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codeName="ThisWorkbook" autoCompressPictures="0"/>
  <mc:AlternateContent xmlns:mc="http://schemas.openxmlformats.org/markup-compatibility/2006">
    <mc:Choice Requires="x15">
      <x15ac:absPath xmlns:x15ac="http://schemas.microsoft.com/office/spreadsheetml/2010/11/ac" url="C:\Users\qwert\Desktop\"/>
    </mc:Choice>
  </mc:AlternateContent>
  <xr:revisionPtr revIDLastSave="0" documentId="13_ncr:1_{FDDFFD46-6204-4813-84C7-180AEED1A486}" xr6:coauthVersionLast="47" xr6:coauthVersionMax="47" xr10:uidLastSave="{00000000-0000-0000-0000-000000000000}"/>
  <bookViews>
    <workbookView xWindow="-108" yWindow="-108" windowWidth="23256" windowHeight="12456" tabRatio="896" firstSheet="9" activeTab="15" xr2:uid="{00000000-000D-0000-FFFF-FFFF00000000}"/>
  </bookViews>
  <sheets>
    <sheet name="Introduction" sheetId="165" r:id="rId1"/>
    <sheet name="Example Event" sheetId="171" r:id="rId2"/>
    <sheet name="Example Dimension" sheetId="167" r:id="rId3"/>
    <sheet name="LAUREATE_DIM" sheetId="173" r:id="rId4"/>
    <sheet name="OVERALL_MOTIVATION_DIM" sheetId="181" r:id="rId5"/>
    <sheet name="MOTIVATION_DIM" sheetId="182" r:id="rId6"/>
    <sheet name="COUNTRY_DIM" sheetId="172" r:id="rId7"/>
    <sheet name="PRIZE_DIM" sheetId="170" r:id="rId8"/>
    <sheet name="PRIZE_CATEGORY_DIM" sheetId="177" r:id="rId9"/>
    <sheet name="INSTITUTION_DIM" sheetId="174" r:id="rId10"/>
    <sheet name="INSTITUTION_TYPE_DIM" sheetId="175" r:id="rId11"/>
    <sheet name="Example Fact" sheetId="169" state="hidden" r:id="rId12"/>
    <sheet name="LAUREATE_SHARED_PRIZE_FACT" sheetId="178" r:id="rId13"/>
    <sheet name="INSTITUTION_VALUE_MEMBERS_FACT" sheetId="179" r:id="rId14"/>
    <sheet name="DISTRIBUTED_MONEY_FACT" sheetId="180" r:id="rId15"/>
    <sheet name="Settings" sheetId="164" r:id="rId16"/>
    <sheet name="Help (BEAM✲ Codes)" sheetId="163" r:id="rId17"/>
  </sheets>
  <definedNames>
    <definedName name="_xlnm._FilterDatabase" localSheetId="16" hidden="1">'Help (BEAM✲ Codes)'!$A$1:$A$56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http://schemas.microsoft.com/office/mac/excel/2008/main">
      <mx:ArchID Flags="2"/>
    </ext>
  </extLst>
</workbook>
</file>

<file path=xl/calcChain.xml><?xml version="1.0" encoding="utf-8"?>
<calcChain xmlns="http://schemas.openxmlformats.org/spreadsheetml/2006/main">
  <c r="DV76" i="182" l="1"/>
  <c r="EV71" i="182"/>
  <c r="EV72" i="182" s="1"/>
  <c r="CT71" i="182"/>
  <c r="CT72" i="182" s="1"/>
  <c r="BN71" i="182"/>
  <c r="BN72" i="182" s="1"/>
  <c r="EV69" i="182"/>
  <c r="EU69" i="182"/>
  <c r="EN69" i="182"/>
  <c r="EM69" i="182"/>
  <c r="EF69" i="182"/>
  <c r="EE69" i="182"/>
  <c r="DX69" i="182"/>
  <c r="DW69" i="182"/>
  <c r="DP69" i="182"/>
  <c r="DO69" i="182"/>
  <c r="DH69" i="182"/>
  <c r="DG69" i="182"/>
  <c r="CZ69" i="182"/>
  <c r="CY69" i="182"/>
  <c r="CR69" i="182"/>
  <c r="CQ69" i="182"/>
  <c r="CJ69" i="182"/>
  <c r="CI69" i="182"/>
  <c r="CB69" i="182"/>
  <c r="CA69" i="182"/>
  <c r="BT69" i="182"/>
  <c r="BS69" i="182"/>
  <c r="BL69" i="182"/>
  <c r="BK69" i="182"/>
  <c r="BD69" i="182"/>
  <c r="BC69" i="182"/>
  <c r="AV69" i="182"/>
  <c r="AU69" i="182"/>
  <c r="AN69" i="182"/>
  <c r="AM69" i="182"/>
  <c r="AF69" i="182"/>
  <c r="AE69" i="182"/>
  <c r="X69" i="182"/>
  <c r="W69" i="182"/>
  <c r="P69" i="182"/>
  <c r="O69" i="182"/>
  <c r="G69" i="182"/>
  <c r="EY68" i="182"/>
  <c r="EX68" i="182"/>
  <c r="EW68" i="182"/>
  <c r="EV68" i="182"/>
  <c r="EU68" i="182"/>
  <c r="ET68" i="182"/>
  <c r="ES68" i="182"/>
  <c r="ER68" i="182"/>
  <c r="EQ68" i="182"/>
  <c r="EP68" i="182"/>
  <c r="EO68" i="182"/>
  <c r="EN68" i="182"/>
  <c r="EM68" i="182"/>
  <c r="EL68" i="182"/>
  <c r="EK68" i="182"/>
  <c r="EJ68" i="182"/>
  <c r="EI68" i="182"/>
  <c r="EH68" i="182"/>
  <c r="EG68" i="182"/>
  <c r="EF68" i="182"/>
  <c r="EE68" i="182"/>
  <c r="ED68" i="182"/>
  <c r="EC68" i="182"/>
  <c r="EB68" i="182"/>
  <c r="EA68" i="182"/>
  <c r="DZ68" i="182"/>
  <c r="DY68" i="182"/>
  <c r="DX68" i="182"/>
  <c r="DW68" i="182"/>
  <c r="DV68" i="182"/>
  <c r="DU68" i="182"/>
  <c r="DT68" i="182"/>
  <c r="DS68" i="182"/>
  <c r="DR68" i="182"/>
  <c r="DQ68" i="182"/>
  <c r="DP68" i="182"/>
  <c r="DO68" i="182"/>
  <c r="DN68" i="182"/>
  <c r="DM68" i="182"/>
  <c r="DL68" i="182"/>
  <c r="DK68" i="182"/>
  <c r="DJ68" i="182"/>
  <c r="DI68" i="182"/>
  <c r="DH68" i="182"/>
  <c r="DG68" i="182"/>
  <c r="DF68" i="182"/>
  <c r="DE68" i="182"/>
  <c r="DD68" i="182"/>
  <c r="DC68" i="182"/>
  <c r="DB68" i="182"/>
  <c r="DA68" i="182"/>
  <c r="CZ68" i="182"/>
  <c r="CY68" i="182"/>
  <c r="CX68" i="182"/>
  <c r="CW68" i="182"/>
  <c r="CV68" i="182"/>
  <c r="CU68" i="182"/>
  <c r="CT68" i="182"/>
  <c r="CS68" i="182"/>
  <c r="CR68" i="182"/>
  <c r="CQ68" i="182"/>
  <c r="CP68" i="182"/>
  <c r="CO68" i="182"/>
  <c r="CN68" i="182"/>
  <c r="CM68" i="182"/>
  <c r="CL68" i="182"/>
  <c r="CK68" i="182"/>
  <c r="CJ68" i="182"/>
  <c r="CI68" i="182"/>
  <c r="CH68" i="182"/>
  <c r="CG68" i="182"/>
  <c r="CF68" i="182"/>
  <c r="CE68" i="182"/>
  <c r="CD68" i="182"/>
  <c r="CC68" i="182"/>
  <c r="CB68" i="182"/>
  <c r="CA68" i="182"/>
  <c r="BZ68" i="182"/>
  <c r="BY68" i="182"/>
  <c r="BX68" i="182"/>
  <c r="BW68" i="182"/>
  <c r="BV68" i="182"/>
  <c r="BU68" i="182"/>
  <c r="BT68" i="182"/>
  <c r="BS68" i="182"/>
  <c r="BR68" i="182"/>
  <c r="BQ68" i="182"/>
  <c r="BP68" i="182"/>
  <c r="BO68" i="182"/>
  <c r="BN68" i="182"/>
  <c r="BM68" i="182"/>
  <c r="BL68" i="182"/>
  <c r="BK68" i="182"/>
  <c r="BJ68" i="182"/>
  <c r="BI68" i="182"/>
  <c r="BH68" i="182"/>
  <c r="BG68" i="182"/>
  <c r="BF68" i="182"/>
  <c r="BE68" i="182"/>
  <c r="BD68" i="182"/>
  <c r="BC68" i="182"/>
  <c r="BB68" i="182"/>
  <c r="BA68" i="182"/>
  <c r="AZ68" i="182"/>
  <c r="AY68" i="182"/>
  <c r="AX68" i="182"/>
  <c r="AW68" i="182"/>
  <c r="AV68" i="182"/>
  <c r="AU68" i="182"/>
  <c r="AT68" i="182"/>
  <c r="AS68" i="182"/>
  <c r="AR68" i="182"/>
  <c r="AQ68" i="182"/>
  <c r="AP68" i="182"/>
  <c r="AO68" i="182"/>
  <c r="AN68" i="182"/>
  <c r="AM68" i="182"/>
  <c r="AL68" i="182"/>
  <c r="AK68" i="182"/>
  <c r="AJ68" i="182"/>
  <c r="AI68" i="182"/>
  <c r="AH68" i="182"/>
  <c r="AG68" i="182"/>
  <c r="AF68" i="182"/>
  <c r="AE68" i="182"/>
  <c r="AD68" i="182"/>
  <c r="AC68" i="182"/>
  <c r="AB68" i="182"/>
  <c r="AA68" i="182"/>
  <c r="Z68" i="182"/>
  <c r="Y68" i="182"/>
  <c r="X68" i="182"/>
  <c r="W68" i="182"/>
  <c r="V68" i="182"/>
  <c r="U68" i="182"/>
  <c r="T68" i="182"/>
  <c r="S68" i="182"/>
  <c r="R68" i="182"/>
  <c r="Q68" i="182"/>
  <c r="P68" i="182"/>
  <c r="O68" i="182"/>
  <c r="N68" i="182"/>
  <c r="M68" i="182"/>
  <c r="L68" i="182"/>
  <c r="K68" i="182"/>
  <c r="J68" i="182"/>
  <c r="I68" i="182"/>
  <c r="H68" i="182"/>
  <c r="G68" i="182"/>
  <c r="F68" i="182"/>
  <c r="EY67" i="182"/>
  <c r="EY69" i="182" s="1"/>
  <c r="EX67" i="182"/>
  <c r="EX69" i="182" s="1"/>
  <c r="EW67" i="182"/>
  <c r="EW69" i="182" s="1"/>
  <c r="EV67" i="182"/>
  <c r="EU67" i="182"/>
  <c r="ET67" i="182"/>
  <c r="ET69" i="182" s="1"/>
  <c r="ES67" i="182"/>
  <c r="ER67" i="182"/>
  <c r="ER69" i="182" s="1"/>
  <c r="EQ67" i="182"/>
  <c r="EQ69" i="182" s="1"/>
  <c r="EP67" i="182"/>
  <c r="EP69" i="182" s="1"/>
  <c r="EO67" i="182"/>
  <c r="EO69" i="182" s="1"/>
  <c r="EN67" i="182"/>
  <c r="EM67" i="182"/>
  <c r="EL67" i="182"/>
  <c r="EL69" i="182" s="1"/>
  <c r="EK67" i="182"/>
  <c r="EJ67" i="182"/>
  <c r="EJ69" i="182" s="1"/>
  <c r="EI67" i="182"/>
  <c r="EI69" i="182" s="1"/>
  <c r="EH67" i="182"/>
  <c r="EH69" i="182" s="1"/>
  <c r="EG67" i="182"/>
  <c r="EG69" i="182" s="1"/>
  <c r="EF67" i="182"/>
  <c r="EE67" i="182"/>
  <c r="ED67" i="182"/>
  <c r="ED69" i="182" s="1"/>
  <c r="EC67" i="182"/>
  <c r="EB67" i="182"/>
  <c r="EB69" i="182" s="1"/>
  <c r="EA67" i="182"/>
  <c r="EA69" i="182" s="1"/>
  <c r="DZ67" i="182"/>
  <c r="DZ69" i="182" s="1"/>
  <c r="DY67" i="182"/>
  <c r="DY69" i="182" s="1"/>
  <c r="DX67" i="182"/>
  <c r="DW67" i="182"/>
  <c r="DV67" i="182"/>
  <c r="DV69" i="182" s="1"/>
  <c r="DU67" i="182"/>
  <c r="DT67" i="182"/>
  <c r="DT69" i="182" s="1"/>
  <c r="DS67" i="182"/>
  <c r="DS69" i="182" s="1"/>
  <c r="DR67" i="182"/>
  <c r="DR69" i="182" s="1"/>
  <c r="DQ67" i="182"/>
  <c r="DQ69" i="182" s="1"/>
  <c r="DP67" i="182"/>
  <c r="DO67" i="182"/>
  <c r="DN67" i="182"/>
  <c r="DN69" i="182" s="1"/>
  <c r="DM67" i="182"/>
  <c r="DL67" i="182"/>
  <c r="DL69" i="182" s="1"/>
  <c r="DK67" i="182"/>
  <c r="DK69" i="182" s="1"/>
  <c r="DJ67" i="182"/>
  <c r="DJ69" i="182" s="1"/>
  <c r="DI67" i="182"/>
  <c r="DI69" i="182" s="1"/>
  <c r="DH67" i="182"/>
  <c r="DG67" i="182"/>
  <c r="DF67" i="182"/>
  <c r="DF69" i="182" s="1"/>
  <c r="DE67" i="182"/>
  <c r="DD67" i="182"/>
  <c r="DD69" i="182" s="1"/>
  <c r="DC67" i="182"/>
  <c r="DC69" i="182" s="1"/>
  <c r="DB67" i="182"/>
  <c r="DB69" i="182" s="1"/>
  <c r="DA67" i="182"/>
  <c r="DA69" i="182" s="1"/>
  <c r="CZ67" i="182"/>
  <c r="CY67" i="182"/>
  <c r="CX67" i="182"/>
  <c r="CX69" i="182" s="1"/>
  <c r="CW67" i="182"/>
  <c r="CV67" i="182"/>
  <c r="CV69" i="182" s="1"/>
  <c r="CU67" i="182"/>
  <c r="CU69" i="182" s="1"/>
  <c r="CT67" i="182"/>
  <c r="CT69" i="182" s="1"/>
  <c r="CS67" i="182"/>
  <c r="CS69" i="182" s="1"/>
  <c r="CR67" i="182"/>
  <c r="CQ67" i="182"/>
  <c r="CP67" i="182"/>
  <c r="CP69" i="182" s="1"/>
  <c r="CO67" i="182"/>
  <c r="CN67" i="182"/>
  <c r="CN69" i="182" s="1"/>
  <c r="CM67" i="182"/>
  <c r="CM69" i="182" s="1"/>
  <c r="CL67" i="182"/>
  <c r="CL69" i="182" s="1"/>
  <c r="CK67" i="182"/>
  <c r="CK69" i="182" s="1"/>
  <c r="CJ67" i="182"/>
  <c r="CI67" i="182"/>
  <c r="CH67" i="182"/>
  <c r="CH69" i="182" s="1"/>
  <c r="CG67" i="182"/>
  <c r="CF67" i="182"/>
  <c r="CF69" i="182" s="1"/>
  <c r="CE67" i="182"/>
  <c r="CE69" i="182" s="1"/>
  <c r="CD67" i="182"/>
  <c r="CD69" i="182" s="1"/>
  <c r="CC67" i="182"/>
  <c r="CC69" i="182" s="1"/>
  <c r="CB67" i="182"/>
  <c r="CA67" i="182"/>
  <c r="BZ67" i="182"/>
  <c r="BZ69" i="182" s="1"/>
  <c r="BY67" i="182"/>
  <c r="BX67" i="182"/>
  <c r="BX69" i="182" s="1"/>
  <c r="BW67" i="182"/>
  <c r="BW69" i="182" s="1"/>
  <c r="BV67" i="182"/>
  <c r="BV69" i="182" s="1"/>
  <c r="BU67" i="182"/>
  <c r="BU69" i="182" s="1"/>
  <c r="BT67" i="182"/>
  <c r="BS67" i="182"/>
  <c r="BR67" i="182"/>
  <c r="BR69" i="182" s="1"/>
  <c r="BQ67" i="182"/>
  <c r="BP67" i="182"/>
  <c r="BP69" i="182" s="1"/>
  <c r="BO67" i="182"/>
  <c r="BO69" i="182" s="1"/>
  <c r="BN67" i="182"/>
  <c r="BN69" i="182" s="1"/>
  <c r="BM67" i="182"/>
  <c r="BM69" i="182" s="1"/>
  <c r="BL67" i="182"/>
  <c r="BK67" i="182"/>
  <c r="BJ67" i="182"/>
  <c r="BJ69" i="182" s="1"/>
  <c r="BI67" i="182"/>
  <c r="BH67" i="182"/>
  <c r="BH69" i="182" s="1"/>
  <c r="BG67" i="182"/>
  <c r="BG69" i="182" s="1"/>
  <c r="BF67" i="182"/>
  <c r="BF69" i="182" s="1"/>
  <c r="BE67" i="182"/>
  <c r="BE69" i="182" s="1"/>
  <c r="BD67" i="182"/>
  <c r="BC67" i="182"/>
  <c r="BB67" i="182"/>
  <c r="BB69" i="182" s="1"/>
  <c r="BA67" i="182"/>
  <c r="AZ67" i="182"/>
  <c r="AZ69" i="182" s="1"/>
  <c r="AY67" i="182"/>
  <c r="AY69" i="182" s="1"/>
  <c r="AX67" i="182"/>
  <c r="AX69" i="182" s="1"/>
  <c r="AW67" i="182"/>
  <c r="AW69" i="182" s="1"/>
  <c r="AV67" i="182"/>
  <c r="AU67" i="182"/>
  <c r="AT67" i="182"/>
  <c r="AT69" i="182" s="1"/>
  <c r="AS67" i="182"/>
  <c r="AR67" i="182"/>
  <c r="AR69" i="182" s="1"/>
  <c r="AQ67" i="182"/>
  <c r="AQ69" i="182" s="1"/>
  <c r="AP67" i="182"/>
  <c r="AP69" i="182" s="1"/>
  <c r="AO67" i="182"/>
  <c r="AO69" i="182" s="1"/>
  <c r="AN67" i="182"/>
  <c r="AM67" i="182"/>
  <c r="AL67" i="182"/>
  <c r="AL69" i="182" s="1"/>
  <c r="AK67" i="182"/>
  <c r="AJ67" i="182"/>
  <c r="AJ69" i="182" s="1"/>
  <c r="AI67" i="182"/>
  <c r="AI69" i="182" s="1"/>
  <c r="AH67" i="182"/>
  <c r="AH69" i="182" s="1"/>
  <c r="AG67" i="182"/>
  <c r="AG69" i="182" s="1"/>
  <c r="AF67" i="182"/>
  <c r="AE67" i="182"/>
  <c r="AD67" i="182"/>
  <c r="AD69" i="182" s="1"/>
  <c r="AC67" i="182"/>
  <c r="AB67" i="182"/>
  <c r="AB69" i="182" s="1"/>
  <c r="AA67" i="182"/>
  <c r="AA69" i="182" s="1"/>
  <c r="Z67" i="182"/>
  <c r="Z69" i="182" s="1"/>
  <c r="Y67" i="182"/>
  <c r="Y69" i="182" s="1"/>
  <c r="X67" i="182"/>
  <c r="W67" i="182"/>
  <c r="V67" i="182"/>
  <c r="V69" i="182" s="1"/>
  <c r="U67" i="182"/>
  <c r="T67" i="182"/>
  <c r="T69" i="182" s="1"/>
  <c r="S67" i="182"/>
  <c r="S69" i="182" s="1"/>
  <c r="R67" i="182"/>
  <c r="R69" i="182" s="1"/>
  <c r="Q67" i="182"/>
  <c r="Q69" i="182" s="1"/>
  <c r="P67" i="182"/>
  <c r="O67" i="182"/>
  <c r="N67" i="182"/>
  <c r="N69" i="182" s="1"/>
  <c r="M67" i="182"/>
  <c r="L67" i="182"/>
  <c r="L69" i="182" s="1"/>
  <c r="K67" i="182"/>
  <c r="K69" i="182" s="1"/>
  <c r="J67" i="182"/>
  <c r="J69" i="182" s="1"/>
  <c r="I67" i="182"/>
  <c r="I69" i="182" s="1"/>
  <c r="H67" i="182"/>
  <c r="H69" i="182" s="1"/>
  <c r="G67" i="182"/>
  <c r="F67" i="182"/>
  <c r="F69" i="182" s="1"/>
  <c r="EY65" i="182"/>
  <c r="EX65" i="182"/>
  <c r="EW65" i="182"/>
  <c r="EV65" i="182"/>
  <c r="EU65" i="182"/>
  <c r="ET65" i="182"/>
  <c r="ES65" i="182"/>
  <c r="ER65" i="182"/>
  <c r="EQ65" i="182"/>
  <c r="EP65" i="182"/>
  <c r="EO65" i="182"/>
  <c r="EN65" i="182"/>
  <c r="EM65" i="182"/>
  <c r="EL65" i="182"/>
  <c r="EK65" i="182"/>
  <c r="EJ65" i="182"/>
  <c r="EI65" i="182"/>
  <c r="EH65" i="182"/>
  <c r="EG65" i="182"/>
  <c r="EF65" i="182"/>
  <c r="EE65" i="182"/>
  <c r="ED65" i="182"/>
  <c r="EC65" i="182"/>
  <c r="EB65" i="182"/>
  <c r="EA65" i="182"/>
  <c r="DZ65" i="182"/>
  <c r="DY65" i="182"/>
  <c r="DX65" i="182"/>
  <c r="DW65" i="182"/>
  <c r="DV65" i="182"/>
  <c r="DU65" i="182"/>
  <c r="DT65" i="182"/>
  <c r="DS65" i="182"/>
  <c r="DR65" i="182"/>
  <c r="DQ65" i="182"/>
  <c r="DP65" i="182"/>
  <c r="DO65" i="182"/>
  <c r="DN65" i="182"/>
  <c r="DM65" i="182"/>
  <c r="DL65" i="182"/>
  <c r="DK65" i="182"/>
  <c r="DJ65" i="182"/>
  <c r="DI65" i="182"/>
  <c r="DH65" i="182"/>
  <c r="DG65" i="182"/>
  <c r="DF65" i="182"/>
  <c r="DE65" i="182"/>
  <c r="DD65" i="182"/>
  <c r="DC65" i="182"/>
  <c r="DB65" i="182"/>
  <c r="DA65" i="182"/>
  <c r="CZ65" i="182"/>
  <c r="CY65" i="182"/>
  <c r="CX65" i="182"/>
  <c r="CW65" i="182"/>
  <c r="CV65" i="182"/>
  <c r="CU65" i="182"/>
  <c r="CT65" i="182"/>
  <c r="CS65" i="182"/>
  <c r="CR65" i="182"/>
  <c r="CQ65" i="182"/>
  <c r="CP65" i="182"/>
  <c r="CO65" i="182"/>
  <c r="CN65" i="182"/>
  <c r="CM65" i="182"/>
  <c r="CL65" i="182"/>
  <c r="CK65" i="182"/>
  <c r="CJ65" i="182"/>
  <c r="CI65" i="182"/>
  <c r="CH65" i="182"/>
  <c r="CG65" i="182"/>
  <c r="CF65" i="182"/>
  <c r="CE65" i="182"/>
  <c r="CD65" i="182"/>
  <c r="CC65" i="182"/>
  <c r="CB65" i="182"/>
  <c r="CA65" i="182"/>
  <c r="BZ65" i="182"/>
  <c r="BY65" i="182"/>
  <c r="BX65" i="182"/>
  <c r="BW65" i="182"/>
  <c r="BV65" i="182"/>
  <c r="BU65" i="182"/>
  <c r="BT65" i="182"/>
  <c r="BS65" i="182"/>
  <c r="BR65" i="182"/>
  <c r="BQ65" i="182"/>
  <c r="BP65" i="182"/>
  <c r="BO65" i="182"/>
  <c r="BN65" i="182"/>
  <c r="BM65" i="182"/>
  <c r="BL65" i="182"/>
  <c r="BK65" i="182"/>
  <c r="BJ65" i="182"/>
  <c r="BI65" i="182"/>
  <c r="BH65" i="182"/>
  <c r="BG65" i="182"/>
  <c r="BF65" i="182"/>
  <c r="BE65" i="182"/>
  <c r="BD65" i="182"/>
  <c r="BC65" i="182"/>
  <c r="BB65" i="182"/>
  <c r="BA65" i="182"/>
  <c r="AZ65" i="182"/>
  <c r="AY65" i="182"/>
  <c r="AX65" i="182"/>
  <c r="AW65" i="182"/>
  <c r="AV65" i="182"/>
  <c r="AU65" i="182"/>
  <c r="AT65" i="182"/>
  <c r="AS65" i="182"/>
  <c r="AR65" i="182"/>
  <c r="AQ65" i="182"/>
  <c r="AP65" i="182"/>
  <c r="AO65" i="182"/>
  <c r="AN65" i="182"/>
  <c r="AM65" i="182"/>
  <c r="AL65" i="182"/>
  <c r="AK65" i="182"/>
  <c r="AJ65" i="182"/>
  <c r="AI65" i="182"/>
  <c r="AH65" i="182"/>
  <c r="AG65" i="182"/>
  <c r="AF65" i="182"/>
  <c r="AE65" i="182"/>
  <c r="AD65" i="182"/>
  <c r="AC65" i="182"/>
  <c r="AB65" i="182"/>
  <c r="AA65" i="182"/>
  <c r="Z65" i="182"/>
  <c r="Y65" i="182"/>
  <c r="X65" i="182"/>
  <c r="W65" i="182"/>
  <c r="V65" i="182"/>
  <c r="U65" i="182"/>
  <c r="T65" i="182"/>
  <c r="S65" i="182"/>
  <c r="R65" i="182"/>
  <c r="Q65" i="182"/>
  <c r="P65" i="182"/>
  <c r="O65" i="182"/>
  <c r="N65" i="182"/>
  <c r="M65" i="182"/>
  <c r="L65" i="182"/>
  <c r="K65" i="182"/>
  <c r="J65" i="182"/>
  <c r="I65" i="182"/>
  <c r="H65" i="182"/>
  <c r="G65" i="182"/>
  <c r="F65" i="182"/>
  <c r="EY64" i="182"/>
  <c r="EX64" i="182"/>
  <c r="EW64" i="182"/>
  <c r="EV64" i="182"/>
  <c r="EU64" i="182"/>
  <c r="ET64" i="182"/>
  <c r="ES64" i="182"/>
  <c r="ER64" i="182"/>
  <c r="EQ64" i="182"/>
  <c r="EP64" i="182"/>
  <c r="EO64" i="182"/>
  <c r="EN64" i="182"/>
  <c r="EM64" i="182"/>
  <c r="EL64" i="182"/>
  <c r="EK64" i="182"/>
  <c r="EJ64" i="182"/>
  <c r="EI64" i="182"/>
  <c r="EH64" i="182"/>
  <c r="EG64" i="182"/>
  <c r="EF64" i="182"/>
  <c r="EE64" i="182"/>
  <c r="ED64" i="182"/>
  <c r="EC64" i="182"/>
  <c r="EB64" i="182"/>
  <c r="EA64" i="182"/>
  <c r="DZ64" i="182"/>
  <c r="DY64" i="182"/>
  <c r="DX64" i="182"/>
  <c r="DW64" i="182"/>
  <c r="DV64" i="182"/>
  <c r="DU64" i="182"/>
  <c r="DT64" i="182"/>
  <c r="DS64" i="182"/>
  <c r="DR64" i="182"/>
  <c r="DQ64" i="182"/>
  <c r="DP64" i="182"/>
  <c r="DO64" i="182"/>
  <c r="DN64" i="182"/>
  <c r="DM64" i="182"/>
  <c r="DL64" i="182"/>
  <c r="DK64" i="182"/>
  <c r="DJ64" i="182"/>
  <c r="DI64" i="182"/>
  <c r="DH64" i="182"/>
  <c r="DG64" i="182"/>
  <c r="DF64" i="182"/>
  <c r="DE64" i="182"/>
  <c r="DD64" i="182"/>
  <c r="DC64" i="182"/>
  <c r="DB64" i="182"/>
  <c r="DA64" i="182"/>
  <c r="CZ64" i="182"/>
  <c r="CY64" i="182"/>
  <c r="CX64" i="182"/>
  <c r="CW64" i="182"/>
  <c r="CV64" i="182"/>
  <c r="CU64" i="182"/>
  <c r="CT64" i="182"/>
  <c r="CS64" i="182"/>
  <c r="CR64" i="182"/>
  <c r="CQ64" i="182"/>
  <c r="CP64" i="182"/>
  <c r="CO64" i="182"/>
  <c r="CN64" i="182"/>
  <c r="CM64" i="182"/>
  <c r="CL64" i="182"/>
  <c r="CK64" i="182"/>
  <c r="CJ64" i="182"/>
  <c r="CI64" i="182"/>
  <c r="CH64" i="182"/>
  <c r="CG64" i="182"/>
  <c r="CF64" i="182"/>
  <c r="CE64" i="182"/>
  <c r="CD64" i="182"/>
  <c r="CC64" i="182"/>
  <c r="CB64" i="182"/>
  <c r="CA64" i="182"/>
  <c r="BZ64" i="182"/>
  <c r="BY64" i="182"/>
  <c r="BX64" i="182"/>
  <c r="BW64" i="182"/>
  <c r="BV64" i="182"/>
  <c r="BU64" i="182"/>
  <c r="BT64" i="182"/>
  <c r="BS64" i="182"/>
  <c r="BR64" i="182"/>
  <c r="BQ64" i="182"/>
  <c r="BP64" i="182"/>
  <c r="BO64" i="182"/>
  <c r="BN64" i="182"/>
  <c r="BM64" i="182"/>
  <c r="BL64" i="182"/>
  <c r="BK64" i="182"/>
  <c r="BJ64" i="182"/>
  <c r="BI64" i="182"/>
  <c r="BH64" i="182"/>
  <c r="BG64" i="182"/>
  <c r="BF64" i="182"/>
  <c r="BE64" i="182"/>
  <c r="BD64" i="182"/>
  <c r="BC64" i="182"/>
  <c r="BB64" i="182"/>
  <c r="BA64" i="182"/>
  <c r="AZ64" i="182"/>
  <c r="AY64" i="182"/>
  <c r="AX64" i="182"/>
  <c r="AW64" i="182"/>
  <c r="AV64" i="182"/>
  <c r="AU64" i="182"/>
  <c r="AT64" i="182"/>
  <c r="AS64" i="182"/>
  <c r="AR64" i="182"/>
  <c r="AQ64" i="182"/>
  <c r="AP64" i="182"/>
  <c r="AO64" i="182"/>
  <c r="AN64" i="182"/>
  <c r="AM64" i="182"/>
  <c r="AL64" i="182"/>
  <c r="AK64" i="182"/>
  <c r="AJ64" i="182"/>
  <c r="AI64" i="182"/>
  <c r="AH64" i="182"/>
  <c r="AG64" i="182"/>
  <c r="AF64" i="182"/>
  <c r="AE64" i="182"/>
  <c r="AD64" i="182"/>
  <c r="AC64" i="182"/>
  <c r="AB64" i="182"/>
  <c r="AA64" i="182"/>
  <c r="Z64" i="182"/>
  <c r="Y64" i="182"/>
  <c r="X64" i="182"/>
  <c r="W64" i="182"/>
  <c r="V64" i="182"/>
  <c r="U64" i="182"/>
  <c r="T64" i="182"/>
  <c r="S64" i="182"/>
  <c r="R64" i="182"/>
  <c r="Q64" i="182"/>
  <c r="P64" i="182"/>
  <c r="O64" i="182"/>
  <c r="N64" i="182"/>
  <c r="M64" i="182"/>
  <c r="L64" i="182"/>
  <c r="K64" i="182"/>
  <c r="J64" i="182"/>
  <c r="I64" i="182"/>
  <c r="H64" i="182"/>
  <c r="G64" i="182"/>
  <c r="F64" i="182"/>
  <c r="EK63" i="182"/>
  <c r="EK76" i="182" s="1"/>
  <c r="DV63" i="182"/>
  <c r="DE63" i="182"/>
  <c r="CP63" i="182"/>
  <c r="BY63" i="182"/>
  <c r="BJ63" i="182"/>
  <c r="BJ76" i="182" s="1"/>
  <c r="AS63" i="182"/>
  <c r="AD63" i="182"/>
  <c r="M63" i="182"/>
  <c r="EY62" i="182"/>
  <c r="EX62" i="182"/>
  <c r="EW62" i="182"/>
  <c r="EV62" i="182"/>
  <c r="EU62" i="182"/>
  <c r="ET62" i="182"/>
  <c r="ES62" i="182"/>
  <c r="ER62" i="182"/>
  <c r="EQ62" i="182"/>
  <c r="EP62" i="182"/>
  <c r="EO62" i="182"/>
  <c r="EN62" i="182"/>
  <c r="EM62" i="182"/>
  <c r="EL62" i="182"/>
  <c r="EK62" i="182"/>
  <c r="EJ62" i="182"/>
  <c r="EI62" i="182"/>
  <c r="EH62" i="182"/>
  <c r="EG62" i="182"/>
  <c r="EF62" i="182"/>
  <c r="EE62" i="182"/>
  <c r="ED62" i="182"/>
  <c r="EC62" i="182"/>
  <c r="EB62" i="182"/>
  <c r="EA62" i="182"/>
  <c r="DZ62" i="182"/>
  <c r="DY62" i="182"/>
  <c r="DX62" i="182"/>
  <c r="DW62" i="182"/>
  <c r="DV62" i="182"/>
  <c r="DU62" i="182"/>
  <c r="DT62" i="182"/>
  <c r="DS62" i="182"/>
  <c r="DR62" i="182"/>
  <c r="DQ62" i="182"/>
  <c r="DP62" i="182"/>
  <c r="DO62" i="182"/>
  <c r="DN62" i="182"/>
  <c r="DM62" i="182"/>
  <c r="DL62" i="182"/>
  <c r="DK62" i="182"/>
  <c r="DJ62" i="182"/>
  <c r="DI62" i="182"/>
  <c r="DH62" i="182"/>
  <c r="DG62" i="182"/>
  <c r="DF62" i="182"/>
  <c r="DE62" i="182"/>
  <c r="DD62" i="182"/>
  <c r="DC62" i="182"/>
  <c r="DB62" i="182"/>
  <c r="DA62" i="182"/>
  <c r="CZ62" i="182"/>
  <c r="CY62" i="182"/>
  <c r="CX62" i="182"/>
  <c r="CW62" i="182"/>
  <c r="CV62" i="182"/>
  <c r="CU62" i="182"/>
  <c r="CT62" i="182"/>
  <c r="CS62" i="182"/>
  <c r="CR62" i="182"/>
  <c r="CQ62" i="182"/>
  <c r="CP62" i="182"/>
  <c r="CO62" i="182"/>
  <c r="CN62" i="182"/>
  <c r="CM62" i="182"/>
  <c r="CL62" i="182"/>
  <c r="CK62" i="182"/>
  <c r="CJ62" i="182"/>
  <c r="CI62" i="182"/>
  <c r="CH62" i="182"/>
  <c r="CG62" i="182"/>
  <c r="CF62" i="182"/>
  <c r="CE62" i="182"/>
  <c r="CD62" i="182"/>
  <c r="CC62" i="182"/>
  <c r="CB62" i="182"/>
  <c r="CA62" i="182"/>
  <c r="BZ62" i="182"/>
  <c r="BY62" i="182"/>
  <c r="BX62" i="182"/>
  <c r="BW62" i="182"/>
  <c r="BV62" i="182"/>
  <c r="BU62" i="182"/>
  <c r="BT62" i="182"/>
  <c r="BS62" i="182"/>
  <c r="BR62" i="182"/>
  <c r="BQ62" i="182"/>
  <c r="BP62" i="182"/>
  <c r="BO62" i="182"/>
  <c r="BN62" i="182"/>
  <c r="BM62" i="182"/>
  <c r="BL62" i="182"/>
  <c r="BK62" i="182"/>
  <c r="BJ62" i="182"/>
  <c r="BI62" i="182"/>
  <c r="BH62" i="182"/>
  <c r="BG62" i="182"/>
  <c r="BF62" i="182"/>
  <c r="BE62" i="182"/>
  <c r="BD62" i="182"/>
  <c r="BC62" i="182"/>
  <c r="BB62" i="182"/>
  <c r="BA62" i="182"/>
  <c r="AZ62" i="182"/>
  <c r="AY62" i="182"/>
  <c r="AX62" i="182"/>
  <c r="AW62" i="182"/>
  <c r="AV62" i="182"/>
  <c r="AU62" i="182"/>
  <c r="AT62" i="182"/>
  <c r="AS62" i="182"/>
  <c r="AR62" i="182"/>
  <c r="AQ62" i="182"/>
  <c r="AP62" i="182"/>
  <c r="AO62" i="182"/>
  <c r="AN62" i="182"/>
  <c r="AM62" i="182"/>
  <c r="AL62" i="182"/>
  <c r="AK62" i="182"/>
  <c r="AJ62" i="182"/>
  <c r="AI62" i="182"/>
  <c r="AH62" i="182"/>
  <c r="AG62" i="182"/>
  <c r="AF62" i="182"/>
  <c r="AE62" i="182"/>
  <c r="AD62" i="182"/>
  <c r="AC62" i="182"/>
  <c r="AB62" i="182"/>
  <c r="AA62" i="182"/>
  <c r="Z62" i="182"/>
  <c r="Y62" i="182"/>
  <c r="X62" i="182"/>
  <c r="W62" i="182"/>
  <c r="V62" i="182"/>
  <c r="U62" i="182"/>
  <c r="T62" i="182"/>
  <c r="S62" i="182"/>
  <c r="R62" i="182"/>
  <c r="Q62" i="182"/>
  <c r="P62" i="182"/>
  <c r="O62" i="182"/>
  <c r="N62" i="182"/>
  <c r="M62" i="182"/>
  <c r="L62" i="182"/>
  <c r="K62" i="182"/>
  <c r="J62" i="182"/>
  <c r="I62" i="182"/>
  <c r="H62" i="182"/>
  <c r="G62" i="182"/>
  <c r="F62" i="182"/>
  <c r="EY61" i="182"/>
  <c r="EX61" i="182"/>
  <c r="EW61" i="182"/>
  <c r="EV61" i="182"/>
  <c r="EU61" i="182"/>
  <c r="ET61" i="182"/>
  <c r="ES61" i="182"/>
  <c r="ER61" i="182"/>
  <c r="EQ61" i="182"/>
  <c r="EP61" i="182"/>
  <c r="EO61" i="182"/>
  <c r="EN61" i="182"/>
  <c r="EM61" i="182"/>
  <c r="EL61" i="182"/>
  <c r="EK61" i="182"/>
  <c r="EJ61" i="182"/>
  <c r="EI61" i="182"/>
  <c r="EH61" i="182"/>
  <c r="EG61" i="182"/>
  <c r="EF61" i="182"/>
  <c r="EE61" i="182"/>
  <c r="ED61" i="182"/>
  <c r="EC61" i="182"/>
  <c r="EB61" i="182"/>
  <c r="EA61" i="182"/>
  <c r="DZ61" i="182"/>
  <c r="DY61" i="182"/>
  <c r="DX61" i="182"/>
  <c r="DW61" i="182"/>
  <c r="DV61" i="182"/>
  <c r="DU61" i="182"/>
  <c r="DT61" i="182"/>
  <c r="DS61" i="182"/>
  <c r="DR61" i="182"/>
  <c r="DQ61" i="182"/>
  <c r="DP61" i="182"/>
  <c r="DO61" i="182"/>
  <c r="DN61" i="182"/>
  <c r="DM61" i="182"/>
  <c r="DL61" i="182"/>
  <c r="DK61" i="182"/>
  <c r="DJ61" i="182"/>
  <c r="DI61" i="182"/>
  <c r="DH61" i="182"/>
  <c r="DG61" i="182"/>
  <c r="DF61" i="182"/>
  <c r="DE61" i="182"/>
  <c r="DD61" i="182"/>
  <c r="DC61" i="182"/>
  <c r="DB61" i="182"/>
  <c r="DA61" i="182"/>
  <c r="CZ61" i="182"/>
  <c r="CY61" i="182"/>
  <c r="CX61" i="182"/>
  <c r="CW61" i="182"/>
  <c r="CV61" i="182"/>
  <c r="CU61" i="182"/>
  <c r="CT61" i="182"/>
  <c r="CS61" i="182"/>
  <c r="CR61" i="182"/>
  <c r="CQ61" i="182"/>
  <c r="CP61" i="182"/>
  <c r="CO61" i="182"/>
  <c r="CN61" i="182"/>
  <c r="CM61" i="182"/>
  <c r="CL61" i="182"/>
  <c r="CK61" i="182"/>
  <c r="CJ61" i="182"/>
  <c r="CI61" i="182"/>
  <c r="CH61" i="182"/>
  <c r="CG61" i="182"/>
  <c r="CF61" i="182"/>
  <c r="CE61" i="182"/>
  <c r="CD61" i="182"/>
  <c r="CC61" i="182"/>
  <c r="CB61" i="182"/>
  <c r="CA61" i="182"/>
  <c r="BZ61" i="182"/>
  <c r="BY61" i="182"/>
  <c r="BX61" i="182"/>
  <c r="BW61" i="182"/>
  <c r="BV61" i="182"/>
  <c r="BU61" i="182"/>
  <c r="BT61" i="182"/>
  <c r="BS61" i="182"/>
  <c r="BR61" i="182"/>
  <c r="BQ61" i="182"/>
  <c r="BP61" i="182"/>
  <c r="BO61" i="182"/>
  <c r="BN61" i="182"/>
  <c r="BM61" i="182"/>
  <c r="BL61" i="182"/>
  <c r="BK61" i="182"/>
  <c r="BJ61" i="182"/>
  <c r="BI61" i="182"/>
  <c r="BH61" i="182"/>
  <c r="BG61" i="182"/>
  <c r="BF61" i="182"/>
  <c r="BE61" i="182"/>
  <c r="BD61" i="182"/>
  <c r="BC61" i="182"/>
  <c r="BB61" i="182"/>
  <c r="BA61" i="182"/>
  <c r="AZ61" i="182"/>
  <c r="AY61" i="182"/>
  <c r="AX61" i="182"/>
  <c r="AW61" i="182"/>
  <c r="AV61" i="182"/>
  <c r="AU61" i="182"/>
  <c r="AT61" i="182"/>
  <c r="AS61" i="182"/>
  <c r="AR61" i="182"/>
  <c r="AQ61" i="182"/>
  <c r="AP61" i="182"/>
  <c r="AO61" i="182"/>
  <c r="AN61" i="182"/>
  <c r="AM61" i="182"/>
  <c r="AL61" i="182"/>
  <c r="AK61" i="182"/>
  <c r="AJ61" i="182"/>
  <c r="AI61" i="182"/>
  <c r="AH61" i="182"/>
  <c r="AG61" i="182"/>
  <c r="AF61" i="182"/>
  <c r="AE61" i="182"/>
  <c r="AD61" i="182"/>
  <c r="AC61" i="182"/>
  <c r="AB61" i="182"/>
  <c r="AA61" i="182"/>
  <c r="Z61" i="182"/>
  <c r="Y61" i="182"/>
  <c r="X61" i="182"/>
  <c r="W61" i="182"/>
  <c r="V61" i="182"/>
  <c r="U61" i="182"/>
  <c r="T61" i="182"/>
  <c r="S61" i="182"/>
  <c r="R61" i="182"/>
  <c r="Q61" i="182"/>
  <c r="P61" i="182"/>
  <c r="O61" i="182"/>
  <c r="N61" i="182"/>
  <c r="M61" i="182"/>
  <c r="L61" i="182"/>
  <c r="K61" i="182"/>
  <c r="J61" i="182"/>
  <c r="I61" i="182"/>
  <c r="H61" i="182"/>
  <c r="G61" i="182"/>
  <c r="F61" i="182"/>
  <c r="EY60" i="182"/>
  <c r="EX60" i="182"/>
  <c r="EW60" i="182"/>
  <c r="EV60" i="182"/>
  <c r="EU60" i="182"/>
  <c r="ET60" i="182"/>
  <c r="ES60" i="182"/>
  <c r="ER60" i="182"/>
  <c r="EQ60" i="182"/>
  <c r="EP60" i="182"/>
  <c r="EO60" i="182"/>
  <c r="EN60" i="182"/>
  <c r="EM60" i="182"/>
  <c r="EL60" i="182"/>
  <c r="EK60" i="182"/>
  <c r="EJ60" i="182"/>
  <c r="EI60" i="182"/>
  <c r="EH60" i="182"/>
  <c r="EG60" i="182"/>
  <c r="EF60" i="182"/>
  <c r="EE60" i="182"/>
  <c r="ED60" i="182"/>
  <c r="EC60" i="182"/>
  <c r="EB60" i="182"/>
  <c r="EA60" i="182"/>
  <c r="DZ60" i="182"/>
  <c r="DY60" i="182"/>
  <c r="DX60" i="182"/>
  <c r="DW60" i="182"/>
  <c r="DV60" i="182"/>
  <c r="DU60" i="182"/>
  <c r="DT60" i="182"/>
  <c r="DS60" i="182"/>
  <c r="DR60" i="182"/>
  <c r="DQ60" i="182"/>
  <c r="DP60" i="182"/>
  <c r="DO60" i="182"/>
  <c r="DN60" i="182"/>
  <c r="DM60" i="182"/>
  <c r="DL60" i="182"/>
  <c r="DK60" i="182"/>
  <c r="DJ60" i="182"/>
  <c r="DI60" i="182"/>
  <c r="DH60" i="182"/>
  <c r="DG60" i="182"/>
  <c r="DF60" i="182"/>
  <c r="DE60" i="182"/>
  <c r="DD60" i="182"/>
  <c r="DC60" i="182"/>
  <c r="DB60" i="182"/>
  <c r="DA60" i="182"/>
  <c r="CZ60" i="182"/>
  <c r="CY60" i="182"/>
  <c r="CX60" i="182"/>
  <c r="CW60" i="182"/>
  <c r="CV60" i="182"/>
  <c r="CU60" i="182"/>
  <c r="CT60" i="182"/>
  <c r="CS60" i="182"/>
  <c r="CR60" i="182"/>
  <c r="CQ60" i="182"/>
  <c r="CP60" i="182"/>
  <c r="CO60" i="182"/>
  <c r="CN60" i="182"/>
  <c r="CM60" i="182"/>
  <c r="CL60" i="182"/>
  <c r="CK60" i="182"/>
  <c r="CJ60" i="182"/>
  <c r="CI60" i="182"/>
  <c r="CH60" i="182"/>
  <c r="CG60" i="182"/>
  <c r="CF60" i="182"/>
  <c r="CE60" i="182"/>
  <c r="CD60" i="182"/>
  <c r="CC60" i="182"/>
  <c r="CB60" i="182"/>
  <c r="CA60" i="182"/>
  <c r="BZ60" i="182"/>
  <c r="BY60" i="182"/>
  <c r="BX60" i="182"/>
  <c r="BW60" i="182"/>
  <c r="BV60" i="182"/>
  <c r="BU60" i="182"/>
  <c r="BT60" i="182"/>
  <c r="BS60" i="182"/>
  <c r="BR60" i="182"/>
  <c r="BQ60" i="182"/>
  <c r="BP60" i="182"/>
  <c r="BO60" i="182"/>
  <c r="BN60" i="182"/>
  <c r="BM60" i="182"/>
  <c r="BL60" i="182"/>
  <c r="BK60" i="182"/>
  <c r="BJ60" i="182"/>
  <c r="BI60" i="182"/>
  <c r="BH60" i="182"/>
  <c r="BG60" i="182"/>
  <c r="BF60" i="182"/>
  <c r="BE60" i="182"/>
  <c r="BD60" i="182"/>
  <c r="BC60" i="182"/>
  <c r="BB60" i="182"/>
  <c r="BA60" i="182"/>
  <c r="AZ60" i="182"/>
  <c r="AY60" i="182"/>
  <c r="AX60" i="182"/>
  <c r="AW60" i="182"/>
  <c r="AV60" i="182"/>
  <c r="AU60" i="182"/>
  <c r="AT60" i="182"/>
  <c r="AS60" i="182"/>
  <c r="AR60" i="182"/>
  <c r="AQ60" i="182"/>
  <c r="AP60" i="182"/>
  <c r="AO60" i="182"/>
  <c r="AN60" i="182"/>
  <c r="AM60" i="182"/>
  <c r="AL60" i="182"/>
  <c r="AK60" i="182"/>
  <c r="AJ60" i="182"/>
  <c r="AI60" i="182"/>
  <c r="AH60" i="182"/>
  <c r="AG60" i="182"/>
  <c r="AF60" i="182"/>
  <c r="AE60" i="182"/>
  <c r="AD60" i="182"/>
  <c r="AC60" i="182"/>
  <c r="AB60" i="182"/>
  <c r="AA60" i="182"/>
  <c r="Z60" i="182"/>
  <c r="Y60" i="182"/>
  <c r="X60" i="182"/>
  <c r="W60" i="182"/>
  <c r="V60" i="182"/>
  <c r="U60" i="182"/>
  <c r="T60" i="182"/>
  <c r="S60" i="182"/>
  <c r="R60" i="182"/>
  <c r="Q60" i="182"/>
  <c r="P60" i="182"/>
  <c r="O60" i="182"/>
  <c r="N60" i="182"/>
  <c r="M60" i="182"/>
  <c r="L60" i="182"/>
  <c r="K60" i="182"/>
  <c r="J60" i="182"/>
  <c r="I60" i="182"/>
  <c r="H60" i="182"/>
  <c r="G60" i="182"/>
  <c r="F60" i="182"/>
  <c r="EY59" i="182"/>
  <c r="EX59" i="182"/>
  <c r="EW59" i="182"/>
  <c r="EV59" i="182"/>
  <c r="EU59" i="182"/>
  <c r="ET59" i="182"/>
  <c r="ET63" i="182" s="1"/>
  <c r="ES59" i="182"/>
  <c r="ES63" i="182" s="1"/>
  <c r="ER59" i="182"/>
  <c r="EQ59" i="182"/>
  <c r="EP59" i="182"/>
  <c r="EO59" i="182"/>
  <c r="EN59" i="182"/>
  <c r="EM59" i="182"/>
  <c r="EL59" i="182"/>
  <c r="EL63" i="182" s="1"/>
  <c r="EK59" i="182"/>
  <c r="EJ59" i="182"/>
  <c r="EI59" i="182"/>
  <c r="EH59" i="182"/>
  <c r="EG59" i="182"/>
  <c r="EF59" i="182"/>
  <c r="EE59" i="182"/>
  <c r="ED59" i="182"/>
  <c r="EC59" i="182"/>
  <c r="EB59" i="182"/>
  <c r="EA59" i="182"/>
  <c r="DZ59" i="182"/>
  <c r="DY59" i="182"/>
  <c r="DX59" i="182"/>
  <c r="DW59" i="182"/>
  <c r="DV59" i="182"/>
  <c r="DU59" i="182"/>
  <c r="DU63" i="182" s="1"/>
  <c r="DT59" i="182"/>
  <c r="DS59" i="182"/>
  <c r="DR59" i="182"/>
  <c r="DQ59" i="182"/>
  <c r="DP59" i="182"/>
  <c r="DO59" i="182"/>
  <c r="DN59" i="182"/>
  <c r="DN63" i="182" s="1"/>
  <c r="DM59" i="182"/>
  <c r="DM63" i="182" s="1"/>
  <c r="DL59" i="182"/>
  <c r="DK59" i="182"/>
  <c r="DJ59" i="182"/>
  <c r="DI59" i="182"/>
  <c r="DH59" i="182"/>
  <c r="DG59" i="182"/>
  <c r="DF59" i="182"/>
  <c r="DF63" i="182" s="1"/>
  <c r="DE59" i="182"/>
  <c r="DD59" i="182"/>
  <c r="DC59" i="182"/>
  <c r="DB59" i="182"/>
  <c r="DA59" i="182"/>
  <c r="CZ59" i="182"/>
  <c r="CY59" i="182"/>
  <c r="CX59" i="182"/>
  <c r="CW59" i="182"/>
  <c r="CV59" i="182"/>
  <c r="CU59" i="182"/>
  <c r="CT59" i="182"/>
  <c r="CS59" i="182"/>
  <c r="CR59" i="182"/>
  <c r="CQ59" i="182"/>
  <c r="CP59" i="182"/>
  <c r="CO59" i="182"/>
  <c r="CO63" i="182" s="1"/>
  <c r="CN59" i="182"/>
  <c r="CM59" i="182"/>
  <c r="CL59" i="182"/>
  <c r="CK59" i="182"/>
  <c r="CJ59" i="182"/>
  <c r="CI59" i="182"/>
  <c r="CH59" i="182"/>
  <c r="CH63" i="182" s="1"/>
  <c r="CG59" i="182"/>
  <c r="CG63" i="182" s="1"/>
  <c r="CF59" i="182"/>
  <c r="CE59" i="182"/>
  <c r="CD59" i="182"/>
  <c r="CC59" i="182"/>
  <c r="CB59" i="182"/>
  <c r="CA59" i="182"/>
  <c r="BZ59" i="182"/>
  <c r="BZ63" i="182" s="1"/>
  <c r="BY59" i="182"/>
  <c r="BX59" i="182"/>
  <c r="BW59" i="182"/>
  <c r="BV59" i="182"/>
  <c r="BU59" i="182"/>
  <c r="BT59" i="182"/>
  <c r="BS59" i="182"/>
  <c r="BR59" i="182"/>
  <c r="BQ59" i="182"/>
  <c r="BP59" i="182"/>
  <c r="BO59" i="182"/>
  <c r="BN59" i="182"/>
  <c r="BM59" i="182"/>
  <c r="BL59" i="182"/>
  <c r="BK59" i="182"/>
  <c r="BJ59" i="182"/>
  <c r="BI59" i="182"/>
  <c r="BI63" i="182" s="1"/>
  <c r="BH59" i="182"/>
  <c r="BG59" i="182"/>
  <c r="BF59" i="182"/>
  <c r="BE59" i="182"/>
  <c r="BD59" i="182"/>
  <c r="BC59" i="182"/>
  <c r="BB59" i="182"/>
  <c r="BB63" i="182" s="1"/>
  <c r="BA59" i="182"/>
  <c r="BA63" i="182" s="1"/>
  <c r="AZ59" i="182"/>
  <c r="AY59" i="182"/>
  <c r="AX59" i="182"/>
  <c r="AW59" i="182"/>
  <c r="AV59" i="182"/>
  <c r="AU59" i="182"/>
  <c r="AT59" i="182"/>
  <c r="AT63" i="182" s="1"/>
  <c r="AS59" i="182"/>
  <c r="AR59" i="182"/>
  <c r="AQ59" i="182"/>
  <c r="AP59" i="182"/>
  <c r="AO59" i="182"/>
  <c r="AN59" i="182"/>
  <c r="AM59" i="182"/>
  <c r="AL59" i="182"/>
  <c r="AK59" i="182"/>
  <c r="AJ59" i="182"/>
  <c r="AI59" i="182"/>
  <c r="AH59" i="182"/>
  <c r="AG59" i="182"/>
  <c r="AF59" i="182"/>
  <c r="AE59" i="182"/>
  <c r="AD59" i="182"/>
  <c r="AC59" i="182"/>
  <c r="AC63" i="182" s="1"/>
  <c r="AB59" i="182"/>
  <c r="AA59" i="182"/>
  <c r="Z59" i="182"/>
  <c r="Y59" i="182"/>
  <c r="X59" i="182"/>
  <c r="W59" i="182"/>
  <c r="V59" i="182"/>
  <c r="V63" i="182" s="1"/>
  <c r="U59" i="182"/>
  <c r="U63" i="182" s="1"/>
  <c r="T59" i="182"/>
  <c r="S59" i="182"/>
  <c r="R59" i="182"/>
  <c r="Q59" i="182"/>
  <c r="P59" i="182"/>
  <c r="O59" i="182"/>
  <c r="N59" i="182"/>
  <c r="N63" i="182" s="1"/>
  <c r="M59" i="182"/>
  <c r="L59" i="182"/>
  <c r="K59" i="182"/>
  <c r="J59" i="182"/>
  <c r="I59" i="182"/>
  <c r="H59" i="182"/>
  <c r="G59" i="182"/>
  <c r="F59" i="182"/>
  <c r="EY58" i="182"/>
  <c r="EY88" i="182" s="1"/>
  <c r="EX58" i="182"/>
  <c r="EX88" i="182" s="1"/>
  <c r="ER58" i="182"/>
  <c r="ER88" i="182" s="1"/>
  <c r="EQ58" i="182"/>
  <c r="EQ88" i="182" s="1"/>
  <c r="EP58" i="182"/>
  <c r="EP88" i="182" s="1"/>
  <c r="EI58" i="182"/>
  <c r="EI88" i="182" s="1"/>
  <c r="EH58" i="182"/>
  <c r="EH88" i="182" s="1"/>
  <c r="EF58" i="182"/>
  <c r="EF88" i="182" s="1"/>
  <c r="DZ58" i="182"/>
  <c r="DZ88" i="182" s="1"/>
  <c r="DX58" i="182"/>
  <c r="DX88" i="182" s="1"/>
  <c r="DM58" i="182"/>
  <c r="DM88" i="182" s="1"/>
  <c r="DK58" i="182"/>
  <c r="DK88" i="182" s="1"/>
  <c r="DH58" i="182"/>
  <c r="DH88" i="182" s="1"/>
  <c r="DE58" i="182"/>
  <c r="DE88" i="182" s="1"/>
  <c r="DD58" i="182"/>
  <c r="DD88" i="182" s="1"/>
  <c r="DC58" i="182"/>
  <c r="DC88" i="182" s="1"/>
  <c r="DB58" i="182"/>
  <c r="DB88" i="182" s="1"/>
  <c r="CX58" i="182"/>
  <c r="CX88" i="182" s="1"/>
  <c r="CU58" i="182"/>
  <c r="CU88" i="182" s="1"/>
  <c r="CT58" i="182"/>
  <c r="CT88" i="182" s="1"/>
  <c r="CO58" i="182"/>
  <c r="CO88" i="182" s="1"/>
  <c r="CM58" i="182"/>
  <c r="CM88" i="182" s="1"/>
  <c r="CL58" i="182"/>
  <c r="CL88" i="182" s="1"/>
  <c r="CF58" i="182"/>
  <c r="CF88" i="182" s="1"/>
  <c r="CE58" i="182"/>
  <c r="CE88" i="182" s="1"/>
  <c r="CD58" i="182"/>
  <c r="CD88" i="182" s="1"/>
  <c r="BW58" i="182"/>
  <c r="BW88" i="182" s="1"/>
  <c r="BV58" i="182"/>
  <c r="BV88" i="182" s="1"/>
  <c r="BT58" i="182"/>
  <c r="BT88" i="182" s="1"/>
  <c r="BN58" i="182"/>
  <c r="BN88" i="182" s="1"/>
  <c r="BL58" i="182"/>
  <c r="BL88" i="182" s="1"/>
  <c r="BA58" i="182"/>
  <c r="BA88" i="182" s="1"/>
  <c r="AY58" i="182"/>
  <c r="AY88" i="182" s="1"/>
  <c r="AV58" i="182"/>
  <c r="AV88" i="182" s="1"/>
  <c r="AS58" i="182"/>
  <c r="AS88" i="182" s="1"/>
  <c r="AR58" i="182"/>
  <c r="AR88" i="182" s="1"/>
  <c r="AQ58" i="182"/>
  <c r="AQ88" i="182" s="1"/>
  <c r="AP58" i="182"/>
  <c r="AP88" i="182" s="1"/>
  <c r="AL58" i="182"/>
  <c r="AL88" i="182" s="1"/>
  <c r="AI58" i="182"/>
  <c r="AI88" i="182" s="1"/>
  <c r="AH58" i="182"/>
  <c r="AH88" i="182" s="1"/>
  <c r="AC58" i="182"/>
  <c r="AC88" i="182" s="1"/>
  <c r="AA58" i="182"/>
  <c r="AA88" i="182" s="1"/>
  <c r="Z58" i="182"/>
  <c r="Z88" i="182" s="1"/>
  <c r="T58" i="182"/>
  <c r="T88" i="182" s="1"/>
  <c r="S58" i="182"/>
  <c r="S88" i="182" s="1"/>
  <c r="R58" i="182"/>
  <c r="R88" i="182" s="1"/>
  <c r="K58" i="182"/>
  <c r="K88" i="182" s="1"/>
  <c r="J58" i="182"/>
  <c r="J88" i="182" s="1"/>
  <c r="H58" i="182"/>
  <c r="EY57" i="182"/>
  <c r="EX57" i="182"/>
  <c r="EW57" i="182"/>
  <c r="EW58" i="182" s="1"/>
  <c r="EW88" i="182" s="1"/>
  <c r="EV57" i="182"/>
  <c r="EV58" i="182" s="1"/>
  <c r="EV88" i="182" s="1"/>
  <c r="EU57" i="182"/>
  <c r="ET57" i="182"/>
  <c r="ET58" i="182" s="1"/>
  <c r="ET88" i="182" s="1"/>
  <c r="ES57" i="182"/>
  <c r="ES58" i="182" s="1"/>
  <c r="ES88" i="182" s="1"/>
  <c r="ER57" i="182"/>
  <c r="EQ57" i="182"/>
  <c r="EP57" i="182"/>
  <c r="EO57" i="182"/>
  <c r="EO58" i="182" s="1"/>
  <c r="EO88" i="182" s="1"/>
  <c r="EN57" i="182"/>
  <c r="EN58" i="182" s="1"/>
  <c r="EN88" i="182" s="1"/>
  <c r="EM57" i="182"/>
  <c r="EL57" i="182"/>
  <c r="EL58" i="182" s="1"/>
  <c r="EL88" i="182" s="1"/>
  <c r="EK57" i="182"/>
  <c r="EK58" i="182" s="1"/>
  <c r="EK88" i="182" s="1"/>
  <c r="EJ57" i="182"/>
  <c r="EJ58" i="182" s="1"/>
  <c r="EJ88" i="182" s="1"/>
  <c r="EI57" i="182"/>
  <c r="EH57" i="182"/>
  <c r="EG57" i="182"/>
  <c r="EG58" i="182" s="1"/>
  <c r="EG88" i="182" s="1"/>
  <c r="EF57" i="182"/>
  <c r="EE57" i="182"/>
  <c r="ED57" i="182"/>
  <c r="ED58" i="182" s="1"/>
  <c r="ED88" i="182" s="1"/>
  <c r="EC57" i="182"/>
  <c r="EC58" i="182" s="1"/>
  <c r="EC88" i="182" s="1"/>
  <c r="EB57" i="182"/>
  <c r="EB58" i="182" s="1"/>
  <c r="EB88" i="182" s="1"/>
  <c r="EA57" i="182"/>
  <c r="EA58" i="182" s="1"/>
  <c r="EA88" i="182" s="1"/>
  <c r="DZ57" i="182"/>
  <c r="DY57" i="182"/>
  <c r="DX57" i="182"/>
  <c r="DW57" i="182"/>
  <c r="DV57" i="182"/>
  <c r="DU57" i="182"/>
  <c r="DT57" i="182"/>
  <c r="DS57" i="182"/>
  <c r="DR57" i="182"/>
  <c r="DQ57" i="182"/>
  <c r="DP57" i="182"/>
  <c r="DP71" i="182" s="1"/>
  <c r="DP72" i="182" s="1"/>
  <c r="DO57" i="182"/>
  <c r="DN57" i="182"/>
  <c r="DM57" i="182"/>
  <c r="DL57" i="182"/>
  <c r="DK57" i="182"/>
  <c r="DJ57" i="182"/>
  <c r="DI57" i="182"/>
  <c r="DI58" i="182" s="1"/>
  <c r="DI88" i="182" s="1"/>
  <c r="DH57" i="182"/>
  <c r="DG57" i="182"/>
  <c r="DF57" i="182"/>
  <c r="DE57" i="182"/>
  <c r="DD57" i="182"/>
  <c r="DC57" i="182"/>
  <c r="DB57" i="182"/>
  <c r="DA57" i="182"/>
  <c r="CZ57" i="182"/>
  <c r="CZ58" i="182" s="1"/>
  <c r="CZ88" i="182" s="1"/>
  <c r="CY57" i="182"/>
  <c r="CX57" i="182"/>
  <c r="CW57" i="182"/>
  <c r="CV57" i="182"/>
  <c r="CU57" i="182"/>
  <c r="CT57" i="182"/>
  <c r="CS57" i="182"/>
  <c r="CS58" i="182" s="1"/>
  <c r="CS88" i="182" s="1"/>
  <c r="CR57" i="182"/>
  <c r="CR58" i="182" s="1"/>
  <c r="CR88" i="182" s="1"/>
  <c r="CQ57" i="182"/>
  <c r="CP57" i="182"/>
  <c r="CP58" i="182" s="1"/>
  <c r="CP88" i="182" s="1"/>
  <c r="CO57" i="182"/>
  <c r="CN57" i="182"/>
  <c r="CM57" i="182"/>
  <c r="CL57" i="182"/>
  <c r="CK57" i="182"/>
  <c r="CK58" i="182" s="1"/>
  <c r="CK88" i="182" s="1"/>
  <c r="CJ57" i="182"/>
  <c r="CJ58" i="182" s="1"/>
  <c r="CJ88" i="182" s="1"/>
  <c r="CI57" i="182"/>
  <c r="CH57" i="182"/>
  <c r="CH58" i="182" s="1"/>
  <c r="CH88" i="182" s="1"/>
  <c r="CG57" i="182"/>
  <c r="CG58" i="182" s="1"/>
  <c r="CG88" i="182" s="1"/>
  <c r="CF57" i="182"/>
  <c r="CE57" i="182"/>
  <c r="CD57" i="182"/>
  <c r="CC57" i="182"/>
  <c r="CC58" i="182" s="1"/>
  <c r="CC88" i="182" s="1"/>
  <c r="CB57" i="182"/>
  <c r="CB58" i="182" s="1"/>
  <c r="CB88" i="182" s="1"/>
  <c r="CA57" i="182"/>
  <c r="BZ57" i="182"/>
  <c r="BZ58" i="182" s="1"/>
  <c r="BZ88" i="182" s="1"/>
  <c r="BY57" i="182"/>
  <c r="BY58" i="182" s="1"/>
  <c r="BY88" i="182" s="1"/>
  <c r="BX57" i="182"/>
  <c r="BX58" i="182" s="1"/>
  <c r="BX88" i="182" s="1"/>
  <c r="BW57" i="182"/>
  <c r="BV57" i="182"/>
  <c r="BU57" i="182"/>
  <c r="BT57" i="182"/>
  <c r="BS57" i="182"/>
  <c r="BR57" i="182"/>
  <c r="BR58" i="182" s="1"/>
  <c r="BR88" i="182" s="1"/>
  <c r="BQ57" i="182"/>
  <c r="BQ58" i="182" s="1"/>
  <c r="BQ88" i="182" s="1"/>
  <c r="BP57" i="182"/>
  <c r="BP58" i="182" s="1"/>
  <c r="BP88" i="182" s="1"/>
  <c r="BO57" i="182"/>
  <c r="BO58" i="182" s="1"/>
  <c r="BO88" i="182" s="1"/>
  <c r="BN57" i="182"/>
  <c r="BM57" i="182"/>
  <c r="BL57" i="182"/>
  <c r="BK57" i="182"/>
  <c r="BJ57" i="182"/>
  <c r="BI57" i="182"/>
  <c r="BH57" i="182"/>
  <c r="BG57" i="182"/>
  <c r="BF57" i="182"/>
  <c r="BE57" i="182"/>
  <c r="BE58" i="182" s="1"/>
  <c r="BE88" i="182" s="1"/>
  <c r="BD57" i="182"/>
  <c r="BC57" i="182"/>
  <c r="BB57" i="182"/>
  <c r="BA57" i="182"/>
  <c r="AZ57" i="182"/>
  <c r="AY57" i="182"/>
  <c r="AX57" i="182"/>
  <c r="AW57" i="182"/>
  <c r="AW58" i="182" s="1"/>
  <c r="AW88" i="182" s="1"/>
  <c r="AV57" i="182"/>
  <c r="AU57" i="182"/>
  <c r="AT57" i="182"/>
  <c r="AS57" i="182"/>
  <c r="AR57" i="182"/>
  <c r="AQ57" i="182"/>
  <c r="AP57" i="182"/>
  <c r="AO57" i="182"/>
  <c r="AN57" i="182"/>
  <c r="AN58" i="182" s="1"/>
  <c r="AN88" i="182" s="1"/>
  <c r="AM57" i="182"/>
  <c r="AL57" i="182"/>
  <c r="AK57" i="182"/>
  <c r="AJ57" i="182"/>
  <c r="AI57" i="182"/>
  <c r="AH57" i="182"/>
  <c r="AG57" i="182"/>
  <c r="AF57" i="182"/>
  <c r="AF58" i="182" s="1"/>
  <c r="AF88" i="182" s="1"/>
  <c r="AE57" i="182"/>
  <c r="AD57" i="182"/>
  <c r="AD58" i="182" s="1"/>
  <c r="AD88" i="182" s="1"/>
  <c r="AC57" i="182"/>
  <c r="AB57" i="182"/>
  <c r="AA57" i="182"/>
  <c r="Z57" i="182"/>
  <c r="Y57" i="182"/>
  <c r="Y58" i="182" s="1"/>
  <c r="Y88" i="182" s="1"/>
  <c r="X57" i="182"/>
  <c r="X71" i="182" s="1"/>
  <c r="X72" i="182" s="1"/>
  <c r="W57" i="182"/>
  <c r="V57" i="182"/>
  <c r="V58" i="182" s="1"/>
  <c r="V88" i="182" s="1"/>
  <c r="U57" i="182"/>
  <c r="U58" i="182" s="1"/>
  <c r="U88" i="182" s="1"/>
  <c r="T57" i="182"/>
  <c r="S57" i="182"/>
  <c r="R57" i="182"/>
  <c r="Q57" i="182"/>
  <c r="P57" i="182"/>
  <c r="P58" i="182" s="1"/>
  <c r="P88" i="182" s="1"/>
  <c r="O57" i="182"/>
  <c r="N57" i="182"/>
  <c r="N58" i="182" s="1"/>
  <c r="N88" i="182" s="1"/>
  <c r="M57" i="182"/>
  <c r="M71" i="182" s="1"/>
  <c r="M72" i="182" s="1"/>
  <c r="L57" i="182"/>
  <c r="L58" i="182" s="1"/>
  <c r="L88" i="182" s="1"/>
  <c r="K57" i="182"/>
  <c r="J57" i="182"/>
  <c r="I57" i="182"/>
  <c r="H57" i="182"/>
  <c r="G57" i="182"/>
  <c r="G58" i="182" s="1"/>
  <c r="F57" i="182"/>
  <c r="F58" i="182" s="1"/>
  <c r="F51" i="182"/>
  <c r="F52" i="182" s="1"/>
  <c r="F48" i="182"/>
  <c r="F47" i="182"/>
  <c r="F49" i="182" s="1"/>
  <c r="F50" i="182" s="1"/>
  <c r="F46" i="182"/>
  <c r="F44" i="182"/>
  <c r="EY69" i="181"/>
  <c r="EQ69" i="181"/>
  <c r="EI69" i="181"/>
  <c r="EH69" i="181"/>
  <c r="EA69" i="181"/>
  <c r="DY69" i="181"/>
  <c r="DP69" i="181"/>
  <c r="CN69" i="181"/>
  <c r="CE69" i="181"/>
  <c r="BV69" i="181"/>
  <c r="BM69" i="181"/>
  <c r="BD69" i="181"/>
  <c r="AU69" i="181"/>
  <c r="AB69" i="181"/>
  <c r="S69" i="181"/>
  <c r="J69" i="181"/>
  <c r="EY68" i="181"/>
  <c r="EX68" i="181"/>
  <c r="EX69" i="181" s="1"/>
  <c r="EW68" i="181"/>
  <c r="EV68" i="181"/>
  <c r="EU68" i="181"/>
  <c r="ET68" i="181"/>
  <c r="ES68" i="181"/>
  <c r="ER68" i="181"/>
  <c r="EQ68" i="181"/>
  <c r="EP68" i="181"/>
  <c r="EP69" i="181" s="1"/>
  <c r="EO68" i="181"/>
  <c r="EN68" i="181"/>
  <c r="EM68" i="181"/>
  <c r="EL68" i="181"/>
  <c r="EK68" i="181"/>
  <c r="EJ68" i="181"/>
  <c r="EI68" i="181"/>
  <c r="EH68" i="181"/>
  <c r="EG68" i="181"/>
  <c r="EG69" i="181" s="1"/>
  <c r="EF68" i="181"/>
  <c r="EE68" i="181"/>
  <c r="ED68" i="181"/>
  <c r="EC68" i="181"/>
  <c r="EB68" i="181"/>
  <c r="EA68" i="181"/>
  <c r="DZ68" i="181"/>
  <c r="DZ69" i="181" s="1"/>
  <c r="DY68" i="181"/>
  <c r="DX68" i="181"/>
  <c r="DW68" i="181"/>
  <c r="DV68" i="181"/>
  <c r="DU68" i="181"/>
  <c r="DT68" i="181"/>
  <c r="DS68" i="181"/>
  <c r="DR68" i="181"/>
  <c r="DR69" i="181" s="1"/>
  <c r="DQ68" i="181"/>
  <c r="DQ69" i="181" s="1"/>
  <c r="DP68" i="181"/>
  <c r="DO68" i="181"/>
  <c r="DN68" i="181"/>
  <c r="DM68" i="181"/>
  <c r="DL68" i="181"/>
  <c r="DK68" i="181"/>
  <c r="DJ68" i="181"/>
  <c r="DJ69" i="181" s="1"/>
  <c r="DI68" i="181"/>
  <c r="DI69" i="181" s="1"/>
  <c r="DH68" i="181"/>
  <c r="DG68" i="181"/>
  <c r="DG69" i="181" s="1"/>
  <c r="DF68" i="181"/>
  <c r="DE68" i="181"/>
  <c r="DD68" i="181"/>
  <c r="DC68" i="181"/>
  <c r="DB68" i="181"/>
  <c r="DA68" i="181"/>
  <c r="CZ68" i="181"/>
  <c r="CY68" i="181"/>
  <c r="CX68" i="181"/>
  <c r="CW68" i="181"/>
  <c r="CV68" i="181"/>
  <c r="CU68" i="181"/>
  <c r="CT68" i="181"/>
  <c r="CS68" i="181"/>
  <c r="CR68" i="181"/>
  <c r="CQ68" i="181"/>
  <c r="CP68" i="181"/>
  <c r="CO68" i="181"/>
  <c r="CN68" i="181"/>
  <c r="CM68" i="181"/>
  <c r="CL68" i="181"/>
  <c r="CK68" i="181"/>
  <c r="CJ68" i="181"/>
  <c r="CI68" i="181"/>
  <c r="CH68" i="181"/>
  <c r="CG68" i="181"/>
  <c r="CF68" i="181"/>
  <c r="CE68" i="181"/>
  <c r="CD68" i="181"/>
  <c r="CD69" i="181" s="1"/>
  <c r="CC68" i="181"/>
  <c r="CB68" i="181"/>
  <c r="CA68" i="181"/>
  <c r="BZ68" i="181"/>
  <c r="BY68" i="181"/>
  <c r="BX68" i="181"/>
  <c r="BW68" i="181"/>
  <c r="BV68" i="181"/>
  <c r="BU68" i="181"/>
  <c r="BT68" i="181"/>
  <c r="BS68" i="181"/>
  <c r="BR68" i="181"/>
  <c r="BQ68" i="181"/>
  <c r="BP68" i="181"/>
  <c r="BO68" i="181"/>
  <c r="BN68" i="181"/>
  <c r="BN69" i="181" s="1"/>
  <c r="BM68" i="181"/>
  <c r="BL68" i="181"/>
  <c r="BK68" i="181"/>
  <c r="BJ68" i="181"/>
  <c r="BI68" i="181"/>
  <c r="BH68" i="181"/>
  <c r="BG68" i="181"/>
  <c r="BF68" i="181"/>
  <c r="BF69" i="181" s="1"/>
  <c r="BE68" i="181"/>
  <c r="BD68" i="181"/>
  <c r="BC68" i="181"/>
  <c r="BB68" i="181"/>
  <c r="BA68" i="181"/>
  <c r="AZ68" i="181"/>
  <c r="AY68" i="181"/>
  <c r="AX68" i="181"/>
  <c r="AW68" i="181"/>
  <c r="AV68" i="181"/>
  <c r="AU68" i="181"/>
  <c r="AT68" i="181"/>
  <c r="AS68" i="181"/>
  <c r="AR68" i="181"/>
  <c r="AQ68" i="181"/>
  <c r="AP68" i="181"/>
  <c r="AO68" i="181"/>
  <c r="AN68" i="181"/>
  <c r="AM68" i="181"/>
  <c r="AL68" i="181"/>
  <c r="AK68" i="181"/>
  <c r="AJ68" i="181"/>
  <c r="AI68" i="181"/>
  <c r="AH68" i="181"/>
  <c r="AG68" i="181"/>
  <c r="AF68" i="181"/>
  <c r="AE68" i="181"/>
  <c r="AD68" i="181"/>
  <c r="AC68" i="181"/>
  <c r="AB68" i="181"/>
  <c r="AA68" i="181"/>
  <c r="Z68" i="181"/>
  <c r="Y68" i="181"/>
  <c r="X68" i="181"/>
  <c r="W68" i="181"/>
  <c r="V68" i="181"/>
  <c r="U68" i="181"/>
  <c r="T68" i="181"/>
  <c r="S68" i="181"/>
  <c r="R68" i="181"/>
  <c r="Q68" i="181"/>
  <c r="P68" i="181"/>
  <c r="O68" i="181"/>
  <c r="N68" i="181"/>
  <c r="M68" i="181"/>
  <c r="L68" i="181"/>
  <c r="K68" i="181"/>
  <c r="J68" i="181"/>
  <c r="I68" i="181"/>
  <c r="H68" i="181"/>
  <c r="G68" i="181"/>
  <c r="F68" i="181"/>
  <c r="EY67" i="181"/>
  <c r="EX67" i="181"/>
  <c r="EW67" i="181"/>
  <c r="EW69" i="181" s="1"/>
  <c r="EV67" i="181"/>
  <c r="EV69" i="181" s="1"/>
  <c r="EU67" i="181"/>
  <c r="EU69" i="181" s="1"/>
  <c r="ET67" i="181"/>
  <c r="ET69" i="181" s="1"/>
  <c r="ES67" i="181"/>
  <c r="ES69" i="181" s="1"/>
  <c r="ER67" i="181"/>
  <c r="ER69" i="181" s="1"/>
  <c r="EQ67" i="181"/>
  <c r="EP67" i="181"/>
  <c r="EO67" i="181"/>
  <c r="EO69" i="181" s="1"/>
  <c r="EN67" i="181"/>
  <c r="EN69" i="181" s="1"/>
  <c r="EM67" i="181"/>
  <c r="EM69" i="181" s="1"/>
  <c r="EL67" i="181"/>
  <c r="EL69" i="181" s="1"/>
  <c r="EK67" i="181"/>
  <c r="EK69" i="181" s="1"/>
  <c r="EJ67" i="181"/>
  <c r="EJ69" i="181" s="1"/>
  <c r="EI67" i="181"/>
  <c r="EH67" i="181"/>
  <c r="EG67" i="181"/>
  <c r="EF67" i="181"/>
  <c r="EF69" i="181" s="1"/>
  <c r="EE67" i="181"/>
  <c r="EE69" i="181" s="1"/>
  <c r="ED67" i="181"/>
  <c r="ED69" i="181" s="1"/>
  <c r="EC67" i="181"/>
  <c r="EC69" i="181" s="1"/>
  <c r="EB67" i="181"/>
  <c r="EB69" i="181" s="1"/>
  <c r="EA67" i="181"/>
  <c r="DZ67" i="181"/>
  <c r="DY67" i="181"/>
  <c r="DX67" i="181"/>
  <c r="DX69" i="181" s="1"/>
  <c r="DW67" i="181"/>
  <c r="DW69" i="181" s="1"/>
  <c r="DV67" i="181"/>
  <c r="DV69" i="181" s="1"/>
  <c r="DU67" i="181"/>
  <c r="DU69" i="181" s="1"/>
  <c r="DT67" i="181"/>
  <c r="DT69" i="181" s="1"/>
  <c r="DS67" i="181"/>
  <c r="DS69" i="181" s="1"/>
  <c r="DR67" i="181"/>
  <c r="DQ67" i="181"/>
  <c r="DP67" i="181"/>
  <c r="DO67" i="181"/>
  <c r="DO69" i="181" s="1"/>
  <c r="DN67" i="181"/>
  <c r="DN69" i="181" s="1"/>
  <c r="DM67" i="181"/>
  <c r="DM69" i="181" s="1"/>
  <c r="DL67" i="181"/>
  <c r="DL69" i="181" s="1"/>
  <c r="DK67" i="181"/>
  <c r="DK69" i="181" s="1"/>
  <c r="DJ67" i="181"/>
  <c r="DI67" i="181"/>
  <c r="DH67" i="181"/>
  <c r="DH69" i="181" s="1"/>
  <c r="DG67" i="181"/>
  <c r="DF67" i="181"/>
  <c r="DF69" i="181" s="1"/>
  <c r="DE67" i="181"/>
  <c r="DE69" i="181" s="1"/>
  <c r="DD67" i="181"/>
  <c r="DD69" i="181" s="1"/>
  <c r="DC67" i="181"/>
  <c r="DC69" i="181" s="1"/>
  <c r="DB67" i="181"/>
  <c r="DB69" i="181" s="1"/>
  <c r="DA67" i="181"/>
  <c r="DA69" i="181" s="1"/>
  <c r="CZ67" i="181"/>
  <c r="CZ69" i="181" s="1"/>
  <c r="CY67" i="181"/>
  <c r="CY69" i="181" s="1"/>
  <c r="CX67" i="181"/>
  <c r="CX69" i="181" s="1"/>
  <c r="CW67" i="181"/>
  <c r="CW69" i="181" s="1"/>
  <c r="CV67" i="181"/>
  <c r="CV69" i="181" s="1"/>
  <c r="CU67" i="181"/>
  <c r="CU69" i="181" s="1"/>
  <c r="CT67" i="181"/>
  <c r="CT69" i="181" s="1"/>
  <c r="CS67" i="181"/>
  <c r="CS69" i="181" s="1"/>
  <c r="CR67" i="181"/>
  <c r="CR69" i="181" s="1"/>
  <c r="CQ67" i="181"/>
  <c r="CQ69" i="181" s="1"/>
  <c r="CP67" i="181"/>
  <c r="CP69" i="181" s="1"/>
  <c r="CO67" i="181"/>
  <c r="CO69" i="181" s="1"/>
  <c r="CN67" i="181"/>
  <c r="CM67" i="181"/>
  <c r="CM69" i="181" s="1"/>
  <c r="CL67" i="181"/>
  <c r="CL69" i="181" s="1"/>
  <c r="CK67" i="181"/>
  <c r="CK69" i="181" s="1"/>
  <c r="CJ67" i="181"/>
  <c r="CJ69" i="181" s="1"/>
  <c r="CI67" i="181"/>
  <c r="CI69" i="181" s="1"/>
  <c r="CH67" i="181"/>
  <c r="CH69" i="181" s="1"/>
  <c r="CG67" i="181"/>
  <c r="CG69" i="181" s="1"/>
  <c r="CF67" i="181"/>
  <c r="CF69" i="181" s="1"/>
  <c r="CE67" i="181"/>
  <c r="CD67" i="181"/>
  <c r="CC67" i="181"/>
  <c r="CC69" i="181" s="1"/>
  <c r="CB67" i="181"/>
  <c r="CB69" i="181" s="1"/>
  <c r="CA67" i="181"/>
  <c r="CA69" i="181" s="1"/>
  <c r="BZ67" i="181"/>
  <c r="BZ69" i="181" s="1"/>
  <c r="BY67" i="181"/>
  <c r="BY69" i="181" s="1"/>
  <c r="BX67" i="181"/>
  <c r="BX69" i="181" s="1"/>
  <c r="BW67" i="181"/>
  <c r="BW69" i="181" s="1"/>
  <c r="BV67" i="181"/>
  <c r="BU67" i="181"/>
  <c r="BU69" i="181" s="1"/>
  <c r="BT67" i="181"/>
  <c r="BT69" i="181" s="1"/>
  <c r="BS67" i="181"/>
  <c r="BS69" i="181" s="1"/>
  <c r="BR67" i="181"/>
  <c r="BR69" i="181" s="1"/>
  <c r="BQ67" i="181"/>
  <c r="BQ69" i="181" s="1"/>
  <c r="BP67" i="181"/>
  <c r="BP69" i="181" s="1"/>
  <c r="BO67" i="181"/>
  <c r="BO69" i="181" s="1"/>
  <c r="BN67" i="181"/>
  <c r="BM67" i="181"/>
  <c r="BL67" i="181"/>
  <c r="BL69" i="181" s="1"/>
  <c r="BK67" i="181"/>
  <c r="BK69" i="181" s="1"/>
  <c r="BJ67" i="181"/>
  <c r="BJ69" i="181" s="1"/>
  <c r="BI67" i="181"/>
  <c r="BI69" i="181" s="1"/>
  <c r="BH67" i="181"/>
  <c r="BH69" i="181" s="1"/>
  <c r="BG67" i="181"/>
  <c r="BG69" i="181" s="1"/>
  <c r="BF67" i="181"/>
  <c r="BE67" i="181"/>
  <c r="BE69" i="181" s="1"/>
  <c r="BD67" i="181"/>
  <c r="BC67" i="181"/>
  <c r="BC69" i="181" s="1"/>
  <c r="BB67" i="181"/>
  <c r="BB69" i="181" s="1"/>
  <c r="BA67" i="181"/>
  <c r="BA69" i="181" s="1"/>
  <c r="AZ67" i="181"/>
  <c r="AZ69" i="181" s="1"/>
  <c r="AY67" i="181"/>
  <c r="AY69" i="181" s="1"/>
  <c r="AX67" i="181"/>
  <c r="AX69" i="181" s="1"/>
  <c r="AW67" i="181"/>
  <c r="AW69" i="181" s="1"/>
  <c r="AV67" i="181"/>
  <c r="AV69" i="181" s="1"/>
  <c r="AU67" i="181"/>
  <c r="AT67" i="181"/>
  <c r="AT69" i="181" s="1"/>
  <c r="AS67" i="181"/>
  <c r="AS69" i="181" s="1"/>
  <c r="AR67" i="181"/>
  <c r="AR69" i="181" s="1"/>
  <c r="AQ67" i="181"/>
  <c r="AQ69" i="181" s="1"/>
  <c r="AP67" i="181"/>
  <c r="AP69" i="181" s="1"/>
  <c r="AO67" i="181"/>
  <c r="AO69" i="181" s="1"/>
  <c r="AN67" i="181"/>
  <c r="AN69" i="181" s="1"/>
  <c r="AM67" i="181"/>
  <c r="AM69" i="181" s="1"/>
  <c r="AL67" i="181"/>
  <c r="AL69" i="181" s="1"/>
  <c r="AK67" i="181"/>
  <c r="AK69" i="181" s="1"/>
  <c r="AJ67" i="181"/>
  <c r="AJ69" i="181" s="1"/>
  <c r="AI67" i="181"/>
  <c r="AI69" i="181" s="1"/>
  <c r="AH67" i="181"/>
  <c r="AH69" i="181" s="1"/>
  <c r="AG67" i="181"/>
  <c r="AG69" i="181" s="1"/>
  <c r="AF67" i="181"/>
  <c r="AF69" i="181" s="1"/>
  <c r="AE67" i="181"/>
  <c r="AE69" i="181" s="1"/>
  <c r="AD67" i="181"/>
  <c r="AD69" i="181" s="1"/>
  <c r="AC67" i="181"/>
  <c r="AC69" i="181" s="1"/>
  <c r="AB67" i="181"/>
  <c r="AA67" i="181"/>
  <c r="AA69" i="181" s="1"/>
  <c r="Z67" i="181"/>
  <c r="Z69" i="181" s="1"/>
  <c r="Y67" i="181"/>
  <c r="Y69" i="181" s="1"/>
  <c r="X67" i="181"/>
  <c r="X69" i="181" s="1"/>
  <c r="W67" i="181"/>
  <c r="W69" i="181" s="1"/>
  <c r="V67" i="181"/>
  <c r="V69" i="181" s="1"/>
  <c r="U67" i="181"/>
  <c r="U69" i="181" s="1"/>
  <c r="T67" i="181"/>
  <c r="T69" i="181" s="1"/>
  <c r="S67" i="181"/>
  <c r="R67" i="181"/>
  <c r="R69" i="181" s="1"/>
  <c r="Q67" i="181"/>
  <c r="Q69" i="181" s="1"/>
  <c r="P67" i="181"/>
  <c r="P69" i="181" s="1"/>
  <c r="O67" i="181"/>
  <c r="O69" i="181" s="1"/>
  <c r="N67" i="181"/>
  <c r="N69" i="181" s="1"/>
  <c r="M67" i="181"/>
  <c r="M69" i="181" s="1"/>
  <c r="L67" i="181"/>
  <c r="L69" i="181" s="1"/>
  <c r="K67" i="181"/>
  <c r="K69" i="181" s="1"/>
  <c r="J67" i="181"/>
  <c r="I67" i="181"/>
  <c r="I69" i="181" s="1"/>
  <c r="H67" i="181"/>
  <c r="H69" i="181" s="1"/>
  <c r="G67" i="181"/>
  <c r="G69" i="181" s="1"/>
  <c r="F67" i="181"/>
  <c r="F69" i="181" s="1"/>
  <c r="EY65" i="181"/>
  <c r="EX65" i="181"/>
  <c r="EW65" i="181"/>
  <c r="EV65" i="181"/>
  <c r="EU65" i="181"/>
  <c r="ET65" i="181"/>
  <c r="ES65" i="181"/>
  <c r="ER65" i="181"/>
  <c r="EQ65" i="181"/>
  <c r="EP65" i="181"/>
  <c r="EO65" i="181"/>
  <c r="EN65" i="181"/>
  <c r="EM65" i="181"/>
  <c r="EL65" i="181"/>
  <c r="EK65" i="181"/>
  <c r="EJ65" i="181"/>
  <c r="EI65" i="181"/>
  <c r="EH65" i="181"/>
  <c r="EG65" i="181"/>
  <c r="EF65" i="181"/>
  <c r="EE65" i="181"/>
  <c r="ED65" i="181"/>
  <c r="EC65" i="181"/>
  <c r="EB65" i="181"/>
  <c r="EA65" i="181"/>
  <c r="DZ65" i="181"/>
  <c r="DY65" i="181"/>
  <c r="DX65" i="181"/>
  <c r="DW65" i="181"/>
  <c r="DV65" i="181"/>
  <c r="DU65" i="181"/>
  <c r="DT65" i="181"/>
  <c r="DS65" i="181"/>
  <c r="DR65" i="181"/>
  <c r="DQ65" i="181"/>
  <c r="DP65" i="181"/>
  <c r="DO65" i="181"/>
  <c r="DN65" i="181"/>
  <c r="DM65" i="181"/>
  <c r="DL65" i="181"/>
  <c r="DK65" i="181"/>
  <c r="DJ65" i="181"/>
  <c r="DI65" i="181"/>
  <c r="DH65" i="181"/>
  <c r="DG65" i="181"/>
  <c r="DF65" i="181"/>
  <c r="DE65" i="181"/>
  <c r="DD65" i="181"/>
  <c r="DC65" i="181"/>
  <c r="DB65" i="181"/>
  <c r="DA65" i="181"/>
  <c r="CZ65" i="181"/>
  <c r="CY65" i="181"/>
  <c r="CX65" i="181"/>
  <c r="CW65" i="181"/>
  <c r="CV65" i="181"/>
  <c r="CU65" i="181"/>
  <c r="CT65" i="181"/>
  <c r="CS65" i="181"/>
  <c r="CR65" i="181"/>
  <c r="CQ65" i="181"/>
  <c r="CP65" i="181"/>
  <c r="CO65" i="181"/>
  <c r="CN65" i="181"/>
  <c r="CM65" i="181"/>
  <c r="CL65" i="181"/>
  <c r="CK65" i="181"/>
  <c r="CJ65" i="181"/>
  <c r="CI65" i="181"/>
  <c r="CH65" i="181"/>
  <c r="CG65" i="181"/>
  <c r="CF65" i="181"/>
  <c r="CE65" i="181"/>
  <c r="CD65" i="181"/>
  <c r="CC65" i="181"/>
  <c r="CB65" i="181"/>
  <c r="CA65" i="181"/>
  <c r="BZ65" i="181"/>
  <c r="BY65" i="181"/>
  <c r="BX65" i="181"/>
  <c r="BW65" i="181"/>
  <c r="BV65" i="181"/>
  <c r="BU65" i="181"/>
  <c r="BT65" i="181"/>
  <c r="BS65" i="181"/>
  <c r="BR65" i="181"/>
  <c r="BQ65" i="181"/>
  <c r="BP65" i="181"/>
  <c r="BO65" i="181"/>
  <c r="BN65" i="181"/>
  <c r="BM65" i="181"/>
  <c r="BL65" i="181"/>
  <c r="BK65" i="181"/>
  <c r="BJ65" i="181"/>
  <c r="BI65" i="181"/>
  <c r="BH65" i="181"/>
  <c r="BG65" i="181"/>
  <c r="BF65" i="181"/>
  <c r="BE65" i="181"/>
  <c r="BD65" i="181"/>
  <c r="BC65" i="181"/>
  <c r="BB65" i="181"/>
  <c r="BA65" i="181"/>
  <c r="AZ65" i="181"/>
  <c r="AY65" i="181"/>
  <c r="AX65" i="181"/>
  <c r="AW65" i="181"/>
  <c r="AV65" i="181"/>
  <c r="AU65" i="181"/>
  <c r="AT65" i="181"/>
  <c r="AS65" i="181"/>
  <c r="AR65" i="181"/>
  <c r="AQ65" i="181"/>
  <c r="AP65" i="181"/>
  <c r="AO65" i="181"/>
  <c r="AN65" i="181"/>
  <c r="AM65" i="181"/>
  <c r="AL65" i="181"/>
  <c r="AK65" i="181"/>
  <c r="AJ65" i="181"/>
  <c r="AI65" i="181"/>
  <c r="AH65" i="181"/>
  <c r="AG65" i="181"/>
  <c r="AF65" i="181"/>
  <c r="AE65" i="181"/>
  <c r="AD65" i="181"/>
  <c r="AC65" i="181"/>
  <c r="AB65" i="181"/>
  <c r="AA65" i="181"/>
  <c r="Z65" i="181"/>
  <c r="Y65" i="181"/>
  <c r="X65" i="181"/>
  <c r="W65" i="181"/>
  <c r="V65" i="181"/>
  <c r="U65" i="181"/>
  <c r="T65" i="181"/>
  <c r="S65" i="181"/>
  <c r="R65" i="181"/>
  <c r="Q65" i="181"/>
  <c r="P65" i="181"/>
  <c r="O65" i="181"/>
  <c r="N65" i="181"/>
  <c r="M65" i="181"/>
  <c r="L65" i="181"/>
  <c r="K65" i="181"/>
  <c r="J65" i="181"/>
  <c r="I65" i="181"/>
  <c r="H65" i="181"/>
  <c r="G65" i="181"/>
  <c r="F65" i="181"/>
  <c r="EY64" i="181"/>
  <c r="EX64" i="181"/>
  <c r="EW64" i="181"/>
  <c r="EV64" i="181"/>
  <c r="EU64" i="181"/>
  <c r="ET64" i="181"/>
  <c r="ES64" i="181"/>
  <c r="ER64" i="181"/>
  <c r="EQ64" i="181"/>
  <c r="EP64" i="181"/>
  <c r="EO64" i="181"/>
  <c r="EN64" i="181"/>
  <c r="EM64" i="181"/>
  <c r="EL64" i="181"/>
  <c r="EK64" i="181"/>
  <c r="EJ64" i="181"/>
  <c r="EI64" i="181"/>
  <c r="EH64" i="181"/>
  <c r="EG64" i="181"/>
  <c r="EF64" i="181"/>
  <c r="EE64" i="181"/>
  <c r="ED64" i="181"/>
  <c r="EC64" i="181"/>
  <c r="EB64" i="181"/>
  <c r="EA64" i="181"/>
  <c r="DZ64" i="181"/>
  <c r="DY64" i="181"/>
  <c r="DX64" i="181"/>
  <c r="DW64" i="181"/>
  <c r="DV64" i="181"/>
  <c r="DU64" i="181"/>
  <c r="DT64" i="181"/>
  <c r="DS64" i="181"/>
  <c r="DR64" i="181"/>
  <c r="DQ64" i="181"/>
  <c r="DP64" i="181"/>
  <c r="DO64" i="181"/>
  <c r="DN64" i="181"/>
  <c r="DM64" i="181"/>
  <c r="DL64" i="181"/>
  <c r="DK64" i="181"/>
  <c r="DJ64" i="181"/>
  <c r="DI64" i="181"/>
  <c r="DH64" i="181"/>
  <c r="DG64" i="181"/>
  <c r="DF64" i="181"/>
  <c r="DE64" i="181"/>
  <c r="DD64" i="181"/>
  <c r="DC64" i="181"/>
  <c r="DB64" i="181"/>
  <c r="DA64" i="181"/>
  <c r="CZ64" i="181"/>
  <c r="CY64" i="181"/>
  <c r="CX64" i="181"/>
  <c r="CW64" i="181"/>
  <c r="CV64" i="181"/>
  <c r="CU64" i="181"/>
  <c r="CT64" i="181"/>
  <c r="CS64" i="181"/>
  <c r="CR64" i="181"/>
  <c r="CQ64" i="181"/>
  <c r="CP64" i="181"/>
  <c r="CO64" i="181"/>
  <c r="CN64" i="181"/>
  <c r="CM64" i="181"/>
  <c r="CL64" i="181"/>
  <c r="CK64" i="181"/>
  <c r="CJ64" i="181"/>
  <c r="CI64" i="181"/>
  <c r="CH64" i="181"/>
  <c r="CG64" i="181"/>
  <c r="CF64" i="181"/>
  <c r="CE64" i="181"/>
  <c r="CD64" i="181"/>
  <c r="CC64" i="181"/>
  <c r="CB64" i="181"/>
  <c r="CA64" i="181"/>
  <c r="BZ64" i="181"/>
  <c r="BY64" i="181"/>
  <c r="BX64" i="181"/>
  <c r="BW64" i="181"/>
  <c r="BV64" i="181"/>
  <c r="BU64" i="181"/>
  <c r="BT64" i="181"/>
  <c r="BS64" i="181"/>
  <c r="BR64" i="181"/>
  <c r="BQ64" i="181"/>
  <c r="BP64" i="181"/>
  <c r="BO64" i="181"/>
  <c r="BN64" i="181"/>
  <c r="BM64" i="181"/>
  <c r="BL64" i="181"/>
  <c r="BK64" i="181"/>
  <c r="BJ64" i="181"/>
  <c r="BI64" i="181"/>
  <c r="BH64" i="181"/>
  <c r="BG64" i="181"/>
  <c r="BF64" i="181"/>
  <c r="BE64" i="181"/>
  <c r="BD64" i="181"/>
  <c r="BC64" i="181"/>
  <c r="BB64" i="181"/>
  <c r="BA64" i="181"/>
  <c r="AZ64" i="181"/>
  <c r="AY64" i="181"/>
  <c r="AX64" i="181"/>
  <c r="AW64" i="181"/>
  <c r="AV64" i="181"/>
  <c r="AU64" i="181"/>
  <c r="AT64" i="181"/>
  <c r="AS64" i="181"/>
  <c r="AR64" i="181"/>
  <c r="AQ64" i="181"/>
  <c r="AP64" i="181"/>
  <c r="AO64" i="181"/>
  <c r="AN64" i="181"/>
  <c r="AM64" i="181"/>
  <c r="AL64" i="181"/>
  <c r="AK64" i="181"/>
  <c r="AJ64" i="181"/>
  <c r="AI64" i="181"/>
  <c r="AH64" i="181"/>
  <c r="AG64" i="181"/>
  <c r="AF64" i="181"/>
  <c r="AE64" i="181"/>
  <c r="AD64" i="181"/>
  <c r="AC64" i="181"/>
  <c r="AB64" i="181"/>
  <c r="AA64" i="181"/>
  <c r="Z64" i="181"/>
  <c r="Y64" i="181"/>
  <c r="X64" i="181"/>
  <c r="W64" i="181"/>
  <c r="V64" i="181"/>
  <c r="U64" i="181"/>
  <c r="T64" i="181"/>
  <c r="S64" i="181"/>
  <c r="R64" i="181"/>
  <c r="Q64" i="181"/>
  <c r="P64" i="181"/>
  <c r="O64" i="181"/>
  <c r="N64" i="181"/>
  <c r="M64" i="181"/>
  <c r="L64" i="181"/>
  <c r="K64" i="181"/>
  <c r="J64" i="181"/>
  <c r="I64" i="181"/>
  <c r="H64" i="181"/>
  <c r="G64" i="181"/>
  <c r="F64" i="181"/>
  <c r="EN63" i="181"/>
  <c r="EF63" i="181"/>
  <c r="EY62" i="181"/>
  <c r="EX62" i="181"/>
  <c r="EW62" i="181"/>
  <c r="EV62" i="181"/>
  <c r="EU62" i="181"/>
  <c r="ET62" i="181"/>
  <c r="ES62" i="181"/>
  <c r="ER62" i="181"/>
  <c r="EQ62" i="181"/>
  <c r="EP62" i="181"/>
  <c r="EO62" i="181"/>
  <c r="EN62" i="181"/>
  <c r="EM62" i="181"/>
  <c r="EL62" i="181"/>
  <c r="EK62" i="181"/>
  <c r="EJ62" i="181"/>
  <c r="EI62" i="181"/>
  <c r="EH62" i="181"/>
  <c r="EG62" i="181"/>
  <c r="EF62" i="181"/>
  <c r="EE62" i="181"/>
  <c r="ED62" i="181"/>
  <c r="EC62" i="181"/>
  <c r="EB62" i="181"/>
  <c r="EA62" i="181"/>
  <c r="DZ62" i="181"/>
  <c r="DY62" i="181"/>
  <c r="DX62" i="181"/>
  <c r="DW62" i="181"/>
  <c r="DV62" i="181"/>
  <c r="DU62" i="181"/>
  <c r="DT62" i="181"/>
  <c r="DS62" i="181"/>
  <c r="DR62" i="181"/>
  <c r="DQ62" i="181"/>
  <c r="DP62" i="181"/>
  <c r="DO62" i="181"/>
  <c r="DN62" i="181"/>
  <c r="DM62" i="181"/>
  <c r="DL62" i="181"/>
  <c r="DK62" i="181"/>
  <c r="DJ62" i="181"/>
  <c r="DI62" i="181"/>
  <c r="DH62" i="181"/>
  <c r="DG62" i="181"/>
  <c r="DG63" i="181" s="1"/>
  <c r="DF62" i="181"/>
  <c r="DE62" i="181"/>
  <c r="DD62" i="181"/>
  <c r="DC62" i="181"/>
  <c r="DB62" i="181"/>
  <c r="DA62" i="181"/>
  <c r="CZ62" i="181"/>
  <c r="CY62" i="181"/>
  <c r="CX62" i="181"/>
  <c r="CW62" i="181"/>
  <c r="CV62" i="181"/>
  <c r="CU62" i="181"/>
  <c r="CT62" i="181"/>
  <c r="CS62" i="181"/>
  <c r="CR62" i="181"/>
  <c r="CQ62" i="181"/>
  <c r="CQ63" i="181" s="1"/>
  <c r="CP62" i="181"/>
  <c r="CO62" i="181"/>
  <c r="CN62" i="181"/>
  <c r="CM62" i="181"/>
  <c r="CL62" i="181"/>
  <c r="CK62" i="181"/>
  <c r="CJ62" i="181"/>
  <c r="CI62" i="181"/>
  <c r="CH62" i="181"/>
  <c r="CG62" i="181"/>
  <c r="CF62" i="181"/>
  <c r="CE62" i="181"/>
  <c r="CD62" i="181"/>
  <c r="CC62" i="181"/>
  <c r="CB62" i="181"/>
  <c r="CA62" i="181"/>
  <c r="CA63" i="181" s="1"/>
  <c r="BZ62" i="181"/>
  <c r="BY62" i="181"/>
  <c r="BX62" i="181"/>
  <c r="BW62" i="181"/>
  <c r="BV62" i="181"/>
  <c r="BU62" i="181"/>
  <c r="BT62" i="181"/>
  <c r="BS62" i="181"/>
  <c r="BR62" i="181"/>
  <c r="BQ62" i="181"/>
  <c r="BP62" i="181"/>
  <c r="BO62" i="181"/>
  <c r="BN62" i="181"/>
  <c r="BM62" i="181"/>
  <c r="BL62" i="181"/>
  <c r="BK62" i="181"/>
  <c r="BK63" i="181" s="1"/>
  <c r="BJ62" i="181"/>
  <c r="BI62" i="181"/>
  <c r="BH62" i="181"/>
  <c r="BG62" i="181"/>
  <c r="BF62" i="181"/>
  <c r="BE62" i="181"/>
  <c r="BD62" i="181"/>
  <c r="BC62" i="181"/>
  <c r="BB62" i="181"/>
  <c r="BA62" i="181"/>
  <c r="AZ62" i="181"/>
  <c r="AY62" i="181"/>
  <c r="AX62" i="181"/>
  <c r="AW62" i="181"/>
  <c r="AV62" i="181"/>
  <c r="AU62" i="181"/>
  <c r="AU63" i="181" s="1"/>
  <c r="AT62" i="181"/>
  <c r="AS62" i="181"/>
  <c r="AR62" i="181"/>
  <c r="AQ62" i="181"/>
  <c r="AP62" i="181"/>
  <c r="AO62" i="181"/>
  <c r="AN62" i="181"/>
  <c r="AM62" i="181"/>
  <c r="AL62" i="181"/>
  <c r="AK62" i="181"/>
  <c r="AJ62" i="181"/>
  <c r="AI62" i="181"/>
  <c r="AH62" i="181"/>
  <c r="AG62" i="181"/>
  <c r="AF62" i="181"/>
  <c r="AE62" i="181"/>
  <c r="AE63" i="181" s="1"/>
  <c r="AD62" i="181"/>
  <c r="AC62" i="181"/>
  <c r="AB62" i="181"/>
  <c r="AA62" i="181"/>
  <c r="Z62" i="181"/>
  <c r="Y62" i="181"/>
  <c r="X62" i="181"/>
  <c r="W62" i="181"/>
  <c r="V62" i="181"/>
  <c r="U62" i="181"/>
  <c r="T62" i="181"/>
  <c r="S62" i="181"/>
  <c r="R62" i="181"/>
  <c r="Q62" i="181"/>
  <c r="P62" i="181"/>
  <c r="O62" i="181"/>
  <c r="O63" i="181" s="1"/>
  <c r="N62" i="181"/>
  <c r="M62" i="181"/>
  <c r="L62" i="181"/>
  <c r="K62" i="181"/>
  <c r="J62" i="181"/>
  <c r="I62" i="181"/>
  <c r="H62" i="181"/>
  <c r="G62" i="181"/>
  <c r="F62" i="181"/>
  <c r="EY61" i="181"/>
  <c r="EX61" i="181"/>
  <c r="EW61" i="181"/>
  <c r="EV61" i="181"/>
  <c r="EU61" i="181"/>
  <c r="ET61" i="181"/>
  <c r="ES61" i="181"/>
  <c r="ER61" i="181"/>
  <c r="EQ61" i="181"/>
  <c r="EP61" i="181"/>
  <c r="EO61" i="181"/>
  <c r="EN61" i="181"/>
  <c r="EM61" i="181"/>
  <c r="EL61" i="181"/>
  <c r="EK61" i="181"/>
  <c r="EJ61" i="181"/>
  <c r="EI61" i="181"/>
  <c r="EH61" i="181"/>
  <c r="EG61" i="181"/>
  <c r="EF61" i="181"/>
  <c r="EE61" i="181"/>
  <c r="ED61" i="181"/>
  <c r="EC61" i="181"/>
  <c r="EB61" i="181"/>
  <c r="EA61" i="181"/>
  <c r="DZ61" i="181"/>
  <c r="DY61" i="181"/>
  <c r="DX61" i="181"/>
  <c r="DW61" i="181"/>
  <c r="DV61" i="181"/>
  <c r="DU61" i="181"/>
  <c r="DT61" i="181"/>
  <c r="DS61" i="181"/>
  <c r="DR61" i="181"/>
  <c r="DQ61" i="181"/>
  <c r="DP61" i="181"/>
  <c r="DO61" i="181"/>
  <c r="DN61" i="181"/>
  <c r="DM61" i="181"/>
  <c r="DL61" i="181"/>
  <c r="DK61" i="181"/>
  <c r="DJ61" i="181"/>
  <c r="DI61" i="181"/>
  <c r="DH61" i="181"/>
  <c r="DG61" i="181"/>
  <c r="DF61" i="181"/>
  <c r="DE61" i="181"/>
  <c r="DD61" i="181"/>
  <c r="DC61" i="181"/>
  <c r="DB61" i="181"/>
  <c r="DA61" i="181"/>
  <c r="CZ61" i="181"/>
  <c r="CY61" i="181"/>
  <c r="CX61" i="181"/>
  <c r="CW61" i="181"/>
  <c r="CV61" i="181"/>
  <c r="CU61" i="181"/>
  <c r="CT61" i="181"/>
  <c r="CS61" i="181"/>
  <c r="CR61" i="181"/>
  <c r="CQ61" i="181"/>
  <c r="CP61" i="181"/>
  <c r="CO61" i="181"/>
  <c r="CN61" i="181"/>
  <c r="CM61" i="181"/>
  <c r="CL61" i="181"/>
  <c r="CK61" i="181"/>
  <c r="CJ61" i="181"/>
  <c r="CI61" i="181"/>
  <c r="CH61" i="181"/>
  <c r="CG61" i="181"/>
  <c r="CF61" i="181"/>
  <c r="CE61" i="181"/>
  <c r="CD61" i="181"/>
  <c r="CC61" i="181"/>
  <c r="CB61" i="181"/>
  <c r="CA61" i="181"/>
  <c r="BZ61" i="181"/>
  <c r="BY61" i="181"/>
  <c r="BX61" i="181"/>
  <c r="BW61" i="181"/>
  <c r="BV61" i="181"/>
  <c r="BU61" i="181"/>
  <c r="BT61" i="181"/>
  <c r="BS61" i="181"/>
  <c r="BR61" i="181"/>
  <c r="BQ61" i="181"/>
  <c r="BP61" i="181"/>
  <c r="BO61" i="181"/>
  <c r="BN61" i="181"/>
  <c r="BM61" i="181"/>
  <c r="BL61" i="181"/>
  <c r="BK61" i="181"/>
  <c r="BJ61" i="181"/>
  <c r="BI61" i="181"/>
  <c r="BH61" i="181"/>
  <c r="BG61" i="181"/>
  <c r="BF61" i="181"/>
  <c r="BE61" i="181"/>
  <c r="BD61" i="181"/>
  <c r="BC61" i="181"/>
  <c r="BB61" i="181"/>
  <c r="BA61" i="181"/>
  <c r="AZ61" i="181"/>
  <c r="AY61" i="181"/>
  <c r="AX61" i="181"/>
  <c r="AW61" i="181"/>
  <c r="AV61" i="181"/>
  <c r="AU61" i="181"/>
  <c r="AT61" i="181"/>
  <c r="AS61" i="181"/>
  <c r="AR61" i="181"/>
  <c r="AQ61" i="181"/>
  <c r="AP61" i="181"/>
  <c r="AO61" i="181"/>
  <c r="AN61" i="181"/>
  <c r="AM61" i="181"/>
  <c r="AL61" i="181"/>
  <c r="AK61" i="181"/>
  <c r="AJ61" i="181"/>
  <c r="AI61" i="181"/>
  <c r="AH61" i="181"/>
  <c r="AG61" i="181"/>
  <c r="AF61" i="181"/>
  <c r="AE61" i="181"/>
  <c r="AD61" i="181"/>
  <c r="AC61" i="181"/>
  <c r="AB61" i="181"/>
  <c r="AA61" i="181"/>
  <c r="Z61" i="181"/>
  <c r="Y61" i="181"/>
  <c r="X61" i="181"/>
  <c r="W61" i="181"/>
  <c r="V61" i="181"/>
  <c r="U61" i="181"/>
  <c r="T61" i="181"/>
  <c r="S61" i="181"/>
  <c r="R61" i="181"/>
  <c r="Q61" i="181"/>
  <c r="P61" i="181"/>
  <c r="O61" i="181"/>
  <c r="N61" i="181"/>
  <c r="M61" i="181"/>
  <c r="L61" i="181"/>
  <c r="K61" i="181"/>
  <c r="J61" i="181"/>
  <c r="I61" i="181"/>
  <c r="H61" i="181"/>
  <c r="G61" i="181"/>
  <c r="F61" i="181"/>
  <c r="EY60" i="181"/>
  <c r="EX60" i="181"/>
  <c r="EW60" i="181"/>
  <c r="EV60" i="181"/>
  <c r="EU60" i="181"/>
  <c r="ET60" i="181"/>
  <c r="ES60" i="181"/>
  <c r="ER60" i="181"/>
  <c r="EQ60" i="181"/>
  <c r="EP60" i="181"/>
  <c r="EO60" i="181"/>
  <c r="EN60" i="181"/>
  <c r="EM60" i="181"/>
  <c r="EL60" i="181"/>
  <c r="EK60" i="181"/>
  <c r="EJ60" i="181"/>
  <c r="EI60" i="181"/>
  <c r="EH60" i="181"/>
  <c r="EG60" i="181"/>
  <c r="EF60" i="181"/>
  <c r="EE60" i="181"/>
  <c r="ED60" i="181"/>
  <c r="EC60" i="181"/>
  <c r="EB60" i="181"/>
  <c r="EA60" i="181"/>
  <c r="DZ60" i="181"/>
  <c r="DY60" i="181"/>
  <c r="DX60" i="181"/>
  <c r="DW60" i="181"/>
  <c r="DV60" i="181"/>
  <c r="DU60" i="181"/>
  <c r="DT60" i="181"/>
  <c r="DS60" i="181"/>
  <c r="DR60" i="181"/>
  <c r="DQ60" i="181"/>
  <c r="DP60" i="181"/>
  <c r="DO60" i="181"/>
  <c r="DN60" i="181"/>
  <c r="DM60" i="181"/>
  <c r="DL60" i="181"/>
  <c r="DK60" i="181"/>
  <c r="DJ60" i="181"/>
  <c r="DI60" i="181"/>
  <c r="DH60" i="181"/>
  <c r="DG60" i="181"/>
  <c r="DF60" i="181"/>
  <c r="DE60" i="181"/>
  <c r="DD60" i="181"/>
  <c r="DC60" i="181"/>
  <c r="DB60" i="181"/>
  <c r="DA60" i="181"/>
  <c r="CZ60" i="181"/>
  <c r="CY60" i="181"/>
  <c r="CX60" i="181"/>
  <c r="CW60" i="181"/>
  <c r="CV60" i="181"/>
  <c r="CU60" i="181"/>
  <c r="CT60" i="181"/>
  <c r="CS60" i="181"/>
  <c r="CR60" i="181"/>
  <c r="CQ60" i="181"/>
  <c r="CP60" i="181"/>
  <c r="CO60" i="181"/>
  <c r="CN60" i="181"/>
  <c r="CM60" i="181"/>
  <c r="CL60" i="181"/>
  <c r="CK60" i="181"/>
  <c r="CJ60" i="181"/>
  <c r="CI60" i="181"/>
  <c r="CH60" i="181"/>
  <c r="CG60" i="181"/>
  <c r="CF60" i="181"/>
  <c r="CE60" i="181"/>
  <c r="CD60" i="181"/>
  <c r="CC60" i="181"/>
  <c r="CB60" i="181"/>
  <c r="CA60" i="181"/>
  <c r="BZ60" i="181"/>
  <c r="BY60" i="181"/>
  <c r="BX60" i="181"/>
  <c r="BW60" i="181"/>
  <c r="BV60" i="181"/>
  <c r="BU60" i="181"/>
  <c r="BT60" i="181"/>
  <c r="BS60" i="181"/>
  <c r="BR60" i="181"/>
  <c r="BQ60" i="181"/>
  <c r="BP60" i="181"/>
  <c r="BO60" i="181"/>
  <c r="BN60" i="181"/>
  <c r="BM60" i="181"/>
  <c r="BL60" i="181"/>
  <c r="BK60" i="181"/>
  <c r="BJ60" i="181"/>
  <c r="BI60" i="181"/>
  <c r="BH60" i="181"/>
  <c r="BG60" i="181"/>
  <c r="BF60" i="181"/>
  <c r="BE60" i="181"/>
  <c r="BD60" i="181"/>
  <c r="BC60" i="181"/>
  <c r="BB60" i="181"/>
  <c r="BA60" i="181"/>
  <c r="AZ60" i="181"/>
  <c r="AY60" i="181"/>
  <c r="AX60" i="181"/>
  <c r="AW60" i="181"/>
  <c r="AV60" i="181"/>
  <c r="AU60" i="181"/>
  <c r="AT60" i="181"/>
  <c r="AS60" i="181"/>
  <c r="AR60" i="181"/>
  <c r="AQ60" i="181"/>
  <c r="AP60" i="181"/>
  <c r="AO60" i="181"/>
  <c r="AN60" i="181"/>
  <c r="AM60" i="181"/>
  <c r="AL60" i="181"/>
  <c r="AK60" i="181"/>
  <c r="AJ60" i="181"/>
  <c r="AI60" i="181"/>
  <c r="AH60" i="181"/>
  <c r="AG60" i="181"/>
  <c r="AF60" i="181"/>
  <c r="AE60" i="181"/>
  <c r="AD60" i="181"/>
  <c r="AC60" i="181"/>
  <c r="AB60" i="181"/>
  <c r="AA60" i="181"/>
  <c r="Z60" i="181"/>
  <c r="Y60" i="181"/>
  <c r="X60" i="181"/>
  <c r="W60" i="181"/>
  <c r="V60" i="181"/>
  <c r="U60" i="181"/>
  <c r="T60" i="181"/>
  <c r="S60" i="181"/>
  <c r="R60" i="181"/>
  <c r="Q60" i="181"/>
  <c r="P60" i="181"/>
  <c r="O60" i="181"/>
  <c r="N60" i="181"/>
  <c r="M60" i="181"/>
  <c r="L60" i="181"/>
  <c r="K60" i="181"/>
  <c r="J60" i="181"/>
  <c r="I60" i="181"/>
  <c r="H60" i="181"/>
  <c r="G60" i="181"/>
  <c r="F60" i="181"/>
  <c r="EY59" i="181"/>
  <c r="EX59" i="181"/>
  <c r="EW59" i="181"/>
  <c r="EW58" i="181" s="1"/>
  <c r="EW88" i="181" s="1"/>
  <c r="EV59" i="181"/>
  <c r="EV63" i="181" s="1"/>
  <c r="EU59" i="181"/>
  <c r="EU63" i="181" s="1"/>
  <c r="ET59" i="181"/>
  <c r="ES59" i="181"/>
  <c r="ER59" i="181"/>
  <c r="EQ59" i="181"/>
  <c r="EP59" i="181"/>
  <c r="EO59" i="181"/>
  <c r="EO58" i="181" s="1"/>
  <c r="EO88" i="181" s="1"/>
  <c r="EN59" i="181"/>
  <c r="EM59" i="181"/>
  <c r="EM63" i="181" s="1"/>
  <c r="EL59" i="181"/>
  <c r="EK59" i="181"/>
  <c r="EJ59" i="181"/>
  <c r="EI59" i="181"/>
  <c r="EH59" i="181"/>
  <c r="EG59" i="181"/>
  <c r="EG58" i="181" s="1"/>
  <c r="EG88" i="181" s="1"/>
  <c r="EF59" i="181"/>
  <c r="EE59" i="181"/>
  <c r="ED59" i="181"/>
  <c r="EC59" i="181"/>
  <c r="EB59" i="181"/>
  <c r="EA59" i="181"/>
  <c r="DZ59" i="181"/>
  <c r="DY59" i="181"/>
  <c r="DY58" i="181" s="1"/>
  <c r="DY88" i="181" s="1"/>
  <c r="DX59" i="181"/>
  <c r="DX63" i="181" s="1"/>
  <c r="DW59" i="181"/>
  <c r="DW63" i="181" s="1"/>
  <c r="DV59" i="181"/>
  <c r="DU59" i="181"/>
  <c r="DT59" i="181"/>
  <c r="DS59" i="181"/>
  <c r="DR59" i="181"/>
  <c r="DQ59" i="181"/>
  <c r="DQ58" i="181" s="1"/>
  <c r="DQ88" i="181" s="1"/>
  <c r="DP59" i="181"/>
  <c r="DP63" i="181" s="1"/>
  <c r="DO59" i="181"/>
  <c r="DO63" i="181" s="1"/>
  <c r="DN59" i="181"/>
  <c r="DN63" i="181" s="1"/>
  <c r="DM59" i="181"/>
  <c r="DL59" i="181"/>
  <c r="DK59" i="181"/>
  <c r="DJ59" i="181"/>
  <c r="DI59" i="181"/>
  <c r="DI58" i="181" s="1"/>
  <c r="DI88" i="181" s="1"/>
  <c r="DH59" i="181"/>
  <c r="DH63" i="181" s="1"/>
  <c r="DG59" i="181"/>
  <c r="DF59" i="181"/>
  <c r="DE59" i="181"/>
  <c r="DD59" i="181"/>
  <c r="DC59" i="181"/>
  <c r="DB59" i="181"/>
  <c r="DA59" i="181"/>
  <c r="DA58" i="181" s="1"/>
  <c r="DA88" i="181" s="1"/>
  <c r="CZ59" i="181"/>
  <c r="CZ63" i="181" s="1"/>
  <c r="CY59" i="181"/>
  <c r="CY63" i="181" s="1"/>
  <c r="CX59" i="181"/>
  <c r="CX63" i="181" s="1"/>
  <c r="CW59" i="181"/>
  <c r="CV59" i="181"/>
  <c r="CU59" i="181"/>
  <c r="CT59" i="181"/>
  <c r="CS59" i="181"/>
  <c r="CS58" i="181" s="1"/>
  <c r="CS88" i="181" s="1"/>
  <c r="CR59" i="181"/>
  <c r="CR63" i="181" s="1"/>
  <c r="CQ59" i="181"/>
  <c r="CP59" i="181"/>
  <c r="CP63" i="181" s="1"/>
  <c r="CO59" i="181"/>
  <c r="CN59" i="181"/>
  <c r="CM59" i="181"/>
  <c r="CL59" i="181"/>
  <c r="CK59" i="181"/>
  <c r="CK58" i="181" s="1"/>
  <c r="CK88" i="181" s="1"/>
  <c r="CJ59" i="181"/>
  <c r="CI59" i="181"/>
  <c r="CH59" i="181"/>
  <c r="CG59" i="181"/>
  <c r="CF59" i="181"/>
  <c r="CE59" i="181"/>
  <c r="CD59" i="181"/>
  <c r="CC59" i="181"/>
  <c r="CC63" i="181" s="1"/>
  <c r="CB59" i="181"/>
  <c r="CB63" i="181" s="1"/>
  <c r="CA59" i="181"/>
  <c r="BZ59" i="181"/>
  <c r="BZ63" i="181" s="1"/>
  <c r="BY59" i="181"/>
  <c r="BX59" i="181"/>
  <c r="BW59" i="181"/>
  <c r="BV59" i="181"/>
  <c r="BU59" i="181"/>
  <c r="BU58" i="181" s="1"/>
  <c r="BU88" i="181" s="1"/>
  <c r="BT59" i="181"/>
  <c r="BS59" i="181"/>
  <c r="BR59" i="181"/>
  <c r="BQ59" i="181"/>
  <c r="BP59" i="181"/>
  <c r="BO59" i="181"/>
  <c r="BN59" i="181"/>
  <c r="BM59" i="181"/>
  <c r="BM63" i="181" s="1"/>
  <c r="BL59" i="181"/>
  <c r="BL63" i="181" s="1"/>
  <c r="BK59" i="181"/>
  <c r="BJ59" i="181"/>
  <c r="BJ63" i="181" s="1"/>
  <c r="BI59" i="181"/>
  <c r="BH59" i="181"/>
  <c r="BG59" i="181"/>
  <c r="BF59" i="181"/>
  <c r="BE59" i="181"/>
  <c r="BE58" i="181" s="1"/>
  <c r="BE88" i="181" s="1"/>
  <c r="BD59" i="181"/>
  <c r="BC59" i="181"/>
  <c r="BB59" i="181"/>
  <c r="BA59" i="181"/>
  <c r="AZ59" i="181"/>
  <c r="AY59" i="181"/>
  <c r="AX59" i="181"/>
  <c r="AW59" i="181"/>
  <c r="AW63" i="181" s="1"/>
  <c r="AV59" i="181"/>
  <c r="AV63" i="181" s="1"/>
  <c r="AU59" i="181"/>
  <c r="AT59" i="181"/>
  <c r="AT63" i="181" s="1"/>
  <c r="AS59" i="181"/>
  <c r="AR59" i="181"/>
  <c r="AQ59" i="181"/>
  <c r="AP59" i="181"/>
  <c r="AO59" i="181"/>
  <c r="AO58" i="181" s="1"/>
  <c r="AO88" i="181" s="1"/>
  <c r="AN59" i="181"/>
  <c r="AM59" i="181"/>
  <c r="AL59" i="181"/>
  <c r="AK59" i="181"/>
  <c r="AJ59" i="181"/>
  <c r="AI59" i="181"/>
  <c r="AH59" i="181"/>
  <c r="AG59" i="181"/>
  <c r="AG63" i="181" s="1"/>
  <c r="AF59" i="181"/>
  <c r="AF63" i="181" s="1"/>
  <c r="AE59" i="181"/>
  <c r="AD59" i="181"/>
  <c r="AD63" i="181" s="1"/>
  <c r="AC59" i="181"/>
  <c r="AB59" i="181"/>
  <c r="AA59" i="181"/>
  <c r="Z59" i="181"/>
  <c r="Y59" i="181"/>
  <c r="Y58" i="181" s="1"/>
  <c r="Y88" i="181" s="1"/>
  <c r="X59" i="181"/>
  <c r="W59" i="181"/>
  <c r="V59" i="181"/>
  <c r="U59" i="181"/>
  <c r="T59" i="181"/>
  <c r="S59" i="181"/>
  <c r="R59" i="181"/>
  <c r="Q59" i="181"/>
  <c r="Q63" i="181" s="1"/>
  <c r="P59" i="181"/>
  <c r="P63" i="181" s="1"/>
  <c r="O59" i="181"/>
  <c r="N59" i="181"/>
  <c r="N63" i="181" s="1"/>
  <c r="M59" i="181"/>
  <c r="L59" i="181"/>
  <c r="K59" i="181"/>
  <c r="J59" i="181"/>
  <c r="I59" i="181"/>
  <c r="H59" i="181"/>
  <c r="G59" i="181"/>
  <c r="F59" i="181"/>
  <c r="EV58" i="181"/>
  <c r="EV88" i="181" s="1"/>
  <c r="EU58" i="181"/>
  <c r="EU88" i="181" s="1"/>
  <c r="ER58" i="181"/>
  <c r="ER88" i="181" s="1"/>
  <c r="EN58" i="181"/>
  <c r="EN88" i="181" s="1"/>
  <c r="EM58" i="181"/>
  <c r="EM88" i="181" s="1"/>
  <c r="EJ58" i="181"/>
  <c r="EJ88" i="181" s="1"/>
  <c r="EF58" i="181"/>
  <c r="EF88" i="181" s="1"/>
  <c r="EE58" i="181"/>
  <c r="EE88" i="181" s="1"/>
  <c r="EB58" i="181"/>
  <c r="EB88" i="181" s="1"/>
  <c r="DX58" i="181"/>
  <c r="DX88" i="181" s="1"/>
  <c r="DW58" i="181"/>
  <c r="DW88" i="181" s="1"/>
  <c r="DT58" i="181"/>
  <c r="DT88" i="181" s="1"/>
  <c r="DP58" i="181"/>
  <c r="DP88" i="181" s="1"/>
  <c r="DO58" i="181"/>
  <c r="DO88" i="181" s="1"/>
  <c r="DL58" i="181"/>
  <c r="DL88" i="181" s="1"/>
  <c r="DH58" i="181"/>
  <c r="DH88" i="181" s="1"/>
  <c r="DG58" i="181"/>
  <c r="DG88" i="181" s="1"/>
  <c r="DD58" i="181"/>
  <c r="DD88" i="181" s="1"/>
  <c r="CZ58" i="181"/>
  <c r="CZ88" i="181" s="1"/>
  <c r="CY58" i="181"/>
  <c r="CY88" i="181" s="1"/>
  <c r="CV58" i="181"/>
  <c r="CV88" i="181" s="1"/>
  <c r="CR58" i="181"/>
  <c r="CR88" i="181" s="1"/>
  <c r="CQ58" i="181"/>
  <c r="CQ88" i="181" s="1"/>
  <c r="CN58" i="181"/>
  <c r="CN88" i="181" s="1"/>
  <c r="CJ58" i="181"/>
  <c r="CJ88" i="181" s="1"/>
  <c r="CI58" i="181"/>
  <c r="CI88" i="181" s="1"/>
  <c r="CF58" i="181"/>
  <c r="CF88" i="181" s="1"/>
  <c r="CB58" i="181"/>
  <c r="CB88" i="181" s="1"/>
  <c r="CA58" i="181"/>
  <c r="CA88" i="181" s="1"/>
  <c r="BX58" i="181"/>
  <c r="BX88" i="181" s="1"/>
  <c r="BT58" i="181"/>
  <c r="BT88" i="181" s="1"/>
  <c r="BS58" i="181"/>
  <c r="BS88" i="181" s="1"/>
  <c r="BP58" i="181"/>
  <c r="BP88" i="181" s="1"/>
  <c r="BL58" i="181"/>
  <c r="BL88" i="181" s="1"/>
  <c r="BK58" i="181"/>
  <c r="BK88" i="181" s="1"/>
  <c r="BH58" i="181"/>
  <c r="BH88" i="181" s="1"/>
  <c r="BD58" i="181"/>
  <c r="BD88" i="181" s="1"/>
  <c r="BC58" i="181"/>
  <c r="BC88" i="181" s="1"/>
  <c r="AZ58" i="181"/>
  <c r="AZ88" i="181" s="1"/>
  <c r="AV58" i="181"/>
  <c r="AV88" i="181" s="1"/>
  <c r="AU58" i="181"/>
  <c r="AU88" i="181" s="1"/>
  <c r="AR58" i="181"/>
  <c r="AR88" i="181" s="1"/>
  <c r="AN58" i="181"/>
  <c r="AN88" i="181" s="1"/>
  <c r="AM58" i="181"/>
  <c r="AM88" i="181" s="1"/>
  <c r="AJ58" i="181"/>
  <c r="AJ88" i="181" s="1"/>
  <c r="AF58" i="181"/>
  <c r="AF88" i="181" s="1"/>
  <c r="AE58" i="181"/>
  <c r="AE88" i="181" s="1"/>
  <c r="AB58" i="181"/>
  <c r="AB88" i="181" s="1"/>
  <c r="X58" i="181"/>
  <c r="X88" i="181" s="1"/>
  <c r="W58" i="181"/>
  <c r="W88" i="181" s="1"/>
  <c r="T58" i="181"/>
  <c r="T88" i="181" s="1"/>
  <c r="P58" i="181"/>
  <c r="P88" i="181" s="1"/>
  <c r="O58" i="181"/>
  <c r="O88" i="181" s="1"/>
  <c r="L58" i="181"/>
  <c r="L88" i="181" s="1"/>
  <c r="EY57" i="181"/>
  <c r="EY71" i="181" s="1"/>
  <c r="EY72" i="181" s="1"/>
  <c r="EX57" i="181"/>
  <c r="EX58" i="181" s="1"/>
  <c r="EX88" i="181" s="1"/>
  <c r="EW57" i="181"/>
  <c r="EV57" i="181"/>
  <c r="EU57" i="181"/>
  <c r="ET57" i="181"/>
  <c r="ES57" i="181"/>
  <c r="ES58" i="181" s="1"/>
  <c r="ES88" i="181" s="1"/>
  <c r="ER57" i="181"/>
  <c r="EQ57" i="181"/>
  <c r="EQ58" i="181" s="1"/>
  <c r="EQ88" i="181" s="1"/>
  <c r="EP57" i="181"/>
  <c r="EP58" i="181" s="1"/>
  <c r="EP88" i="181" s="1"/>
  <c r="EO57" i="181"/>
  <c r="EN57" i="181"/>
  <c r="EM57" i="181"/>
  <c r="EL57" i="181"/>
  <c r="EK57" i="181"/>
  <c r="EK58" i="181" s="1"/>
  <c r="EK88" i="181" s="1"/>
  <c r="EJ57" i="181"/>
  <c r="EI57" i="181"/>
  <c r="EI58" i="181" s="1"/>
  <c r="EI88" i="181" s="1"/>
  <c r="EH57" i="181"/>
  <c r="EH58" i="181" s="1"/>
  <c r="EH88" i="181" s="1"/>
  <c r="EG57" i="181"/>
  <c r="EF57" i="181"/>
  <c r="EE57" i="181"/>
  <c r="ED57" i="181"/>
  <c r="EC57" i="181"/>
  <c r="EC58" i="181" s="1"/>
  <c r="EC88" i="181" s="1"/>
  <c r="EB57" i="181"/>
  <c r="EA57" i="181"/>
  <c r="EA58" i="181" s="1"/>
  <c r="EA88" i="181" s="1"/>
  <c r="DZ57" i="181"/>
  <c r="DZ58" i="181" s="1"/>
  <c r="DZ88" i="181" s="1"/>
  <c r="DY57" i="181"/>
  <c r="DX57" i="181"/>
  <c r="DW57" i="181"/>
  <c r="DV57" i="181"/>
  <c r="DU57" i="181"/>
  <c r="DU58" i="181" s="1"/>
  <c r="DU88" i="181" s="1"/>
  <c r="DT57" i="181"/>
  <c r="DT71" i="181" s="1"/>
  <c r="DT72" i="181" s="1"/>
  <c r="DS57" i="181"/>
  <c r="DS58" i="181" s="1"/>
  <c r="DS88" i="181" s="1"/>
  <c r="DR57" i="181"/>
  <c r="DR58" i="181" s="1"/>
  <c r="DR88" i="181" s="1"/>
  <c r="DQ57" i="181"/>
  <c r="DP57" i="181"/>
  <c r="DO57" i="181"/>
  <c r="DN57" i="181"/>
  <c r="DM57" i="181"/>
  <c r="DM58" i="181" s="1"/>
  <c r="DM88" i="181" s="1"/>
  <c r="DL57" i="181"/>
  <c r="DK57" i="181"/>
  <c r="DK58" i="181" s="1"/>
  <c r="DK88" i="181" s="1"/>
  <c r="DJ57" i="181"/>
  <c r="DJ58" i="181" s="1"/>
  <c r="DJ88" i="181" s="1"/>
  <c r="DI57" i="181"/>
  <c r="DH57" i="181"/>
  <c r="DG57" i="181"/>
  <c r="DF57" i="181"/>
  <c r="DE57" i="181"/>
  <c r="DE58" i="181" s="1"/>
  <c r="DE88" i="181" s="1"/>
  <c r="DD57" i="181"/>
  <c r="DC57" i="181"/>
  <c r="DC58" i="181" s="1"/>
  <c r="DC88" i="181" s="1"/>
  <c r="DB57" i="181"/>
  <c r="DB58" i="181" s="1"/>
  <c r="DB88" i="181" s="1"/>
  <c r="DA57" i="181"/>
  <c r="CZ57" i="181"/>
  <c r="CY57" i="181"/>
  <c r="CX57" i="181"/>
  <c r="CW57" i="181"/>
  <c r="CW58" i="181" s="1"/>
  <c r="CW88" i="181" s="1"/>
  <c r="CV57" i="181"/>
  <c r="CU57" i="181"/>
  <c r="CU58" i="181" s="1"/>
  <c r="CU88" i="181" s="1"/>
  <c r="CT57" i="181"/>
  <c r="CT58" i="181" s="1"/>
  <c r="CT88" i="181" s="1"/>
  <c r="CS57" i="181"/>
  <c r="CR57" i="181"/>
  <c r="CQ57" i="181"/>
  <c r="CP57" i="181"/>
  <c r="CO57" i="181"/>
  <c r="CO71" i="181" s="1"/>
  <c r="CO72" i="181" s="1"/>
  <c r="CN57" i="181"/>
  <c r="CM57" i="181"/>
  <c r="CM58" i="181" s="1"/>
  <c r="CM88" i="181" s="1"/>
  <c r="CL57" i="181"/>
  <c r="CL58" i="181" s="1"/>
  <c r="CL88" i="181" s="1"/>
  <c r="CK57" i="181"/>
  <c r="CJ57" i="181"/>
  <c r="CI57" i="181"/>
  <c r="CH57" i="181"/>
  <c r="CG57" i="181"/>
  <c r="CG58" i="181" s="1"/>
  <c r="CG88" i="181" s="1"/>
  <c r="CF57" i="181"/>
  <c r="CE57" i="181"/>
  <c r="CE58" i="181" s="1"/>
  <c r="CE88" i="181" s="1"/>
  <c r="CD57" i="181"/>
  <c r="CD58" i="181" s="1"/>
  <c r="CD88" i="181" s="1"/>
  <c r="CC57" i="181"/>
  <c r="CB57" i="181"/>
  <c r="CA57" i="181"/>
  <c r="BZ57" i="181"/>
  <c r="BY57" i="181"/>
  <c r="BY58" i="181" s="1"/>
  <c r="BY88" i="181" s="1"/>
  <c r="BX57" i="181"/>
  <c r="BW57" i="181"/>
  <c r="BW58" i="181" s="1"/>
  <c r="BW88" i="181" s="1"/>
  <c r="BV57" i="181"/>
  <c r="BV58" i="181" s="1"/>
  <c r="BV88" i="181" s="1"/>
  <c r="BU57" i="181"/>
  <c r="BT57" i="181"/>
  <c r="BS57" i="181"/>
  <c r="BR57" i="181"/>
  <c r="BQ57" i="181"/>
  <c r="BQ58" i="181" s="1"/>
  <c r="BQ88" i="181" s="1"/>
  <c r="BP57" i="181"/>
  <c r="BO57" i="181"/>
  <c r="BO58" i="181" s="1"/>
  <c r="BO88" i="181" s="1"/>
  <c r="BN57" i="181"/>
  <c r="BN58" i="181" s="1"/>
  <c r="BN88" i="181" s="1"/>
  <c r="BM57" i="181"/>
  <c r="BL57" i="181"/>
  <c r="BK57" i="181"/>
  <c r="BJ57" i="181"/>
  <c r="BI57" i="181"/>
  <c r="BI58" i="181" s="1"/>
  <c r="BI88" i="181" s="1"/>
  <c r="BH57" i="181"/>
  <c r="BG57" i="181"/>
  <c r="BG58" i="181" s="1"/>
  <c r="BG88" i="181" s="1"/>
  <c r="BF57" i="181"/>
  <c r="BF58" i="181" s="1"/>
  <c r="BF88" i="181" s="1"/>
  <c r="BE57" i="181"/>
  <c r="BD57" i="181"/>
  <c r="BC57" i="181"/>
  <c r="BB57" i="181"/>
  <c r="BA57" i="181"/>
  <c r="BA58" i="181" s="1"/>
  <c r="BA88" i="181" s="1"/>
  <c r="AZ57" i="181"/>
  <c r="AY57" i="181"/>
  <c r="AY58" i="181" s="1"/>
  <c r="AY88" i="181" s="1"/>
  <c r="AX57" i="181"/>
  <c r="AX58" i="181" s="1"/>
  <c r="AX88" i="181" s="1"/>
  <c r="AW57" i="181"/>
  <c r="AV57" i="181"/>
  <c r="AU57" i="181"/>
  <c r="AT57" i="181"/>
  <c r="AS57" i="181"/>
  <c r="AS58" i="181" s="1"/>
  <c r="AS88" i="181" s="1"/>
  <c r="AR57" i="181"/>
  <c r="AQ57" i="181"/>
  <c r="AQ58" i="181" s="1"/>
  <c r="AQ88" i="181" s="1"/>
  <c r="AP57" i="181"/>
  <c r="AP58" i="181" s="1"/>
  <c r="AP88" i="181" s="1"/>
  <c r="AO57" i="181"/>
  <c r="AN57" i="181"/>
  <c r="AN71" i="181" s="1"/>
  <c r="AN72" i="181" s="1"/>
  <c r="AM57" i="181"/>
  <c r="AL57" i="181"/>
  <c r="AK57" i="181"/>
  <c r="AK58" i="181" s="1"/>
  <c r="AK88" i="181" s="1"/>
  <c r="AJ57" i="181"/>
  <c r="AI57" i="181"/>
  <c r="AI58" i="181" s="1"/>
  <c r="AI88" i="181" s="1"/>
  <c r="AH57" i="181"/>
  <c r="AH58" i="181" s="1"/>
  <c r="AH88" i="181" s="1"/>
  <c r="AG57" i="181"/>
  <c r="AF57" i="181"/>
  <c r="AE57" i="181"/>
  <c r="AD57" i="181"/>
  <c r="AC57" i="181"/>
  <c r="AC58" i="181" s="1"/>
  <c r="AC88" i="181" s="1"/>
  <c r="AB57" i="181"/>
  <c r="AA57" i="181"/>
  <c r="AA58" i="181" s="1"/>
  <c r="AA88" i="181" s="1"/>
  <c r="Z57" i="181"/>
  <c r="Z58" i="181" s="1"/>
  <c r="Z88" i="181" s="1"/>
  <c r="Y57" i="181"/>
  <c r="X57" i="181"/>
  <c r="W57" i="181"/>
  <c r="V57" i="181"/>
  <c r="U57" i="181"/>
  <c r="U58" i="181" s="1"/>
  <c r="U88" i="181" s="1"/>
  <c r="T57" i="181"/>
  <c r="S57" i="181"/>
  <c r="S58" i="181" s="1"/>
  <c r="S88" i="181" s="1"/>
  <c r="R57" i="181"/>
  <c r="R58" i="181" s="1"/>
  <c r="R88" i="181" s="1"/>
  <c r="Q57" i="181"/>
  <c r="P57" i="181"/>
  <c r="O57" i="181"/>
  <c r="N57" i="181"/>
  <c r="M57" i="181"/>
  <c r="M58" i="181" s="1"/>
  <c r="M88" i="181" s="1"/>
  <c r="L57" i="181"/>
  <c r="K57" i="181"/>
  <c r="K58" i="181" s="1"/>
  <c r="K88" i="181" s="1"/>
  <c r="J57" i="181"/>
  <c r="J58" i="181" s="1"/>
  <c r="J88" i="181" s="1"/>
  <c r="I57" i="181"/>
  <c r="H57" i="181"/>
  <c r="H58" i="181" s="1"/>
  <c r="G57" i="181"/>
  <c r="G58" i="181" s="1"/>
  <c r="F57" i="181"/>
  <c r="F46" i="181"/>
  <c r="F47" i="181" s="1"/>
  <c r="F44" i="181"/>
  <c r="F46" i="180"/>
  <c r="F47" i="180"/>
  <c r="F48" i="180"/>
  <c r="F49" i="180"/>
  <c r="F50" i="180"/>
  <c r="F54" i="180"/>
  <c r="F55" i="180"/>
  <c r="F125" i="180"/>
  <c r="F44" i="180"/>
  <c r="F45" i="180"/>
  <c r="F56" i="180"/>
  <c r="F51" i="180"/>
  <c r="F52" i="180"/>
  <c r="F135" i="180"/>
  <c r="F57" i="180"/>
  <c r="F59" i="180"/>
  <c r="F112" i="180"/>
  <c r="F113" i="180"/>
  <c r="G57" i="180"/>
  <c r="G59" i="180"/>
  <c r="G112" i="180"/>
  <c r="H57" i="180"/>
  <c r="H59" i="180"/>
  <c r="H112" i="180"/>
  <c r="I57" i="180"/>
  <c r="I59" i="180"/>
  <c r="I112" i="180"/>
  <c r="J57" i="180"/>
  <c r="J59" i="180"/>
  <c r="J112" i="180"/>
  <c r="K57" i="180"/>
  <c r="K59" i="180"/>
  <c r="K112" i="180"/>
  <c r="L57" i="180"/>
  <c r="L59" i="180"/>
  <c r="L112" i="180"/>
  <c r="M57" i="180"/>
  <c r="M59" i="180"/>
  <c r="M112" i="180"/>
  <c r="N57" i="180"/>
  <c r="N59" i="180"/>
  <c r="N112" i="180"/>
  <c r="O57" i="180"/>
  <c r="O59" i="180"/>
  <c r="O112" i="180"/>
  <c r="P57" i="180"/>
  <c r="P59" i="180"/>
  <c r="P112" i="180"/>
  <c r="Q57" i="180"/>
  <c r="Q59" i="180"/>
  <c r="Q112" i="180"/>
  <c r="R57" i="180"/>
  <c r="R59" i="180"/>
  <c r="R112" i="180"/>
  <c r="S57" i="180"/>
  <c r="S59" i="180"/>
  <c r="S112" i="180"/>
  <c r="T57" i="180"/>
  <c r="T59" i="180"/>
  <c r="T112" i="180"/>
  <c r="U57" i="180"/>
  <c r="U59" i="180"/>
  <c r="U112" i="180"/>
  <c r="V57" i="180"/>
  <c r="V59" i="180"/>
  <c r="V112" i="180"/>
  <c r="W57" i="180"/>
  <c r="W59" i="180"/>
  <c r="W112" i="180"/>
  <c r="X57" i="180"/>
  <c r="X59" i="180"/>
  <c r="X112" i="180"/>
  <c r="Y57" i="180"/>
  <c r="Y59" i="180"/>
  <c r="Y112" i="180"/>
  <c r="Z57" i="180"/>
  <c r="Z59" i="180"/>
  <c r="Z112" i="180"/>
  <c r="AA57" i="180"/>
  <c r="AA59" i="180"/>
  <c r="AA112" i="180"/>
  <c r="AB57" i="180"/>
  <c r="AB59" i="180"/>
  <c r="AB112" i="180"/>
  <c r="AC57" i="180"/>
  <c r="AC59" i="180"/>
  <c r="AC112" i="180"/>
  <c r="AD57" i="180"/>
  <c r="AD59" i="180"/>
  <c r="AD112" i="180"/>
  <c r="AE57" i="180"/>
  <c r="AE59" i="180"/>
  <c r="AE112" i="180"/>
  <c r="AF57" i="180"/>
  <c r="AF59" i="180"/>
  <c r="AF112" i="180"/>
  <c r="AG57" i="180"/>
  <c r="AG59" i="180"/>
  <c r="AG112" i="180"/>
  <c r="AH57" i="180"/>
  <c r="AH59" i="180"/>
  <c r="AH112" i="180"/>
  <c r="AI57" i="180"/>
  <c r="AI59" i="180"/>
  <c r="AI112" i="180"/>
  <c r="AJ57" i="180"/>
  <c r="AJ59" i="180"/>
  <c r="AJ112" i="180"/>
  <c r="AK57" i="180"/>
  <c r="AK59" i="180"/>
  <c r="AK112" i="180"/>
  <c r="AL57" i="180"/>
  <c r="AL59" i="180"/>
  <c r="AL112" i="180"/>
  <c r="AM57" i="180"/>
  <c r="AM59" i="180"/>
  <c r="AM112" i="180"/>
  <c r="AN57" i="180"/>
  <c r="AN59" i="180"/>
  <c r="AN112" i="180"/>
  <c r="AO57" i="180"/>
  <c r="AO59" i="180"/>
  <c r="AO112" i="180"/>
  <c r="AP57" i="180"/>
  <c r="AP59" i="180"/>
  <c r="AP112" i="180"/>
  <c r="AQ57" i="180"/>
  <c r="AQ59" i="180"/>
  <c r="AQ112" i="180"/>
  <c r="AR57" i="180"/>
  <c r="AR59" i="180"/>
  <c r="AR112" i="180"/>
  <c r="AS57" i="180"/>
  <c r="AS59" i="180"/>
  <c r="AS112" i="180"/>
  <c r="AT57" i="180"/>
  <c r="AT59" i="180"/>
  <c r="AT112" i="180"/>
  <c r="AU57" i="180"/>
  <c r="AU59" i="180"/>
  <c r="AU112" i="180"/>
  <c r="AV57" i="180"/>
  <c r="AV59" i="180"/>
  <c r="AV112" i="180"/>
  <c r="AW57" i="180"/>
  <c r="AW59" i="180"/>
  <c r="AW112" i="180"/>
  <c r="AX57" i="180"/>
  <c r="AX59" i="180"/>
  <c r="AX112" i="180"/>
  <c r="AY57" i="180"/>
  <c r="AY59" i="180"/>
  <c r="AY112" i="180"/>
  <c r="AZ57" i="180"/>
  <c r="AZ59" i="180"/>
  <c r="AZ112" i="180"/>
  <c r="BA57" i="180"/>
  <c r="BA59" i="180"/>
  <c r="BA112" i="180"/>
  <c r="BB57" i="180"/>
  <c r="BB59" i="180"/>
  <c r="BB112" i="180"/>
  <c r="BC57" i="180"/>
  <c r="BC59" i="180"/>
  <c r="BC112" i="180"/>
  <c r="BD57" i="180"/>
  <c r="BD59" i="180"/>
  <c r="BD112" i="180"/>
  <c r="BE57" i="180"/>
  <c r="BE59" i="180"/>
  <c r="BE112" i="180"/>
  <c r="BF57" i="180"/>
  <c r="BF59" i="180"/>
  <c r="BF112" i="180"/>
  <c r="BG57" i="180"/>
  <c r="BG59" i="180"/>
  <c r="BG112" i="180"/>
  <c r="BH57" i="180"/>
  <c r="BH59" i="180"/>
  <c r="BH112" i="180"/>
  <c r="BI57" i="180"/>
  <c r="BI59" i="180"/>
  <c r="BI112" i="180"/>
  <c r="BJ57" i="180"/>
  <c r="BJ59" i="180"/>
  <c r="BJ112" i="180"/>
  <c r="BK57" i="180"/>
  <c r="BK59" i="180"/>
  <c r="BK112" i="180"/>
  <c r="BL57" i="180"/>
  <c r="BL59" i="180"/>
  <c r="BL112" i="180"/>
  <c r="BM57" i="180"/>
  <c r="BM59" i="180"/>
  <c r="BM112" i="180"/>
  <c r="BN57" i="180"/>
  <c r="BN59" i="180"/>
  <c r="BN112" i="180"/>
  <c r="BO57" i="180"/>
  <c r="BO59" i="180"/>
  <c r="BO112" i="180"/>
  <c r="BP57" i="180"/>
  <c r="BP59" i="180"/>
  <c r="BP112" i="180"/>
  <c r="BQ57" i="180"/>
  <c r="BQ59" i="180"/>
  <c r="BQ112" i="180"/>
  <c r="BR57" i="180"/>
  <c r="BR59" i="180"/>
  <c r="BR112" i="180"/>
  <c r="BS57" i="180"/>
  <c r="BS59" i="180"/>
  <c r="BS112" i="180"/>
  <c r="BT57" i="180"/>
  <c r="BT59" i="180"/>
  <c r="BT112" i="180"/>
  <c r="BU57" i="180"/>
  <c r="BU59" i="180"/>
  <c r="BU112" i="180"/>
  <c r="BV57" i="180"/>
  <c r="BV59" i="180"/>
  <c r="BV112" i="180"/>
  <c r="BW57" i="180"/>
  <c r="BW59" i="180"/>
  <c r="BW112" i="180"/>
  <c r="BX57" i="180"/>
  <c r="BX59" i="180"/>
  <c r="BX112" i="180"/>
  <c r="BY57" i="180"/>
  <c r="BY59" i="180"/>
  <c r="BY112" i="180"/>
  <c r="BZ57" i="180"/>
  <c r="BZ59" i="180"/>
  <c r="BZ112" i="180"/>
  <c r="CA57" i="180"/>
  <c r="CA59" i="180"/>
  <c r="CA112" i="180"/>
  <c r="CB57" i="180"/>
  <c r="CB59" i="180"/>
  <c r="CB112" i="180"/>
  <c r="CC57" i="180"/>
  <c r="CC59" i="180"/>
  <c r="CC112" i="180"/>
  <c r="CD57" i="180"/>
  <c r="CD59" i="180"/>
  <c r="CD112" i="180"/>
  <c r="CE57" i="180"/>
  <c r="CE59" i="180"/>
  <c r="CE112" i="180"/>
  <c r="CF57" i="180"/>
  <c r="CF59" i="180"/>
  <c r="CF112" i="180"/>
  <c r="CG57" i="180"/>
  <c r="CG59" i="180"/>
  <c r="CG112" i="180"/>
  <c r="CH57" i="180"/>
  <c r="CH59" i="180"/>
  <c r="CH112" i="180"/>
  <c r="CI57" i="180"/>
  <c r="CI59" i="180"/>
  <c r="CI112" i="180"/>
  <c r="CJ57" i="180"/>
  <c r="CJ59" i="180"/>
  <c r="CJ112" i="180"/>
  <c r="CK57" i="180"/>
  <c r="CK59" i="180"/>
  <c r="CK112" i="180"/>
  <c r="CL57" i="180"/>
  <c r="CL59" i="180"/>
  <c r="CL112" i="180"/>
  <c r="CM57" i="180"/>
  <c r="CM59" i="180"/>
  <c r="CM112" i="180"/>
  <c r="CN57" i="180"/>
  <c r="CN59" i="180"/>
  <c r="CN112" i="180"/>
  <c r="CO57" i="180"/>
  <c r="CO59" i="180"/>
  <c r="CO112" i="180"/>
  <c r="CP57" i="180"/>
  <c r="CP59" i="180"/>
  <c r="CP112" i="180"/>
  <c r="CQ57" i="180"/>
  <c r="CQ59" i="180"/>
  <c r="CQ112" i="180"/>
  <c r="CR57" i="180"/>
  <c r="CR59" i="180"/>
  <c r="CR112" i="180"/>
  <c r="CS57" i="180"/>
  <c r="CS59" i="180"/>
  <c r="CS112" i="180"/>
  <c r="CT57" i="180"/>
  <c r="CT59" i="180"/>
  <c r="CT112" i="180"/>
  <c r="CU57" i="180"/>
  <c r="CU59" i="180"/>
  <c r="CU112" i="180"/>
  <c r="CV57" i="180"/>
  <c r="CV59" i="180"/>
  <c r="CV112" i="180"/>
  <c r="CW57" i="180"/>
  <c r="CW59" i="180"/>
  <c r="CW112" i="180"/>
  <c r="CX57" i="180"/>
  <c r="CX59" i="180"/>
  <c r="CX112" i="180"/>
  <c r="CY57" i="180"/>
  <c r="CY59" i="180"/>
  <c r="CY112" i="180"/>
  <c r="CZ57" i="180"/>
  <c r="CZ59" i="180"/>
  <c r="CZ112" i="180"/>
  <c r="DA57" i="180"/>
  <c r="DA59" i="180"/>
  <c r="DA112" i="180"/>
  <c r="DB57" i="180"/>
  <c r="DB59" i="180"/>
  <c r="DB112" i="180"/>
  <c r="DC57" i="180"/>
  <c r="DC59" i="180"/>
  <c r="DC112" i="180"/>
  <c r="DD57" i="180"/>
  <c r="DD59" i="180"/>
  <c r="DD112" i="180"/>
  <c r="DE57" i="180"/>
  <c r="DE59" i="180"/>
  <c r="DE112" i="180"/>
  <c r="DF57" i="180"/>
  <c r="DF59" i="180"/>
  <c r="DF112" i="180"/>
  <c r="DG57" i="180"/>
  <c r="DG59" i="180"/>
  <c r="DG112" i="180"/>
  <c r="DH57" i="180"/>
  <c r="DH59" i="180"/>
  <c r="DH112" i="180"/>
  <c r="DI57" i="180"/>
  <c r="DI59" i="180"/>
  <c r="DI112" i="180"/>
  <c r="DJ57" i="180"/>
  <c r="DJ59" i="180"/>
  <c r="DJ112" i="180"/>
  <c r="DK57" i="180"/>
  <c r="DK59" i="180"/>
  <c r="DK112" i="180"/>
  <c r="DL57" i="180"/>
  <c r="DL59" i="180"/>
  <c r="DL112" i="180"/>
  <c r="DM57" i="180"/>
  <c r="DM59" i="180"/>
  <c r="DM112" i="180"/>
  <c r="DN57" i="180"/>
  <c r="DN59" i="180"/>
  <c r="DN112" i="180"/>
  <c r="DO57" i="180"/>
  <c r="DO59" i="180"/>
  <c r="DO112" i="180"/>
  <c r="DP57" i="180"/>
  <c r="DP59" i="180"/>
  <c r="DP112" i="180"/>
  <c r="DQ57" i="180"/>
  <c r="DQ59" i="180"/>
  <c r="DQ112" i="180"/>
  <c r="DR57" i="180"/>
  <c r="DR59" i="180"/>
  <c r="DR112" i="180"/>
  <c r="DS57" i="180"/>
  <c r="DS59" i="180"/>
  <c r="DS112" i="180"/>
  <c r="DT57" i="180"/>
  <c r="DT59" i="180"/>
  <c r="DT112" i="180"/>
  <c r="DU57" i="180"/>
  <c r="DU59" i="180"/>
  <c r="DU112" i="180"/>
  <c r="DV57" i="180"/>
  <c r="DV59" i="180"/>
  <c r="DV112" i="180"/>
  <c r="DW57" i="180"/>
  <c r="DW59" i="180"/>
  <c r="DW112" i="180"/>
  <c r="DX57" i="180"/>
  <c r="DX59" i="180"/>
  <c r="DX112" i="180"/>
  <c r="DY57" i="180"/>
  <c r="DY59" i="180"/>
  <c r="DY112" i="180"/>
  <c r="DZ57" i="180"/>
  <c r="DZ59" i="180"/>
  <c r="DZ112" i="180"/>
  <c r="EA57" i="180"/>
  <c r="EA59" i="180"/>
  <c r="EA112" i="180"/>
  <c r="EB57" i="180"/>
  <c r="EB59" i="180"/>
  <c r="EB112" i="180"/>
  <c r="EC57" i="180"/>
  <c r="EC59" i="180"/>
  <c r="EC112" i="180"/>
  <c r="ED57" i="180"/>
  <c r="ED59" i="180"/>
  <c r="ED112" i="180"/>
  <c r="EE57" i="180"/>
  <c r="EE59" i="180"/>
  <c r="EE112" i="180"/>
  <c r="EF57" i="180"/>
  <c r="EF59" i="180"/>
  <c r="EF112" i="180"/>
  <c r="EG57" i="180"/>
  <c r="EG59" i="180"/>
  <c r="EG112" i="180"/>
  <c r="EH57" i="180"/>
  <c r="EH59" i="180"/>
  <c r="EH112" i="180"/>
  <c r="EI57" i="180"/>
  <c r="EI59" i="180"/>
  <c r="EI112" i="180"/>
  <c r="EJ57" i="180"/>
  <c r="EJ59" i="180"/>
  <c r="EJ112" i="180"/>
  <c r="EK57" i="180"/>
  <c r="EK59" i="180"/>
  <c r="EK112" i="180"/>
  <c r="EL57" i="180"/>
  <c r="EL59" i="180"/>
  <c r="EL112" i="180"/>
  <c r="EM57" i="180"/>
  <c r="EM59" i="180"/>
  <c r="EM112" i="180"/>
  <c r="EN57" i="180"/>
  <c r="EN59" i="180"/>
  <c r="EN112" i="180"/>
  <c r="EO57" i="180"/>
  <c r="EO59" i="180"/>
  <c r="EO112" i="180"/>
  <c r="EP57" i="180"/>
  <c r="EP59" i="180"/>
  <c r="EP112" i="180"/>
  <c r="EQ57" i="180"/>
  <c r="EQ59" i="180"/>
  <c r="EQ112" i="180"/>
  <c r="ER57" i="180"/>
  <c r="ER59" i="180"/>
  <c r="ER112" i="180"/>
  <c r="ES57" i="180"/>
  <c r="ES59" i="180"/>
  <c r="ES112" i="180"/>
  <c r="ET57" i="180"/>
  <c r="ET59" i="180"/>
  <c r="ET112" i="180"/>
  <c r="EU57" i="180"/>
  <c r="EU59" i="180"/>
  <c r="EU112" i="180"/>
  <c r="EV57" i="180"/>
  <c r="EV59" i="180"/>
  <c r="EV112" i="180"/>
  <c r="EW57" i="180"/>
  <c r="EW59" i="180"/>
  <c r="EW112" i="180"/>
  <c r="EX57" i="180"/>
  <c r="EX59" i="180"/>
  <c r="EX112" i="180"/>
  <c r="EY57" i="180"/>
  <c r="EY59" i="180"/>
  <c r="EY112" i="180"/>
  <c r="F71" i="180"/>
  <c r="F72" i="180"/>
  <c r="F83" i="180"/>
  <c r="F109" i="180"/>
  <c r="F110" i="180"/>
  <c r="G71" i="180"/>
  <c r="G72" i="180"/>
  <c r="G83" i="180"/>
  <c r="G109" i="180"/>
  <c r="H71" i="180"/>
  <c r="H72" i="180"/>
  <c r="H83" i="180"/>
  <c r="H109" i="180"/>
  <c r="I71" i="180"/>
  <c r="I72" i="180"/>
  <c r="I83" i="180"/>
  <c r="I109" i="180"/>
  <c r="J71" i="180"/>
  <c r="J72" i="180"/>
  <c r="J83" i="180"/>
  <c r="J109" i="180"/>
  <c r="K71" i="180"/>
  <c r="K72" i="180"/>
  <c r="K83" i="180"/>
  <c r="K109" i="180"/>
  <c r="L71" i="180"/>
  <c r="L72" i="180"/>
  <c r="L83" i="180"/>
  <c r="L109" i="180"/>
  <c r="M71" i="180"/>
  <c r="M72" i="180"/>
  <c r="M83" i="180"/>
  <c r="M109" i="180"/>
  <c r="N71" i="180"/>
  <c r="N72" i="180"/>
  <c r="N83" i="180"/>
  <c r="N109" i="180"/>
  <c r="O71" i="180"/>
  <c r="O72" i="180"/>
  <c r="O83" i="180"/>
  <c r="O109" i="180"/>
  <c r="P71" i="180"/>
  <c r="P72" i="180"/>
  <c r="P83" i="180"/>
  <c r="P109" i="180"/>
  <c r="Q71" i="180"/>
  <c r="Q72" i="180"/>
  <c r="Q83" i="180"/>
  <c r="Q109" i="180"/>
  <c r="R71" i="180"/>
  <c r="R72" i="180"/>
  <c r="R83" i="180"/>
  <c r="R109" i="180"/>
  <c r="S71" i="180"/>
  <c r="S72" i="180"/>
  <c r="S83" i="180"/>
  <c r="S109" i="180"/>
  <c r="T71" i="180"/>
  <c r="T72" i="180"/>
  <c r="T83" i="180"/>
  <c r="T109" i="180"/>
  <c r="U71" i="180"/>
  <c r="U72" i="180"/>
  <c r="U83" i="180"/>
  <c r="U109" i="180"/>
  <c r="V71" i="180"/>
  <c r="V72" i="180"/>
  <c r="V83" i="180"/>
  <c r="V109" i="180"/>
  <c r="W71" i="180"/>
  <c r="W72" i="180"/>
  <c r="W83" i="180"/>
  <c r="W109" i="180"/>
  <c r="X71" i="180"/>
  <c r="X72" i="180"/>
  <c r="X83" i="180"/>
  <c r="X109" i="180"/>
  <c r="Y71" i="180"/>
  <c r="Y72" i="180"/>
  <c r="Y83" i="180"/>
  <c r="Y109" i="180"/>
  <c r="Z71" i="180"/>
  <c r="Z72" i="180"/>
  <c r="Z83" i="180"/>
  <c r="Z109" i="180"/>
  <c r="AA71" i="180"/>
  <c r="AA72" i="180"/>
  <c r="AA83" i="180"/>
  <c r="AA109" i="180"/>
  <c r="AB71" i="180"/>
  <c r="AB72" i="180"/>
  <c r="AB83" i="180"/>
  <c r="AB109" i="180"/>
  <c r="AC71" i="180"/>
  <c r="AC72" i="180"/>
  <c r="AC83" i="180"/>
  <c r="AC109" i="180"/>
  <c r="AD71" i="180"/>
  <c r="AD72" i="180"/>
  <c r="AD83" i="180"/>
  <c r="AD109" i="180"/>
  <c r="AE71" i="180"/>
  <c r="AE72" i="180"/>
  <c r="AE83" i="180"/>
  <c r="AE109" i="180"/>
  <c r="AF71" i="180"/>
  <c r="AF72" i="180"/>
  <c r="AF83" i="180"/>
  <c r="AF109" i="180"/>
  <c r="AG71" i="180"/>
  <c r="AG72" i="180"/>
  <c r="AG83" i="180"/>
  <c r="AG109" i="180"/>
  <c r="AH71" i="180"/>
  <c r="AH72" i="180"/>
  <c r="AH83" i="180"/>
  <c r="AH109" i="180"/>
  <c r="AI71" i="180"/>
  <c r="AI72" i="180"/>
  <c r="AI83" i="180"/>
  <c r="AI109" i="180"/>
  <c r="AJ71" i="180"/>
  <c r="AJ72" i="180"/>
  <c r="AJ83" i="180"/>
  <c r="AJ109" i="180"/>
  <c r="AK71" i="180"/>
  <c r="AK72" i="180"/>
  <c r="AK83" i="180"/>
  <c r="AK109" i="180"/>
  <c r="AL71" i="180"/>
  <c r="AL72" i="180"/>
  <c r="AL83" i="180"/>
  <c r="AL109" i="180"/>
  <c r="AM71" i="180"/>
  <c r="AM72" i="180"/>
  <c r="AM83" i="180"/>
  <c r="AM109" i="180"/>
  <c r="AN71" i="180"/>
  <c r="AN72" i="180"/>
  <c r="AN83" i="180"/>
  <c r="AN109" i="180"/>
  <c r="AO71" i="180"/>
  <c r="AO72" i="180"/>
  <c r="AO83" i="180"/>
  <c r="AO109" i="180"/>
  <c r="AP71" i="180"/>
  <c r="AP72" i="180"/>
  <c r="AP83" i="180"/>
  <c r="AP109" i="180"/>
  <c r="AQ71" i="180"/>
  <c r="AQ72" i="180"/>
  <c r="AQ83" i="180"/>
  <c r="AQ109" i="180"/>
  <c r="AR71" i="180"/>
  <c r="AR72" i="180"/>
  <c r="AR83" i="180"/>
  <c r="AR109" i="180"/>
  <c r="AS71" i="180"/>
  <c r="AS72" i="180"/>
  <c r="AS83" i="180"/>
  <c r="AS109" i="180"/>
  <c r="AT71" i="180"/>
  <c r="AT72" i="180"/>
  <c r="AT83" i="180"/>
  <c r="AT109" i="180"/>
  <c r="AU71" i="180"/>
  <c r="AU72" i="180"/>
  <c r="AU83" i="180"/>
  <c r="AU109" i="180"/>
  <c r="AV71" i="180"/>
  <c r="AV72" i="180"/>
  <c r="AV83" i="180"/>
  <c r="AV109" i="180"/>
  <c r="AW71" i="180"/>
  <c r="AW72" i="180"/>
  <c r="AW83" i="180"/>
  <c r="AW109" i="180"/>
  <c r="AX71" i="180"/>
  <c r="AX72" i="180"/>
  <c r="AX83" i="180"/>
  <c r="AX109" i="180"/>
  <c r="AY71" i="180"/>
  <c r="AY72" i="180"/>
  <c r="AY83" i="180"/>
  <c r="AY109" i="180"/>
  <c r="AZ71" i="180"/>
  <c r="AZ72" i="180"/>
  <c r="AZ83" i="180"/>
  <c r="AZ109" i="180"/>
  <c r="BA71" i="180"/>
  <c r="BA72" i="180"/>
  <c r="BA83" i="180"/>
  <c r="BA109" i="180"/>
  <c r="BB71" i="180"/>
  <c r="BB72" i="180"/>
  <c r="BB83" i="180"/>
  <c r="BB109" i="180"/>
  <c r="BC71" i="180"/>
  <c r="BC72" i="180"/>
  <c r="BC83" i="180"/>
  <c r="BC109" i="180"/>
  <c r="BD71" i="180"/>
  <c r="BD72" i="180"/>
  <c r="BD83" i="180"/>
  <c r="BD109" i="180"/>
  <c r="BE71" i="180"/>
  <c r="BE72" i="180"/>
  <c r="BE83" i="180"/>
  <c r="BE109" i="180"/>
  <c r="BF71" i="180"/>
  <c r="BF72" i="180"/>
  <c r="BF83" i="180"/>
  <c r="BF109" i="180"/>
  <c r="BG71" i="180"/>
  <c r="BG72" i="180"/>
  <c r="BG83" i="180"/>
  <c r="BG109" i="180"/>
  <c r="BH71" i="180"/>
  <c r="BH72" i="180"/>
  <c r="BH83" i="180"/>
  <c r="BH109" i="180"/>
  <c r="BI71" i="180"/>
  <c r="BI72" i="180"/>
  <c r="BI83" i="180"/>
  <c r="BI109" i="180"/>
  <c r="BJ71" i="180"/>
  <c r="BJ72" i="180"/>
  <c r="BJ83" i="180"/>
  <c r="BJ109" i="180"/>
  <c r="BK71" i="180"/>
  <c r="BK72" i="180"/>
  <c r="BK83" i="180"/>
  <c r="BK109" i="180"/>
  <c r="BL71" i="180"/>
  <c r="BL72" i="180"/>
  <c r="BL83" i="180"/>
  <c r="BL109" i="180"/>
  <c r="BM71" i="180"/>
  <c r="BM72" i="180"/>
  <c r="BM83" i="180"/>
  <c r="BM109" i="180"/>
  <c r="BN71" i="180"/>
  <c r="BN72" i="180"/>
  <c r="BN83" i="180"/>
  <c r="BN109" i="180"/>
  <c r="BO71" i="180"/>
  <c r="BO72" i="180"/>
  <c r="BO83" i="180"/>
  <c r="BO109" i="180"/>
  <c r="BP71" i="180"/>
  <c r="BP72" i="180"/>
  <c r="BP83" i="180"/>
  <c r="BP109" i="180"/>
  <c r="BQ71" i="180"/>
  <c r="BQ72" i="180"/>
  <c r="BQ83" i="180"/>
  <c r="BQ109" i="180"/>
  <c r="BR71" i="180"/>
  <c r="BR72" i="180"/>
  <c r="BR83" i="180"/>
  <c r="BR109" i="180"/>
  <c r="BS71" i="180"/>
  <c r="BS72" i="180"/>
  <c r="BS83" i="180"/>
  <c r="BS109" i="180"/>
  <c r="BT71" i="180"/>
  <c r="BT72" i="180"/>
  <c r="BT83" i="180"/>
  <c r="BT109" i="180"/>
  <c r="BU71" i="180"/>
  <c r="BU72" i="180"/>
  <c r="BU83" i="180"/>
  <c r="BU109" i="180"/>
  <c r="BV71" i="180"/>
  <c r="BV72" i="180"/>
  <c r="BV83" i="180"/>
  <c r="BV109" i="180"/>
  <c r="BW71" i="180"/>
  <c r="BW72" i="180"/>
  <c r="BW83" i="180"/>
  <c r="BW109" i="180"/>
  <c r="BX71" i="180"/>
  <c r="BX72" i="180"/>
  <c r="BX83" i="180"/>
  <c r="BX109" i="180"/>
  <c r="BY71" i="180"/>
  <c r="BY72" i="180"/>
  <c r="BY83" i="180"/>
  <c r="BY109" i="180"/>
  <c r="BZ71" i="180"/>
  <c r="BZ72" i="180"/>
  <c r="BZ83" i="180"/>
  <c r="BZ109" i="180"/>
  <c r="CA71" i="180"/>
  <c r="CA72" i="180"/>
  <c r="CA83" i="180"/>
  <c r="CA109" i="180"/>
  <c r="CB71" i="180"/>
  <c r="CB72" i="180"/>
  <c r="CB83" i="180"/>
  <c r="CB109" i="180"/>
  <c r="CC71" i="180"/>
  <c r="CC72" i="180"/>
  <c r="CC83" i="180"/>
  <c r="CC109" i="180"/>
  <c r="CD71" i="180"/>
  <c r="CD72" i="180"/>
  <c r="CD83" i="180"/>
  <c r="CD109" i="180"/>
  <c r="CE71" i="180"/>
  <c r="CE72" i="180"/>
  <c r="CE83" i="180"/>
  <c r="CE109" i="180"/>
  <c r="CF71" i="180"/>
  <c r="CF72" i="180"/>
  <c r="CF83" i="180"/>
  <c r="CF109" i="180"/>
  <c r="CG71" i="180"/>
  <c r="CG72" i="180"/>
  <c r="CG83" i="180"/>
  <c r="CG109" i="180"/>
  <c r="CH71" i="180"/>
  <c r="CH72" i="180"/>
  <c r="CH83" i="180"/>
  <c r="CH109" i="180"/>
  <c r="CI71" i="180"/>
  <c r="CI72" i="180"/>
  <c r="CI83" i="180"/>
  <c r="CI109" i="180"/>
  <c r="CJ71" i="180"/>
  <c r="CJ72" i="180"/>
  <c r="CJ83" i="180"/>
  <c r="CJ109" i="180"/>
  <c r="CK71" i="180"/>
  <c r="CK72" i="180"/>
  <c r="CK83" i="180"/>
  <c r="CK109" i="180"/>
  <c r="CL71" i="180"/>
  <c r="CL72" i="180"/>
  <c r="CL83" i="180"/>
  <c r="CL109" i="180"/>
  <c r="CM71" i="180"/>
  <c r="CM72" i="180"/>
  <c r="CM83" i="180"/>
  <c r="CM109" i="180"/>
  <c r="CN71" i="180"/>
  <c r="CN72" i="180"/>
  <c r="CN83" i="180"/>
  <c r="CN109" i="180"/>
  <c r="CO71" i="180"/>
  <c r="CO72" i="180"/>
  <c r="CO83" i="180"/>
  <c r="CO109" i="180"/>
  <c r="CP71" i="180"/>
  <c r="CP72" i="180"/>
  <c r="CP83" i="180"/>
  <c r="CP109" i="180"/>
  <c r="CQ71" i="180"/>
  <c r="CQ72" i="180"/>
  <c r="CQ83" i="180"/>
  <c r="CQ109" i="180"/>
  <c r="CR71" i="180"/>
  <c r="CR72" i="180"/>
  <c r="CR83" i="180"/>
  <c r="CR109" i="180"/>
  <c r="CS71" i="180"/>
  <c r="CS72" i="180"/>
  <c r="CS83" i="180"/>
  <c r="CS109" i="180"/>
  <c r="CT71" i="180"/>
  <c r="CT72" i="180"/>
  <c r="CT83" i="180"/>
  <c r="CT109" i="180"/>
  <c r="CU71" i="180"/>
  <c r="CU72" i="180"/>
  <c r="CU83" i="180"/>
  <c r="CU109" i="180"/>
  <c r="CV71" i="180"/>
  <c r="CV72" i="180"/>
  <c r="CV83" i="180"/>
  <c r="CV109" i="180"/>
  <c r="CW71" i="180"/>
  <c r="CW72" i="180"/>
  <c r="CW83" i="180"/>
  <c r="CW109" i="180"/>
  <c r="CX71" i="180"/>
  <c r="CX72" i="180"/>
  <c r="CX83" i="180"/>
  <c r="CX109" i="180"/>
  <c r="CY71" i="180"/>
  <c r="CY72" i="180"/>
  <c r="CY83" i="180"/>
  <c r="CY109" i="180"/>
  <c r="CZ71" i="180"/>
  <c r="CZ72" i="180"/>
  <c r="CZ83" i="180"/>
  <c r="CZ109" i="180"/>
  <c r="DA71" i="180"/>
  <c r="DA72" i="180"/>
  <c r="DA83" i="180"/>
  <c r="DA109" i="180"/>
  <c r="DB71" i="180"/>
  <c r="DB72" i="180"/>
  <c r="DB83" i="180"/>
  <c r="DB109" i="180"/>
  <c r="DC71" i="180"/>
  <c r="DC72" i="180"/>
  <c r="DC83" i="180"/>
  <c r="DC109" i="180"/>
  <c r="DD71" i="180"/>
  <c r="DD72" i="180"/>
  <c r="DD83" i="180"/>
  <c r="DD109" i="180"/>
  <c r="DE71" i="180"/>
  <c r="DE72" i="180"/>
  <c r="DE83" i="180"/>
  <c r="DE109" i="180"/>
  <c r="DF71" i="180"/>
  <c r="DF72" i="180"/>
  <c r="DF83" i="180"/>
  <c r="DF109" i="180"/>
  <c r="DG71" i="180"/>
  <c r="DG72" i="180"/>
  <c r="DG83" i="180"/>
  <c r="DG109" i="180"/>
  <c r="DH71" i="180"/>
  <c r="DH72" i="180"/>
  <c r="DH83" i="180"/>
  <c r="DH109" i="180"/>
  <c r="DI71" i="180"/>
  <c r="DI72" i="180"/>
  <c r="DI83" i="180"/>
  <c r="DI109" i="180"/>
  <c r="DJ71" i="180"/>
  <c r="DJ72" i="180"/>
  <c r="DJ83" i="180"/>
  <c r="DJ109" i="180"/>
  <c r="DK71" i="180"/>
  <c r="DK72" i="180"/>
  <c r="DK83" i="180"/>
  <c r="DK109" i="180"/>
  <c r="DL71" i="180"/>
  <c r="DL72" i="180"/>
  <c r="DL83" i="180"/>
  <c r="DL109" i="180"/>
  <c r="DM71" i="180"/>
  <c r="DM72" i="180"/>
  <c r="DM83" i="180"/>
  <c r="DM109" i="180"/>
  <c r="DN71" i="180"/>
  <c r="DN72" i="180"/>
  <c r="DN83" i="180"/>
  <c r="DN109" i="180"/>
  <c r="DO71" i="180"/>
  <c r="DO72" i="180"/>
  <c r="DO83" i="180"/>
  <c r="DO109" i="180"/>
  <c r="DP71" i="180"/>
  <c r="DP72" i="180"/>
  <c r="DP83" i="180"/>
  <c r="DP109" i="180"/>
  <c r="DQ71" i="180"/>
  <c r="DQ72" i="180"/>
  <c r="DQ83" i="180"/>
  <c r="DQ109" i="180"/>
  <c r="DR71" i="180"/>
  <c r="DR72" i="180"/>
  <c r="DR83" i="180"/>
  <c r="DR109" i="180"/>
  <c r="DS71" i="180"/>
  <c r="DS72" i="180"/>
  <c r="DS83" i="180"/>
  <c r="DS109" i="180"/>
  <c r="DT71" i="180"/>
  <c r="DT72" i="180"/>
  <c r="DT83" i="180"/>
  <c r="DT109" i="180"/>
  <c r="DU71" i="180"/>
  <c r="DU72" i="180"/>
  <c r="DU83" i="180"/>
  <c r="DU109" i="180"/>
  <c r="DV71" i="180"/>
  <c r="DV72" i="180"/>
  <c r="DV83" i="180"/>
  <c r="DV109" i="180"/>
  <c r="DW71" i="180"/>
  <c r="DW72" i="180"/>
  <c r="DW83" i="180"/>
  <c r="DW109" i="180"/>
  <c r="DX71" i="180"/>
  <c r="DX72" i="180"/>
  <c r="DX83" i="180"/>
  <c r="DX109" i="180"/>
  <c r="DY71" i="180"/>
  <c r="DY72" i="180"/>
  <c r="DY83" i="180"/>
  <c r="DY109" i="180"/>
  <c r="DZ71" i="180"/>
  <c r="DZ72" i="180"/>
  <c r="DZ83" i="180"/>
  <c r="DZ109" i="180"/>
  <c r="EA71" i="180"/>
  <c r="EA72" i="180"/>
  <c r="EA83" i="180"/>
  <c r="EA109" i="180"/>
  <c r="EB71" i="180"/>
  <c r="EB72" i="180"/>
  <c r="EB83" i="180"/>
  <c r="EB109" i="180"/>
  <c r="EC71" i="180"/>
  <c r="EC72" i="180"/>
  <c r="EC83" i="180"/>
  <c r="EC109" i="180"/>
  <c r="ED71" i="180"/>
  <c r="ED72" i="180"/>
  <c r="ED83" i="180"/>
  <c r="ED109" i="180"/>
  <c r="EE71" i="180"/>
  <c r="EE72" i="180"/>
  <c r="EE83" i="180"/>
  <c r="EE109" i="180"/>
  <c r="EF71" i="180"/>
  <c r="EF72" i="180"/>
  <c r="EF83" i="180"/>
  <c r="EF109" i="180"/>
  <c r="EG71" i="180"/>
  <c r="EG72" i="180"/>
  <c r="EG83" i="180"/>
  <c r="EG109" i="180"/>
  <c r="EH71" i="180"/>
  <c r="EH72" i="180"/>
  <c r="EH83" i="180"/>
  <c r="EH109" i="180"/>
  <c r="EI71" i="180"/>
  <c r="EI72" i="180"/>
  <c r="EI83" i="180"/>
  <c r="EI109" i="180"/>
  <c r="EJ71" i="180"/>
  <c r="EJ72" i="180"/>
  <c r="EJ83" i="180"/>
  <c r="EJ109" i="180"/>
  <c r="EK71" i="180"/>
  <c r="EK72" i="180"/>
  <c r="EK83" i="180"/>
  <c r="EK109" i="180"/>
  <c r="EL71" i="180"/>
  <c r="EL72" i="180"/>
  <c r="EL83" i="180"/>
  <c r="EL109" i="180"/>
  <c r="EM71" i="180"/>
  <c r="EM72" i="180"/>
  <c r="EM83" i="180"/>
  <c r="EM109" i="180"/>
  <c r="EN71" i="180"/>
  <c r="EN72" i="180"/>
  <c r="EN83" i="180"/>
  <c r="EN109" i="180"/>
  <c r="EO71" i="180"/>
  <c r="EO72" i="180"/>
  <c r="EO83" i="180"/>
  <c r="EO109" i="180"/>
  <c r="EP71" i="180"/>
  <c r="EP72" i="180"/>
  <c r="EP83" i="180"/>
  <c r="EP109" i="180"/>
  <c r="EQ71" i="180"/>
  <c r="EQ72" i="180"/>
  <c r="EQ83" i="180"/>
  <c r="EQ109" i="180"/>
  <c r="ER71" i="180"/>
  <c r="ER72" i="180"/>
  <c r="ER83" i="180"/>
  <c r="ER109" i="180"/>
  <c r="ES71" i="180"/>
  <c r="ES72" i="180"/>
  <c r="ES83" i="180"/>
  <c r="ES109" i="180"/>
  <c r="ET71" i="180"/>
  <c r="ET72" i="180"/>
  <c r="ET83" i="180"/>
  <c r="ET109" i="180"/>
  <c r="EU71" i="180"/>
  <c r="EU72" i="180"/>
  <c r="EU83" i="180"/>
  <c r="EU109" i="180"/>
  <c r="EV71" i="180"/>
  <c r="EV72" i="180"/>
  <c r="EV83" i="180"/>
  <c r="EV109" i="180"/>
  <c r="EW71" i="180"/>
  <c r="EW72" i="180"/>
  <c r="EW83" i="180"/>
  <c r="EW109" i="180"/>
  <c r="EX71" i="180"/>
  <c r="EX72" i="180"/>
  <c r="EX83" i="180"/>
  <c r="EX109" i="180"/>
  <c r="EY71" i="180"/>
  <c r="EY72" i="180"/>
  <c r="EY83" i="180"/>
  <c r="EY109" i="180"/>
  <c r="F60" i="180"/>
  <c r="F61" i="180"/>
  <c r="F62" i="180"/>
  <c r="F63" i="180"/>
  <c r="F67" i="180"/>
  <c r="F68" i="180"/>
  <c r="F69" i="180"/>
  <c r="F64" i="180"/>
  <c r="F95" i="180"/>
  <c r="F96" i="180"/>
  <c r="F65" i="180"/>
  <c r="F97" i="180"/>
  <c r="F98" i="180"/>
  <c r="F99" i="180"/>
  <c r="F100" i="180"/>
  <c r="F101" i="180"/>
  <c r="F103" i="180"/>
  <c r="F105" i="180"/>
  <c r="F107" i="180"/>
  <c r="G60" i="180"/>
  <c r="G61" i="180"/>
  <c r="G62" i="180"/>
  <c r="G63" i="180"/>
  <c r="G67" i="180"/>
  <c r="G68" i="180"/>
  <c r="G69" i="180"/>
  <c r="G64" i="180"/>
  <c r="G95" i="180"/>
  <c r="G96" i="180"/>
  <c r="G65" i="180"/>
  <c r="G97" i="180"/>
  <c r="G98" i="180"/>
  <c r="G99" i="180"/>
  <c r="G100" i="180"/>
  <c r="G101" i="180"/>
  <c r="G103" i="180"/>
  <c r="G105" i="180"/>
  <c r="H60" i="180"/>
  <c r="H61" i="180"/>
  <c r="H62" i="180"/>
  <c r="H63" i="180"/>
  <c r="H67" i="180"/>
  <c r="H68" i="180"/>
  <c r="H69" i="180"/>
  <c r="H64" i="180"/>
  <c r="H95" i="180"/>
  <c r="H96" i="180"/>
  <c r="H65" i="180"/>
  <c r="H97" i="180"/>
  <c r="H98" i="180"/>
  <c r="H99" i="180"/>
  <c r="H100" i="180"/>
  <c r="H101" i="180"/>
  <c r="H103" i="180"/>
  <c r="H105" i="180"/>
  <c r="I60" i="180"/>
  <c r="I61" i="180"/>
  <c r="I62" i="180"/>
  <c r="I63" i="180"/>
  <c r="I67" i="180"/>
  <c r="I68" i="180"/>
  <c r="I69" i="180"/>
  <c r="I64" i="180"/>
  <c r="I95" i="180"/>
  <c r="I96" i="180"/>
  <c r="I65" i="180"/>
  <c r="I97" i="180"/>
  <c r="I98" i="180"/>
  <c r="I99" i="180"/>
  <c r="I100" i="180"/>
  <c r="I101" i="180"/>
  <c r="I103" i="180"/>
  <c r="I105" i="180"/>
  <c r="J60" i="180"/>
  <c r="J61" i="180"/>
  <c r="J62" i="180"/>
  <c r="J63" i="180"/>
  <c r="J67" i="180"/>
  <c r="J68" i="180"/>
  <c r="J69" i="180"/>
  <c r="J64" i="180"/>
  <c r="J95" i="180"/>
  <c r="J96" i="180"/>
  <c r="J65" i="180"/>
  <c r="J97" i="180"/>
  <c r="J98" i="180"/>
  <c r="J99" i="180"/>
  <c r="J100" i="180"/>
  <c r="J101" i="180"/>
  <c r="J103" i="180"/>
  <c r="J105" i="180"/>
  <c r="K60" i="180"/>
  <c r="K61" i="180"/>
  <c r="K62" i="180"/>
  <c r="K63" i="180"/>
  <c r="K67" i="180"/>
  <c r="K68" i="180"/>
  <c r="K69" i="180"/>
  <c r="K95" i="180"/>
  <c r="K96" i="180"/>
  <c r="K65" i="180"/>
  <c r="K97" i="180"/>
  <c r="K98" i="180"/>
  <c r="K99" i="180"/>
  <c r="K100" i="180"/>
  <c r="K101" i="180"/>
  <c r="K103" i="180"/>
  <c r="K105" i="180"/>
  <c r="L60" i="180"/>
  <c r="L61" i="180"/>
  <c r="L62" i="180"/>
  <c r="L63" i="180"/>
  <c r="L67" i="180"/>
  <c r="L68" i="180"/>
  <c r="L69" i="180"/>
  <c r="L95" i="180"/>
  <c r="L96" i="180"/>
  <c r="L65" i="180"/>
  <c r="L97" i="180"/>
  <c r="L98" i="180"/>
  <c r="L99" i="180"/>
  <c r="L100" i="180"/>
  <c r="L101" i="180"/>
  <c r="L103" i="180"/>
  <c r="L105" i="180"/>
  <c r="M60" i="180"/>
  <c r="M61" i="180"/>
  <c r="M62" i="180"/>
  <c r="M63" i="180"/>
  <c r="M67" i="180"/>
  <c r="M68" i="180"/>
  <c r="M69" i="180"/>
  <c r="M95" i="180"/>
  <c r="M96" i="180"/>
  <c r="M65" i="180"/>
  <c r="M97" i="180"/>
  <c r="M98" i="180"/>
  <c r="M99" i="180"/>
  <c r="M100" i="180"/>
  <c r="M101" i="180"/>
  <c r="M103" i="180"/>
  <c r="M105" i="180"/>
  <c r="N60" i="180"/>
  <c r="N61" i="180"/>
  <c r="N62" i="180"/>
  <c r="N63" i="180"/>
  <c r="N67" i="180"/>
  <c r="N68" i="180"/>
  <c r="N69" i="180"/>
  <c r="N95" i="180"/>
  <c r="N96" i="180"/>
  <c r="N65" i="180"/>
  <c r="N97" i="180"/>
  <c r="N98" i="180"/>
  <c r="N99" i="180"/>
  <c r="N100" i="180"/>
  <c r="N101" i="180"/>
  <c r="N103" i="180"/>
  <c r="N105" i="180"/>
  <c r="O60" i="180"/>
  <c r="O61" i="180"/>
  <c r="O62" i="180"/>
  <c r="O63" i="180"/>
  <c r="O67" i="180"/>
  <c r="O68" i="180"/>
  <c r="O69" i="180"/>
  <c r="O95" i="180"/>
  <c r="O96" i="180"/>
  <c r="O65" i="180"/>
  <c r="O97" i="180"/>
  <c r="O98" i="180"/>
  <c r="O99" i="180"/>
  <c r="O100" i="180"/>
  <c r="O101" i="180"/>
  <c r="O103" i="180"/>
  <c r="O105" i="180"/>
  <c r="P60" i="180"/>
  <c r="P61" i="180"/>
  <c r="P62" i="180"/>
  <c r="P63" i="180"/>
  <c r="P67" i="180"/>
  <c r="P68" i="180"/>
  <c r="P69" i="180"/>
  <c r="P95" i="180"/>
  <c r="P96" i="180"/>
  <c r="P65" i="180"/>
  <c r="P97" i="180"/>
  <c r="P98" i="180"/>
  <c r="P99" i="180"/>
  <c r="P100" i="180"/>
  <c r="P101" i="180"/>
  <c r="P103" i="180"/>
  <c r="P105" i="180"/>
  <c r="Q60" i="180"/>
  <c r="Q61" i="180"/>
  <c r="Q62" i="180"/>
  <c r="Q63" i="180"/>
  <c r="Q67" i="180"/>
  <c r="Q68" i="180"/>
  <c r="Q69" i="180"/>
  <c r="Q95" i="180"/>
  <c r="Q96" i="180"/>
  <c r="Q65" i="180"/>
  <c r="Q97" i="180"/>
  <c r="Q98" i="180"/>
  <c r="Q99" i="180"/>
  <c r="Q100" i="180"/>
  <c r="Q101" i="180"/>
  <c r="Q103" i="180"/>
  <c r="Q105" i="180"/>
  <c r="R60" i="180"/>
  <c r="R61" i="180"/>
  <c r="R62" i="180"/>
  <c r="R63" i="180"/>
  <c r="R67" i="180"/>
  <c r="R68" i="180"/>
  <c r="R69" i="180"/>
  <c r="R95" i="180"/>
  <c r="R96" i="180"/>
  <c r="R65" i="180"/>
  <c r="R97" i="180"/>
  <c r="R98" i="180"/>
  <c r="R99" i="180"/>
  <c r="R100" i="180"/>
  <c r="R101" i="180"/>
  <c r="R103" i="180"/>
  <c r="R105" i="180"/>
  <c r="S60" i="180"/>
  <c r="S61" i="180"/>
  <c r="S62" i="180"/>
  <c r="S63" i="180"/>
  <c r="S67" i="180"/>
  <c r="S68" i="180"/>
  <c r="S69" i="180"/>
  <c r="S95" i="180"/>
  <c r="S96" i="180"/>
  <c r="S65" i="180"/>
  <c r="S97" i="180"/>
  <c r="S98" i="180"/>
  <c r="S99" i="180"/>
  <c r="S100" i="180"/>
  <c r="S101" i="180"/>
  <c r="S103" i="180"/>
  <c r="S105" i="180"/>
  <c r="T60" i="180"/>
  <c r="T61" i="180"/>
  <c r="T62" i="180"/>
  <c r="T63" i="180"/>
  <c r="T67" i="180"/>
  <c r="T68" i="180"/>
  <c r="T69" i="180"/>
  <c r="T95" i="180"/>
  <c r="T96" i="180"/>
  <c r="T65" i="180"/>
  <c r="T97" i="180"/>
  <c r="T98" i="180"/>
  <c r="T99" i="180"/>
  <c r="T100" i="180"/>
  <c r="T101" i="180"/>
  <c r="T103" i="180"/>
  <c r="T105" i="180"/>
  <c r="U60" i="180"/>
  <c r="U61" i="180"/>
  <c r="U62" i="180"/>
  <c r="U63" i="180"/>
  <c r="U67" i="180"/>
  <c r="U68" i="180"/>
  <c r="U69" i="180"/>
  <c r="U95" i="180"/>
  <c r="U96" i="180"/>
  <c r="U65" i="180"/>
  <c r="U97" i="180"/>
  <c r="U98" i="180"/>
  <c r="U99" i="180"/>
  <c r="U100" i="180"/>
  <c r="U101" i="180"/>
  <c r="U103" i="180"/>
  <c r="U105" i="180"/>
  <c r="V60" i="180"/>
  <c r="V61" i="180"/>
  <c r="V62" i="180"/>
  <c r="V63" i="180"/>
  <c r="V67" i="180"/>
  <c r="V68" i="180"/>
  <c r="V69" i="180"/>
  <c r="V95" i="180"/>
  <c r="V96" i="180"/>
  <c r="V65" i="180"/>
  <c r="V97" i="180"/>
  <c r="V98" i="180"/>
  <c r="V99" i="180"/>
  <c r="V100" i="180"/>
  <c r="V101" i="180"/>
  <c r="V103" i="180"/>
  <c r="V105" i="180"/>
  <c r="W60" i="180"/>
  <c r="W61" i="180"/>
  <c r="W62" i="180"/>
  <c r="W63" i="180"/>
  <c r="W67" i="180"/>
  <c r="W68" i="180"/>
  <c r="W69" i="180"/>
  <c r="W95" i="180"/>
  <c r="W96" i="180"/>
  <c r="W65" i="180"/>
  <c r="W97" i="180"/>
  <c r="W98" i="180"/>
  <c r="W99" i="180"/>
  <c r="W100" i="180"/>
  <c r="W101" i="180"/>
  <c r="W103" i="180"/>
  <c r="W105" i="180"/>
  <c r="X60" i="180"/>
  <c r="X61" i="180"/>
  <c r="X62" i="180"/>
  <c r="X63" i="180"/>
  <c r="X67" i="180"/>
  <c r="X68" i="180"/>
  <c r="X69" i="180"/>
  <c r="X95" i="180"/>
  <c r="X96" i="180"/>
  <c r="X65" i="180"/>
  <c r="X97" i="180"/>
  <c r="X98" i="180"/>
  <c r="X99" i="180"/>
  <c r="X100" i="180"/>
  <c r="X101" i="180"/>
  <c r="X103" i="180"/>
  <c r="X105" i="180"/>
  <c r="Y60" i="180"/>
  <c r="Y61" i="180"/>
  <c r="Y62" i="180"/>
  <c r="Y63" i="180"/>
  <c r="Y67" i="180"/>
  <c r="Y68" i="180"/>
  <c r="Y69" i="180"/>
  <c r="Y95" i="180"/>
  <c r="Y96" i="180"/>
  <c r="Y65" i="180"/>
  <c r="Y97" i="180"/>
  <c r="Y98" i="180"/>
  <c r="Y99" i="180"/>
  <c r="Y100" i="180"/>
  <c r="Y101" i="180"/>
  <c r="Y103" i="180"/>
  <c r="Y105" i="180"/>
  <c r="Z60" i="180"/>
  <c r="Z61" i="180"/>
  <c r="Z62" i="180"/>
  <c r="Z63" i="180"/>
  <c r="Z67" i="180"/>
  <c r="Z68" i="180"/>
  <c r="Z69" i="180"/>
  <c r="Z95" i="180"/>
  <c r="Z96" i="180"/>
  <c r="Z65" i="180"/>
  <c r="Z97" i="180"/>
  <c r="Z98" i="180"/>
  <c r="Z99" i="180"/>
  <c r="Z100" i="180"/>
  <c r="Z101" i="180"/>
  <c r="Z103" i="180"/>
  <c r="Z105" i="180"/>
  <c r="AA60" i="180"/>
  <c r="AA61" i="180"/>
  <c r="AA62" i="180"/>
  <c r="AA63" i="180"/>
  <c r="AA67" i="180"/>
  <c r="AA68" i="180"/>
  <c r="AA69" i="180"/>
  <c r="AA95" i="180"/>
  <c r="AA96" i="180"/>
  <c r="AA65" i="180"/>
  <c r="AA97" i="180"/>
  <c r="AA98" i="180"/>
  <c r="AA99" i="180"/>
  <c r="AA100" i="180"/>
  <c r="AA101" i="180"/>
  <c r="AA103" i="180"/>
  <c r="AA105" i="180"/>
  <c r="AB60" i="180"/>
  <c r="AB61" i="180"/>
  <c r="AB62" i="180"/>
  <c r="AB63" i="180"/>
  <c r="AB67" i="180"/>
  <c r="AB68" i="180"/>
  <c r="AB69" i="180"/>
  <c r="AB95" i="180"/>
  <c r="AB96" i="180"/>
  <c r="AB65" i="180"/>
  <c r="AB97" i="180"/>
  <c r="AB98" i="180"/>
  <c r="AB99" i="180"/>
  <c r="AB100" i="180"/>
  <c r="AB101" i="180"/>
  <c r="AB103" i="180"/>
  <c r="AB105" i="180"/>
  <c r="AC60" i="180"/>
  <c r="AC61" i="180"/>
  <c r="AC62" i="180"/>
  <c r="AC63" i="180"/>
  <c r="AC67" i="180"/>
  <c r="AC68" i="180"/>
  <c r="AC69" i="180"/>
  <c r="AC95" i="180"/>
  <c r="AC96" i="180"/>
  <c r="AC65" i="180"/>
  <c r="AC97" i="180"/>
  <c r="AC98" i="180"/>
  <c r="AC99" i="180"/>
  <c r="AC100" i="180"/>
  <c r="AC101" i="180"/>
  <c r="AC103" i="180"/>
  <c r="AC105" i="180"/>
  <c r="AD60" i="180"/>
  <c r="AD61" i="180"/>
  <c r="AD62" i="180"/>
  <c r="AD63" i="180"/>
  <c r="AD67" i="180"/>
  <c r="AD68" i="180"/>
  <c r="AD69" i="180"/>
  <c r="AD95" i="180"/>
  <c r="AD96" i="180"/>
  <c r="AD65" i="180"/>
  <c r="AD97" i="180"/>
  <c r="AD98" i="180"/>
  <c r="AD99" i="180"/>
  <c r="AD100" i="180"/>
  <c r="AD101" i="180"/>
  <c r="AD103" i="180"/>
  <c r="AD105" i="180"/>
  <c r="AE60" i="180"/>
  <c r="AE61" i="180"/>
  <c r="AE62" i="180"/>
  <c r="AE63" i="180"/>
  <c r="AE67" i="180"/>
  <c r="AE68" i="180"/>
  <c r="AE69" i="180"/>
  <c r="AE95" i="180"/>
  <c r="AE96" i="180"/>
  <c r="AE65" i="180"/>
  <c r="AE97" i="180"/>
  <c r="AE98" i="180"/>
  <c r="AE99" i="180"/>
  <c r="AE100" i="180"/>
  <c r="AE101" i="180"/>
  <c r="AE103" i="180"/>
  <c r="AE105" i="180"/>
  <c r="AF60" i="180"/>
  <c r="AF61" i="180"/>
  <c r="AF62" i="180"/>
  <c r="AF63" i="180"/>
  <c r="AF67" i="180"/>
  <c r="AF68" i="180"/>
  <c r="AF69" i="180"/>
  <c r="AF95" i="180"/>
  <c r="AF96" i="180"/>
  <c r="AF65" i="180"/>
  <c r="AF97" i="180"/>
  <c r="AF98" i="180"/>
  <c r="AF99" i="180"/>
  <c r="AF100" i="180"/>
  <c r="AF101" i="180"/>
  <c r="AF103" i="180"/>
  <c r="AF105" i="180"/>
  <c r="AG60" i="180"/>
  <c r="AG61" i="180"/>
  <c r="AG62" i="180"/>
  <c r="AG63" i="180"/>
  <c r="AG67" i="180"/>
  <c r="AG68" i="180"/>
  <c r="AG69" i="180"/>
  <c r="AG95" i="180"/>
  <c r="AG96" i="180"/>
  <c r="AG65" i="180"/>
  <c r="AG97" i="180"/>
  <c r="AG98" i="180"/>
  <c r="AG99" i="180"/>
  <c r="AG100" i="180"/>
  <c r="AG101" i="180"/>
  <c r="AG103" i="180"/>
  <c r="AG105" i="180"/>
  <c r="AH60" i="180"/>
  <c r="AH61" i="180"/>
  <c r="AH62" i="180"/>
  <c r="AH63" i="180"/>
  <c r="AH67" i="180"/>
  <c r="AH68" i="180"/>
  <c r="AH69" i="180"/>
  <c r="AH95" i="180"/>
  <c r="AH96" i="180"/>
  <c r="AH65" i="180"/>
  <c r="AH97" i="180"/>
  <c r="AH98" i="180"/>
  <c r="AH99" i="180"/>
  <c r="AH100" i="180"/>
  <c r="AH101" i="180"/>
  <c r="AH103" i="180"/>
  <c r="AH105" i="180"/>
  <c r="AI60" i="180"/>
  <c r="AI61" i="180"/>
  <c r="AI62" i="180"/>
  <c r="AI63" i="180"/>
  <c r="AI67" i="180"/>
  <c r="AI68" i="180"/>
  <c r="AI69" i="180"/>
  <c r="AI95" i="180"/>
  <c r="AI96" i="180"/>
  <c r="AI65" i="180"/>
  <c r="AI97" i="180"/>
  <c r="AI98" i="180"/>
  <c r="AI99" i="180"/>
  <c r="AI100" i="180"/>
  <c r="AI101" i="180"/>
  <c r="AI103" i="180"/>
  <c r="AI105" i="180"/>
  <c r="AJ60" i="180"/>
  <c r="AJ61" i="180"/>
  <c r="AJ62" i="180"/>
  <c r="AJ63" i="180"/>
  <c r="AJ67" i="180"/>
  <c r="AJ68" i="180"/>
  <c r="AJ69" i="180"/>
  <c r="AJ95" i="180"/>
  <c r="AJ96" i="180"/>
  <c r="AJ65" i="180"/>
  <c r="AJ97" i="180"/>
  <c r="AJ98" i="180"/>
  <c r="AJ99" i="180"/>
  <c r="AJ100" i="180"/>
  <c r="AJ101" i="180"/>
  <c r="AJ103" i="180"/>
  <c r="AJ105" i="180"/>
  <c r="AK60" i="180"/>
  <c r="AK61" i="180"/>
  <c r="AK62" i="180"/>
  <c r="AK63" i="180"/>
  <c r="AK67" i="180"/>
  <c r="AK68" i="180"/>
  <c r="AK69" i="180"/>
  <c r="AK95" i="180"/>
  <c r="AK96" i="180"/>
  <c r="AK65" i="180"/>
  <c r="AK97" i="180"/>
  <c r="AK98" i="180"/>
  <c r="AK99" i="180"/>
  <c r="AK100" i="180"/>
  <c r="AK101" i="180"/>
  <c r="AK103" i="180"/>
  <c r="AK105" i="180"/>
  <c r="AL60" i="180"/>
  <c r="AL61" i="180"/>
  <c r="AL62" i="180"/>
  <c r="AL63" i="180"/>
  <c r="AL67" i="180"/>
  <c r="AL68" i="180"/>
  <c r="AL69" i="180"/>
  <c r="AL95" i="180"/>
  <c r="AL96" i="180"/>
  <c r="AL65" i="180"/>
  <c r="AL97" i="180"/>
  <c r="AL98" i="180"/>
  <c r="AL99" i="180"/>
  <c r="AL100" i="180"/>
  <c r="AL101" i="180"/>
  <c r="AL103" i="180"/>
  <c r="AL105" i="180"/>
  <c r="AM60" i="180"/>
  <c r="AM61" i="180"/>
  <c r="AM62" i="180"/>
  <c r="AM63" i="180"/>
  <c r="AM67" i="180"/>
  <c r="AM68" i="180"/>
  <c r="AM69" i="180"/>
  <c r="AM95" i="180"/>
  <c r="AM96" i="180"/>
  <c r="AM65" i="180"/>
  <c r="AM97" i="180"/>
  <c r="AM98" i="180"/>
  <c r="AM99" i="180"/>
  <c r="AM100" i="180"/>
  <c r="AM101" i="180"/>
  <c r="AM103" i="180"/>
  <c r="AM105" i="180"/>
  <c r="AN60" i="180"/>
  <c r="AN61" i="180"/>
  <c r="AN62" i="180"/>
  <c r="AN63" i="180"/>
  <c r="AN67" i="180"/>
  <c r="AN68" i="180"/>
  <c r="AN69" i="180"/>
  <c r="AN95" i="180"/>
  <c r="AN96" i="180"/>
  <c r="AN65" i="180"/>
  <c r="AN97" i="180"/>
  <c r="AN98" i="180"/>
  <c r="AN99" i="180"/>
  <c r="AN100" i="180"/>
  <c r="AN101" i="180"/>
  <c r="AN103" i="180"/>
  <c r="AN105" i="180"/>
  <c r="AO60" i="180"/>
  <c r="AO61" i="180"/>
  <c r="AO62" i="180"/>
  <c r="AO63" i="180"/>
  <c r="AO67" i="180"/>
  <c r="AO68" i="180"/>
  <c r="AO69" i="180"/>
  <c r="AO95" i="180"/>
  <c r="AO96" i="180"/>
  <c r="AO65" i="180"/>
  <c r="AO97" i="180"/>
  <c r="AO98" i="180"/>
  <c r="AO99" i="180"/>
  <c r="AO100" i="180"/>
  <c r="AO101" i="180"/>
  <c r="AO103" i="180"/>
  <c r="AO105" i="180"/>
  <c r="AP60" i="180"/>
  <c r="AP61" i="180"/>
  <c r="AP62" i="180"/>
  <c r="AP63" i="180"/>
  <c r="AP67" i="180"/>
  <c r="AP68" i="180"/>
  <c r="AP69" i="180"/>
  <c r="AP95" i="180"/>
  <c r="AP96" i="180"/>
  <c r="AP65" i="180"/>
  <c r="AP97" i="180"/>
  <c r="AP98" i="180"/>
  <c r="AP99" i="180"/>
  <c r="AP100" i="180"/>
  <c r="AP101" i="180"/>
  <c r="AP103" i="180"/>
  <c r="AP105" i="180"/>
  <c r="AQ60" i="180"/>
  <c r="AQ61" i="180"/>
  <c r="AQ62" i="180"/>
  <c r="AQ63" i="180"/>
  <c r="AQ67" i="180"/>
  <c r="AQ68" i="180"/>
  <c r="AQ69" i="180"/>
  <c r="AQ95" i="180"/>
  <c r="AQ96" i="180"/>
  <c r="AQ65" i="180"/>
  <c r="AQ97" i="180"/>
  <c r="AQ98" i="180"/>
  <c r="AQ99" i="180"/>
  <c r="AQ100" i="180"/>
  <c r="AQ101" i="180"/>
  <c r="AQ103" i="180"/>
  <c r="AQ105" i="180"/>
  <c r="AR60" i="180"/>
  <c r="AR61" i="180"/>
  <c r="AR62" i="180"/>
  <c r="AR63" i="180"/>
  <c r="AR67" i="180"/>
  <c r="AR68" i="180"/>
  <c r="AR69" i="180"/>
  <c r="AR95" i="180"/>
  <c r="AR96" i="180"/>
  <c r="AR65" i="180"/>
  <c r="AR97" i="180"/>
  <c r="AR98" i="180"/>
  <c r="AR99" i="180"/>
  <c r="AR100" i="180"/>
  <c r="AR101" i="180"/>
  <c r="AR103" i="180"/>
  <c r="AR105" i="180"/>
  <c r="AS60" i="180"/>
  <c r="AS61" i="180"/>
  <c r="AS62" i="180"/>
  <c r="AS63" i="180"/>
  <c r="AS67" i="180"/>
  <c r="AS68" i="180"/>
  <c r="AS69" i="180"/>
  <c r="AS95" i="180"/>
  <c r="AS96" i="180"/>
  <c r="AS65" i="180"/>
  <c r="AS97" i="180"/>
  <c r="AS98" i="180"/>
  <c r="AS99" i="180"/>
  <c r="AS100" i="180"/>
  <c r="AS101" i="180"/>
  <c r="AS103" i="180"/>
  <c r="AS105" i="180"/>
  <c r="AT60" i="180"/>
  <c r="AT61" i="180"/>
  <c r="AT62" i="180"/>
  <c r="AT63" i="180"/>
  <c r="AT67" i="180"/>
  <c r="AT68" i="180"/>
  <c r="AT69" i="180"/>
  <c r="AT95" i="180"/>
  <c r="AT96" i="180"/>
  <c r="AT65" i="180"/>
  <c r="AT97" i="180"/>
  <c r="AT98" i="180"/>
  <c r="AT99" i="180"/>
  <c r="AT100" i="180"/>
  <c r="AT101" i="180"/>
  <c r="AT103" i="180"/>
  <c r="AT105" i="180"/>
  <c r="AU60" i="180"/>
  <c r="AU61" i="180"/>
  <c r="AU62" i="180"/>
  <c r="AU63" i="180"/>
  <c r="AU67" i="180"/>
  <c r="AU68" i="180"/>
  <c r="AU69" i="180"/>
  <c r="AU95" i="180"/>
  <c r="AU96" i="180"/>
  <c r="AU65" i="180"/>
  <c r="AU97" i="180"/>
  <c r="AU98" i="180"/>
  <c r="AU99" i="180"/>
  <c r="AU100" i="180"/>
  <c r="AU101" i="180"/>
  <c r="AU103" i="180"/>
  <c r="AU105" i="180"/>
  <c r="AV60" i="180"/>
  <c r="AV61" i="180"/>
  <c r="AV62" i="180"/>
  <c r="AV63" i="180"/>
  <c r="AV67" i="180"/>
  <c r="AV68" i="180"/>
  <c r="AV69" i="180"/>
  <c r="AV95" i="180"/>
  <c r="AV96" i="180"/>
  <c r="AV65" i="180"/>
  <c r="AV97" i="180"/>
  <c r="AV98" i="180"/>
  <c r="AV99" i="180"/>
  <c r="AV100" i="180"/>
  <c r="AV101" i="180"/>
  <c r="AV103" i="180"/>
  <c r="AV105" i="180"/>
  <c r="AW60" i="180"/>
  <c r="AW61" i="180"/>
  <c r="AW62" i="180"/>
  <c r="AW63" i="180"/>
  <c r="AW67" i="180"/>
  <c r="AW68" i="180"/>
  <c r="AW69" i="180"/>
  <c r="AW95" i="180"/>
  <c r="AW96" i="180"/>
  <c r="AW65" i="180"/>
  <c r="AW97" i="180"/>
  <c r="AW98" i="180"/>
  <c r="AW99" i="180"/>
  <c r="AW100" i="180"/>
  <c r="AW101" i="180"/>
  <c r="AW103" i="180"/>
  <c r="AW105" i="180"/>
  <c r="AX60" i="180"/>
  <c r="AX61" i="180"/>
  <c r="AX62" i="180"/>
  <c r="AX63" i="180"/>
  <c r="AX67" i="180"/>
  <c r="AX68" i="180"/>
  <c r="AX69" i="180"/>
  <c r="AX95" i="180"/>
  <c r="AX96" i="180"/>
  <c r="AX65" i="180"/>
  <c r="AX97" i="180"/>
  <c r="AX98" i="180"/>
  <c r="AX99" i="180"/>
  <c r="AX100" i="180"/>
  <c r="AX101" i="180"/>
  <c r="AX103" i="180"/>
  <c r="AX105" i="180"/>
  <c r="AY60" i="180"/>
  <c r="AY61" i="180"/>
  <c r="AY62" i="180"/>
  <c r="AY63" i="180"/>
  <c r="AY67" i="180"/>
  <c r="AY68" i="180"/>
  <c r="AY69" i="180"/>
  <c r="AY95" i="180"/>
  <c r="AY96" i="180"/>
  <c r="AY65" i="180"/>
  <c r="AY97" i="180"/>
  <c r="AY98" i="180"/>
  <c r="AY99" i="180"/>
  <c r="AY100" i="180"/>
  <c r="AY101" i="180"/>
  <c r="AY103" i="180"/>
  <c r="AY105" i="180"/>
  <c r="AZ60" i="180"/>
  <c r="AZ61" i="180"/>
  <c r="AZ62" i="180"/>
  <c r="AZ63" i="180"/>
  <c r="AZ67" i="180"/>
  <c r="AZ68" i="180"/>
  <c r="AZ69" i="180"/>
  <c r="AZ95" i="180"/>
  <c r="AZ96" i="180"/>
  <c r="AZ65" i="180"/>
  <c r="AZ97" i="180"/>
  <c r="AZ98" i="180"/>
  <c r="AZ99" i="180"/>
  <c r="AZ100" i="180"/>
  <c r="AZ101" i="180"/>
  <c r="AZ103" i="180"/>
  <c r="AZ105" i="180"/>
  <c r="BA60" i="180"/>
  <c r="BA61" i="180"/>
  <c r="BA62" i="180"/>
  <c r="BA63" i="180"/>
  <c r="BA67" i="180"/>
  <c r="BA68" i="180"/>
  <c r="BA69" i="180"/>
  <c r="BA95" i="180"/>
  <c r="BA96" i="180"/>
  <c r="BA65" i="180"/>
  <c r="BA97" i="180"/>
  <c r="BA98" i="180"/>
  <c r="BA99" i="180"/>
  <c r="BA100" i="180"/>
  <c r="BA101" i="180"/>
  <c r="BA103" i="180"/>
  <c r="BA105" i="180"/>
  <c r="BB60" i="180"/>
  <c r="BB61" i="180"/>
  <c r="BB62" i="180"/>
  <c r="BB63" i="180"/>
  <c r="BB67" i="180"/>
  <c r="BB68" i="180"/>
  <c r="BB69" i="180"/>
  <c r="BB95" i="180"/>
  <c r="BB96" i="180"/>
  <c r="BB65" i="180"/>
  <c r="BB97" i="180"/>
  <c r="BB98" i="180"/>
  <c r="BB99" i="180"/>
  <c r="BB100" i="180"/>
  <c r="BB101" i="180"/>
  <c r="BB103" i="180"/>
  <c r="BB105" i="180"/>
  <c r="BC60" i="180"/>
  <c r="BC61" i="180"/>
  <c r="BC62" i="180"/>
  <c r="BC63" i="180"/>
  <c r="BC67" i="180"/>
  <c r="BC68" i="180"/>
  <c r="BC69" i="180"/>
  <c r="BC95" i="180"/>
  <c r="BC96" i="180"/>
  <c r="BC65" i="180"/>
  <c r="BC97" i="180"/>
  <c r="BC98" i="180"/>
  <c r="BC99" i="180"/>
  <c r="BC100" i="180"/>
  <c r="BC101" i="180"/>
  <c r="BC103" i="180"/>
  <c r="BC105" i="180"/>
  <c r="BD60" i="180"/>
  <c r="BD61" i="180"/>
  <c r="BD62" i="180"/>
  <c r="BD63" i="180"/>
  <c r="BD67" i="180"/>
  <c r="BD68" i="180"/>
  <c r="BD69" i="180"/>
  <c r="BD95" i="180"/>
  <c r="BD96" i="180"/>
  <c r="BD65" i="180"/>
  <c r="BD97" i="180"/>
  <c r="BD98" i="180"/>
  <c r="BD99" i="180"/>
  <c r="BD100" i="180"/>
  <c r="BD101" i="180"/>
  <c r="BD103" i="180"/>
  <c r="BD105" i="180"/>
  <c r="BE60" i="180"/>
  <c r="BE61" i="180"/>
  <c r="BE62" i="180"/>
  <c r="BE63" i="180"/>
  <c r="BE67" i="180"/>
  <c r="BE68" i="180"/>
  <c r="BE69" i="180"/>
  <c r="BE95" i="180"/>
  <c r="BE96" i="180"/>
  <c r="BE65" i="180"/>
  <c r="BE97" i="180"/>
  <c r="BE98" i="180"/>
  <c r="BE99" i="180"/>
  <c r="BE100" i="180"/>
  <c r="BE101" i="180"/>
  <c r="BE103" i="180"/>
  <c r="BE105" i="180"/>
  <c r="BF60" i="180"/>
  <c r="BF61" i="180"/>
  <c r="BF62" i="180"/>
  <c r="BF63" i="180"/>
  <c r="BF67" i="180"/>
  <c r="BF68" i="180"/>
  <c r="BF69" i="180"/>
  <c r="BF95" i="180"/>
  <c r="BF96" i="180"/>
  <c r="BF65" i="180"/>
  <c r="BF97" i="180"/>
  <c r="BF98" i="180"/>
  <c r="BF99" i="180"/>
  <c r="BF100" i="180"/>
  <c r="BF101" i="180"/>
  <c r="BF103" i="180"/>
  <c r="BF105" i="180"/>
  <c r="BG60" i="180"/>
  <c r="BG61" i="180"/>
  <c r="BG62" i="180"/>
  <c r="BG63" i="180"/>
  <c r="BG67" i="180"/>
  <c r="BG68" i="180"/>
  <c r="BG69" i="180"/>
  <c r="BG95" i="180"/>
  <c r="BG96" i="180"/>
  <c r="BG65" i="180"/>
  <c r="BG97" i="180"/>
  <c r="BG98" i="180"/>
  <c r="BG99" i="180"/>
  <c r="BG100" i="180"/>
  <c r="BG101" i="180"/>
  <c r="BG103" i="180"/>
  <c r="BG105" i="180"/>
  <c r="BH60" i="180"/>
  <c r="BH61" i="180"/>
  <c r="BH62" i="180"/>
  <c r="BH63" i="180"/>
  <c r="BH67" i="180"/>
  <c r="BH68" i="180"/>
  <c r="BH69" i="180"/>
  <c r="BH95" i="180"/>
  <c r="BH96" i="180"/>
  <c r="BH65" i="180"/>
  <c r="BH97" i="180"/>
  <c r="BH98" i="180"/>
  <c r="BH99" i="180"/>
  <c r="BH100" i="180"/>
  <c r="BH101" i="180"/>
  <c r="BH103" i="180"/>
  <c r="BH105" i="180"/>
  <c r="BI60" i="180"/>
  <c r="BI61" i="180"/>
  <c r="BI62" i="180"/>
  <c r="BI63" i="180"/>
  <c r="BI67" i="180"/>
  <c r="BI68" i="180"/>
  <c r="BI69" i="180"/>
  <c r="BI95" i="180"/>
  <c r="BI96" i="180"/>
  <c r="BI65" i="180"/>
  <c r="BI97" i="180"/>
  <c r="BI98" i="180"/>
  <c r="BI99" i="180"/>
  <c r="BI100" i="180"/>
  <c r="BI101" i="180"/>
  <c r="BI103" i="180"/>
  <c r="BI105" i="180"/>
  <c r="BJ60" i="180"/>
  <c r="BJ61" i="180"/>
  <c r="BJ62" i="180"/>
  <c r="BJ63" i="180"/>
  <c r="BJ67" i="180"/>
  <c r="BJ68" i="180"/>
  <c r="BJ69" i="180"/>
  <c r="BJ95" i="180"/>
  <c r="BJ96" i="180"/>
  <c r="BJ65" i="180"/>
  <c r="BJ97" i="180"/>
  <c r="BJ98" i="180"/>
  <c r="BJ99" i="180"/>
  <c r="BJ100" i="180"/>
  <c r="BJ101" i="180"/>
  <c r="BJ103" i="180"/>
  <c r="BJ105" i="180"/>
  <c r="BK60" i="180"/>
  <c r="BK61" i="180"/>
  <c r="BK62" i="180"/>
  <c r="BK63" i="180"/>
  <c r="BK67" i="180"/>
  <c r="BK68" i="180"/>
  <c r="BK69" i="180"/>
  <c r="BK95" i="180"/>
  <c r="BK96" i="180"/>
  <c r="BK65" i="180"/>
  <c r="BK97" i="180"/>
  <c r="BK98" i="180"/>
  <c r="BK99" i="180"/>
  <c r="BK100" i="180"/>
  <c r="BK101" i="180"/>
  <c r="BK103" i="180"/>
  <c r="BK105" i="180"/>
  <c r="BL60" i="180"/>
  <c r="BL61" i="180"/>
  <c r="BL62" i="180"/>
  <c r="BL63" i="180"/>
  <c r="BL67" i="180"/>
  <c r="BL68" i="180"/>
  <c r="BL69" i="180"/>
  <c r="BL95" i="180"/>
  <c r="BL96" i="180"/>
  <c r="BL65" i="180"/>
  <c r="BL97" i="180"/>
  <c r="BL98" i="180"/>
  <c r="BL99" i="180"/>
  <c r="BL100" i="180"/>
  <c r="BL101" i="180"/>
  <c r="BL103" i="180"/>
  <c r="BL105" i="180"/>
  <c r="BM60" i="180"/>
  <c r="BM61" i="180"/>
  <c r="BM62" i="180"/>
  <c r="BM63" i="180"/>
  <c r="BM67" i="180"/>
  <c r="BM68" i="180"/>
  <c r="BM69" i="180"/>
  <c r="BM95" i="180"/>
  <c r="BM96" i="180"/>
  <c r="BM65" i="180"/>
  <c r="BM97" i="180"/>
  <c r="BM98" i="180"/>
  <c r="BM99" i="180"/>
  <c r="BM100" i="180"/>
  <c r="BM101" i="180"/>
  <c r="BM103" i="180"/>
  <c r="BM105" i="180"/>
  <c r="BN60" i="180"/>
  <c r="BN61" i="180"/>
  <c r="BN62" i="180"/>
  <c r="BN63" i="180"/>
  <c r="BN67" i="180"/>
  <c r="BN68" i="180"/>
  <c r="BN69" i="180"/>
  <c r="BN95" i="180"/>
  <c r="BN96" i="180"/>
  <c r="BN65" i="180"/>
  <c r="BN97" i="180"/>
  <c r="BN98" i="180"/>
  <c r="BN99" i="180"/>
  <c r="BN100" i="180"/>
  <c r="BN101" i="180"/>
  <c r="BN103" i="180"/>
  <c r="BN105" i="180"/>
  <c r="BO60" i="180"/>
  <c r="BO61" i="180"/>
  <c r="BO62" i="180"/>
  <c r="BO63" i="180"/>
  <c r="BO67" i="180"/>
  <c r="BO68" i="180"/>
  <c r="BO69" i="180"/>
  <c r="BO95" i="180"/>
  <c r="BO96" i="180"/>
  <c r="BO65" i="180"/>
  <c r="BO97" i="180"/>
  <c r="BO98" i="180"/>
  <c r="BO99" i="180"/>
  <c r="BO100" i="180"/>
  <c r="BO101" i="180"/>
  <c r="BO103" i="180"/>
  <c r="BO105" i="180"/>
  <c r="BP60" i="180"/>
  <c r="BP61" i="180"/>
  <c r="BP62" i="180"/>
  <c r="BP63" i="180"/>
  <c r="BP67" i="180"/>
  <c r="BP68" i="180"/>
  <c r="BP69" i="180"/>
  <c r="BP95" i="180"/>
  <c r="BP96" i="180"/>
  <c r="BP65" i="180"/>
  <c r="BP97" i="180"/>
  <c r="BP98" i="180"/>
  <c r="BP99" i="180"/>
  <c r="BP100" i="180"/>
  <c r="BP101" i="180"/>
  <c r="BP103" i="180"/>
  <c r="BP105" i="180"/>
  <c r="BQ60" i="180"/>
  <c r="BQ61" i="180"/>
  <c r="BQ62" i="180"/>
  <c r="BQ63" i="180"/>
  <c r="BQ67" i="180"/>
  <c r="BQ68" i="180"/>
  <c r="BQ69" i="180"/>
  <c r="BQ95" i="180"/>
  <c r="BQ96" i="180"/>
  <c r="BQ65" i="180"/>
  <c r="BQ97" i="180"/>
  <c r="BQ98" i="180"/>
  <c r="BQ99" i="180"/>
  <c r="BQ100" i="180"/>
  <c r="BQ101" i="180"/>
  <c r="BQ103" i="180"/>
  <c r="BQ105" i="180"/>
  <c r="BR60" i="180"/>
  <c r="BR61" i="180"/>
  <c r="BR62" i="180"/>
  <c r="BR63" i="180"/>
  <c r="BR67" i="180"/>
  <c r="BR68" i="180"/>
  <c r="BR69" i="180"/>
  <c r="BR95" i="180"/>
  <c r="BR96" i="180"/>
  <c r="BR65" i="180"/>
  <c r="BR97" i="180"/>
  <c r="BR98" i="180"/>
  <c r="BR99" i="180"/>
  <c r="BR100" i="180"/>
  <c r="BR101" i="180"/>
  <c r="BR103" i="180"/>
  <c r="BR105" i="180"/>
  <c r="BS60" i="180"/>
  <c r="BS61" i="180"/>
  <c r="BS62" i="180"/>
  <c r="BS63" i="180"/>
  <c r="BS67" i="180"/>
  <c r="BS68" i="180"/>
  <c r="BS69" i="180"/>
  <c r="BS95" i="180"/>
  <c r="BS96" i="180"/>
  <c r="BS65" i="180"/>
  <c r="BS97" i="180"/>
  <c r="BS98" i="180"/>
  <c r="BS99" i="180"/>
  <c r="BS100" i="180"/>
  <c r="BS101" i="180"/>
  <c r="BS103" i="180"/>
  <c r="BS105" i="180"/>
  <c r="BT60" i="180"/>
  <c r="BT61" i="180"/>
  <c r="BT62" i="180"/>
  <c r="BT63" i="180"/>
  <c r="BT67" i="180"/>
  <c r="BT68" i="180"/>
  <c r="BT69" i="180"/>
  <c r="BT95" i="180"/>
  <c r="BT96" i="180"/>
  <c r="BT65" i="180"/>
  <c r="BT97" i="180"/>
  <c r="BT98" i="180"/>
  <c r="BT99" i="180"/>
  <c r="BT100" i="180"/>
  <c r="BT101" i="180"/>
  <c r="BT103" i="180"/>
  <c r="BT105" i="180"/>
  <c r="BU60" i="180"/>
  <c r="BU61" i="180"/>
  <c r="BU62" i="180"/>
  <c r="BU63" i="180"/>
  <c r="BU67" i="180"/>
  <c r="BU68" i="180"/>
  <c r="BU69" i="180"/>
  <c r="BU95" i="180"/>
  <c r="BU96" i="180"/>
  <c r="BU65" i="180"/>
  <c r="BU97" i="180"/>
  <c r="BU98" i="180"/>
  <c r="BU99" i="180"/>
  <c r="BU100" i="180"/>
  <c r="BU101" i="180"/>
  <c r="BU103" i="180"/>
  <c r="BU105" i="180"/>
  <c r="BV60" i="180"/>
  <c r="BV61" i="180"/>
  <c r="BV62" i="180"/>
  <c r="BV63" i="180"/>
  <c r="BV67" i="180"/>
  <c r="BV68" i="180"/>
  <c r="BV69" i="180"/>
  <c r="BV95" i="180"/>
  <c r="BV96" i="180"/>
  <c r="BV65" i="180"/>
  <c r="BV97" i="180"/>
  <c r="BV98" i="180"/>
  <c r="BV99" i="180"/>
  <c r="BV100" i="180"/>
  <c r="BV101" i="180"/>
  <c r="BV103" i="180"/>
  <c r="BV105" i="180"/>
  <c r="BW60" i="180"/>
  <c r="BW61" i="180"/>
  <c r="BW62" i="180"/>
  <c r="BW63" i="180"/>
  <c r="BW67" i="180"/>
  <c r="BW68" i="180"/>
  <c r="BW69" i="180"/>
  <c r="BW95" i="180"/>
  <c r="BW96" i="180"/>
  <c r="BW65" i="180"/>
  <c r="BW97" i="180"/>
  <c r="BW98" i="180"/>
  <c r="BW99" i="180"/>
  <c r="BW100" i="180"/>
  <c r="BW101" i="180"/>
  <c r="BW103" i="180"/>
  <c r="BW105" i="180"/>
  <c r="BX60" i="180"/>
  <c r="BX61" i="180"/>
  <c r="BX62" i="180"/>
  <c r="BX63" i="180"/>
  <c r="BX67" i="180"/>
  <c r="BX68" i="180"/>
  <c r="BX69" i="180"/>
  <c r="BX95" i="180"/>
  <c r="BX96" i="180"/>
  <c r="BX65" i="180"/>
  <c r="BX97" i="180"/>
  <c r="BX98" i="180"/>
  <c r="BX99" i="180"/>
  <c r="BX100" i="180"/>
  <c r="BX101" i="180"/>
  <c r="BX103" i="180"/>
  <c r="BX105" i="180"/>
  <c r="BY60" i="180"/>
  <c r="BY61" i="180"/>
  <c r="BY62" i="180"/>
  <c r="BY63" i="180"/>
  <c r="BY67" i="180"/>
  <c r="BY68" i="180"/>
  <c r="BY69" i="180"/>
  <c r="BY95" i="180"/>
  <c r="BY96" i="180"/>
  <c r="BY65" i="180"/>
  <c r="BY97" i="180"/>
  <c r="BY98" i="180"/>
  <c r="BY99" i="180"/>
  <c r="BY100" i="180"/>
  <c r="BY101" i="180"/>
  <c r="BY103" i="180"/>
  <c r="BY105" i="180"/>
  <c r="BZ60" i="180"/>
  <c r="BZ61" i="180"/>
  <c r="BZ62" i="180"/>
  <c r="BZ63" i="180"/>
  <c r="BZ67" i="180"/>
  <c r="BZ68" i="180"/>
  <c r="BZ69" i="180"/>
  <c r="BZ95" i="180"/>
  <c r="BZ96" i="180"/>
  <c r="BZ65" i="180"/>
  <c r="BZ97" i="180"/>
  <c r="BZ98" i="180"/>
  <c r="BZ99" i="180"/>
  <c r="BZ100" i="180"/>
  <c r="BZ101" i="180"/>
  <c r="BZ103" i="180"/>
  <c r="BZ105" i="180"/>
  <c r="CA60" i="180"/>
  <c r="CA61" i="180"/>
  <c r="CA62" i="180"/>
  <c r="CA63" i="180"/>
  <c r="CA67" i="180"/>
  <c r="CA68" i="180"/>
  <c r="CA69" i="180"/>
  <c r="CA95" i="180"/>
  <c r="CA96" i="180"/>
  <c r="CA65" i="180"/>
  <c r="CA97" i="180"/>
  <c r="CA98" i="180"/>
  <c r="CA99" i="180"/>
  <c r="CA100" i="180"/>
  <c r="CA101" i="180"/>
  <c r="CA103" i="180"/>
  <c r="CA105" i="180"/>
  <c r="CB60" i="180"/>
  <c r="CB61" i="180"/>
  <c r="CB62" i="180"/>
  <c r="CB63" i="180"/>
  <c r="CB67" i="180"/>
  <c r="CB68" i="180"/>
  <c r="CB69" i="180"/>
  <c r="CB95" i="180"/>
  <c r="CB96" i="180"/>
  <c r="CB65" i="180"/>
  <c r="CB97" i="180"/>
  <c r="CB98" i="180"/>
  <c r="CB99" i="180"/>
  <c r="CB100" i="180"/>
  <c r="CB101" i="180"/>
  <c r="CB103" i="180"/>
  <c r="CB105" i="180"/>
  <c r="CC60" i="180"/>
  <c r="CC61" i="180"/>
  <c r="CC62" i="180"/>
  <c r="CC63" i="180"/>
  <c r="CC67" i="180"/>
  <c r="CC68" i="180"/>
  <c r="CC69" i="180"/>
  <c r="CC95" i="180"/>
  <c r="CC96" i="180"/>
  <c r="CC65" i="180"/>
  <c r="CC97" i="180"/>
  <c r="CC98" i="180"/>
  <c r="CC99" i="180"/>
  <c r="CC100" i="180"/>
  <c r="CC101" i="180"/>
  <c r="CC103" i="180"/>
  <c r="CC105" i="180"/>
  <c r="CD60" i="180"/>
  <c r="CD61" i="180"/>
  <c r="CD62" i="180"/>
  <c r="CD63" i="180"/>
  <c r="CD67" i="180"/>
  <c r="CD68" i="180"/>
  <c r="CD69" i="180"/>
  <c r="CD95" i="180"/>
  <c r="CD96" i="180"/>
  <c r="CD65" i="180"/>
  <c r="CD97" i="180"/>
  <c r="CD98" i="180"/>
  <c r="CD99" i="180"/>
  <c r="CD100" i="180"/>
  <c r="CD101" i="180"/>
  <c r="CD103" i="180"/>
  <c r="CD105" i="180"/>
  <c r="CE60" i="180"/>
  <c r="CE61" i="180"/>
  <c r="CE62" i="180"/>
  <c r="CE63" i="180"/>
  <c r="CE67" i="180"/>
  <c r="CE68" i="180"/>
  <c r="CE69" i="180"/>
  <c r="CE95" i="180"/>
  <c r="CE96" i="180"/>
  <c r="CE65" i="180"/>
  <c r="CE97" i="180"/>
  <c r="CE98" i="180"/>
  <c r="CE99" i="180"/>
  <c r="CE100" i="180"/>
  <c r="CE101" i="180"/>
  <c r="CE103" i="180"/>
  <c r="CE105" i="180"/>
  <c r="CF60" i="180"/>
  <c r="CF61" i="180"/>
  <c r="CF62" i="180"/>
  <c r="CF63" i="180"/>
  <c r="CF67" i="180"/>
  <c r="CF68" i="180"/>
  <c r="CF69" i="180"/>
  <c r="CF95" i="180"/>
  <c r="CF96" i="180"/>
  <c r="CF65" i="180"/>
  <c r="CF97" i="180"/>
  <c r="CF98" i="180"/>
  <c r="CF99" i="180"/>
  <c r="CF100" i="180"/>
  <c r="CF101" i="180"/>
  <c r="CF103" i="180"/>
  <c r="CF105" i="180"/>
  <c r="CG60" i="180"/>
  <c r="CG61" i="180"/>
  <c r="CG62" i="180"/>
  <c r="CG63" i="180"/>
  <c r="CG67" i="180"/>
  <c r="CG68" i="180"/>
  <c r="CG69" i="180"/>
  <c r="CG95" i="180"/>
  <c r="CG96" i="180"/>
  <c r="CG65" i="180"/>
  <c r="CG97" i="180"/>
  <c r="CG98" i="180"/>
  <c r="CG99" i="180"/>
  <c r="CG100" i="180"/>
  <c r="CG101" i="180"/>
  <c r="CG103" i="180"/>
  <c r="CG105" i="180"/>
  <c r="CH60" i="180"/>
  <c r="CH61" i="180"/>
  <c r="CH62" i="180"/>
  <c r="CH63" i="180"/>
  <c r="CH67" i="180"/>
  <c r="CH68" i="180"/>
  <c r="CH69" i="180"/>
  <c r="CH95" i="180"/>
  <c r="CH96" i="180"/>
  <c r="CH65" i="180"/>
  <c r="CH97" i="180"/>
  <c r="CH98" i="180"/>
  <c r="CH99" i="180"/>
  <c r="CH100" i="180"/>
  <c r="CH101" i="180"/>
  <c r="CH103" i="180"/>
  <c r="CH105" i="180"/>
  <c r="CI60" i="180"/>
  <c r="CI61" i="180"/>
  <c r="CI62" i="180"/>
  <c r="CI63" i="180"/>
  <c r="CI67" i="180"/>
  <c r="CI68" i="180"/>
  <c r="CI69" i="180"/>
  <c r="CI95" i="180"/>
  <c r="CI96" i="180"/>
  <c r="CI65" i="180"/>
  <c r="CI97" i="180"/>
  <c r="CI98" i="180"/>
  <c r="CI99" i="180"/>
  <c r="CI100" i="180"/>
  <c r="CI101" i="180"/>
  <c r="CI103" i="180"/>
  <c r="CI105" i="180"/>
  <c r="CJ60" i="180"/>
  <c r="CJ61" i="180"/>
  <c r="CJ62" i="180"/>
  <c r="CJ63" i="180"/>
  <c r="CJ67" i="180"/>
  <c r="CJ68" i="180"/>
  <c r="CJ69" i="180"/>
  <c r="CJ95" i="180"/>
  <c r="CJ96" i="180"/>
  <c r="CJ65" i="180"/>
  <c r="CJ97" i="180"/>
  <c r="CJ98" i="180"/>
  <c r="CJ99" i="180"/>
  <c r="CJ100" i="180"/>
  <c r="CJ101" i="180"/>
  <c r="CJ103" i="180"/>
  <c r="CJ105" i="180"/>
  <c r="CK60" i="180"/>
  <c r="CK61" i="180"/>
  <c r="CK62" i="180"/>
  <c r="CK63" i="180"/>
  <c r="CK67" i="180"/>
  <c r="CK68" i="180"/>
  <c r="CK69" i="180"/>
  <c r="CK95" i="180"/>
  <c r="CK96" i="180"/>
  <c r="CK65" i="180"/>
  <c r="CK97" i="180"/>
  <c r="CK98" i="180"/>
  <c r="CK99" i="180"/>
  <c r="CK100" i="180"/>
  <c r="CK101" i="180"/>
  <c r="CK103" i="180"/>
  <c r="CK105" i="180"/>
  <c r="CL60" i="180"/>
  <c r="CL61" i="180"/>
  <c r="CL62" i="180"/>
  <c r="CL63" i="180"/>
  <c r="CL67" i="180"/>
  <c r="CL68" i="180"/>
  <c r="CL69" i="180"/>
  <c r="CL95" i="180"/>
  <c r="CL96" i="180"/>
  <c r="CL65" i="180"/>
  <c r="CL97" i="180"/>
  <c r="CL98" i="180"/>
  <c r="CL99" i="180"/>
  <c r="CL100" i="180"/>
  <c r="CL101" i="180"/>
  <c r="CL103" i="180"/>
  <c r="CL105" i="180"/>
  <c r="CM60" i="180"/>
  <c r="CM61" i="180"/>
  <c r="CM62" i="180"/>
  <c r="CM63" i="180"/>
  <c r="CM67" i="180"/>
  <c r="CM68" i="180"/>
  <c r="CM69" i="180"/>
  <c r="CM95" i="180"/>
  <c r="CM96" i="180"/>
  <c r="CM65" i="180"/>
  <c r="CM97" i="180"/>
  <c r="CM98" i="180"/>
  <c r="CM99" i="180"/>
  <c r="CM100" i="180"/>
  <c r="CM101" i="180"/>
  <c r="CM103" i="180"/>
  <c r="CM105" i="180"/>
  <c r="CN60" i="180"/>
  <c r="CN61" i="180"/>
  <c r="CN62" i="180"/>
  <c r="CN63" i="180"/>
  <c r="CN67" i="180"/>
  <c r="CN68" i="180"/>
  <c r="CN69" i="180"/>
  <c r="CN95" i="180"/>
  <c r="CN96" i="180"/>
  <c r="CN65" i="180"/>
  <c r="CN97" i="180"/>
  <c r="CN98" i="180"/>
  <c r="CN99" i="180"/>
  <c r="CN100" i="180"/>
  <c r="CN101" i="180"/>
  <c r="CN103" i="180"/>
  <c r="CN105" i="180"/>
  <c r="CO60" i="180"/>
  <c r="CO61" i="180"/>
  <c r="CO62" i="180"/>
  <c r="CO63" i="180"/>
  <c r="CO67" i="180"/>
  <c r="CO68" i="180"/>
  <c r="CO69" i="180"/>
  <c r="CO95" i="180"/>
  <c r="CO96" i="180"/>
  <c r="CO65" i="180"/>
  <c r="CO97" i="180"/>
  <c r="CO98" i="180"/>
  <c r="CO99" i="180"/>
  <c r="CO100" i="180"/>
  <c r="CO101" i="180"/>
  <c r="CO103" i="180"/>
  <c r="CO105" i="180"/>
  <c r="CP60" i="180"/>
  <c r="CP61" i="180"/>
  <c r="CP62" i="180"/>
  <c r="CP63" i="180"/>
  <c r="CP67" i="180"/>
  <c r="CP68" i="180"/>
  <c r="CP69" i="180"/>
  <c r="CP95" i="180"/>
  <c r="CP96" i="180"/>
  <c r="CP65" i="180"/>
  <c r="CP97" i="180"/>
  <c r="CP98" i="180"/>
  <c r="CP99" i="180"/>
  <c r="CP100" i="180"/>
  <c r="CP101" i="180"/>
  <c r="CP103" i="180"/>
  <c r="CP105" i="180"/>
  <c r="CQ60" i="180"/>
  <c r="CQ61" i="180"/>
  <c r="CQ62" i="180"/>
  <c r="CQ63" i="180"/>
  <c r="CQ67" i="180"/>
  <c r="CQ68" i="180"/>
  <c r="CQ69" i="180"/>
  <c r="CQ95" i="180"/>
  <c r="CQ96" i="180"/>
  <c r="CQ65" i="180"/>
  <c r="CQ97" i="180"/>
  <c r="CQ98" i="180"/>
  <c r="CQ99" i="180"/>
  <c r="CQ100" i="180"/>
  <c r="CQ101" i="180"/>
  <c r="CQ103" i="180"/>
  <c r="CQ105" i="180"/>
  <c r="CR60" i="180"/>
  <c r="CR61" i="180"/>
  <c r="CR62" i="180"/>
  <c r="CR63" i="180"/>
  <c r="CR67" i="180"/>
  <c r="CR68" i="180"/>
  <c r="CR69" i="180"/>
  <c r="CR95" i="180"/>
  <c r="CR96" i="180"/>
  <c r="CR65" i="180"/>
  <c r="CR97" i="180"/>
  <c r="CR98" i="180"/>
  <c r="CR99" i="180"/>
  <c r="CR100" i="180"/>
  <c r="CR101" i="180"/>
  <c r="CR103" i="180"/>
  <c r="CR105" i="180"/>
  <c r="CS60" i="180"/>
  <c r="CS61" i="180"/>
  <c r="CS62" i="180"/>
  <c r="CS63" i="180"/>
  <c r="CS67" i="180"/>
  <c r="CS68" i="180"/>
  <c r="CS69" i="180"/>
  <c r="CS95" i="180"/>
  <c r="CS96" i="180"/>
  <c r="CS65" i="180"/>
  <c r="CS97" i="180"/>
  <c r="CS98" i="180"/>
  <c r="CS99" i="180"/>
  <c r="CS100" i="180"/>
  <c r="CS101" i="180"/>
  <c r="CS103" i="180"/>
  <c r="CS105" i="180"/>
  <c r="CT60" i="180"/>
  <c r="CT61" i="180"/>
  <c r="CT62" i="180"/>
  <c r="CT63" i="180"/>
  <c r="CT67" i="180"/>
  <c r="CT68" i="180"/>
  <c r="CT69" i="180"/>
  <c r="CT95" i="180"/>
  <c r="CT96" i="180"/>
  <c r="CT65" i="180"/>
  <c r="CT97" i="180"/>
  <c r="CT98" i="180"/>
  <c r="CT99" i="180"/>
  <c r="CT100" i="180"/>
  <c r="CT101" i="180"/>
  <c r="CT103" i="180"/>
  <c r="CT105" i="180"/>
  <c r="CU60" i="180"/>
  <c r="CU61" i="180"/>
  <c r="CU62" i="180"/>
  <c r="CU63" i="180"/>
  <c r="CU67" i="180"/>
  <c r="CU68" i="180"/>
  <c r="CU69" i="180"/>
  <c r="CU95" i="180"/>
  <c r="CU96" i="180"/>
  <c r="CU65" i="180"/>
  <c r="CU97" i="180"/>
  <c r="CU98" i="180"/>
  <c r="CU99" i="180"/>
  <c r="CU100" i="180"/>
  <c r="CU101" i="180"/>
  <c r="CU103" i="180"/>
  <c r="CU105" i="180"/>
  <c r="CV60" i="180"/>
  <c r="CV61" i="180"/>
  <c r="CV62" i="180"/>
  <c r="CV63" i="180"/>
  <c r="CV67" i="180"/>
  <c r="CV68" i="180"/>
  <c r="CV69" i="180"/>
  <c r="CV95" i="180"/>
  <c r="CV96" i="180"/>
  <c r="CV65" i="180"/>
  <c r="CV97" i="180"/>
  <c r="CV98" i="180"/>
  <c r="CV99" i="180"/>
  <c r="CV100" i="180"/>
  <c r="CV101" i="180"/>
  <c r="CV103" i="180"/>
  <c r="CV105" i="180"/>
  <c r="CW60" i="180"/>
  <c r="CW61" i="180"/>
  <c r="CW62" i="180"/>
  <c r="CW63" i="180"/>
  <c r="CW67" i="180"/>
  <c r="CW68" i="180"/>
  <c r="CW69" i="180"/>
  <c r="CW95" i="180"/>
  <c r="CW96" i="180"/>
  <c r="CW65" i="180"/>
  <c r="CW97" i="180"/>
  <c r="CW98" i="180"/>
  <c r="CW99" i="180"/>
  <c r="CW100" i="180"/>
  <c r="CW101" i="180"/>
  <c r="CW103" i="180"/>
  <c r="CW105" i="180"/>
  <c r="CX60" i="180"/>
  <c r="CX61" i="180"/>
  <c r="CX62" i="180"/>
  <c r="CX63" i="180"/>
  <c r="CX67" i="180"/>
  <c r="CX68" i="180"/>
  <c r="CX69" i="180"/>
  <c r="CX95" i="180"/>
  <c r="CX96" i="180"/>
  <c r="CX65" i="180"/>
  <c r="CX97" i="180"/>
  <c r="CX98" i="180"/>
  <c r="CX99" i="180"/>
  <c r="CX100" i="180"/>
  <c r="CX101" i="180"/>
  <c r="CX103" i="180"/>
  <c r="CX105" i="180"/>
  <c r="CY60" i="180"/>
  <c r="CY61" i="180"/>
  <c r="CY62" i="180"/>
  <c r="CY63" i="180"/>
  <c r="CY67" i="180"/>
  <c r="CY68" i="180"/>
  <c r="CY69" i="180"/>
  <c r="CY95" i="180"/>
  <c r="CY96" i="180"/>
  <c r="CY65" i="180"/>
  <c r="CY97" i="180"/>
  <c r="CY98" i="180"/>
  <c r="CY99" i="180"/>
  <c r="CY100" i="180"/>
  <c r="CY101" i="180"/>
  <c r="CY103" i="180"/>
  <c r="CY105" i="180"/>
  <c r="CZ60" i="180"/>
  <c r="CZ61" i="180"/>
  <c r="CZ62" i="180"/>
  <c r="CZ63" i="180"/>
  <c r="CZ67" i="180"/>
  <c r="CZ68" i="180"/>
  <c r="CZ69" i="180"/>
  <c r="CZ95" i="180"/>
  <c r="CZ96" i="180"/>
  <c r="CZ65" i="180"/>
  <c r="CZ97" i="180"/>
  <c r="CZ98" i="180"/>
  <c r="CZ99" i="180"/>
  <c r="CZ100" i="180"/>
  <c r="CZ101" i="180"/>
  <c r="CZ103" i="180"/>
  <c r="CZ105" i="180"/>
  <c r="DA60" i="180"/>
  <c r="DA61" i="180"/>
  <c r="DA62" i="180"/>
  <c r="DA63" i="180"/>
  <c r="DA67" i="180"/>
  <c r="DA68" i="180"/>
  <c r="DA69" i="180"/>
  <c r="DA95" i="180"/>
  <c r="DA96" i="180"/>
  <c r="DA65" i="180"/>
  <c r="DA97" i="180"/>
  <c r="DA98" i="180"/>
  <c r="DA99" i="180"/>
  <c r="DA100" i="180"/>
  <c r="DA101" i="180"/>
  <c r="DA103" i="180"/>
  <c r="DA105" i="180"/>
  <c r="DB60" i="180"/>
  <c r="DB61" i="180"/>
  <c r="DB62" i="180"/>
  <c r="DB63" i="180"/>
  <c r="DB67" i="180"/>
  <c r="DB68" i="180"/>
  <c r="DB69" i="180"/>
  <c r="DB95" i="180"/>
  <c r="DB96" i="180"/>
  <c r="DB65" i="180"/>
  <c r="DB97" i="180"/>
  <c r="DB98" i="180"/>
  <c r="DB99" i="180"/>
  <c r="DB100" i="180"/>
  <c r="DB101" i="180"/>
  <c r="DB103" i="180"/>
  <c r="DB105" i="180"/>
  <c r="DC60" i="180"/>
  <c r="DC61" i="180"/>
  <c r="DC62" i="180"/>
  <c r="DC63" i="180"/>
  <c r="DC67" i="180"/>
  <c r="DC68" i="180"/>
  <c r="DC69" i="180"/>
  <c r="DC95" i="180"/>
  <c r="DC96" i="180"/>
  <c r="DC65" i="180"/>
  <c r="DC97" i="180"/>
  <c r="DC98" i="180"/>
  <c r="DC99" i="180"/>
  <c r="DC100" i="180"/>
  <c r="DC101" i="180"/>
  <c r="DC103" i="180"/>
  <c r="DC105" i="180"/>
  <c r="DD60" i="180"/>
  <c r="DD61" i="180"/>
  <c r="DD62" i="180"/>
  <c r="DD63" i="180"/>
  <c r="DD67" i="180"/>
  <c r="DD68" i="180"/>
  <c r="DD69" i="180"/>
  <c r="DD95" i="180"/>
  <c r="DD96" i="180"/>
  <c r="DD65" i="180"/>
  <c r="DD97" i="180"/>
  <c r="DD98" i="180"/>
  <c r="DD99" i="180"/>
  <c r="DD100" i="180"/>
  <c r="DD101" i="180"/>
  <c r="DD103" i="180"/>
  <c r="DD105" i="180"/>
  <c r="DE60" i="180"/>
  <c r="DE61" i="180"/>
  <c r="DE62" i="180"/>
  <c r="DE63" i="180"/>
  <c r="DE67" i="180"/>
  <c r="DE68" i="180"/>
  <c r="DE69" i="180"/>
  <c r="DE95" i="180"/>
  <c r="DE96" i="180"/>
  <c r="DE65" i="180"/>
  <c r="DE97" i="180"/>
  <c r="DE98" i="180"/>
  <c r="DE99" i="180"/>
  <c r="DE100" i="180"/>
  <c r="DE101" i="180"/>
  <c r="DE103" i="180"/>
  <c r="DE105" i="180"/>
  <c r="DF60" i="180"/>
  <c r="DF61" i="180"/>
  <c r="DF62" i="180"/>
  <c r="DF63" i="180"/>
  <c r="DF67" i="180"/>
  <c r="DF68" i="180"/>
  <c r="DF69" i="180"/>
  <c r="DF95" i="180"/>
  <c r="DF96" i="180"/>
  <c r="DF65" i="180"/>
  <c r="DF97" i="180"/>
  <c r="DF98" i="180"/>
  <c r="DF99" i="180"/>
  <c r="DF100" i="180"/>
  <c r="DF101" i="180"/>
  <c r="DF103" i="180"/>
  <c r="DF105" i="180"/>
  <c r="DG60" i="180"/>
  <c r="DG61" i="180"/>
  <c r="DG62" i="180"/>
  <c r="DG63" i="180"/>
  <c r="DG67" i="180"/>
  <c r="DG68" i="180"/>
  <c r="DG69" i="180"/>
  <c r="DG95" i="180"/>
  <c r="DG96" i="180"/>
  <c r="DG65" i="180"/>
  <c r="DG97" i="180"/>
  <c r="DG98" i="180"/>
  <c r="DG99" i="180"/>
  <c r="DG100" i="180"/>
  <c r="DG101" i="180"/>
  <c r="DG103" i="180"/>
  <c r="DG105" i="180"/>
  <c r="DH60" i="180"/>
  <c r="DH61" i="180"/>
  <c r="DH62" i="180"/>
  <c r="DH63" i="180"/>
  <c r="DH67" i="180"/>
  <c r="DH68" i="180"/>
  <c r="DH69" i="180"/>
  <c r="DH95" i="180"/>
  <c r="DH96" i="180"/>
  <c r="DH65" i="180"/>
  <c r="DH97" i="180"/>
  <c r="DH98" i="180"/>
  <c r="DH99" i="180"/>
  <c r="DH100" i="180"/>
  <c r="DH101" i="180"/>
  <c r="DH103" i="180"/>
  <c r="DH105" i="180"/>
  <c r="DI60" i="180"/>
  <c r="DI61" i="180"/>
  <c r="DI62" i="180"/>
  <c r="DI63" i="180"/>
  <c r="DI67" i="180"/>
  <c r="DI68" i="180"/>
  <c r="DI69" i="180"/>
  <c r="DI95" i="180"/>
  <c r="DI96" i="180"/>
  <c r="DI65" i="180"/>
  <c r="DI97" i="180"/>
  <c r="DI98" i="180"/>
  <c r="DI99" i="180"/>
  <c r="DI100" i="180"/>
  <c r="DI101" i="180"/>
  <c r="DI103" i="180"/>
  <c r="DI105" i="180"/>
  <c r="DJ60" i="180"/>
  <c r="DJ61" i="180"/>
  <c r="DJ62" i="180"/>
  <c r="DJ63" i="180"/>
  <c r="DJ67" i="180"/>
  <c r="DJ68" i="180"/>
  <c r="DJ69" i="180"/>
  <c r="DJ95" i="180"/>
  <c r="DJ96" i="180"/>
  <c r="DJ65" i="180"/>
  <c r="DJ97" i="180"/>
  <c r="DJ98" i="180"/>
  <c r="DJ99" i="180"/>
  <c r="DJ100" i="180"/>
  <c r="DJ101" i="180"/>
  <c r="DJ103" i="180"/>
  <c r="DJ105" i="180"/>
  <c r="DK60" i="180"/>
  <c r="DK61" i="180"/>
  <c r="DK62" i="180"/>
  <c r="DK63" i="180"/>
  <c r="DK67" i="180"/>
  <c r="DK68" i="180"/>
  <c r="DK69" i="180"/>
  <c r="DK95" i="180"/>
  <c r="DK96" i="180"/>
  <c r="DK65" i="180"/>
  <c r="DK97" i="180"/>
  <c r="DK98" i="180"/>
  <c r="DK99" i="180"/>
  <c r="DK100" i="180"/>
  <c r="DK101" i="180"/>
  <c r="DK103" i="180"/>
  <c r="DK105" i="180"/>
  <c r="DL60" i="180"/>
  <c r="DL61" i="180"/>
  <c r="DL62" i="180"/>
  <c r="DL63" i="180"/>
  <c r="DL67" i="180"/>
  <c r="DL68" i="180"/>
  <c r="DL69" i="180"/>
  <c r="DL95" i="180"/>
  <c r="DL96" i="180"/>
  <c r="DL65" i="180"/>
  <c r="DL97" i="180"/>
  <c r="DL98" i="180"/>
  <c r="DL99" i="180"/>
  <c r="DL100" i="180"/>
  <c r="DL101" i="180"/>
  <c r="DL103" i="180"/>
  <c r="DL105" i="180"/>
  <c r="DM60" i="180"/>
  <c r="DM61" i="180"/>
  <c r="DM62" i="180"/>
  <c r="DM63" i="180"/>
  <c r="DM67" i="180"/>
  <c r="DM68" i="180"/>
  <c r="DM69" i="180"/>
  <c r="DM95" i="180"/>
  <c r="DM96" i="180"/>
  <c r="DM65" i="180"/>
  <c r="DM97" i="180"/>
  <c r="DM98" i="180"/>
  <c r="DM99" i="180"/>
  <c r="DM100" i="180"/>
  <c r="DM101" i="180"/>
  <c r="DM103" i="180"/>
  <c r="DM105" i="180"/>
  <c r="DN60" i="180"/>
  <c r="DN61" i="180"/>
  <c r="DN62" i="180"/>
  <c r="DN63" i="180"/>
  <c r="DN67" i="180"/>
  <c r="DN68" i="180"/>
  <c r="DN69" i="180"/>
  <c r="DN95" i="180"/>
  <c r="DN96" i="180"/>
  <c r="DN65" i="180"/>
  <c r="DN97" i="180"/>
  <c r="DN98" i="180"/>
  <c r="DN99" i="180"/>
  <c r="DN100" i="180"/>
  <c r="DN101" i="180"/>
  <c r="DN103" i="180"/>
  <c r="DN105" i="180"/>
  <c r="DO60" i="180"/>
  <c r="DO61" i="180"/>
  <c r="DO62" i="180"/>
  <c r="DO63" i="180"/>
  <c r="DO67" i="180"/>
  <c r="DO68" i="180"/>
  <c r="DO69" i="180"/>
  <c r="DO95" i="180"/>
  <c r="DO96" i="180"/>
  <c r="DO65" i="180"/>
  <c r="DO97" i="180"/>
  <c r="DO98" i="180"/>
  <c r="DO99" i="180"/>
  <c r="DO100" i="180"/>
  <c r="DO101" i="180"/>
  <c r="DO103" i="180"/>
  <c r="DO105" i="180"/>
  <c r="DP60" i="180"/>
  <c r="DP61" i="180"/>
  <c r="DP62" i="180"/>
  <c r="DP63" i="180"/>
  <c r="DP67" i="180"/>
  <c r="DP68" i="180"/>
  <c r="DP69" i="180"/>
  <c r="DP95" i="180"/>
  <c r="DP96" i="180"/>
  <c r="DP65" i="180"/>
  <c r="DP97" i="180"/>
  <c r="DP98" i="180"/>
  <c r="DP99" i="180"/>
  <c r="DP100" i="180"/>
  <c r="DP101" i="180"/>
  <c r="DP103" i="180"/>
  <c r="DP105" i="180"/>
  <c r="DQ60" i="180"/>
  <c r="DQ61" i="180"/>
  <c r="DQ62" i="180"/>
  <c r="DQ63" i="180"/>
  <c r="DQ67" i="180"/>
  <c r="DQ68" i="180"/>
  <c r="DQ69" i="180"/>
  <c r="DQ95" i="180"/>
  <c r="DQ96" i="180"/>
  <c r="DQ65" i="180"/>
  <c r="DQ97" i="180"/>
  <c r="DQ98" i="180"/>
  <c r="DQ99" i="180"/>
  <c r="DQ100" i="180"/>
  <c r="DQ101" i="180"/>
  <c r="DQ103" i="180"/>
  <c r="DQ105" i="180"/>
  <c r="DR60" i="180"/>
  <c r="DR61" i="180"/>
  <c r="DR62" i="180"/>
  <c r="DR63" i="180"/>
  <c r="DR67" i="180"/>
  <c r="DR68" i="180"/>
  <c r="DR69" i="180"/>
  <c r="DR95" i="180"/>
  <c r="DR96" i="180"/>
  <c r="DR65" i="180"/>
  <c r="DR97" i="180"/>
  <c r="DR98" i="180"/>
  <c r="DR99" i="180"/>
  <c r="DR100" i="180"/>
  <c r="DR101" i="180"/>
  <c r="DR103" i="180"/>
  <c r="DR105" i="180"/>
  <c r="DS60" i="180"/>
  <c r="DS61" i="180"/>
  <c r="DS62" i="180"/>
  <c r="DS63" i="180"/>
  <c r="DS67" i="180"/>
  <c r="DS68" i="180"/>
  <c r="DS69" i="180"/>
  <c r="DS95" i="180"/>
  <c r="DS96" i="180"/>
  <c r="DS65" i="180"/>
  <c r="DS97" i="180"/>
  <c r="DS98" i="180"/>
  <c r="DS99" i="180"/>
  <c r="DS100" i="180"/>
  <c r="DS101" i="180"/>
  <c r="DS103" i="180"/>
  <c r="DS105" i="180"/>
  <c r="DT60" i="180"/>
  <c r="DT61" i="180"/>
  <c r="DT62" i="180"/>
  <c r="DT63" i="180"/>
  <c r="DT67" i="180"/>
  <c r="DT68" i="180"/>
  <c r="DT69" i="180"/>
  <c r="DT95" i="180"/>
  <c r="DT96" i="180"/>
  <c r="DT65" i="180"/>
  <c r="DT97" i="180"/>
  <c r="DT98" i="180"/>
  <c r="DT99" i="180"/>
  <c r="DT100" i="180"/>
  <c r="DT101" i="180"/>
  <c r="DT103" i="180"/>
  <c r="DT105" i="180"/>
  <c r="DU60" i="180"/>
  <c r="DU61" i="180"/>
  <c r="DU62" i="180"/>
  <c r="DU63" i="180"/>
  <c r="DU67" i="180"/>
  <c r="DU68" i="180"/>
  <c r="DU69" i="180"/>
  <c r="DU95" i="180"/>
  <c r="DU96" i="180"/>
  <c r="DU65" i="180"/>
  <c r="DU97" i="180"/>
  <c r="DU98" i="180"/>
  <c r="DU99" i="180"/>
  <c r="DU100" i="180"/>
  <c r="DU101" i="180"/>
  <c r="DU103" i="180"/>
  <c r="DU105" i="180"/>
  <c r="DV60" i="180"/>
  <c r="DV61" i="180"/>
  <c r="DV62" i="180"/>
  <c r="DV63" i="180"/>
  <c r="DV67" i="180"/>
  <c r="DV68" i="180"/>
  <c r="DV69" i="180"/>
  <c r="DV95" i="180"/>
  <c r="DV96" i="180"/>
  <c r="DV65" i="180"/>
  <c r="DV97" i="180"/>
  <c r="DV98" i="180"/>
  <c r="DV99" i="180"/>
  <c r="DV100" i="180"/>
  <c r="DV101" i="180"/>
  <c r="DV103" i="180"/>
  <c r="DV105" i="180"/>
  <c r="DW60" i="180"/>
  <c r="DW61" i="180"/>
  <c r="DW62" i="180"/>
  <c r="DW63" i="180"/>
  <c r="DW67" i="180"/>
  <c r="DW68" i="180"/>
  <c r="DW69" i="180"/>
  <c r="DW95" i="180"/>
  <c r="DW96" i="180"/>
  <c r="DW65" i="180"/>
  <c r="DW97" i="180"/>
  <c r="DW98" i="180"/>
  <c r="DW99" i="180"/>
  <c r="DW100" i="180"/>
  <c r="DW101" i="180"/>
  <c r="DW103" i="180"/>
  <c r="DW105" i="180"/>
  <c r="DX60" i="180"/>
  <c r="DX61" i="180"/>
  <c r="DX62" i="180"/>
  <c r="DX63" i="180"/>
  <c r="DX67" i="180"/>
  <c r="DX68" i="180"/>
  <c r="DX69" i="180"/>
  <c r="DX95" i="180"/>
  <c r="DX96" i="180"/>
  <c r="DX65" i="180"/>
  <c r="DX97" i="180"/>
  <c r="DX98" i="180"/>
  <c r="DX99" i="180"/>
  <c r="DX100" i="180"/>
  <c r="DX101" i="180"/>
  <c r="DX103" i="180"/>
  <c r="DX105" i="180"/>
  <c r="DY60" i="180"/>
  <c r="DY61" i="180"/>
  <c r="DY62" i="180"/>
  <c r="DY63" i="180"/>
  <c r="DY67" i="180"/>
  <c r="DY68" i="180"/>
  <c r="DY69" i="180"/>
  <c r="DY95" i="180"/>
  <c r="DY96" i="180"/>
  <c r="DY65" i="180"/>
  <c r="DY97" i="180"/>
  <c r="DY98" i="180"/>
  <c r="DY99" i="180"/>
  <c r="DY100" i="180"/>
  <c r="DY101" i="180"/>
  <c r="DY103" i="180"/>
  <c r="DY105" i="180"/>
  <c r="DZ60" i="180"/>
  <c r="DZ61" i="180"/>
  <c r="DZ62" i="180"/>
  <c r="DZ63" i="180"/>
  <c r="DZ67" i="180"/>
  <c r="DZ68" i="180"/>
  <c r="DZ69" i="180"/>
  <c r="DZ95" i="180"/>
  <c r="DZ96" i="180"/>
  <c r="DZ65" i="180"/>
  <c r="DZ97" i="180"/>
  <c r="DZ98" i="180"/>
  <c r="DZ99" i="180"/>
  <c r="DZ100" i="180"/>
  <c r="DZ101" i="180"/>
  <c r="DZ103" i="180"/>
  <c r="DZ105" i="180"/>
  <c r="EA60" i="180"/>
  <c r="EA61" i="180"/>
  <c r="EA62" i="180"/>
  <c r="EA63" i="180"/>
  <c r="EA67" i="180"/>
  <c r="EA68" i="180"/>
  <c r="EA69" i="180"/>
  <c r="EA95" i="180"/>
  <c r="EA96" i="180"/>
  <c r="EA65" i="180"/>
  <c r="EA97" i="180"/>
  <c r="EA98" i="180"/>
  <c r="EA99" i="180"/>
  <c r="EA100" i="180"/>
  <c r="EA101" i="180"/>
  <c r="EA103" i="180"/>
  <c r="EA105" i="180"/>
  <c r="EB60" i="180"/>
  <c r="EB61" i="180"/>
  <c r="EB62" i="180"/>
  <c r="EB63" i="180"/>
  <c r="EB67" i="180"/>
  <c r="EB68" i="180"/>
  <c r="EB69" i="180"/>
  <c r="EB95" i="180"/>
  <c r="EB96" i="180"/>
  <c r="EB65" i="180"/>
  <c r="EB97" i="180"/>
  <c r="EB98" i="180"/>
  <c r="EB99" i="180"/>
  <c r="EB100" i="180"/>
  <c r="EB101" i="180"/>
  <c r="EB103" i="180"/>
  <c r="EB105" i="180"/>
  <c r="EC60" i="180"/>
  <c r="EC61" i="180"/>
  <c r="EC62" i="180"/>
  <c r="EC63" i="180"/>
  <c r="EC67" i="180"/>
  <c r="EC68" i="180"/>
  <c r="EC69" i="180"/>
  <c r="EC95" i="180"/>
  <c r="EC96" i="180"/>
  <c r="EC65" i="180"/>
  <c r="EC97" i="180"/>
  <c r="EC98" i="180"/>
  <c r="EC99" i="180"/>
  <c r="EC100" i="180"/>
  <c r="EC101" i="180"/>
  <c r="EC103" i="180"/>
  <c r="EC105" i="180"/>
  <c r="ED60" i="180"/>
  <c r="ED61" i="180"/>
  <c r="ED62" i="180"/>
  <c r="ED63" i="180"/>
  <c r="ED67" i="180"/>
  <c r="ED68" i="180"/>
  <c r="ED69" i="180"/>
  <c r="ED95" i="180"/>
  <c r="ED96" i="180"/>
  <c r="ED65" i="180"/>
  <c r="ED97" i="180"/>
  <c r="ED98" i="180"/>
  <c r="ED99" i="180"/>
  <c r="ED100" i="180"/>
  <c r="ED101" i="180"/>
  <c r="ED103" i="180"/>
  <c r="ED105" i="180"/>
  <c r="EE60" i="180"/>
  <c r="EE61" i="180"/>
  <c r="EE62" i="180"/>
  <c r="EE63" i="180"/>
  <c r="EE67" i="180"/>
  <c r="EE68" i="180"/>
  <c r="EE69" i="180"/>
  <c r="EE95" i="180"/>
  <c r="EE96" i="180"/>
  <c r="EE65" i="180"/>
  <c r="EE97" i="180"/>
  <c r="EE98" i="180"/>
  <c r="EE99" i="180"/>
  <c r="EE100" i="180"/>
  <c r="EE101" i="180"/>
  <c r="EE103" i="180"/>
  <c r="EE105" i="180"/>
  <c r="EF60" i="180"/>
  <c r="EF61" i="180"/>
  <c r="EF62" i="180"/>
  <c r="EF63" i="180"/>
  <c r="EF67" i="180"/>
  <c r="EF68" i="180"/>
  <c r="EF69" i="180"/>
  <c r="EF95" i="180"/>
  <c r="EF96" i="180"/>
  <c r="EF65" i="180"/>
  <c r="EF97" i="180"/>
  <c r="EF98" i="180"/>
  <c r="EF99" i="180"/>
  <c r="EF100" i="180"/>
  <c r="EF101" i="180"/>
  <c r="EF103" i="180"/>
  <c r="EF105" i="180"/>
  <c r="EG60" i="180"/>
  <c r="EG61" i="180"/>
  <c r="EG62" i="180"/>
  <c r="EG63" i="180"/>
  <c r="EG67" i="180"/>
  <c r="EG68" i="180"/>
  <c r="EG69" i="180"/>
  <c r="EG95" i="180"/>
  <c r="EG96" i="180"/>
  <c r="EG65" i="180"/>
  <c r="EG97" i="180"/>
  <c r="EG98" i="180"/>
  <c r="EG99" i="180"/>
  <c r="EG100" i="180"/>
  <c r="EG101" i="180"/>
  <c r="EG103" i="180"/>
  <c r="EG105" i="180"/>
  <c r="EH60" i="180"/>
  <c r="EH61" i="180"/>
  <c r="EH62" i="180"/>
  <c r="EH63" i="180"/>
  <c r="EH67" i="180"/>
  <c r="EH68" i="180"/>
  <c r="EH69" i="180"/>
  <c r="EH95" i="180"/>
  <c r="EH96" i="180"/>
  <c r="EH65" i="180"/>
  <c r="EH97" i="180"/>
  <c r="EH98" i="180"/>
  <c r="EH99" i="180"/>
  <c r="EH100" i="180"/>
  <c r="EH101" i="180"/>
  <c r="EH103" i="180"/>
  <c r="EH105" i="180"/>
  <c r="EI60" i="180"/>
  <c r="EI61" i="180"/>
  <c r="EI62" i="180"/>
  <c r="EI63" i="180"/>
  <c r="EI67" i="180"/>
  <c r="EI68" i="180"/>
  <c r="EI69" i="180"/>
  <c r="EI95" i="180"/>
  <c r="EI96" i="180"/>
  <c r="EI65" i="180"/>
  <c r="EI97" i="180"/>
  <c r="EI98" i="180"/>
  <c r="EI99" i="180"/>
  <c r="EI100" i="180"/>
  <c r="EI101" i="180"/>
  <c r="EI103" i="180"/>
  <c r="EI105" i="180"/>
  <c r="EJ60" i="180"/>
  <c r="EJ61" i="180"/>
  <c r="EJ62" i="180"/>
  <c r="EJ63" i="180"/>
  <c r="EJ67" i="180"/>
  <c r="EJ68" i="180"/>
  <c r="EJ69" i="180"/>
  <c r="EJ95" i="180"/>
  <c r="EJ96" i="180"/>
  <c r="EJ65" i="180"/>
  <c r="EJ97" i="180"/>
  <c r="EJ98" i="180"/>
  <c r="EJ99" i="180"/>
  <c r="EJ100" i="180"/>
  <c r="EJ101" i="180"/>
  <c r="EJ103" i="180"/>
  <c r="EJ105" i="180"/>
  <c r="EK60" i="180"/>
  <c r="EK61" i="180"/>
  <c r="EK62" i="180"/>
  <c r="EK63" i="180"/>
  <c r="EK67" i="180"/>
  <c r="EK68" i="180"/>
  <c r="EK69" i="180"/>
  <c r="EK95" i="180"/>
  <c r="EK96" i="180"/>
  <c r="EK65" i="180"/>
  <c r="EK97" i="180"/>
  <c r="EK98" i="180"/>
  <c r="EK99" i="180"/>
  <c r="EK100" i="180"/>
  <c r="EK101" i="180"/>
  <c r="EK103" i="180"/>
  <c r="EK105" i="180"/>
  <c r="EL60" i="180"/>
  <c r="EL61" i="180"/>
  <c r="EL62" i="180"/>
  <c r="EL63" i="180"/>
  <c r="EL67" i="180"/>
  <c r="EL68" i="180"/>
  <c r="EL69" i="180"/>
  <c r="EL95" i="180"/>
  <c r="EL96" i="180"/>
  <c r="EL65" i="180"/>
  <c r="EL97" i="180"/>
  <c r="EL98" i="180"/>
  <c r="EL99" i="180"/>
  <c r="EL100" i="180"/>
  <c r="EL101" i="180"/>
  <c r="EL103" i="180"/>
  <c r="EL105" i="180"/>
  <c r="EM60" i="180"/>
  <c r="EM61" i="180"/>
  <c r="EM62" i="180"/>
  <c r="EM63" i="180"/>
  <c r="EM67" i="180"/>
  <c r="EM68" i="180"/>
  <c r="EM69" i="180"/>
  <c r="EM95" i="180"/>
  <c r="EM96" i="180"/>
  <c r="EM65" i="180"/>
  <c r="EM97" i="180"/>
  <c r="EM98" i="180"/>
  <c r="EM99" i="180"/>
  <c r="EM100" i="180"/>
  <c r="EM101" i="180"/>
  <c r="EM103" i="180"/>
  <c r="EM105" i="180"/>
  <c r="EN60" i="180"/>
  <c r="EN61" i="180"/>
  <c r="EN62" i="180"/>
  <c r="EN63" i="180"/>
  <c r="EN67" i="180"/>
  <c r="EN68" i="180"/>
  <c r="EN69" i="180"/>
  <c r="EN95" i="180"/>
  <c r="EN96" i="180"/>
  <c r="EN65" i="180"/>
  <c r="EN97" i="180"/>
  <c r="EN98" i="180"/>
  <c r="EN99" i="180"/>
  <c r="EN100" i="180"/>
  <c r="EN101" i="180"/>
  <c r="EN103" i="180"/>
  <c r="EN105" i="180"/>
  <c r="EO60" i="180"/>
  <c r="EO61" i="180"/>
  <c r="EO62" i="180"/>
  <c r="EO63" i="180"/>
  <c r="EO67" i="180"/>
  <c r="EO68" i="180"/>
  <c r="EO69" i="180"/>
  <c r="EO95" i="180"/>
  <c r="EO96" i="180"/>
  <c r="EO65" i="180"/>
  <c r="EO97" i="180"/>
  <c r="EO98" i="180"/>
  <c r="EO99" i="180"/>
  <c r="EO100" i="180"/>
  <c r="EO101" i="180"/>
  <c r="EO103" i="180"/>
  <c r="EO105" i="180"/>
  <c r="EP60" i="180"/>
  <c r="EP61" i="180"/>
  <c r="EP62" i="180"/>
  <c r="EP63" i="180"/>
  <c r="EP67" i="180"/>
  <c r="EP68" i="180"/>
  <c r="EP69" i="180"/>
  <c r="EP95" i="180"/>
  <c r="EP96" i="180"/>
  <c r="EP65" i="180"/>
  <c r="EP97" i="180"/>
  <c r="EP98" i="180"/>
  <c r="EP99" i="180"/>
  <c r="EP100" i="180"/>
  <c r="EP101" i="180"/>
  <c r="EP103" i="180"/>
  <c r="EP105" i="180"/>
  <c r="EQ60" i="180"/>
  <c r="EQ61" i="180"/>
  <c r="EQ62" i="180"/>
  <c r="EQ63" i="180"/>
  <c r="EQ67" i="180"/>
  <c r="EQ68" i="180"/>
  <c r="EQ69" i="180"/>
  <c r="EQ95" i="180"/>
  <c r="EQ96" i="180"/>
  <c r="EQ65" i="180"/>
  <c r="EQ97" i="180"/>
  <c r="EQ98" i="180"/>
  <c r="EQ99" i="180"/>
  <c r="EQ100" i="180"/>
  <c r="EQ101" i="180"/>
  <c r="EQ103" i="180"/>
  <c r="EQ105" i="180"/>
  <c r="ER60" i="180"/>
  <c r="ER61" i="180"/>
  <c r="ER62" i="180"/>
  <c r="ER63" i="180"/>
  <c r="ER67" i="180"/>
  <c r="ER68" i="180"/>
  <c r="ER69" i="180"/>
  <c r="ER95" i="180"/>
  <c r="ER96" i="180"/>
  <c r="ER65" i="180"/>
  <c r="ER97" i="180"/>
  <c r="ER98" i="180"/>
  <c r="ER99" i="180"/>
  <c r="ER100" i="180"/>
  <c r="ER101" i="180"/>
  <c r="ER103" i="180"/>
  <c r="ER105" i="180"/>
  <c r="ES60" i="180"/>
  <c r="ES61" i="180"/>
  <c r="ES62" i="180"/>
  <c r="ES63" i="180"/>
  <c r="ES67" i="180"/>
  <c r="ES68" i="180"/>
  <c r="ES69" i="180"/>
  <c r="ES95" i="180"/>
  <c r="ES96" i="180"/>
  <c r="ES65" i="180"/>
  <c r="ES97" i="180"/>
  <c r="ES98" i="180"/>
  <c r="ES99" i="180"/>
  <c r="ES100" i="180"/>
  <c r="ES101" i="180"/>
  <c r="ES103" i="180"/>
  <c r="ES105" i="180"/>
  <c r="ET60" i="180"/>
  <c r="ET61" i="180"/>
  <c r="ET62" i="180"/>
  <c r="ET63" i="180"/>
  <c r="ET67" i="180"/>
  <c r="ET68" i="180"/>
  <c r="ET69" i="180"/>
  <c r="ET95" i="180"/>
  <c r="ET96" i="180"/>
  <c r="ET65" i="180"/>
  <c r="ET97" i="180"/>
  <c r="ET98" i="180"/>
  <c r="ET99" i="180"/>
  <c r="ET100" i="180"/>
  <c r="ET101" i="180"/>
  <c r="ET103" i="180"/>
  <c r="ET105" i="180"/>
  <c r="EU60" i="180"/>
  <c r="EU61" i="180"/>
  <c r="EU62" i="180"/>
  <c r="EU63" i="180"/>
  <c r="EU67" i="180"/>
  <c r="EU68" i="180"/>
  <c r="EU69" i="180"/>
  <c r="EU95" i="180"/>
  <c r="EU96" i="180"/>
  <c r="EU65" i="180"/>
  <c r="EU97" i="180"/>
  <c r="EU98" i="180"/>
  <c r="EU99" i="180"/>
  <c r="EU100" i="180"/>
  <c r="EU101" i="180"/>
  <c r="EU103" i="180"/>
  <c r="EU105" i="180"/>
  <c r="EV60" i="180"/>
  <c r="EV61" i="180"/>
  <c r="EV62" i="180"/>
  <c r="EV63" i="180"/>
  <c r="EV67" i="180"/>
  <c r="EV68" i="180"/>
  <c r="EV69" i="180"/>
  <c r="EV95" i="180"/>
  <c r="EV96" i="180"/>
  <c r="EV65" i="180"/>
  <c r="EV97" i="180"/>
  <c r="EV98" i="180"/>
  <c r="EV99" i="180"/>
  <c r="EV100" i="180"/>
  <c r="EV101" i="180"/>
  <c r="EV103" i="180"/>
  <c r="EV105" i="180"/>
  <c r="EW60" i="180"/>
  <c r="EW61" i="180"/>
  <c r="EW62" i="180"/>
  <c r="EW63" i="180"/>
  <c r="EW67" i="180"/>
  <c r="EW68" i="180"/>
  <c r="EW69" i="180"/>
  <c r="EW95" i="180"/>
  <c r="EW96" i="180"/>
  <c r="EW65" i="180"/>
  <c r="EW97" i="180"/>
  <c r="EW98" i="180"/>
  <c r="EW99" i="180"/>
  <c r="EW100" i="180"/>
  <c r="EW101" i="180"/>
  <c r="EW103" i="180"/>
  <c r="EW105" i="180"/>
  <c r="EX60" i="180"/>
  <c r="EX61" i="180"/>
  <c r="EX62" i="180"/>
  <c r="EX63" i="180"/>
  <c r="EX67" i="180"/>
  <c r="EX68" i="180"/>
  <c r="EX69" i="180"/>
  <c r="EX95" i="180"/>
  <c r="EX96" i="180"/>
  <c r="EX65" i="180"/>
  <c r="EX97" i="180"/>
  <c r="EX98" i="180"/>
  <c r="EX99" i="180"/>
  <c r="EX100" i="180"/>
  <c r="EX101" i="180"/>
  <c r="EX103" i="180"/>
  <c r="EX105" i="180"/>
  <c r="EY60" i="180"/>
  <c r="EY61" i="180"/>
  <c r="EY62" i="180"/>
  <c r="EY63" i="180"/>
  <c r="EY67" i="180"/>
  <c r="EY68" i="180"/>
  <c r="EY69" i="180"/>
  <c r="EY95" i="180"/>
  <c r="EY96" i="180"/>
  <c r="EY65" i="180"/>
  <c r="EY97" i="180"/>
  <c r="EY98" i="180"/>
  <c r="EY99" i="180"/>
  <c r="EY100" i="180"/>
  <c r="EY101" i="180"/>
  <c r="EY103" i="180"/>
  <c r="EY105" i="180"/>
  <c r="F104" i="180"/>
  <c r="F106" i="180"/>
  <c r="G104" i="180"/>
  <c r="H104" i="180"/>
  <c r="I104" i="180"/>
  <c r="J104" i="180"/>
  <c r="K104" i="180"/>
  <c r="L104" i="180"/>
  <c r="M104" i="180"/>
  <c r="N104" i="180"/>
  <c r="O104" i="180"/>
  <c r="P104" i="180"/>
  <c r="Q104" i="180"/>
  <c r="R104" i="180"/>
  <c r="S104" i="180"/>
  <c r="T104" i="180"/>
  <c r="U104" i="180"/>
  <c r="V104" i="180"/>
  <c r="W104" i="180"/>
  <c r="X104" i="180"/>
  <c r="Y104" i="180"/>
  <c r="Z104" i="180"/>
  <c r="AA104" i="180"/>
  <c r="AB104" i="180"/>
  <c r="AC104" i="180"/>
  <c r="AD104" i="180"/>
  <c r="AE104" i="180"/>
  <c r="AF104" i="180"/>
  <c r="AG104" i="180"/>
  <c r="AH104" i="180"/>
  <c r="AI104" i="180"/>
  <c r="AJ104" i="180"/>
  <c r="AK104" i="180"/>
  <c r="AL104" i="180"/>
  <c r="AM104" i="180"/>
  <c r="AN104" i="180"/>
  <c r="AO104" i="180"/>
  <c r="AP104" i="180"/>
  <c r="AQ104" i="180"/>
  <c r="AR104" i="180"/>
  <c r="AS104" i="180"/>
  <c r="AT104" i="180"/>
  <c r="AU104" i="180"/>
  <c r="AV104" i="180"/>
  <c r="AW104" i="180"/>
  <c r="AX104" i="180"/>
  <c r="AY104" i="180"/>
  <c r="AZ104" i="180"/>
  <c r="BA104" i="180"/>
  <c r="BB104" i="180"/>
  <c r="BC104" i="180"/>
  <c r="BD104" i="180"/>
  <c r="BE104" i="180"/>
  <c r="BF104" i="180"/>
  <c r="BG104" i="180"/>
  <c r="BH104" i="180"/>
  <c r="BI104" i="180"/>
  <c r="BJ104" i="180"/>
  <c r="BK104" i="180"/>
  <c r="BL104" i="180"/>
  <c r="BM104" i="180"/>
  <c r="BN104" i="180"/>
  <c r="BO104" i="180"/>
  <c r="BP104" i="180"/>
  <c r="BQ104" i="180"/>
  <c r="BR104" i="180"/>
  <c r="BS104" i="180"/>
  <c r="BT104" i="180"/>
  <c r="BU104" i="180"/>
  <c r="BV104" i="180"/>
  <c r="BW104" i="180"/>
  <c r="BX104" i="180"/>
  <c r="BY104" i="180"/>
  <c r="BZ104" i="180"/>
  <c r="CA104" i="180"/>
  <c r="CB104" i="180"/>
  <c r="CC104" i="180"/>
  <c r="CD104" i="180"/>
  <c r="CE104" i="180"/>
  <c r="CF104" i="180"/>
  <c r="CG104" i="180"/>
  <c r="CH104" i="180"/>
  <c r="CI104" i="180"/>
  <c r="CJ104" i="180"/>
  <c r="CK104" i="180"/>
  <c r="CL104" i="180"/>
  <c r="CM104" i="180"/>
  <c r="CN104" i="180"/>
  <c r="CO104" i="180"/>
  <c r="CP104" i="180"/>
  <c r="CQ104" i="180"/>
  <c r="CR104" i="180"/>
  <c r="CS104" i="180"/>
  <c r="CT104" i="180"/>
  <c r="CU104" i="180"/>
  <c r="CV104" i="180"/>
  <c r="CW104" i="180"/>
  <c r="CX104" i="180"/>
  <c r="CY104" i="180"/>
  <c r="CZ104" i="180"/>
  <c r="DA104" i="180"/>
  <c r="DB104" i="180"/>
  <c r="DC104" i="180"/>
  <c r="DD104" i="180"/>
  <c r="DE104" i="180"/>
  <c r="DF104" i="180"/>
  <c r="DG104" i="180"/>
  <c r="DH104" i="180"/>
  <c r="DI104" i="180"/>
  <c r="DJ104" i="180"/>
  <c r="DK104" i="180"/>
  <c r="DL104" i="180"/>
  <c r="DM104" i="180"/>
  <c r="DN104" i="180"/>
  <c r="DO104" i="180"/>
  <c r="DP104" i="180"/>
  <c r="DQ104" i="180"/>
  <c r="DR104" i="180"/>
  <c r="DS104" i="180"/>
  <c r="DT104" i="180"/>
  <c r="DU104" i="180"/>
  <c r="DV104" i="180"/>
  <c r="DW104" i="180"/>
  <c r="DX104" i="180"/>
  <c r="DY104" i="180"/>
  <c r="DZ104" i="180"/>
  <c r="EA104" i="180"/>
  <c r="EB104" i="180"/>
  <c r="EC104" i="180"/>
  <c r="ED104" i="180"/>
  <c r="EE104" i="180"/>
  <c r="EF104" i="180"/>
  <c r="EG104" i="180"/>
  <c r="EH104" i="180"/>
  <c r="EI104" i="180"/>
  <c r="EJ104" i="180"/>
  <c r="EK104" i="180"/>
  <c r="EL104" i="180"/>
  <c r="EM104" i="180"/>
  <c r="EN104" i="180"/>
  <c r="EO104" i="180"/>
  <c r="EP104" i="180"/>
  <c r="EQ104" i="180"/>
  <c r="ER104" i="180"/>
  <c r="ES104" i="180"/>
  <c r="ET104" i="180"/>
  <c r="EU104" i="180"/>
  <c r="EV104" i="180"/>
  <c r="EW104" i="180"/>
  <c r="EX104" i="180"/>
  <c r="EY104" i="180"/>
  <c r="EY58" i="180"/>
  <c r="EY89" i="180"/>
  <c r="EY92" i="180"/>
  <c r="EX58" i="180"/>
  <c r="EX89" i="180"/>
  <c r="EX92" i="180"/>
  <c r="EW58" i="180"/>
  <c r="EW89" i="180"/>
  <c r="EW92" i="180"/>
  <c r="EV58" i="180"/>
  <c r="EV89" i="180"/>
  <c r="EV92" i="180"/>
  <c r="EU58" i="180"/>
  <c r="EU89" i="180"/>
  <c r="EU92" i="180"/>
  <c r="ET58" i="180"/>
  <c r="ET89" i="180"/>
  <c r="ET92" i="180"/>
  <c r="ES58" i="180"/>
  <c r="ES89" i="180"/>
  <c r="ES92" i="180"/>
  <c r="ER58" i="180"/>
  <c r="ER89" i="180"/>
  <c r="ER92" i="180"/>
  <c r="EQ58" i="180"/>
  <c r="EQ89" i="180"/>
  <c r="EQ92" i="180"/>
  <c r="EP58" i="180"/>
  <c r="EP89" i="180"/>
  <c r="EP92" i="180"/>
  <c r="EO58" i="180"/>
  <c r="EO89" i="180"/>
  <c r="EO92" i="180"/>
  <c r="EN58" i="180"/>
  <c r="EN89" i="180"/>
  <c r="EN92" i="180"/>
  <c r="EM58" i="180"/>
  <c r="EM89" i="180"/>
  <c r="EM92" i="180"/>
  <c r="EL58" i="180"/>
  <c r="EL89" i="180"/>
  <c r="EL92" i="180"/>
  <c r="EK58" i="180"/>
  <c r="EK89" i="180"/>
  <c r="EK92" i="180"/>
  <c r="EJ58" i="180"/>
  <c r="EJ89" i="180"/>
  <c r="EJ92" i="180"/>
  <c r="EI58" i="180"/>
  <c r="EI89" i="180"/>
  <c r="EI92" i="180"/>
  <c r="EH58" i="180"/>
  <c r="EH89" i="180"/>
  <c r="EH92" i="180"/>
  <c r="EG58" i="180"/>
  <c r="EG89" i="180"/>
  <c r="EG92" i="180"/>
  <c r="EF58" i="180"/>
  <c r="EF89" i="180"/>
  <c r="EF92" i="180"/>
  <c r="EE58" i="180"/>
  <c r="EE89" i="180"/>
  <c r="EE92" i="180"/>
  <c r="ED58" i="180"/>
  <c r="ED89" i="180"/>
  <c r="ED92" i="180"/>
  <c r="EC58" i="180"/>
  <c r="EC89" i="180"/>
  <c r="EC92" i="180"/>
  <c r="EB58" i="180"/>
  <c r="EB89" i="180"/>
  <c r="EB92" i="180"/>
  <c r="EA58" i="180"/>
  <c r="EA89" i="180"/>
  <c r="EA92" i="180"/>
  <c r="DZ58" i="180"/>
  <c r="DZ89" i="180"/>
  <c r="DZ92" i="180"/>
  <c r="DY58" i="180"/>
  <c r="DY89" i="180"/>
  <c r="DY92" i="180"/>
  <c r="DX58" i="180"/>
  <c r="DX89" i="180"/>
  <c r="DX92" i="180"/>
  <c r="DW58" i="180"/>
  <c r="DW89" i="180"/>
  <c r="DW92" i="180"/>
  <c r="DV58" i="180"/>
  <c r="DV89" i="180"/>
  <c r="DV92" i="180"/>
  <c r="DU58" i="180"/>
  <c r="DU89" i="180"/>
  <c r="DU92" i="180"/>
  <c r="DT58" i="180"/>
  <c r="DT89" i="180"/>
  <c r="DT92" i="180"/>
  <c r="DS58" i="180"/>
  <c r="DS89" i="180"/>
  <c r="DS92" i="180"/>
  <c r="DR58" i="180"/>
  <c r="DR89" i="180"/>
  <c r="DR92" i="180"/>
  <c r="DQ58" i="180"/>
  <c r="DQ89" i="180"/>
  <c r="DQ92" i="180"/>
  <c r="DP58" i="180"/>
  <c r="DP89" i="180"/>
  <c r="DP92" i="180"/>
  <c r="DO58" i="180"/>
  <c r="DO89" i="180"/>
  <c r="DO92" i="180"/>
  <c r="DN58" i="180"/>
  <c r="DN89" i="180"/>
  <c r="DN92" i="180"/>
  <c r="DM58" i="180"/>
  <c r="DM89" i="180"/>
  <c r="DM92" i="180"/>
  <c r="DL58" i="180"/>
  <c r="DL89" i="180"/>
  <c r="DL92" i="180"/>
  <c r="DK58" i="180"/>
  <c r="DK89" i="180"/>
  <c r="DK92" i="180"/>
  <c r="DJ58" i="180"/>
  <c r="DJ89" i="180"/>
  <c r="DJ92" i="180"/>
  <c r="DI58" i="180"/>
  <c r="DI89" i="180"/>
  <c r="DI92" i="180"/>
  <c r="DH58" i="180"/>
  <c r="DH89" i="180"/>
  <c r="DH92" i="180"/>
  <c r="DG58" i="180"/>
  <c r="DG89" i="180"/>
  <c r="DG92" i="180"/>
  <c r="DF58" i="180"/>
  <c r="DF89" i="180"/>
  <c r="DF92" i="180"/>
  <c r="DE58" i="180"/>
  <c r="DE89" i="180"/>
  <c r="DE92" i="180"/>
  <c r="DD58" i="180"/>
  <c r="DD89" i="180"/>
  <c r="DD92" i="180"/>
  <c r="DC58" i="180"/>
  <c r="DC89" i="180"/>
  <c r="DC92" i="180"/>
  <c r="DB58" i="180"/>
  <c r="DB89" i="180"/>
  <c r="DB92" i="180"/>
  <c r="DA58" i="180"/>
  <c r="DA89" i="180"/>
  <c r="DA92" i="180"/>
  <c r="CZ58" i="180"/>
  <c r="CZ89" i="180"/>
  <c r="CZ92" i="180"/>
  <c r="CY58" i="180"/>
  <c r="CY89" i="180"/>
  <c r="CY92" i="180"/>
  <c r="CX58" i="180"/>
  <c r="CX89" i="180"/>
  <c r="CX92" i="180"/>
  <c r="CW58" i="180"/>
  <c r="CW89" i="180"/>
  <c r="CW92" i="180"/>
  <c r="CV58" i="180"/>
  <c r="CV89" i="180"/>
  <c r="CV92" i="180"/>
  <c r="CU58" i="180"/>
  <c r="CU89" i="180"/>
  <c r="CU92" i="180"/>
  <c r="CT58" i="180"/>
  <c r="CT89" i="180"/>
  <c r="CT92" i="180"/>
  <c r="CS58" i="180"/>
  <c r="CS89" i="180"/>
  <c r="CS92" i="180"/>
  <c r="CR58" i="180"/>
  <c r="CR89" i="180"/>
  <c r="CR92" i="180"/>
  <c r="CQ58" i="180"/>
  <c r="CQ89" i="180"/>
  <c r="CQ92" i="180"/>
  <c r="CP58" i="180"/>
  <c r="CP89" i="180"/>
  <c r="CP92" i="180"/>
  <c r="CO58" i="180"/>
  <c r="CO89" i="180"/>
  <c r="CO92" i="180"/>
  <c r="CN58" i="180"/>
  <c r="CN89" i="180"/>
  <c r="CN92" i="180"/>
  <c r="CM58" i="180"/>
  <c r="CM89" i="180"/>
  <c r="CM92" i="180"/>
  <c r="CL58" i="180"/>
  <c r="CL89" i="180"/>
  <c r="CL92" i="180"/>
  <c r="CK58" i="180"/>
  <c r="CK89" i="180"/>
  <c r="CK92" i="180"/>
  <c r="CJ58" i="180"/>
  <c r="CJ89" i="180"/>
  <c r="CJ92" i="180"/>
  <c r="CI58" i="180"/>
  <c r="CI89" i="180"/>
  <c r="CI92" i="180"/>
  <c r="CH58" i="180"/>
  <c r="CH89" i="180"/>
  <c r="CH92" i="180"/>
  <c r="CG58" i="180"/>
  <c r="CG89" i="180"/>
  <c r="CG92" i="180"/>
  <c r="CF58" i="180"/>
  <c r="CF89" i="180"/>
  <c r="CF92" i="180"/>
  <c r="CE58" i="180"/>
  <c r="CE89" i="180"/>
  <c r="CE92" i="180"/>
  <c r="CD58" i="180"/>
  <c r="CD89" i="180"/>
  <c r="CD92" i="180"/>
  <c r="CC58" i="180"/>
  <c r="CC89" i="180"/>
  <c r="CC92" i="180"/>
  <c r="CB58" i="180"/>
  <c r="CB89" i="180"/>
  <c r="CB92" i="180"/>
  <c r="CA58" i="180"/>
  <c r="CA89" i="180"/>
  <c r="CA92" i="180"/>
  <c r="BZ58" i="180"/>
  <c r="BZ89" i="180"/>
  <c r="BZ92" i="180"/>
  <c r="BY58" i="180"/>
  <c r="BY89" i="180"/>
  <c r="BY92" i="180"/>
  <c r="BX58" i="180"/>
  <c r="BX89" i="180"/>
  <c r="BX92" i="180"/>
  <c r="BW58" i="180"/>
  <c r="BW89" i="180"/>
  <c r="BW92" i="180"/>
  <c r="BV58" i="180"/>
  <c r="BV89" i="180"/>
  <c r="BV92" i="180"/>
  <c r="BU58" i="180"/>
  <c r="BU89" i="180"/>
  <c r="BU92" i="180"/>
  <c r="BT58" i="180"/>
  <c r="BT89" i="180"/>
  <c r="BT92" i="180"/>
  <c r="BS58" i="180"/>
  <c r="BS89" i="180"/>
  <c r="BS92" i="180"/>
  <c r="BR58" i="180"/>
  <c r="BR89" i="180"/>
  <c r="BR92" i="180"/>
  <c r="BQ58" i="180"/>
  <c r="BQ89" i="180"/>
  <c r="BQ92" i="180"/>
  <c r="BP58" i="180"/>
  <c r="BP89" i="180"/>
  <c r="BP92" i="180"/>
  <c r="BO58" i="180"/>
  <c r="BO89" i="180"/>
  <c r="BO92" i="180"/>
  <c r="BN58" i="180"/>
  <c r="BN89" i="180"/>
  <c r="BN92" i="180"/>
  <c r="BM58" i="180"/>
  <c r="BM89" i="180"/>
  <c r="BM92" i="180"/>
  <c r="BL58" i="180"/>
  <c r="BL89" i="180"/>
  <c r="BL92" i="180"/>
  <c r="BK58" i="180"/>
  <c r="BK89" i="180"/>
  <c r="BK92" i="180"/>
  <c r="BJ58" i="180"/>
  <c r="BJ89" i="180"/>
  <c r="BJ92" i="180"/>
  <c r="BI58" i="180"/>
  <c r="BI89" i="180"/>
  <c r="BI92" i="180"/>
  <c r="BH58" i="180"/>
  <c r="BH89" i="180"/>
  <c r="BH92" i="180"/>
  <c r="BG58" i="180"/>
  <c r="BG89" i="180"/>
  <c r="BG92" i="180"/>
  <c r="BF58" i="180"/>
  <c r="BF89" i="180"/>
  <c r="BF92" i="180"/>
  <c r="BE58" i="180"/>
  <c r="BE89" i="180"/>
  <c r="BE92" i="180"/>
  <c r="BD58" i="180"/>
  <c r="BD89" i="180"/>
  <c r="BD92" i="180"/>
  <c r="BC58" i="180"/>
  <c r="BC89" i="180"/>
  <c r="BC92" i="180"/>
  <c r="BB58" i="180"/>
  <c r="BB89" i="180"/>
  <c r="BB92" i="180"/>
  <c r="BA58" i="180"/>
  <c r="BA89" i="180"/>
  <c r="BA92" i="180"/>
  <c r="AZ58" i="180"/>
  <c r="AZ89" i="180"/>
  <c r="AZ92" i="180"/>
  <c r="AY58" i="180"/>
  <c r="AY89" i="180"/>
  <c r="AY92" i="180"/>
  <c r="AX58" i="180"/>
  <c r="AX89" i="180"/>
  <c r="AX92" i="180"/>
  <c r="AW58" i="180"/>
  <c r="AW89" i="180"/>
  <c r="AW92" i="180"/>
  <c r="AV58" i="180"/>
  <c r="AV89" i="180"/>
  <c r="AV92" i="180"/>
  <c r="AU58" i="180"/>
  <c r="AU89" i="180"/>
  <c r="AU92" i="180"/>
  <c r="AT58" i="180"/>
  <c r="AT89" i="180"/>
  <c r="AT92" i="180"/>
  <c r="AS58" i="180"/>
  <c r="AS89" i="180"/>
  <c r="AS92" i="180"/>
  <c r="AR58" i="180"/>
  <c r="AR89" i="180"/>
  <c r="AR92" i="180"/>
  <c r="AQ58" i="180"/>
  <c r="AQ89" i="180"/>
  <c r="AQ92" i="180"/>
  <c r="AP58" i="180"/>
  <c r="AP89" i="180"/>
  <c r="AP92" i="180"/>
  <c r="AO58" i="180"/>
  <c r="AO89" i="180"/>
  <c r="AO92" i="180"/>
  <c r="AN58" i="180"/>
  <c r="AN89" i="180"/>
  <c r="AN92" i="180"/>
  <c r="AM58" i="180"/>
  <c r="AM89" i="180"/>
  <c r="AM92" i="180"/>
  <c r="AL58" i="180"/>
  <c r="AL89" i="180"/>
  <c r="AL92" i="180"/>
  <c r="AK58" i="180"/>
  <c r="AK89" i="180"/>
  <c r="AK92" i="180"/>
  <c r="AJ58" i="180"/>
  <c r="AJ89" i="180"/>
  <c r="AJ92" i="180"/>
  <c r="AI58" i="180"/>
  <c r="AI89" i="180"/>
  <c r="AI92" i="180"/>
  <c r="AH58" i="180"/>
  <c r="AH89" i="180"/>
  <c r="AH92" i="180"/>
  <c r="AG58" i="180"/>
  <c r="AG89" i="180"/>
  <c r="AG92" i="180"/>
  <c r="AF58" i="180"/>
  <c r="AF89" i="180"/>
  <c r="AF92" i="180"/>
  <c r="AE58" i="180"/>
  <c r="AE89" i="180"/>
  <c r="AE92" i="180"/>
  <c r="AD58" i="180"/>
  <c r="AD89" i="180"/>
  <c r="AD92" i="180"/>
  <c r="AC58" i="180"/>
  <c r="AC89" i="180"/>
  <c r="AC92" i="180"/>
  <c r="AB58" i="180"/>
  <c r="AB89" i="180"/>
  <c r="AB92" i="180"/>
  <c r="AA58" i="180"/>
  <c r="AA89" i="180"/>
  <c r="AA92" i="180"/>
  <c r="Z58" i="180"/>
  <c r="Z89" i="180"/>
  <c r="Z92" i="180"/>
  <c r="Y58" i="180"/>
  <c r="Y89" i="180"/>
  <c r="Y92" i="180"/>
  <c r="X58" i="180"/>
  <c r="X89" i="180"/>
  <c r="X92" i="180"/>
  <c r="W58" i="180"/>
  <c r="W89" i="180"/>
  <c r="W92" i="180"/>
  <c r="V58" i="180"/>
  <c r="V89" i="180"/>
  <c r="V92" i="180"/>
  <c r="U58" i="180"/>
  <c r="U89" i="180"/>
  <c r="U92" i="180"/>
  <c r="T58" i="180"/>
  <c r="T89" i="180"/>
  <c r="T92" i="180"/>
  <c r="S58" i="180"/>
  <c r="S89" i="180"/>
  <c r="S92" i="180"/>
  <c r="R58" i="180"/>
  <c r="R89" i="180"/>
  <c r="R92" i="180"/>
  <c r="Q58" i="180"/>
  <c r="Q89" i="180"/>
  <c r="Q92" i="180"/>
  <c r="P58" i="180"/>
  <c r="P89" i="180"/>
  <c r="P92" i="180"/>
  <c r="O58" i="180"/>
  <c r="O89" i="180"/>
  <c r="O92" i="180"/>
  <c r="N58" i="180"/>
  <c r="N89" i="180"/>
  <c r="N92" i="180"/>
  <c r="M58" i="180"/>
  <c r="M89" i="180"/>
  <c r="M92" i="180"/>
  <c r="L58" i="180"/>
  <c r="L89" i="180"/>
  <c r="L92" i="180"/>
  <c r="K58" i="180"/>
  <c r="K89" i="180"/>
  <c r="K92" i="180"/>
  <c r="J58" i="180"/>
  <c r="J88" i="180"/>
  <c r="J89" i="180"/>
  <c r="J92" i="180"/>
  <c r="I58" i="180"/>
  <c r="I88" i="180"/>
  <c r="I89" i="180"/>
  <c r="I92" i="180"/>
  <c r="H58" i="180"/>
  <c r="H88" i="180"/>
  <c r="H89" i="180"/>
  <c r="H92" i="180"/>
  <c r="G58" i="180"/>
  <c r="G88" i="180"/>
  <c r="G89" i="180"/>
  <c r="G92" i="180"/>
  <c r="F58" i="180"/>
  <c r="F88" i="180"/>
  <c r="F89" i="180"/>
  <c r="F92" i="180"/>
  <c r="F90" i="180"/>
  <c r="F91" i="180"/>
  <c r="F76" i="180"/>
  <c r="F78" i="180"/>
  <c r="G76" i="180"/>
  <c r="G90" i="180"/>
  <c r="H76" i="180"/>
  <c r="H90" i="180"/>
  <c r="I76" i="180"/>
  <c r="I90" i="180"/>
  <c r="J76" i="180"/>
  <c r="J90" i="180"/>
  <c r="K76" i="180"/>
  <c r="K90" i="180"/>
  <c r="L76" i="180"/>
  <c r="L90" i="180"/>
  <c r="M76" i="180"/>
  <c r="M90" i="180"/>
  <c r="N76" i="180"/>
  <c r="N90" i="180"/>
  <c r="O76" i="180"/>
  <c r="O90" i="180"/>
  <c r="P76" i="180"/>
  <c r="P90" i="180"/>
  <c r="Q76" i="180"/>
  <c r="Q90" i="180"/>
  <c r="R76" i="180"/>
  <c r="R90" i="180"/>
  <c r="S76" i="180"/>
  <c r="S90" i="180"/>
  <c r="T76" i="180"/>
  <c r="T90" i="180"/>
  <c r="U76" i="180"/>
  <c r="U90" i="180"/>
  <c r="V76" i="180"/>
  <c r="V90" i="180"/>
  <c r="W76" i="180"/>
  <c r="W90" i="180"/>
  <c r="X76" i="180"/>
  <c r="X90" i="180"/>
  <c r="Y76" i="180"/>
  <c r="Y90" i="180"/>
  <c r="Z76" i="180"/>
  <c r="Z90" i="180"/>
  <c r="AA76" i="180"/>
  <c r="AA90" i="180"/>
  <c r="AB76" i="180"/>
  <c r="AB90" i="180"/>
  <c r="AC76" i="180"/>
  <c r="AC90" i="180"/>
  <c r="AD76" i="180"/>
  <c r="AD90" i="180"/>
  <c r="AE76" i="180"/>
  <c r="AE90" i="180"/>
  <c r="AF76" i="180"/>
  <c r="AF90" i="180"/>
  <c r="AG76" i="180"/>
  <c r="AG90" i="180"/>
  <c r="AH76" i="180"/>
  <c r="AH90" i="180"/>
  <c r="AI76" i="180"/>
  <c r="AI90" i="180"/>
  <c r="AJ76" i="180"/>
  <c r="AJ90" i="180"/>
  <c r="AK76" i="180"/>
  <c r="AK90" i="180"/>
  <c r="AL76" i="180"/>
  <c r="AL90" i="180"/>
  <c r="AM76" i="180"/>
  <c r="AM90" i="180"/>
  <c r="AN76" i="180"/>
  <c r="AN90" i="180"/>
  <c r="AO76" i="180"/>
  <c r="AO90" i="180"/>
  <c r="AP76" i="180"/>
  <c r="AP90" i="180"/>
  <c r="AQ76" i="180"/>
  <c r="AQ90" i="180"/>
  <c r="AR76" i="180"/>
  <c r="AR90" i="180"/>
  <c r="AS76" i="180"/>
  <c r="AS90" i="180"/>
  <c r="AT76" i="180"/>
  <c r="AT90" i="180"/>
  <c r="AU76" i="180"/>
  <c r="AU90" i="180"/>
  <c r="AV76" i="180"/>
  <c r="AV90" i="180"/>
  <c r="AW76" i="180"/>
  <c r="AW90" i="180"/>
  <c r="AX76" i="180"/>
  <c r="AX90" i="180"/>
  <c r="AY76" i="180"/>
  <c r="AY90" i="180"/>
  <c r="AZ76" i="180"/>
  <c r="AZ90" i="180"/>
  <c r="BA76" i="180"/>
  <c r="BA90" i="180"/>
  <c r="BB76" i="180"/>
  <c r="BB90" i="180"/>
  <c r="BC76" i="180"/>
  <c r="BC90" i="180"/>
  <c r="BD76" i="180"/>
  <c r="BD90" i="180"/>
  <c r="BE76" i="180"/>
  <c r="BE90" i="180"/>
  <c r="BF76" i="180"/>
  <c r="BF90" i="180"/>
  <c r="BG76" i="180"/>
  <c r="BG90" i="180"/>
  <c r="BH76" i="180"/>
  <c r="BH90" i="180"/>
  <c r="BI76" i="180"/>
  <c r="BI90" i="180"/>
  <c r="BJ76" i="180"/>
  <c r="BJ90" i="180"/>
  <c r="BK76" i="180"/>
  <c r="BK90" i="180"/>
  <c r="BL76" i="180"/>
  <c r="BL90" i="180"/>
  <c r="BM76" i="180"/>
  <c r="BM90" i="180"/>
  <c r="BN76" i="180"/>
  <c r="BN90" i="180"/>
  <c r="BO76" i="180"/>
  <c r="BO90" i="180"/>
  <c r="BP76" i="180"/>
  <c r="BP90" i="180"/>
  <c r="BQ76" i="180"/>
  <c r="BQ90" i="180"/>
  <c r="BR76" i="180"/>
  <c r="BR90" i="180"/>
  <c r="BS76" i="180"/>
  <c r="BS90" i="180"/>
  <c r="BT76" i="180"/>
  <c r="BT90" i="180"/>
  <c r="BU76" i="180"/>
  <c r="BU90" i="180"/>
  <c r="BV76" i="180"/>
  <c r="BV90" i="180"/>
  <c r="BW76" i="180"/>
  <c r="BW90" i="180"/>
  <c r="BX76" i="180"/>
  <c r="BX90" i="180"/>
  <c r="BY76" i="180"/>
  <c r="BY90" i="180"/>
  <c r="BZ76" i="180"/>
  <c r="BZ90" i="180"/>
  <c r="CA76" i="180"/>
  <c r="CA90" i="180"/>
  <c r="CB76" i="180"/>
  <c r="CB90" i="180"/>
  <c r="CC76" i="180"/>
  <c r="CC90" i="180"/>
  <c r="CD76" i="180"/>
  <c r="CD90" i="180"/>
  <c r="CE76" i="180"/>
  <c r="CE90" i="180"/>
  <c r="CF76" i="180"/>
  <c r="CF90" i="180"/>
  <c r="CG76" i="180"/>
  <c r="CG90" i="180"/>
  <c r="CH76" i="180"/>
  <c r="CH90" i="180"/>
  <c r="CI76" i="180"/>
  <c r="CI90" i="180"/>
  <c r="CJ76" i="180"/>
  <c r="CJ90" i="180"/>
  <c r="CK76" i="180"/>
  <c r="CK90" i="180"/>
  <c r="CL76" i="180"/>
  <c r="CL90" i="180"/>
  <c r="CM76" i="180"/>
  <c r="CM90" i="180"/>
  <c r="CN76" i="180"/>
  <c r="CN90" i="180"/>
  <c r="CO76" i="180"/>
  <c r="CO90" i="180"/>
  <c r="CP76" i="180"/>
  <c r="CP90" i="180"/>
  <c r="CQ76" i="180"/>
  <c r="CQ90" i="180"/>
  <c r="CR76" i="180"/>
  <c r="CR90" i="180"/>
  <c r="CS76" i="180"/>
  <c r="CS90" i="180"/>
  <c r="CT76" i="180"/>
  <c r="CT90" i="180"/>
  <c r="CU76" i="180"/>
  <c r="CU90" i="180"/>
  <c r="CV76" i="180"/>
  <c r="CV90" i="180"/>
  <c r="CW76" i="180"/>
  <c r="CW90" i="180"/>
  <c r="CX76" i="180"/>
  <c r="CX90" i="180"/>
  <c r="CY76" i="180"/>
  <c r="CY90" i="180"/>
  <c r="CZ76" i="180"/>
  <c r="CZ90" i="180"/>
  <c r="DA76" i="180"/>
  <c r="DA90" i="180"/>
  <c r="DB76" i="180"/>
  <c r="DB90" i="180"/>
  <c r="DC76" i="180"/>
  <c r="DC90" i="180"/>
  <c r="DD76" i="180"/>
  <c r="DD90" i="180"/>
  <c r="DE76" i="180"/>
  <c r="DE90" i="180"/>
  <c r="DF76" i="180"/>
  <c r="DF90" i="180"/>
  <c r="DG76" i="180"/>
  <c r="DG90" i="180"/>
  <c r="DH76" i="180"/>
  <c r="DH90" i="180"/>
  <c r="DI76" i="180"/>
  <c r="DI90" i="180"/>
  <c r="DJ76" i="180"/>
  <c r="DJ90" i="180"/>
  <c r="DK76" i="180"/>
  <c r="DK90" i="180"/>
  <c r="DL76" i="180"/>
  <c r="DL90" i="180"/>
  <c r="DM76" i="180"/>
  <c r="DM90" i="180"/>
  <c r="DN76" i="180"/>
  <c r="DN90" i="180"/>
  <c r="DO76" i="180"/>
  <c r="DO90" i="180"/>
  <c r="DP76" i="180"/>
  <c r="DP90" i="180"/>
  <c r="DQ76" i="180"/>
  <c r="DQ90" i="180"/>
  <c r="DR76" i="180"/>
  <c r="DR90" i="180"/>
  <c r="DS76" i="180"/>
  <c r="DS90" i="180"/>
  <c r="DT76" i="180"/>
  <c r="DT90" i="180"/>
  <c r="DU76" i="180"/>
  <c r="DU90" i="180"/>
  <c r="DV76" i="180"/>
  <c r="DV90" i="180"/>
  <c r="DW76" i="180"/>
  <c r="DW90" i="180"/>
  <c r="DX76" i="180"/>
  <c r="DX90" i="180"/>
  <c r="DY76" i="180"/>
  <c r="DY90" i="180"/>
  <c r="DZ76" i="180"/>
  <c r="DZ90" i="180"/>
  <c r="EA76" i="180"/>
  <c r="EA90" i="180"/>
  <c r="EB76" i="180"/>
  <c r="EB90" i="180"/>
  <c r="EC76" i="180"/>
  <c r="EC90" i="180"/>
  <c r="ED76" i="180"/>
  <c r="ED90" i="180"/>
  <c r="EE76" i="180"/>
  <c r="EE90" i="180"/>
  <c r="EF76" i="180"/>
  <c r="EF90" i="180"/>
  <c r="EG76" i="180"/>
  <c r="EG90" i="180"/>
  <c r="EH76" i="180"/>
  <c r="EH90" i="180"/>
  <c r="EI76" i="180"/>
  <c r="EI90" i="180"/>
  <c r="EJ76" i="180"/>
  <c r="EJ90" i="180"/>
  <c r="EK76" i="180"/>
  <c r="EK90" i="180"/>
  <c r="EL76" i="180"/>
  <c r="EL90" i="180"/>
  <c r="EM76" i="180"/>
  <c r="EM90" i="180"/>
  <c r="EN76" i="180"/>
  <c r="EN90" i="180"/>
  <c r="EO76" i="180"/>
  <c r="EO90" i="180"/>
  <c r="EP76" i="180"/>
  <c r="EP90" i="180"/>
  <c r="EQ76" i="180"/>
  <c r="EQ90" i="180"/>
  <c r="ER76" i="180"/>
  <c r="ER90" i="180"/>
  <c r="ES76" i="180"/>
  <c r="ES90" i="180"/>
  <c r="ET76" i="180"/>
  <c r="ET90" i="180"/>
  <c r="EU76" i="180"/>
  <c r="EU90" i="180"/>
  <c r="EV76" i="180"/>
  <c r="EV90" i="180"/>
  <c r="EW76" i="180"/>
  <c r="EW90" i="180"/>
  <c r="EX76" i="180"/>
  <c r="EX90" i="180"/>
  <c r="EY76" i="180"/>
  <c r="EY90" i="180"/>
  <c r="EY88" i="180"/>
  <c r="EX88" i="180"/>
  <c r="EW88" i="180"/>
  <c r="EV88" i="180"/>
  <c r="EU88" i="180"/>
  <c r="ET88" i="180"/>
  <c r="ES88" i="180"/>
  <c r="ER88" i="180"/>
  <c r="EQ88" i="180"/>
  <c r="EP88" i="180"/>
  <c r="EO88" i="180"/>
  <c r="EN88" i="180"/>
  <c r="EM88" i="180"/>
  <c r="EL88" i="180"/>
  <c r="EK88" i="180"/>
  <c r="EJ88" i="180"/>
  <c r="EI88" i="180"/>
  <c r="EH88" i="180"/>
  <c r="EG88" i="180"/>
  <c r="EF88" i="180"/>
  <c r="EE88" i="180"/>
  <c r="ED88" i="180"/>
  <c r="EC88" i="180"/>
  <c r="EB88" i="180"/>
  <c r="EA88" i="180"/>
  <c r="DZ88" i="180"/>
  <c r="DY88" i="180"/>
  <c r="DX88" i="180"/>
  <c r="DW88" i="180"/>
  <c r="DV88" i="180"/>
  <c r="DU88" i="180"/>
  <c r="DT88" i="180"/>
  <c r="DS88" i="180"/>
  <c r="DR88" i="180"/>
  <c r="DQ88" i="180"/>
  <c r="DP88" i="180"/>
  <c r="DO88" i="180"/>
  <c r="DN88" i="180"/>
  <c r="DM88" i="180"/>
  <c r="DL88" i="180"/>
  <c r="DK88" i="180"/>
  <c r="DJ88" i="180"/>
  <c r="DI88" i="180"/>
  <c r="DH88" i="180"/>
  <c r="DG88" i="180"/>
  <c r="DF88" i="180"/>
  <c r="DE88" i="180"/>
  <c r="DD88" i="180"/>
  <c r="DC88" i="180"/>
  <c r="DB88" i="180"/>
  <c r="DA88" i="180"/>
  <c r="CZ88" i="180"/>
  <c r="CY88" i="180"/>
  <c r="CX88" i="180"/>
  <c r="CW88" i="180"/>
  <c r="CV88" i="180"/>
  <c r="CU88" i="180"/>
  <c r="CT88" i="180"/>
  <c r="CS88" i="180"/>
  <c r="CR88" i="180"/>
  <c r="CQ88" i="180"/>
  <c r="CP88" i="180"/>
  <c r="CO88" i="180"/>
  <c r="CN88" i="180"/>
  <c r="CM88" i="180"/>
  <c r="CL88" i="180"/>
  <c r="CK88" i="180"/>
  <c r="CJ88" i="180"/>
  <c r="CI88" i="180"/>
  <c r="CH88" i="180"/>
  <c r="CG88" i="180"/>
  <c r="CF88" i="180"/>
  <c r="CE88" i="180"/>
  <c r="CD88" i="180"/>
  <c r="CC88" i="180"/>
  <c r="CB88" i="180"/>
  <c r="CA88" i="180"/>
  <c r="BZ88" i="180"/>
  <c r="BY88" i="180"/>
  <c r="BX88" i="180"/>
  <c r="BW88" i="180"/>
  <c r="BV88" i="180"/>
  <c r="BU88" i="180"/>
  <c r="BT88" i="180"/>
  <c r="BS88" i="180"/>
  <c r="BR88" i="180"/>
  <c r="BQ88" i="180"/>
  <c r="BP88" i="180"/>
  <c r="BO88" i="180"/>
  <c r="BN88" i="180"/>
  <c r="BM88" i="180"/>
  <c r="BL88" i="180"/>
  <c r="BK88" i="180"/>
  <c r="BJ88" i="180"/>
  <c r="BI88" i="180"/>
  <c r="BH88" i="180"/>
  <c r="BG88" i="180"/>
  <c r="BF88" i="180"/>
  <c r="BE88" i="180"/>
  <c r="BD88" i="180"/>
  <c r="BC88" i="180"/>
  <c r="BB88" i="180"/>
  <c r="BA88" i="180"/>
  <c r="AZ88" i="180"/>
  <c r="AY88" i="180"/>
  <c r="AX88" i="180"/>
  <c r="AW88" i="180"/>
  <c r="AV88" i="180"/>
  <c r="AU88" i="180"/>
  <c r="AT88" i="180"/>
  <c r="AS88" i="180"/>
  <c r="AR88" i="180"/>
  <c r="AQ88" i="180"/>
  <c r="AP88" i="180"/>
  <c r="AO88" i="180"/>
  <c r="AN88" i="180"/>
  <c r="AM88" i="180"/>
  <c r="AL88" i="180"/>
  <c r="AK88" i="180"/>
  <c r="AJ88" i="180"/>
  <c r="AI88" i="180"/>
  <c r="AH88" i="180"/>
  <c r="AG88" i="180"/>
  <c r="AF88" i="180"/>
  <c r="AE88" i="180"/>
  <c r="AD88" i="180"/>
  <c r="AC88" i="180"/>
  <c r="AB88" i="180"/>
  <c r="AA88" i="180"/>
  <c r="Z88" i="180"/>
  <c r="Y88" i="180"/>
  <c r="X88" i="180"/>
  <c r="W88" i="180"/>
  <c r="V88" i="180"/>
  <c r="U88" i="180"/>
  <c r="T88" i="180"/>
  <c r="S88" i="180"/>
  <c r="R88" i="180"/>
  <c r="Q88" i="180"/>
  <c r="P88" i="180"/>
  <c r="O88" i="180"/>
  <c r="N88" i="180"/>
  <c r="M88" i="180"/>
  <c r="L88" i="180"/>
  <c r="K88" i="180"/>
  <c r="F86" i="180"/>
  <c r="F87" i="180"/>
  <c r="G86" i="180"/>
  <c r="H86" i="180"/>
  <c r="I86" i="180"/>
  <c r="J86" i="180"/>
  <c r="K86" i="180"/>
  <c r="L86" i="180"/>
  <c r="M86" i="180"/>
  <c r="N86" i="180"/>
  <c r="O86" i="180"/>
  <c r="P86" i="180"/>
  <c r="Q86" i="180"/>
  <c r="R86" i="180"/>
  <c r="S86" i="180"/>
  <c r="T86" i="180"/>
  <c r="U86" i="180"/>
  <c r="V86" i="180"/>
  <c r="W86" i="180"/>
  <c r="X86" i="180"/>
  <c r="Y86" i="180"/>
  <c r="Z86" i="180"/>
  <c r="AA86" i="180"/>
  <c r="AB86" i="180"/>
  <c r="AC86" i="180"/>
  <c r="AD86" i="180"/>
  <c r="AE86" i="180"/>
  <c r="AF86" i="180"/>
  <c r="AG86" i="180"/>
  <c r="AH86" i="180"/>
  <c r="AI86" i="180"/>
  <c r="AJ86" i="180"/>
  <c r="AK86" i="180"/>
  <c r="AL86" i="180"/>
  <c r="AM86" i="180"/>
  <c r="AN86" i="180"/>
  <c r="AO86" i="180"/>
  <c r="AP86" i="180"/>
  <c r="AQ86" i="180"/>
  <c r="AR86" i="180"/>
  <c r="AS86" i="180"/>
  <c r="AT86" i="180"/>
  <c r="AU86" i="180"/>
  <c r="AV86" i="180"/>
  <c r="AW86" i="180"/>
  <c r="AX86" i="180"/>
  <c r="AY86" i="180"/>
  <c r="AZ86" i="180"/>
  <c r="BA86" i="180"/>
  <c r="BB86" i="180"/>
  <c r="BC86" i="180"/>
  <c r="BD86" i="180"/>
  <c r="BE86" i="180"/>
  <c r="BF86" i="180"/>
  <c r="BG86" i="180"/>
  <c r="BH86" i="180"/>
  <c r="BI86" i="180"/>
  <c r="BJ86" i="180"/>
  <c r="BK86" i="180"/>
  <c r="BL86" i="180"/>
  <c r="BM86" i="180"/>
  <c r="BN86" i="180"/>
  <c r="BO86" i="180"/>
  <c r="BP86" i="180"/>
  <c r="BQ86" i="180"/>
  <c r="BR86" i="180"/>
  <c r="BS86" i="180"/>
  <c r="BT86" i="180"/>
  <c r="BU86" i="180"/>
  <c r="BV86" i="180"/>
  <c r="BW86" i="180"/>
  <c r="BX86" i="180"/>
  <c r="BY86" i="180"/>
  <c r="BZ86" i="180"/>
  <c r="CA86" i="180"/>
  <c r="CB86" i="180"/>
  <c r="CC86" i="180"/>
  <c r="CD86" i="180"/>
  <c r="CE86" i="180"/>
  <c r="CF86" i="180"/>
  <c r="CG86" i="180"/>
  <c r="CH86" i="180"/>
  <c r="CI86" i="180"/>
  <c r="CJ86" i="180"/>
  <c r="CK86" i="180"/>
  <c r="CL86" i="180"/>
  <c r="CM86" i="180"/>
  <c r="CN86" i="180"/>
  <c r="CO86" i="180"/>
  <c r="CP86" i="180"/>
  <c r="CQ86" i="180"/>
  <c r="CR86" i="180"/>
  <c r="CS86" i="180"/>
  <c r="CT86" i="180"/>
  <c r="CU86" i="180"/>
  <c r="CV86" i="180"/>
  <c r="CW86" i="180"/>
  <c r="CX86" i="180"/>
  <c r="CY86" i="180"/>
  <c r="CZ86" i="180"/>
  <c r="DA86" i="180"/>
  <c r="DB86" i="180"/>
  <c r="DC86" i="180"/>
  <c r="DD86" i="180"/>
  <c r="DE86" i="180"/>
  <c r="DF86" i="180"/>
  <c r="DG86" i="180"/>
  <c r="DH86" i="180"/>
  <c r="DI86" i="180"/>
  <c r="DJ86" i="180"/>
  <c r="DK86" i="180"/>
  <c r="DL86" i="180"/>
  <c r="DM86" i="180"/>
  <c r="DN86" i="180"/>
  <c r="DO86" i="180"/>
  <c r="DP86" i="180"/>
  <c r="DQ86" i="180"/>
  <c r="DR86" i="180"/>
  <c r="DS86" i="180"/>
  <c r="DT86" i="180"/>
  <c r="DU86" i="180"/>
  <c r="DV86" i="180"/>
  <c r="DW86" i="180"/>
  <c r="DX86" i="180"/>
  <c r="DY86" i="180"/>
  <c r="DZ86" i="180"/>
  <c r="EA86" i="180"/>
  <c r="EB86" i="180"/>
  <c r="EC86" i="180"/>
  <c r="ED86" i="180"/>
  <c r="EE86" i="180"/>
  <c r="EF86" i="180"/>
  <c r="EG86" i="180"/>
  <c r="EH86" i="180"/>
  <c r="EI86" i="180"/>
  <c r="EJ86" i="180"/>
  <c r="EK86" i="180"/>
  <c r="EL86" i="180"/>
  <c r="EM86" i="180"/>
  <c r="EN86" i="180"/>
  <c r="EO86" i="180"/>
  <c r="EP86" i="180"/>
  <c r="EQ86" i="180"/>
  <c r="ER86" i="180"/>
  <c r="ES86" i="180"/>
  <c r="ET86" i="180"/>
  <c r="EU86" i="180"/>
  <c r="EV86" i="180"/>
  <c r="EW86" i="180"/>
  <c r="EX86" i="180"/>
  <c r="EY86" i="180"/>
  <c r="F84" i="180"/>
  <c r="EY75" i="180"/>
  <c r="EY80" i="180"/>
  <c r="EX75" i="180"/>
  <c r="EX80" i="180"/>
  <c r="EW75" i="180"/>
  <c r="EW80" i="180"/>
  <c r="EV75" i="180"/>
  <c r="EV80" i="180"/>
  <c r="EU75" i="180"/>
  <c r="EU80" i="180"/>
  <c r="ET75" i="180"/>
  <c r="ET80" i="180"/>
  <c r="ES75" i="180"/>
  <c r="ES80" i="180"/>
  <c r="ER75" i="180"/>
  <c r="ER80" i="180"/>
  <c r="EQ75" i="180"/>
  <c r="EQ80" i="180"/>
  <c r="EP75" i="180"/>
  <c r="EP80" i="180"/>
  <c r="EO75" i="180"/>
  <c r="EO80" i="180"/>
  <c r="EN75" i="180"/>
  <c r="EN80" i="180"/>
  <c r="EM75" i="180"/>
  <c r="EM80" i="180"/>
  <c r="EL75" i="180"/>
  <c r="EL80" i="180"/>
  <c r="EK75" i="180"/>
  <c r="EK80" i="180"/>
  <c r="EJ75" i="180"/>
  <c r="EJ80" i="180"/>
  <c r="EI75" i="180"/>
  <c r="EI80" i="180"/>
  <c r="EH75" i="180"/>
  <c r="EH80" i="180"/>
  <c r="EG75" i="180"/>
  <c r="EG80" i="180"/>
  <c r="EF75" i="180"/>
  <c r="EF80" i="180"/>
  <c r="EE75" i="180"/>
  <c r="EE80" i="180"/>
  <c r="ED75" i="180"/>
  <c r="ED80" i="180"/>
  <c r="EC75" i="180"/>
  <c r="EC80" i="180"/>
  <c r="EB75" i="180"/>
  <c r="EB80" i="180"/>
  <c r="EA75" i="180"/>
  <c r="EA80" i="180"/>
  <c r="DZ75" i="180"/>
  <c r="DZ80" i="180"/>
  <c r="DY75" i="180"/>
  <c r="DY80" i="180"/>
  <c r="DX75" i="180"/>
  <c r="DX80" i="180"/>
  <c r="DW75" i="180"/>
  <c r="DW80" i="180"/>
  <c r="DV75" i="180"/>
  <c r="DV80" i="180"/>
  <c r="DU75" i="180"/>
  <c r="DU80" i="180"/>
  <c r="DT75" i="180"/>
  <c r="DT80" i="180"/>
  <c r="DS75" i="180"/>
  <c r="DS80" i="180"/>
  <c r="DR75" i="180"/>
  <c r="DR80" i="180"/>
  <c r="DQ75" i="180"/>
  <c r="DQ80" i="180"/>
  <c r="DP75" i="180"/>
  <c r="DP80" i="180"/>
  <c r="DO75" i="180"/>
  <c r="DO80" i="180"/>
  <c r="DN75" i="180"/>
  <c r="DN80" i="180"/>
  <c r="DM75" i="180"/>
  <c r="DM80" i="180"/>
  <c r="DL75" i="180"/>
  <c r="DL80" i="180"/>
  <c r="DK75" i="180"/>
  <c r="DK80" i="180"/>
  <c r="DJ75" i="180"/>
  <c r="DJ80" i="180"/>
  <c r="DI75" i="180"/>
  <c r="DI80" i="180"/>
  <c r="DH75" i="180"/>
  <c r="DH80" i="180"/>
  <c r="DG75" i="180"/>
  <c r="DG80" i="180"/>
  <c r="DF75" i="180"/>
  <c r="DF80" i="180"/>
  <c r="DE75" i="180"/>
  <c r="DE80" i="180"/>
  <c r="DD75" i="180"/>
  <c r="DD80" i="180"/>
  <c r="DC75" i="180"/>
  <c r="DC80" i="180"/>
  <c r="DB75" i="180"/>
  <c r="DB80" i="180"/>
  <c r="DA75" i="180"/>
  <c r="DA80" i="180"/>
  <c r="CZ75" i="180"/>
  <c r="CZ80" i="180"/>
  <c r="CY75" i="180"/>
  <c r="CY80" i="180"/>
  <c r="CX75" i="180"/>
  <c r="CX80" i="180"/>
  <c r="CW75" i="180"/>
  <c r="CW80" i="180"/>
  <c r="CV75" i="180"/>
  <c r="CV80" i="180"/>
  <c r="CU75" i="180"/>
  <c r="CU80" i="180"/>
  <c r="CT75" i="180"/>
  <c r="CT80" i="180"/>
  <c r="CS75" i="180"/>
  <c r="CS80" i="180"/>
  <c r="CR75" i="180"/>
  <c r="CR80" i="180"/>
  <c r="CQ75" i="180"/>
  <c r="CQ80" i="180"/>
  <c r="CP75" i="180"/>
  <c r="CP80" i="180"/>
  <c r="CO75" i="180"/>
  <c r="CO80" i="180"/>
  <c r="CN75" i="180"/>
  <c r="CN80" i="180"/>
  <c r="CM75" i="180"/>
  <c r="CM80" i="180"/>
  <c r="CL75" i="180"/>
  <c r="CL80" i="180"/>
  <c r="CK75" i="180"/>
  <c r="CK80" i="180"/>
  <c r="CJ75" i="180"/>
  <c r="CJ80" i="180"/>
  <c r="CI75" i="180"/>
  <c r="CI80" i="180"/>
  <c r="CH75" i="180"/>
  <c r="CH80" i="180"/>
  <c r="CG75" i="180"/>
  <c r="CG80" i="180"/>
  <c r="CF75" i="180"/>
  <c r="CF80" i="180"/>
  <c r="CE75" i="180"/>
  <c r="CE80" i="180"/>
  <c r="CD75" i="180"/>
  <c r="CD80" i="180"/>
  <c r="CC75" i="180"/>
  <c r="CC80" i="180"/>
  <c r="CB75" i="180"/>
  <c r="CB80" i="180"/>
  <c r="CA75" i="180"/>
  <c r="CA80" i="180"/>
  <c r="BZ75" i="180"/>
  <c r="BZ80" i="180"/>
  <c r="BY75" i="180"/>
  <c r="BY80" i="180"/>
  <c r="BX75" i="180"/>
  <c r="BX80" i="180"/>
  <c r="BW75" i="180"/>
  <c r="BW80" i="180"/>
  <c r="BV75" i="180"/>
  <c r="BV80" i="180"/>
  <c r="BU75" i="180"/>
  <c r="BU80" i="180"/>
  <c r="BT75" i="180"/>
  <c r="BT80" i="180"/>
  <c r="BS75" i="180"/>
  <c r="BS80" i="180"/>
  <c r="BR75" i="180"/>
  <c r="BR80" i="180"/>
  <c r="BQ75" i="180"/>
  <c r="BQ80" i="180"/>
  <c r="BP75" i="180"/>
  <c r="BP80" i="180"/>
  <c r="BO75" i="180"/>
  <c r="BO80" i="180"/>
  <c r="BN75" i="180"/>
  <c r="BN80" i="180"/>
  <c r="BM75" i="180"/>
  <c r="BM80" i="180"/>
  <c r="BL75" i="180"/>
  <c r="BL80" i="180"/>
  <c r="BK75" i="180"/>
  <c r="BK80" i="180"/>
  <c r="BJ75" i="180"/>
  <c r="BJ80" i="180"/>
  <c r="BI75" i="180"/>
  <c r="BI80" i="180"/>
  <c r="BH75" i="180"/>
  <c r="BH80" i="180"/>
  <c r="BG75" i="180"/>
  <c r="BG80" i="180"/>
  <c r="BF75" i="180"/>
  <c r="BF80" i="180"/>
  <c r="BE75" i="180"/>
  <c r="BE80" i="180"/>
  <c r="BD75" i="180"/>
  <c r="BD80" i="180"/>
  <c r="BC75" i="180"/>
  <c r="BC80" i="180"/>
  <c r="BB75" i="180"/>
  <c r="BB80" i="180"/>
  <c r="BA75" i="180"/>
  <c r="BA80" i="180"/>
  <c r="AZ75" i="180"/>
  <c r="AZ80" i="180"/>
  <c r="AY75" i="180"/>
  <c r="AY80" i="180"/>
  <c r="AX75" i="180"/>
  <c r="AX80" i="180"/>
  <c r="AW75" i="180"/>
  <c r="AW80" i="180"/>
  <c r="AV75" i="180"/>
  <c r="AV80" i="180"/>
  <c r="AU75" i="180"/>
  <c r="AU80" i="180"/>
  <c r="AT75" i="180"/>
  <c r="AT80" i="180"/>
  <c r="AS75" i="180"/>
  <c r="AS80" i="180"/>
  <c r="AR75" i="180"/>
  <c r="AR80" i="180"/>
  <c r="AQ75" i="180"/>
  <c r="AQ80" i="180"/>
  <c r="AP75" i="180"/>
  <c r="AP80" i="180"/>
  <c r="AO75" i="180"/>
  <c r="AO80" i="180"/>
  <c r="AN75" i="180"/>
  <c r="AN80" i="180"/>
  <c r="AM75" i="180"/>
  <c r="AM80" i="180"/>
  <c r="AL75" i="180"/>
  <c r="AL80" i="180"/>
  <c r="AK75" i="180"/>
  <c r="AK80" i="180"/>
  <c r="AJ75" i="180"/>
  <c r="AJ80" i="180"/>
  <c r="AI75" i="180"/>
  <c r="AI80" i="180"/>
  <c r="AH75" i="180"/>
  <c r="AH80" i="180"/>
  <c r="AG75" i="180"/>
  <c r="AG80" i="180"/>
  <c r="AF75" i="180"/>
  <c r="AF80" i="180"/>
  <c r="AE75" i="180"/>
  <c r="AE80" i="180"/>
  <c r="AD75" i="180"/>
  <c r="AD80" i="180"/>
  <c r="AC75" i="180"/>
  <c r="AC80" i="180"/>
  <c r="AB75" i="180"/>
  <c r="AB80" i="180"/>
  <c r="AA75" i="180"/>
  <c r="AA80" i="180"/>
  <c r="Z75" i="180"/>
  <c r="Z80" i="180"/>
  <c r="Y75" i="180"/>
  <c r="Y80" i="180"/>
  <c r="X75" i="180"/>
  <c r="X80" i="180"/>
  <c r="W75" i="180"/>
  <c r="W80" i="180"/>
  <c r="V75" i="180"/>
  <c r="V80" i="180"/>
  <c r="U75" i="180"/>
  <c r="U80" i="180"/>
  <c r="T75" i="180"/>
  <c r="T80" i="180"/>
  <c r="S75" i="180"/>
  <c r="S80" i="180"/>
  <c r="R75" i="180"/>
  <c r="R80" i="180"/>
  <c r="Q75" i="180"/>
  <c r="Q80" i="180"/>
  <c r="P75" i="180"/>
  <c r="P80" i="180"/>
  <c r="O75" i="180"/>
  <c r="O80" i="180"/>
  <c r="N75" i="180"/>
  <c r="N80" i="180"/>
  <c r="M75" i="180"/>
  <c r="M80" i="180"/>
  <c r="L75" i="180"/>
  <c r="L80" i="180"/>
  <c r="K75" i="180"/>
  <c r="K80" i="180"/>
  <c r="J75" i="180"/>
  <c r="J80" i="180"/>
  <c r="I75" i="180"/>
  <c r="I80" i="180"/>
  <c r="H75" i="180"/>
  <c r="H80" i="180"/>
  <c r="G75" i="180"/>
  <c r="G80" i="180"/>
  <c r="F75" i="180"/>
  <c r="F80" i="180"/>
  <c r="F73" i="180" a="1"/>
  <c r="F73" i="180"/>
  <c r="EY64" i="180"/>
  <c r="EX64" i="180"/>
  <c r="EW64" i="180"/>
  <c r="EV64" i="180"/>
  <c r="EU64" i="180"/>
  <c r="ET64" i="180"/>
  <c r="ES64" i="180"/>
  <c r="ER64" i="180"/>
  <c r="EQ64" i="180"/>
  <c r="EP64" i="180"/>
  <c r="EO64" i="180"/>
  <c r="EN64" i="180"/>
  <c r="EM64" i="180"/>
  <c r="EL64" i="180"/>
  <c r="EK64" i="180"/>
  <c r="EJ64" i="180"/>
  <c r="EI64" i="180"/>
  <c r="EH64" i="180"/>
  <c r="EG64" i="180"/>
  <c r="EF64" i="180"/>
  <c r="EE64" i="180"/>
  <c r="ED64" i="180"/>
  <c r="EC64" i="180"/>
  <c r="EB64" i="180"/>
  <c r="EA64" i="180"/>
  <c r="DZ64" i="180"/>
  <c r="DY64" i="180"/>
  <c r="DX64" i="180"/>
  <c r="DW64" i="180"/>
  <c r="DV64" i="180"/>
  <c r="DU64" i="180"/>
  <c r="DT64" i="180"/>
  <c r="DS64" i="180"/>
  <c r="DR64" i="180"/>
  <c r="DQ64" i="180"/>
  <c r="DP64" i="180"/>
  <c r="DO64" i="180"/>
  <c r="DN64" i="180"/>
  <c r="DM64" i="180"/>
  <c r="DL64" i="180"/>
  <c r="DK64" i="180"/>
  <c r="DJ64" i="180"/>
  <c r="DI64" i="180"/>
  <c r="DH64" i="180"/>
  <c r="DG64" i="180"/>
  <c r="DF64" i="180"/>
  <c r="DE64" i="180"/>
  <c r="DD64" i="180"/>
  <c r="DC64" i="180"/>
  <c r="DB64" i="180"/>
  <c r="DA64" i="180"/>
  <c r="CZ64" i="180"/>
  <c r="CY64" i="180"/>
  <c r="CX64" i="180"/>
  <c r="CW64" i="180"/>
  <c r="CV64" i="180"/>
  <c r="CU64" i="180"/>
  <c r="CT64" i="180"/>
  <c r="CS64" i="180"/>
  <c r="CR64" i="180"/>
  <c r="CQ64" i="180"/>
  <c r="CP64" i="180"/>
  <c r="CO64" i="180"/>
  <c r="CN64" i="180"/>
  <c r="CM64" i="180"/>
  <c r="CL64" i="180"/>
  <c r="CK64" i="180"/>
  <c r="CJ64" i="180"/>
  <c r="CI64" i="180"/>
  <c r="CH64" i="180"/>
  <c r="CG64" i="180"/>
  <c r="CF64" i="180"/>
  <c r="CE64" i="180"/>
  <c r="CD64" i="180"/>
  <c r="CC64" i="180"/>
  <c r="CB64" i="180"/>
  <c r="CA64" i="180"/>
  <c r="BZ64" i="180"/>
  <c r="BY64" i="180"/>
  <c r="BX64" i="180"/>
  <c r="BW64" i="180"/>
  <c r="BV64" i="180"/>
  <c r="BU64" i="180"/>
  <c r="BT64" i="180"/>
  <c r="BS64" i="180"/>
  <c r="BR64" i="180"/>
  <c r="BQ64" i="180"/>
  <c r="BP64" i="180"/>
  <c r="BO64" i="180"/>
  <c r="BN64" i="180"/>
  <c r="BM64" i="180"/>
  <c r="BL64" i="180"/>
  <c r="BK64" i="180"/>
  <c r="BJ64" i="180"/>
  <c r="BI64" i="180"/>
  <c r="BH64" i="180"/>
  <c r="BG64" i="180"/>
  <c r="BF64" i="180"/>
  <c r="BE64" i="180"/>
  <c r="BD64" i="180"/>
  <c r="BC64" i="180"/>
  <c r="BB64" i="180"/>
  <c r="BA64" i="180"/>
  <c r="AZ64" i="180"/>
  <c r="AY64" i="180"/>
  <c r="AX64" i="180"/>
  <c r="AW64" i="180"/>
  <c r="AV64" i="180"/>
  <c r="AU64" i="180"/>
  <c r="AT64" i="180"/>
  <c r="AS64" i="180"/>
  <c r="AR64" i="180"/>
  <c r="AQ64" i="180"/>
  <c r="AP64" i="180"/>
  <c r="AO64" i="180"/>
  <c r="AN64" i="180"/>
  <c r="AM64" i="180"/>
  <c r="AL64" i="180"/>
  <c r="AK64" i="180"/>
  <c r="AJ64" i="180"/>
  <c r="AI64" i="180"/>
  <c r="AH64" i="180"/>
  <c r="AG64" i="180"/>
  <c r="AF64" i="180"/>
  <c r="AE64" i="180"/>
  <c r="AD64" i="180"/>
  <c r="AC64" i="180"/>
  <c r="AB64" i="180"/>
  <c r="AA64" i="180"/>
  <c r="Z64" i="180"/>
  <c r="Y64" i="180"/>
  <c r="X64" i="180"/>
  <c r="W64" i="180"/>
  <c r="V64" i="180"/>
  <c r="U64" i="180"/>
  <c r="T64" i="180"/>
  <c r="S64" i="180"/>
  <c r="R64" i="180"/>
  <c r="Q64" i="180"/>
  <c r="P64" i="180"/>
  <c r="O64" i="180"/>
  <c r="N64" i="180"/>
  <c r="M64" i="180"/>
  <c r="L64" i="180"/>
  <c r="K64" i="180"/>
  <c r="F53" i="180"/>
  <c r="F46" i="179"/>
  <c r="F47" i="179"/>
  <c r="F48" i="179"/>
  <c r="F49" i="179"/>
  <c r="F50" i="179"/>
  <c r="F54" i="179"/>
  <c r="F55" i="179"/>
  <c r="F125" i="179"/>
  <c r="F44" i="179"/>
  <c r="F45" i="179"/>
  <c r="F56" i="179"/>
  <c r="F51" i="179"/>
  <c r="F52" i="179"/>
  <c r="F135" i="179"/>
  <c r="F57" i="179"/>
  <c r="F59" i="179"/>
  <c r="F112" i="179"/>
  <c r="F113" i="179"/>
  <c r="G57" i="179"/>
  <c r="G59" i="179"/>
  <c r="G112" i="179"/>
  <c r="H57" i="179"/>
  <c r="H59" i="179"/>
  <c r="H112" i="179"/>
  <c r="I57" i="179"/>
  <c r="I59" i="179"/>
  <c r="I112" i="179"/>
  <c r="J57" i="179"/>
  <c r="J59" i="179"/>
  <c r="J112" i="179"/>
  <c r="K57" i="179"/>
  <c r="K59" i="179"/>
  <c r="K112" i="179"/>
  <c r="L57" i="179"/>
  <c r="L59" i="179"/>
  <c r="L112" i="179"/>
  <c r="M57" i="179"/>
  <c r="M59" i="179"/>
  <c r="M112" i="179"/>
  <c r="N57" i="179"/>
  <c r="N59" i="179"/>
  <c r="N112" i="179"/>
  <c r="O57" i="179"/>
  <c r="O59" i="179"/>
  <c r="O112" i="179"/>
  <c r="P57" i="179"/>
  <c r="P59" i="179"/>
  <c r="P112" i="179"/>
  <c r="Q57" i="179"/>
  <c r="Q59" i="179"/>
  <c r="Q112" i="179"/>
  <c r="R57" i="179"/>
  <c r="R59" i="179"/>
  <c r="R112" i="179"/>
  <c r="S57" i="179"/>
  <c r="S59" i="179"/>
  <c r="S112" i="179"/>
  <c r="T57" i="179"/>
  <c r="T59" i="179"/>
  <c r="T112" i="179"/>
  <c r="U57" i="179"/>
  <c r="U59" i="179"/>
  <c r="U112" i="179"/>
  <c r="V57" i="179"/>
  <c r="V59" i="179"/>
  <c r="V112" i="179"/>
  <c r="W57" i="179"/>
  <c r="W59" i="179"/>
  <c r="W112" i="179"/>
  <c r="X57" i="179"/>
  <c r="X59" i="179"/>
  <c r="X112" i="179"/>
  <c r="Y57" i="179"/>
  <c r="Y59" i="179"/>
  <c r="Y112" i="179"/>
  <c r="Z57" i="179"/>
  <c r="Z59" i="179"/>
  <c r="Z112" i="179"/>
  <c r="AA57" i="179"/>
  <c r="AA59" i="179"/>
  <c r="AA112" i="179"/>
  <c r="AB57" i="179"/>
  <c r="AB59" i="179"/>
  <c r="AB112" i="179"/>
  <c r="AC57" i="179"/>
  <c r="AC59" i="179"/>
  <c r="AC112" i="179"/>
  <c r="AD57" i="179"/>
  <c r="AD59" i="179"/>
  <c r="AD112" i="179"/>
  <c r="AE57" i="179"/>
  <c r="AE59" i="179"/>
  <c r="AE112" i="179"/>
  <c r="AF57" i="179"/>
  <c r="AF59" i="179"/>
  <c r="AF112" i="179"/>
  <c r="AG57" i="179"/>
  <c r="AG59" i="179"/>
  <c r="AG112" i="179"/>
  <c r="AH57" i="179"/>
  <c r="AH59" i="179"/>
  <c r="AH112" i="179"/>
  <c r="AI57" i="179"/>
  <c r="AI59" i="179"/>
  <c r="AI112" i="179"/>
  <c r="AJ57" i="179"/>
  <c r="AJ59" i="179"/>
  <c r="AJ112" i="179"/>
  <c r="AK57" i="179"/>
  <c r="AK59" i="179"/>
  <c r="AK112" i="179"/>
  <c r="AL57" i="179"/>
  <c r="AL59" i="179"/>
  <c r="AL112" i="179"/>
  <c r="AM57" i="179"/>
  <c r="AM59" i="179"/>
  <c r="AM112" i="179"/>
  <c r="AN57" i="179"/>
  <c r="AN59" i="179"/>
  <c r="AN112" i="179"/>
  <c r="AO57" i="179"/>
  <c r="AO59" i="179"/>
  <c r="AO112" i="179"/>
  <c r="AP57" i="179"/>
  <c r="AP59" i="179"/>
  <c r="AP112" i="179"/>
  <c r="AQ57" i="179"/>
  <c r="AQ59" i="179"/>
  <c r="AQ112" i="179"/>
  <c r="AR57" i="179"/>
  <c r="AR59" i="179"/>
  <c r="AR112" i="179"/>
  <c r="AS57" i="179"/>
  <c r="AS59" i="179"/>
  <c r="AS112" i="179"/>
  <c r="AT57" i="179"/>
  <c r="AT59" i="179"/>
  <c r="AT112" i="179"/>
  <c r="AU57" i="179"/>
  <c r="AU59" i="179"/>
  <c r="AU112" i="179"/>
  <c r="AV57" i="179"/>
  <c r="AV59" i="179"/>
  <c r="AV112" i="179"/>
  <c r="AW57" i="179"/>
  <c r="AW59" i="179"/>
  <c r="AW112" i="179"/>
  <c r="AX57" i="179"/>
  <c r="AX59" i="179"/>
  <c r="AX112" i="179"/>
  <c r="AY57" i="179"/>
  <c r="AY59" i="179"/>
  <c r="AY112" i="179"/>
  <c r="AZ57" i="179"/>
  <c r="AZ59" i="179"/>
  <c r="AZ112" i="179"/>
  <c r="BA57" i="179"/>
  <c r="BA59" i="179"/>
  <c r="BA112" i="179"/>
  <c r="BB57" i="179"/>
  <c r="BB59" i="179"/>
  <c r="BB112" i="179"/>
  <c r="BC57" i="179"/>
  <c r="BC59" i="179"/>
  <c r="BC112" i="179"/>
  <c r="BD57" i="179"/>
  <c r="BD59" i="179"/>
  <c r="BD112" i="179"/>
  <c r="BE57" i="179"/>
  <c r="BE59" i="179"/>
  <c r="BE112" i="179"/>
  <c r="BF57" i="179"/>
  <c r="BF59" i="179"/>
  <c r="BF112" i="179"/>
  <c r="BG57" i="179"/>
  <c r="BG59" i="179"/>
  <c r="BG112" i="179"/>
  <c r="BH57" i="179"/>
  <c r="BH59" i="179"/>
  <c r="BH112" i="179"/>
  <c r="BI57" i="179"/>
  <c r="BI59" i="179"/>
  <c r="BI112" i="179"/>
  <c r="BJ57" i="179"/>
  <c r="BJ59" i="179"/>
  <c r="BJ112" i="179"/>
  <c r="BK57" i="179"/>
  <c r="BK59" i="179"/>
  <c r="BK112" i="179"/>
  <c r="BL57" i="179"/>
  <c r="BL59" i="179"/>
  <c r="BL112" i="179"/>
  <c r="BM57" i="179"/>
  <c r="BM59" i="179"/>
  <c r="BM112" i="179"/>
  <c r="BN57" i="179"/>
  <c r="BN59" i="179"/>
  <c r="BN112" i="179"/>
  <c r="BO57" i="179"/>
  <c r="BO59" i="179"/>
  <c r="BO112" i="179"/>
  <c r="BP57" i="179"/>
  <c r="BP59" i="179"/>
  <c r="BP112" i="179"/>
  <c r="BQ57" i="179"/>
  <c r="BQ59" i="179"/>
  <c r="BQ112" i="179"/>
  <c r="BR57" i="179"/>
  <c r="BR59" i="179"/>
  <c r="BR112" i="179"/>
  <c r="BS57" i="179"/>
  <c r="BS59" i="179"/>
  <c r="BS112" i="179"/>
  <c r="BT57" i="179"/>
  <c r="BT59" i="179"/>
  <c r="BT112" i="179"/>
  <c r="BU57" i="179"/>
  <c r="BU59" i="179"/>
  <c r="BU112" i="179"/>
  <c r="BV57" i="179"/>
  <c r="BV59" i="179"/>
  <c r="BV112" i="179"/>
  <c r="BW57" i="179"/>
  <c r="BW59" i="179"/>
  <c r="BW112" i="179"/>
  <c r="BX57" i="179"/>
  <c r="BX59" i="179"/>
  <c r="BX112" i="179"/>
  <c r="BY57" i="179"/>
  <c r="BY59" i="179"/>
  <c r="BY112" i="179"/>
  <c r="BZ57" i="179"/>
  <c r="BZ59" i="179"/>
  <c r="BZ112" i="179"/>
  <c r="CA57" i="179"/>
  <c r="CA59" i="179"/>
  <c r="CA112" i="179"/>
  <c r="CB57" i="179"/>
  <c r="CB59" i="179"/>
  <c r="CB112" i="179"/>
  <c r="CC57" i="179"/>
  <c r="CC59" i="179"/>
  <c r="CC112" i="179"/>
  <c r="CD57" i="179"/>
  <c r="CD59" i="179"/>
  <c r="CD112" i="179"/>
  <c r="CE57" i="179"/>
  <c r="CE59" i="179"/>
  <c r="CE112" i="179"/>
  <c r="CF57" i="179"/>
  <c r="CF59" i="179"/>
  <c r="CF112" i="179"/>
  <c r="CG57" i="179"/>
  <c r="CG59" i="179"/>
  <c r="CG112" i="179"/>
  <c r="CH57" i="179"/>
  <c r="CH59" i="179"/>
  <c r="CH112" i="179"/>
  <c r="CI57" i="179"/>
  <c r="CI59" i="179"/>
  <c r="CI112" i="179"/>
  <c r="CJ57" i="179"/>
  <c r="CJ59" i="179"/>
  <c r="CJ112" i="179"/>
  <c r="CK57" i="179"/>
  <c r="CK59" i="179"/>
  <c r="CK112" i="179"/>
  <c r="CL57" i="179"/>
  <c r="CL59" i="179"/>
  <c r="CL112" i="179"/>
  <c r="CM57" i="179"/>
  <c r="CM59" i="179"/>
  <c r="CM112" i="179"/>
  <c r="CN57" i="179"/>
  <c r="CN59" i="179"/>
  <c r="CN112" i="179"/>
  <c r="CO57" i="179"/>
  <c r="CO59" i="179"/>
  <c r="CO112" i="179"/>
  <c r="CP57" i="179"/>
  <c r="CP59" i="179"/>
  <c r="CP112" i="179"/>
  <c r="CQ57" i="179"/>
  <c r="CQ59" i="179"/>
  <c r="CQ112" i="179"/>
  <c r="CR57" i="179"/>
  <c r="CR59" i="179"/>
  <c r="CR112" i="179"/>
  <c r="CS57" i="179"/>
  <c r="CS59" i="179"/>
  <c r="CS112" i="179"/>
  <c r="CT57" i="179"/>
  <c r="CT59" i="179"/>
  <c r="CT112" i="179"/>
  <c r="CU57" i="179"/>
  <c r="CU59" i="179"/>
  <c r="CU112" i="179"/>
  <c r="CV57" i="179"/>
  <c r="CV59" i="179"/>
  <c r="CV112" i="179"/>
  <c r="CW57" i="179"/>
  <c r="CW59" i="179"/>
  <c r="CW112" i="179"/>
  <c r="CX57" i="179"/>
  <c r="CX59" i="179"/>
  <c r="CX112" i="179"/>
  <c r="CY57" i="179"/>
  <c r="CY59" i="179"/>
  <c r="CY112" i="179"/>
  <c r="CZ57" i="179"/>
  <c r="CZ59" i="179"/>
  <c r="CZ112" i="179"/>
  <c r="DA57" i="179"/>
  <c r="DA59" i="179"/>
  <c r="DA112" i="179"/>
  <c r="DB57" i="179"/>
  <c r="DB59" i="179"/>
  <c r="DB112" i="179"/>
  <c r="DC57" i="179"/>
  <c r="DC59" i="179"/>
  <c r="DC112" i="179"/>
  <c r="DD57" i="179"/>
  <c r="DD59" i="179"/>
  <c r="DD112" i="179"/>
  <c r="DE57" i="179"/>
  <c r="DE59" i="179"/>
  <c r="DE112" i="179"/>
  <c r="DF57" i="179"/>
  <c r="DF59" i="179"/>
  <c r="DF112" i="179"/>
  <c r="DG57" i="179"/>
  <c r="DG59" i="179"/>
  <c r="DG112" i="179"/>
  <c r="DH57" i="179"/>
  <c r="DH59" i="179"/>
  <c r="DH112" i="179"/>
  <c r="DI57" i="179"/>
  <c r="DI59" i="179"/>
  <c r="DI112" i="179"/>
  <c r="DJ57" i="179"/>
  <c r="DJ59" i="179"/>
  <c r="DJ112" i="179"/>
  <c r="DK57" i="179"/>
  <c r="DK59" i="179"/>
  <c r="DK112" i="179"/>
  <c r="DL57" i="179"/>
  <c r="DL59" i="179"/>
  <c r="DL112" i="179"/>
  <c r="DM57" i="179"/>
  <c r="DM59" i="179"/>
  <c r="DM112" i="179"/>
  <c r="DN57" i="179"/>
  <c r="DN59" i="179"/>
  <c r="DN112" i="179"/>
  <c r="DO57" i="179"/>
  <c r="DO59" i="179"/>
  <c r="DO112" i="179"/>
  <c r="DP57" i="179"/>
  <c r="DP59" i="179"/>
  <c r="DP112" i="179"/>
  <c r="DQ57" i="179"/>
  <c r="DQ59" i="179"/>
  <c r="DQ112" i="179"/>
  <c r="DR57" i="179"/>
  <c r="DR59" i="179"/>
  <c r="DR112" i="179"/>
  <c r="DS57" i="179"/>
  <c r="DS59" i="179"/>
  <c r="DS112" i="179"/>
  <c r="DT57" i="179"/>
  <c r="DT59" i="179"/>
  <c r="DT112" i="179"/>
  <c r="DU57" i="179"/>
  <c r="DU59" i="179"/>
  <c r="DU112" i="179"/>
  <c r="DV57" i="179"/>
  <c r="DV59" i="179"/>
  <c r="DV112" i="179"/>
  <c r="DW57" i="179"/>
  <c r="DW59" i="179"/>
  <c r="DW112" i="179"/>
  <c r="DX57" i="179"/>
  <c r="DX59" i="179"/>
  <c r="DX112" i="179"/>
  <c r="DY57" i="179"/>
  <c r="DY59" i="179"/>
  <c r="DY112" i="179"/>
  <c r="DZ57" i="179"/>
  <c r="DZ59" i="179"/>
  <c r="DZ112" i="179"/>
  <c r="EA57" i="179"/>
  <c r="EA59" i="179"/>
  <c r="EA112" i="179"/>
  <c r="EB57" i="179"/>
  <c r="EB59" i="179"/>
  <c r="EB112" i="179"/>
  <c r="EC57" i="179"/>
  <c r="EC59" i="179"/>
  <c r="EC112" i="179"/>
  <c r="ED57" i="179"/>
  <c r="ED59" i="179"/>
  <c r="ED112" i="179"/>
  <c r="EE57" i="179"/>
  <c r="EE59" i="179"/>
  <c r="EE112" i="179"/>
  <c r="EF57" i="179"/>
  <c r="EF59" i="179"/>
  <c r="EF112" i="179"/>
  <c r="EG57" i="179"/>
  <c r="EG59" i="179"/>
  <c r="EG112" i="179"/>
  <c r="EH57" i="179"/>
  <c r="EH59" i="179"/>
  <c r="EH112" i="179"/>
  <c r="EI57" i="179"/>
  <c r="EI59" i="179"/>
  <c r="EI112" i="179"/>
  <c r="EJ57" i="179"/>
  <c r="EJ59" i="179"/>
  <c r="EJ112" i="179"/>
  <c r="EK57" i="179"/>
  <c r="EK59" i="179"/>
  <c r="EK112" i="179"/>
  <c r="EL57" i="179"/>
  <c r="EL59" i="179"/>
  <c r="EL112" i="179"/>
  <c r="EM57" i="179"/>
  <c r="EM59" i="179"/>
  <c r="EM112" i="179"/>
  <c r="EN57" i="179"/>
  <c r="EN59" i="179"/>
  <c r="EN112" i="179"/>
  <c r="EO57" i="179"/>
  <c r="EO59" i="179"/>
  <c r="EO112" i="179"/>
  <c r="EP57" i="179"/>
  <c r="EP59" i="179"/>
  <c r="EP112" i="179"/>
  <c r="EQ57" i="179"/>
  <c r="EQ59" i="179"/>
  <c r="EQ112" i="179"/>
  <c r="ER57" i="179"/>
  <c r="ER59" i="179"/>
  <c r="ER112" i="179"/>
  <c r="ES57" i="179"/>
  <c r="ES59" i="179"/>
  <c r="ES112" i="179"/>
  <c r="ET57" i="179"/>
  <c r="ET59" i="179"/>
  <c r="ET112" i="179"/>
  <c r="EU57" i="179"/>
  <c r="EU59" i="179"/>
  <c r="EU112" i="179"/>
  <c r="EV57" i="179"/>
  <c r="EV59" i="179"/>
  <c r="EV112" i="179"/>
  <c r="EW57" i="179"/>
  <c r="EW59" i="179"/>
  <c r="EW112" i="179"/>
  <c r="EX57" i="179"/>
  <c r="EX59" i="179"/>
  <c r="EX112" i="179"/>
  <c r="EY57" i="179"/>
  <c r="EY59" i="179"/>
  <c r="EY112" i="179"/>
  <c r="F71" i="179"/>
  <c r="F72" i="179"/>
  <c r="F83" i="179"/>
  <c r="F109" i="179"/>
  <c r="F110" i="179"/>
  <c r="G71" i="179"/>
  <c r="G72" i="179"/>
  <c r="G83" i="179"/>
  <c r="G109" i="179"/>
  <c r="H71" i="179"/>
  <c r="H72" i="179"/>
  <c r="H83" i="179"/>
  <c r="H109" i="179"/>
  <c r="I71" i="179"/>
  <c r="I72" i="179"/>
  <c r="I83" i="179"/>
  <c r="I109" i="179"/>
  <c r="J71" i="179"/>
  <c r="J72" i="179"/>
  <c r="J83" i="179"/>
  <c r="J109" i="179"/>
  <c r="K71" i="179"/>
  <c r="K72" i="179"/>
  <c r="K83" i="179"/>
  <c r="K109" i="179"/>
  <c r="L71" i="179"/>
  <c r="L72" i="179"/>
  <c r="L83" i="179"/>
  <c r="L109" i="179"/>
  <c r="M71" i="179"/>
  <c r="M72" i="179"/>
  <c r="M83" i="179"/>
  <c r="M109" i="179"/>
  <c r="N71" i="179"/>
  <c r="N72" i="179"/>
  <c r="N83" i="179"/>
  <c r="N109" i="179"/>
  <c r="O71" i="179"/>
  <c r="O72" i="179"/>
  <c r="O83" i="179"/>
  <c r="O109" i="179"/>
  <c r="P71" i="179"/>
  <c r="P72" i="179"/>
  <c r="P83" i="179"/>
  <c r="P109" i="179"/>
  <c r="Q71" i="179"/>
  <c r="Q72" i="179"/>
  <c r="Q83" i="179"/>
  <c r="Q109" i="179"/>
  <c r="R71" i="179"/>
  <c r="R72" i="179"/>
  <c r="R83" i="179"/>
  <c r="R109" i="179"/>
  <c r="S71" i="179"/>
  <c r="S72" i="179"/>
  <c r="S83" i="179"/>
  <c r="S109" i="179"/>
  <c r="T71" i="179"/>
  <c r="T72" i="179"/>
  <c r="T83" i="179"/>
  <c r="T109" i="179"/>
  <c r="U71" i="179"/>
  <c r="U72" i="179"/>
  <c r="U83" i="179"/>
  <c r="U109" i="179"/>
  <c r="V71" i="179"/>
  <c r="V72" i="179"/>
  <c r="V83" i="179"/>
  <c r="V109" i="179"/>
  <c r="W71" i="179"/>
  <c r="W72" i="179"/>
  <c r="W83" i="179"/>
  <c r="W109" i="179"/>
  <c r="X71" i="179"/>
  <c r="X72" i="179"/>
  <c r="X83" i="179"/>
  <c r="X109" i="179"/>
  <c r="Y71" i="179"/>
  <c r="Y72" i="179"/>
  <c r="Y83" i="179"/>
  <c r="Y109" i="179"/>
  <c r="Z71" i="179"/>
  <c r="Z72" i="179"/>
  <c r="Z83" i="179"/>
  <c r="Z109" i="179"/>
  <c r="AA71" i="179"/>
  <c r="AA72" i="179"/>
  <c r="AA83" i="179"/>
  <c r="AA109" i="179"/>
  <c r="AB71" i="179"/>
  <c r="AB72" i="179"/>
  <c r="AB83" i="179"/>
  <c r="AB109" i="179"/>
  <c r="AC71" i="179"/>
  <c r="AC72" i="179"/>
  <c r="AC83" i="179"/>
  <c r="AC109" i="179"/>
  <c r="AD71" i="179"/>
  <c r="AD72" i="179"/>
  <c r="AD83" i="179"/>
  <c r="AD109" i="179"/>
  <c r="AE71" i="179"/>
  <c r="AE72" i="179"/>
  <c r="AE83" i="179"/>
  <c r="AE109" i="179"/>
  <c r="AF71" i="179"/>
  <c r="AF72" i="179"/>
  <c r="AF83" i="179"/>
  <c r="AF109" i="179"/>
  <c r="AG71" i="179"/>
  <c r="AG72" i="179"/>
  <c r="AG83" i="179"/>
  <c r="AG109" i="179"/>
  <c r="AH71" i="179"/>
  <c r="AH72" i="179"/>
  <c r="AH83" i="179"/>
  <c r="AH109" i="179"/>
  <c r="AI71" i="179"/>
  <c r="AI72" i="179"/>
  <c r="AI83" i="179"/>
  <c r="AI109" i="179"/>
  <c r="AJ71" i="179"/>
  <c r="AJ72" i="179"/>
  <c r="AJ83" i="179"/>
  <c r="AJ109" i="179"/>
  <c r="AK71" i="179"/>
  <c r="AK72" i="179"/>
  <c r="AK83" i="179"/>
  <c r="AK109" i="179"/>
  <c r="AL71" i="179"/>
  <c r="AL72" i="179"/>
  <c r="AL83" i="179"/>
  <c r="AL109" i="179"/>
  <c r="AM71" i="179"/>
  <c r="AM72" i="179"/>
  <c r="AM83" i="179"/>
  <c r="AM109" i="179"/>
  <c r="AN71" i="179"/>
  <c r="AN72" i="179"/>
  <c r="AN83" i="179"/>
  <c r="AN109" i="179"/>
  <c r="AO71" i="179"/>
  <c r="AO72" i="179"/>
  <c r="AO83" i="179"/>
  <c r="AO109" i="179"/>
  <c r="AP71" i="179"/>
  <c r="AP72" i="179"/>
  <c r="AP83" i="179"/>
  <c r="AP109" i="179"/>
  <c r="AQ71" i="179"/>
  <c r="AQ72" i="179"/>
  <c r="AQ83" i="179"/>
  <c r="AQ109" i="179"/>
  <c r="AR71" i="179"/>
  <c r="AR72" i="179"/>
  <c r="AR83" i="179"/>
  <c r="AR109" i="179"/>
  <c r="AS71" i="179"/>
  <c r="AS72" i="179"/>
  <c r="AS83" i="179"/>
  <c r="AS109" i="179"/>
  <c r="AT71" i="179"/>
  <c r="AT72" i="179"/>
  <c r="AT83" i="179"/>
  <c r="AT109" i="179"/>
  <c r="AU71" i="179"/>
  <c r="AU72" i="179"/>
  <c r="AU83" i="179"/>
  <c r="AU109" i="179"/>
  <c r="AV71" i="179"/>
  <c r="AV72" i="179"/>
  <c r="AV83" i="179"/>
  <c r="AV109" i="179"/>
  <c r="AW71" i="179"/>
  <c r="AW72" i="179"/>
  <c r="AW83" i="179"/>
  <c r="AW109" i="179"/>
  <c r="AX71" i="179"/>
  <c r="AX72" i="179"/>
  <c r="AX83" i="179"/>
  <c r="AX109" i="179"/>
  <c r="AY71" i="179"/>
  <c r="AY72" i="179"/>
  <c r="AY83" i="179"/>
  <c r="AY109" i="179"/>
  <c r="AZ71" i="179"/>
  <c r="AZ72" i="179"/>
  <c r="AZ83" i="179"/>
  <c r="AZ109" i="179"/>
  <c r="BA71" i="179"/>
  <c r="BA72" i="179"/>
  <c r="BA83" i="179"/>
  <c r="BA109" i="179"/>
  <c r="BB71" i="179"/>
  <c r="BB72" i="179"/>
  <c r="BB83" i="179"/>
  <c r="BB109" i="179"/>
  <c r="BC71" i="179"/>
  <c r="BC72" i="179"/>
  <c r="BC83" i="179"/>
  <c r="BC109" i="179"/>
  <c r="BD71" i="179"/>
  <c r="BD72" i="179"/>
  <c r="BD83" i="179"/>
  <c r="BD109" i="179"/>
  <c r="BE71" i="179"/>
  <c r="BE72" i="179"/>
  <c r="BE83" i="179"/>
  <c r="BE109" i="179"/>
  <c r="BF71" i="179"/>
  <c r="BF72" i="179"/>
  <c r="BF83" i="179"/>
  <c r="BF109" i="179"/>
  <c r="BG71" i="179"/>
  <c r="BG72" i="179"/>
  <c r="BG83" i="179"/>
  <c r="BG109" i="179"/>
  <c r="BH71" i="179"/>
  <c r="BH72" i="179"/>
  <c r="BH83" i="179"/>
  <c r="BH109" i="179"/>
  <c r="BI71" i="179"/>
  <c r="BI72" i="179"/>
  <c r="BI83" i="179"/>
  <c r="BI109" i="179"/>
  <c r="BJ71" i="179"/>
  <c r="BJ72" i="179"/>
  <c r="BJ83" i="179"/>
  <c r="BJ109" i="179"/>
  <c r="BK71" i="179"/>
  <c r="BK72" i="179"/>
  <c r="BK83" i="179"/>
  <c r="BK109" i="179"/>
  <c r="BL71" i="179"/>
  <c r="BL72" i="179"/>
  <c r="BL83" i="179"/>
  <c r="BL109" i="179"/>
  <c r="BM71" i="179"/>
  <c r="BM72" i="179"/>
  <c r="BM83" i="179"/>
  <c r="BM109" i="179"/>
  <c r="BN71" i="179"/>
  <c r="BN72" i="179"/>
  <c r="BN83" i="179"/>
  <c r="BN109" i="179"/>
  <c r="BO71" i="179"/>
  <c r="BO72" i="179"/>
  <c r="BO83" i="179"/>
  <c r="BO109" i="179"/>
  <c r="BP71" i="179"/>
  <c r="BP72" i="179"/>
  <c r="BP83" i="179"/>
  <c r="BP109" i="179"/>
  <c r="BQ71" i="179"/>
  <c r="BQ72" i="179"/>
  <c r="BQ83" i="179"/>
  <c r="BQ109" i="179"/>
  <c r="BR71" i="179"/>
  <c r="BR72" i="179"/>
  <c r="BR83" i="179"/>
  <c r="BR109" i="179"/>
  <c r="BS71" i="179"/>
  <c r="BS72" i="179"/>
  <c r="BS83" i="179"/>
  <c r="BS109" i="179"/>
  <c r="BT71" i="179"/>
  <c r="BT72" i="179"/>
  <c r="BT83" i="179"/>
  <c r="BT109" i="179"/>
  <c r="BU71" i="179"/>
  <c r="BU72" i="179"/>
  <c r="BU83" i="179"/>
  <c r="BU109" i="179"/>
  <c r="BV71" i="179"/>
  <c r="BV72" i="179"/>
  <c r="BV83" i="179"/>
  <c r="BV109" i="179"/>
  <c r="BW71" i="179"/>
  <c r="BW72" i="179"/>
  <c r="BW83" i="179"/>
  <c r="BW109" i="179"/>
  <c r="BX71" i="179"/>
  <c r="BX72" i="179"/>
  <c r="BX83" i="179"/>
  <c r="BX109" i="179"/>
  <c r="BY71" i="179"/>
  <c r="BY72" i="179"/>
  <c r="BY83" i="179"/>
  <c r="BY109" i="179"/>
  <c r="BZ71" i="179"/>
  <c r="BZ72" i="179"/>
  <c r="BZ83" i="179"/>
  <c r="BZ109" i="179"/>
  <c r="CA71" i="179"/>
  <c r="CA72" i="179"/>
  <c r="CA83" i="179"/>
  <c r="CA109" i="179"/>
  <c r="CB71" i="179"/>
  <c r="CB72" i="179"/>
  <c r="CB83" i="179"/>
  <c r="CB109" i="179"/>
  <c r="CC71" i="179"/>
  <c r="CC72" i="179"/>
  <c r="CC83" i="179"/>
  <c r="CC109" i="179"/>
  <c r="CD71" i="179"/>
  <c r="CD72" i="179"/>
  <c r="CD83" i="179"/>
  <c r="CD109" i="179"/>
  <c r="CE71" i="179"/>
  <c r="CE72" i="179"/>
  <c r="CE83" i="179"/>
  <c r="CE109" i="179"/>
  <c r="CF71" i="179"/>
  <c r="CF72" i="179"/>
  <c r="CF83" i="179"/>
  <c r="CF109" i="179"/>
  <c r="CG71" i="179"/>
  <c r="CG72" i="179"/>
  <c r="CG83" i="179"/>
  <c r="CG109" i="179"/>
  <c r="CH71" i="179"/>
  <c r="CH72" i="179"/>
  <c r="CH83" i="179"/>
  <c r="CH109" i="179"/>
  <c r="CI71" i="179"/>
  <c r="CI72" i="179"/>
  <c r="CI83" i="179"/>
  <c r="CI109" i="179"/>
  <c r="CJ71" i="179"/>
  <c r="CJ72" i="179"/>
  <c r="CJ83" i="179"/>
  <c r="CJ109" i="179"/>
  <c r="CK71" i="179"/>
  <c r="CK72" i="179"/>
  <c r="CK83" i="179"/>
  <c r="CK109" i="179"/>
  <c r="CL71" i="179"/>
  <c r="CL72" i="179"/>
  <c r="CL83" i="179"/>
  <c r="CL109" i="179"/>
  <c r="CM71" i="179"/>
  <c r="CM72" i="179"/>
  <c r="CM83" i="179"/>
  <c r="CM109" i="179"/>
  <c r="CN71" i="179"/>
  <c r="CN72" i="179"/>
  <c r="CN83" i="179"/>
  <c r="CN109" i="179"/>
  <c r="CO71" i="179"/>
  <c r="CO72" i="179"/>
  <c r="CO83" i="179"/>
  <c r="CO109" i="179"/>
  <c r="CP71" i="179"/>
  <c r="CP72" i="179"/>
  <c r="CP83" i="179"/>
  <c r="CP109" i="179"/>
  <c r="CQ71" i="179"/>
  <c r="CQ72" i="179"/>
  <c r="CQ83" i="179"/>
  <c r="CQ109" i="179"/>
  <c r="CR71" i="179"/>
  <c r="CR72" i="179"/>
  <c r="CR83" i="179"/>
  <c r="CR109" i="179"/>
  <c r="CS71" i="179"/>
  <c r="CS72" i="179"/>
  <c r="CS83" i="179"/>
  <c r="CS109" i="179"/>
  <c r="CT71" i="179"/>
  <c r="CT72" i="179"/>
  <c r="CT83" i="179"/>
  <c r="CT109" i="179"/>
  <c r="CU71" i="179"/>
  <c r="CU72" i="179"/>
  <c r="CU83" i="179"/>
  <c r="CU109" i="179"/>
  <c r="CV71" i="179"/>
  <c r="CV72" i="179"/>
  <c r="CV83" i="179"/>
  <c r="CV109" i="179"/>
  <c r="CW71" i="179"/>
  <c r="CW72" i="179"/>
  <c r="CW83" i="179"/>
  <c r="CW109" i="179"/>
  <c r="CX71" i="179"/>
  <c r="CX72" i="179"/>
  <c r="CX83" i="179"/>
  <c r="CX109" i="179"/>
  <c r="CY71" i="179"/>
  <c r="CY72" i="179"/>
  <c r="CY83" i="179"/>
  <c r="CY109" i="179"/>
  <c r="CZ71" i="179"/>
  <c r="CZ72" i="179"/>
  <c r="CZ83" i="179"/>
  <c r="CZ109" i="179"/>
  <c r="DA71" i="179"/>
  <c r="DA72" i="179"/>
  <c r="DA83" i="179"/>
  <c r="DA109" i="179"/>
  <c r="DB71" i="179"/>
  <c r="DB72" i="179"/>
  <c r="DB83" i="179"/>
  <c r="DB109" i="179"/>
  <c r="DC71" i="179"/>
  <c r="DC72" i="179"/>
  <c r="DC83" i="179"/>
  <c r="DC109" i="179"/>
  <c r="DD71" i="179"/>
  <c r="DD72" i="179"/>
  <c r="DD83" i="179"/>
  <c r="DD109" i="179"/>
  <c r="DE71" i="179"/>
  <c r="DE72" i="179"/>
  <c r="DE83" i="179"/>
  <c r="DE109" i="179"/>
  <c r="DF71" i="179"/>
  <c r="DF72" i="179"/>
  <c r="DF83" i="179"/>
  <c r="DF109" i="179"/>
  <c r="DG71" i="179"/>
  <c r="DG72" i="179"/>
  <c r="DG83" i="179"/>
  <c r="DG109" i="179"/>
  <c r="DH71" i="179"/>
  <c r="DH72" i="179"/>
  <c r="DH83" i="179"/>
  <c r="DH109" i="179"/>
  <c r="DI71" i="179"/>
  <c r="DI72" i="179"/>
  <c r="DI83" i="179"/>
  <c r="DI109" i="179"/>
  <c r="DJ71" i="179"/>
  <c r="DJ72" i="179"/>
  <c r="DJ83" i="179"/>
  <c r="DJ109" i="179"/>
  <c r="DK71" i="179"/>
  <c r="DK72" i="179"/>
  <c r="DK83" i="179"/>
  <c r="DK109" i="179"/>
  <c r="DL71" i="179"/>
  <c r="DL72" i="179"/>
  <c r="DL83" i="179"/>
  <c r="DL109" i="179"/>
  <c r="DM71" i="179"/>
  <c r="DM72" i="179"/>
  <c r="DM83" i="179"/>
  <c r="DM109" i="179"/>
  <c r="DN71" i="179"/>
  <c r="DN72" i="179"/>
  <c r="DN83" i="179"/>
  <c r="DN109" i="179"/>
  <c r="DO71" i="179"/>
  <c r="DO72" i="179"/>
  <c r="DO83" i="179"/>
  <c r="DO109" i="179"/>
  <c r="DP71" i="179"/>
  <c r="DP72" i="179"/>
  <c r="DP83" i="179"/>
  <c r="DP109" i="179"/>
  <c r="DQ71" i="179"/>
  <c r="DQ72" i="179"/>
  <c r="DQ83" i="179"/>
  <c r="DQ109" i="179"/>
  <c r="DR71" i="179"/>
  <c r="DR72" i="179"/>
  <c r="DR83" i="179"/>
  <c r="DR109" i="179"/>
  <c r="DS71" i="179"/>
  <c r="DS72" i="179"/>
  <c r="DS83" i="179"/>
  <c r="DS109" i="179"/>
  <c r="DT71" i="179"/>
  <c r="DT72" i="179"/>
  <c r="DT83" i="179"/>
  <c r="DT109" i="179"/>
  <c r="DU71" i="179"/>
  <c r="DU72" i="179"/>
  <c r="DU83" i="179"/>
  <c r="DU109" i="179"/>
  <c r="DV71" i="179"/>
  <c r="DV72" i="179"/>
  <c r="DV83" i="179"/>
  <c r="DV109" i="179"/>
  <c r="DW71" i="179"/>
  <c r="DW72" i="179"/>
  <c r="DW83" i="179"/>
  <c r="DW109" i="179"/>
  <c r="DX71" i="179"/>
  <c r="DX72" i="179"/>
  <c r="DX83" i="179"/>
  <c r="DX109" i="179"/>
  <c r="DY71" i="179"/>
  <c r="DY72" i="179"/>
  <c r="DY83" i="179"/>
  <c r="DY109" i="179"/>
  <c r="DZ71" i="179"/>
  <c r="DZ72" i="179"/>
  <c r="DZ83" i="179"/>
  <c r="DZ109" i="179"/>
  <c r="EA71" i="179"/>
  <c r="EA72" i="179"/>
  <c r="EA83" i="179"/>
  <c r="EA109" i="179"/>
  <c r="EB71" i="179"/>
  <c r="EB72" i="179"/>
  <c r="EB83" i="179"/>
  <c r="EB109" i="179"/>
  <c r="EC71" i="179"/>
  <c r="EC72" i="179"/>
  <c r="EC83" i="179"/>
  <c r="EC109" i="179"/>
  <c r="ED71" i="179"/>
  <c r="ED72" i="179"/>
  <c r="ED83" i="179"/>
  <c r="ED109" i="179"/>
  <c r="EE71" i="179"/>
  <c r="EE72" i="179"/>
  <c r="EE83" i="179"/>
  <c r="EE109" i="179"/>
  <c r="EF71" i="179"/>
  <c r="EF72" i="179"/>
  <c r="EF83" i="179"/>
  <c r="EF109" i="179"/>
  <c r="EG71" i="179"/>
  <c r="EG72" i="179"/>
  <c r="EG83" i="179"/>
  <c r="EG109" i="179"/>
  <c r="EH71" i="179"/>
  <c r="EH72" i="179"/>
  <c r="EH83" i="179"/>
  <c r="EH109" i="179"/>
  <c r="EI71" i="179"/>
  <c r="EI72" i="179"/>
  <c r="EI83" i="179"/>
  <c r="EI109" i="179"/>
  <c r="EJ71" i="179"/>
  <c r="EJ72" i="179"/>
  <c r="EJ83" i="179"/>
  <c r="EJ109" i="179"/>
  <c r="EK71" i="179"/>
  <c r="EK72" i="179"/>
  <c r="EK83" i="179"/>
  <c r="EK109" i="179"/>
  <c r="EL71" i="179"/>
  <c r="EL72" i="179"/>
  <c r="EL83" i="179"/>
  <c r="EL109" i="179"/>
  <c r="EM71" i="179"/>
  <c r="EM72" i="179"/>
  <c r="EM83" i="179"/>
  <c r="EM109" i="179"/>
  <c r="EN71" i="179"/>
  <c r="EN72" i="179"/>
  <c r="EN83" i="179"/>
  <c r="EN109" i="179"/>
  <c r="EO71" i="179"/>
  <c r="EO72" i="179"/>
  <c r="EO83" i="179"/>
  <c r="EO109" i="179"/>
  <c r="EP71" i="179"/>
  <c r="EP72" i="179"/>
  <c r="EP83" i="179"/>
  <c r="EP109" i="179"/>
  <c r="EQ71" i="179"/>
  <c r="EQ72" i="179"/>
  <c r="EQ83" i="179"/>
  <c r="EQ109" i="179"/>
  <c r="ER71" i="179"/>
  <c r="ER72" i="179"/>
  <c r="ER83" i="179"/>
  <c r="ER109" i="179"/>
  <c r="ES71" i="179"/>
  <c r="ES72" i="179"/>
  <c r="ES83" i="179"/>
  <c r="ES109" i="179"/>
  <c r="ET71" i="179"/>
  <c r="ET72" i="179"/>
  <c r="ET83" i="179"/>
  <c r="ET109" i="179"/>
  <c r="EU71" i="179"/>
  <c r="EU72" i="179"/>
  <c r="EU83" i="179"/>
  <c r="EU109" i="179"/>
  <c r="EV71" i="179"/>
  <c r="EV72" i="179"/>
  <c r="EV83" i="179"/>
  <c r="EV109" i="179"/>
  <c r="EW71" i="179"/>
  <c r="EW72" i="179"/>
  <c r="EW83" i="179"/>
  <c r="EW109" i="179"/>
  <c r="EX71" i="179"/>
  <c r="EX72" i="179"/>
  <c r="EX83" i="179"/>
  <c r="EX109" i="179"/>
  <c r="EY71" i="179"/>
  <c r="EY72" i="179"/>
  <c r="EY83" i="179"/>
  <c r="EY109" i="179"/>
  <c r="F60" i="179"/>
  <c r="F61" i="179"/>
  <c r="F62" i="179"/>
  <c r="F63" i="179"/>
  <c r="F67" i="179"/>
  <c r="F68" i="179"/>
  <c r="F69" i="179"/>
  <c r="F64" i="179"/>
  <c r="F95" i="179"/>
  <c r="F96" i="179"/>
  <c r="F65" i="179"/>
  <c r="F97" i="179"/>
  <c r="F98" i="179"/>
  <c r="F99" i="179"/>
  <c r="F100" i="179"/>
  <c r="F101" i="179"/>
  <c r="F103" i="179"/>
  <c r="F105" i="179"/>
  <c r="F107" i="179"/>
  <c r="G60" i="179"/>
  <c r="G61" i="179"/>
  <c r="G62" i="179"/>
  <c r="G63" i="179"/>
  <c r="G67" i="179"/>
  <c r="G68" i="179"/>
  <c r="G69" i="179"/>
  <c r="G64" i="179"/>
  <c r="G95" i="179"/>
  <c r="G96" i="179"/>
  <c r="G65" i="179"/>
  <c r="G97" i="179"/>
  <c r="G98" i="179"/>
  <c r="G99" i="179"/>
  <c r="G100" i="179"/>
  <c r="G101" i="179"/>
  <c r="G103" i="179"/>
  <c r="G105" i="179"/>
  <c r="H60" i="179"/>
  <c r="H61" i="179"/>
  <c r="H62" i="179"/>
  <c r="H63" i="179"/>
  <c r="H67" i="179"/>
  <c r="H68" i="179"/>
  <c r="H69" i="179"/>
  <c r="H64" i="179"/>
  <c r="H95" i="179"/>
  <c r="H96" i="179"/>
  <c r="H65" i="179"/>
  <c r="H97" i="179"/>
  <c r="H98" i="179"/>
  <c r="H99" i="179"/>
  <c r="H100" i="179"/>
  <c r="H101" i="179"/>
  <c r="H103" i="179"/>
  <c r="H105" i="179"/>
  <c r="I60" i="179"/>
  <c r="I61" i="179"/>
  <c r="I62" i="179"/>
  <c r="I63" i="179"/>
  <c r="I67" i="179"/>
  <c r="I68" i="179"/>
  <c r="I69" i="179"/>
  <c r="I64" i="179"/>
  <c r="I95" i="179"/>
  <c r="I96" i="179"/>
  <c r="I65" i="179"/>
  <c r="I97" i="179"/>
  <c r="I98" i="179"/>
  <c r="I99" i="179"/>
  <c r="I100" i="179"/>
  <c r="I101" i="179"/>
  <c r="I103" i="179"/>
  <c r="I105" i="179"/>
  <c r="J60" i="179"/>
  <c r="J61" i="179"/>
  <c r="J62" i="179"/>
  <c r="J63" i="179"/>
  <c r="J67" i="179"/>
  <c r="J68" i="179"/>
  <c r="J69" i="179"/>
  <c r="J64" i="179"/>
  <c r="J95" i="179"/>
  <c r="J96" i="179"/>
  <c r="J65" i="179"/>
  <c r="J97" i="179"/>
  <c r="J98" i="179"/>
  <c r="J99" i="179"/>
  <c r="J100" i="179"/>
  <c r="J101" i="179"/>
  <c r="J103" i="179"/>
  <c r="J105" i="179"/>
  <c r="K60" i="179"/>
  <c r="K61" i="179"/>
  <c r="K62" i="179"/>
  <c r="K63" i="179"/>
  <c r="K67" i="179"/>
  <c r="K68" i="179"/>
  <c r="K69" i="179"/>
  <c r="K64" i="179"/>
  <c r="K95" i="179"/>
  <c r="K96" i="179"/>
  <c r="K65" i="179"/>
  <c r="K97" i="179"/>
  <c r="K98" i="179"/>
  <c r="K99" i="179"/>
  <c r="K100" i="179"/>
  <c r="K101" i="179"/>
  <c r="K103" i="179"/>
  <c r="K105" i="179"/>
  <c r="L60" i="179"/>
  <c r="L61" i="179"/>
  <c r="L62" i="179"/>
  <c r="L63" i="179"/>
  <c r="L67" i="179"/>
  <c r="L68" i="179"/>
  <c r="L69" i="179"/>
  <c r="L64" i="179"/>
  <c r="L95" i="179"/>
  <c r="L96" i="179"/>
  <c r="L65" i="179"/>
  <c r="L97" i="179"/>
  <c r="L98" i="179"/>
  <c r="L99" i="179"/>
  <c r="L100" i="179"/>
  <c r="L101" i="179"/>
  <c r="L103" i="179"/>
  <c r="L105" i="179"/>
  <c r="M60" i="179"/>
  <c r="M61" i="179"/>
  <c r="M62" i="179"/>
  <c r="M63" i="179"/>
  <c r="M67" i="179"/>
  <c r="M68" i="179"/>
  <c r="M69" i="179"/>
  <c r="M95" i="179"/>
  <c r="M96" i="179"/>
  <c r="M65" i="179"/>
  <c r="M97" i="179"/>
  <c r="M98" i="179"/>
  <c r="M99" i="179"/>
  <c r="M100" i="179"/>
  <c r="M101" i="179"/>
  <c r="M103" i="179"/>
  <c r="M105" i="179"/>
  <c r="N60" i="179"/>
  <c r="N61" i="179"/>
  <c r="N62" i="179"/>
  <c r="N63" i="179"/>
  <c r="N67" i="179"/>
  <c r="N68" i="179"/>
  <c r="N69" i="179"/>
  <c r="N95" i="179"/>
  <c r="N96" i="179"/>
  <c r="N65" i="179"/>
  <c r="N97" i="179"/>
  <c r="N98" i="179"/>
  <c r="N99" i="179"/>
  <c r="N100" i="179"/>
  <c r="N101" i="179"/>
  <c r="N103" i="179"/>
  <c r="N105" i="179"/>
  <c r="O60" i="179"/>
  <c r="O61" i="179"/>
  <c r="O62" i="179"/>
  <c r="O63" i="179"/>
  <c r="O67" i="179"/>
  <c r="O68" i="179"/>
  <c r="O69" i="179"/>
  <c r="O95" i="179"/>
  <c r="O96" i="179"/>
  <c r="O65" i="179"/>
  <c r="O97" i="179"/>
  <c r="O98" i="179"/>
  <c r="O99" i="179"/>
  <c r="O100" i="179"/>
  <c r="O101" i="179"/>
  <c r="O103" i="179"/>
  <c r="O105" i="179"/>
  <c r="P60" i="179"/>
  <c r="P61" i="179"/>
  <c r="P62" i="179"/>
  <c r="P63" i="179"/>
  <c r="P67" i="179"/>
  <c r="P68" i="179"/>
  <c r="P69" i="179"/>
  <c r="P95" i="179"/>
  <c r="P96" i="179"/>
  <c r="P65" i="179"/>
  <c r="P97" i="179"/>
  <c r="P98" i="179"/>
  <c r="P99" i="179"/>
  <c r="P100" i="179"/>
  <c r="P101" i="179"/>
  <c r="P103" i="179"/>
  <c r="P105" i="179"/>
  <c r="Q60" i="179"/>
  <c r="Q61" i="179"/>
  <c r="Q62" i="179"/>
  <c r="Q63" i="179"/>
  <c r="Q67" i="179"/>
  <c r="Q68" i="179"/>
  <c r="Q69" i="179"/>
  <c r="Q95" i="179"/>
  <c r="Q96" i="179"/>
  <c r="Q65" i="179"/>
  <c r="Q97" i="179"/>
  <c r="Q98" i="179"/>
  <c r="Q99" i="179"/>
  <c r="Q100" i="179"/>
  <c r="Q101" i="179"/>
  <c r="Q103" i="179"/>
  <c r="Q105" i="179"/>
  <c r="R60" i="179"/>
  <c r="R61" i="179"/>
  <c r="R62" i="179"/>
  <c r="R63" i="179"/>
  <c r="R67" i="179"/>
  <c r="R68" i="179"/>
  <c r="R69" i="179"/>
  <c r="R95" i="179"/>
  <c r="R96" i="179"/>
  <c r="R65" i="179"/>
  <c r="R97" i="179"/>
  <c r="R98" i="179"/>
  <c r="R99" i="179"/>
  <c r="R100" i="179"/>
  <c r="R101" i="179"/>
  <c r="R103" i="179"/>
  <c r="R105" i="179"/>
  <c r="S60" i="179"/>
  <c r="S61" i="179"/>
  <c r="S62" i="179"/>
  <c r="S63" i="179"/>
  <c r="S67" i="179"/>
  <c r="S68" i="179"/>
  <c r="S69" i="179"/>
  <c r="S95" i="179"/>
  <c r="S96" i="179"/>
  <c r="S65" i="179"/>
  <c r="S97" i="179"/>
  <c r="S98" i="179"/>
  <c r="S99" i="179"/>
  <c r="S100" i="179"/>
  <c r="S101" i="179"/>
  <c r="S103" i="179"/>
  <c r="S105" i="179"/>
  <c r="T60" i="179"/>
  <c r="T61" i="179"/>
  <c r="T62" i="179"/>
  <c r="T63" i="179"/>
  <c r="T67" i="179"/>
  <c r="T68" i="179"/>
  <c r="T69" i="179"/>
  <c r="T95" i="179"/>
  <c r="T96" i="179"/>
  <c r="T65" i="179"/>
  <c r="T97" i="179"/>
  <c r="T98" i="179"/>
  <c r="T99" i="179"/>
  <c r="T100" i="179"/>
  <c r="T101" i="179"/>
  <c r="T103" i="179"/>
  <c r="T105" i="179"/>
  <c r="U60" i="179"/>
  <c r="U61" i="179"/>
  <c r="U62" i="179"/>
  <c r="U63" i="179"/>
  <c r="U67" i="179"/>
  <c r="U68" i="179"/>
  <c r="U69" i="179"/>
  <c r="U95" i="179"/>
  <c r="U96" i="179"/>
  <c r="U65" i="179"/>
  <c r="U97" i="179"/>
  <c r="U98" i="179"/>
  <c r="U99" i="179"/>
  <c r="U100" i="179"/>
  <c r="U101" i="179"/>
  <c r="U103" i="179"/>
  <c r="U105" i="179"/>
  <c r="V60" i="179"/>
  <c r="V61" i="179"/>
  <c r="V62" i="179"/>
  <c r="V63" i="179"/>
  <c r="V67" i="179"/>
  <c r="V68" i="179"/>
  <c r="V69" i="179"/>
  <c r="V95" i="179"/>
  <c r="V96" i="179"/>
  <c r="V65" i="179"/>
  <c r="V97" i="179"/>
  <c r="V98" i="179"/>
  <c r="V99" i="179"/>
  <c r="V100" i="179"/>
  <c r="V101" i="179"/>
  <c r="V103" i="179"/>
  <c r="V105" i="179"/>
  <c r="W60" i="179"/>
  <c r="W61" i="179"/>
  <c r="W62" i="179"/>
  <c r="W63" i="179"/>
  <c r="W67" i="179"/>
  <c r="W68" i="179"/>
  <c r="W69" i="179"/>
  <c r="W95" i="179"/>
  <c r="W96" i="179"/>
  <c r="W65" i="179"/>
  <c r="W97" i="179"/>
  <c r="W98" i="179"/>
  <c r="W99" i="179"/>
  <c r="W100" i="179"/>
  <c r="W101" i="179"/>
  <c r="W103" i="179"/>
  <c r="W105" i="179"/>
  <c r="X60" i="179"/>
  <c r="X61" i="179"/>
  <c r="X62" i="179"/>
  <c r="X63" i="179"/>
  <c r="X67" i="179"/>
  <c r="X68" i="179"/>
  <c r="X69" i="179"/>
  <c r="X95" i="179"/>
  <c r="X96" i="179"/>
  <c r="X65" i="179"/>
  <c r="X97" i="179"/>
  <c r="X98" i="179"/>
  <c r="X99" i="179"/>
  <c r="X100" i="179"/>
  <c r="X101" i="179"/>
  <c r="X103" i="179"/>
  <c r="X105" i="179"/>
  <c r="Y60" i="179"/>
  <c r="Y61" i="179"/>
  <c r="Y62" i="179"/>
  <c r="Y63" i="179"/>
  <c r="Y67" i="179"/>
  <c r="Y68" i="179"/>
  <c r="Y69" i="179"/>
  <c r="Y95" i="179"/>
  <c r="Y96" i="179"/>
  <c r="Y65" i="179"/>
  <c r="Y97" i="179"/>
  <c r="Y98" i="179"/>
  <c r="Y99" i="179"/>
  <c r="Y100" i="179"/>
  <c r="Y101" i="179"/>
  <c r="Y103" i="179"/>
  <c r="Y105" i="179"/>
  <c r="Z60" i="179"/>
  <c r="Z61" i="179"/>
  <c r="Z62" i="179"/>
  <c r="Z63" i="179"/>
  <c r="Z67" i="179"/>
  <c r="Z68" i="179"/>
  <c r="Z69" i="179"/>
  <c r="Z95" i="179"/>
  <c r="Z96" i="179"/>
  <c r="Z65" i="179"/>
  <c r="Z97" i="179"/>
  <c r="Z98" i="179"/>
  <c r="Z99" i="179"/>
  <c r="Z100" i="179"/>
  <c r="Z101" i="179"/>
  <c r="Z103" i="179"/>
  <c r="Z105" i="179"/>
  <c r="AA60" i="179"/>
  <c r="AA61" i="179"/>
  <c r="AA62" i="179"/>
  <c r="AA63" i="179"/>
  <c r="AA67" i="179"/>
  <c r="AA68" i="179"/>
  <c r="AA69" i="179"/>
  <c r="AA95" i="179"/>
  <c r="AA96" i="179"/>
  <c r="AA65" i="179"/>
  <c r="AA97" i="179"/>
  <c r="AA98" i="179"/>
  <c r="AA99" i="179"/>
  <c r="AA100" i="179"/>
  <c r="AA101" i="179"/>
  <c r="AA103" i="179"/>
  <c r="AA105" i="179"/>
  <c r="AB60" i="179"/>
  <c r="AB61" i="179"/>
  <c r="AB62" i="179"/>
  <c r="AB63" i="179"/>
  <c r="AB67" i="179"/>
  <c r="AB68" i="179"/>
  <c r="AB69" i="179"/>
  <c r="AB95" i="179"/>
  <c r="AB96" i="179"/>
  <c r="AB65" i="179"/>
  <c r="AB97" i="179"/>
  <c r="AB98" i="179"/>
  <c r="AB99" i="179"/>
  <c r="AB100" i="179"/>
  <c r="AB101" i="179"/>
  <c r="AB103" i="179"/>
  <c r="AB105" i="179"/>
  <c r="AC60" i="179"/>
  <c r="AC61" i="179"/>
  <c r="AC62" i="179"/>
  <c r="AC63" i="179"/>
  <c r="AC67" i="179"/>
  <c r="AC68" i="179"/>
  <c r="AC69" i="179"/>
  <c r="AC95" i="179"/>
  <c r="AC96" i="179"/>
  <c r="AC65" i="179"/>
  <c r="AC97" i="179"/>
  <c r="AC98" i="179"/>
  <c r="AC99" i="179"/>
  <c r="AC100" i="179"/>
  <c r="AC101" i="179"/>
  <c r="AC103" i="179"/>
  <c r="AC105" i="179"/>
  <c r="AD60" i="179"/>
  <c r="AD61" i="179"/>
  <c r="AD62" i="179"/>
  <c r="AD63" i="179"/>
  <c r="AD67" i="179"/>
  <c r="AD68" i="179"/>
  <c r="AD69" i="179"/>
  <c r="AD95" i="179"/>
  <c r="AD96" i="179"/>
  <c r="AD65" i="179"/>
  <c r="AD97" i="179"/>
  <c r="AD98" i="179"/>
  <c r="AD99" i="179"/>
  <c r="AD100" i="179"/>
  <c r="AD101" i="179"/>
  <c r="AD103" i="179"/>
  <c r="AD105" i="179"/>
  <c r="AE60" i="179"/>
  <c r="AE61" i="179"/>
  <c r="AE62" i="179"/>
  <c r="AE63" i="179"/>
  <c r="AE67" i="179"/>
  <c r="AE68" i="179"/>
  <c r="AE69" i="179"/>
  <c r="AE95" i="179"/>
  <c r="AE96" i="179"/>
  <c r="AE65" i="179"/>
  <c r="AE97" i="179"/>
  <c r="AE98" i="179"/>
  <c r="AE99" i="179"/>
  <c r="AE100" i="179"/>
  <c r="AE101" i="179"/>
  <c r="AE103" i="179"/>
  <c r="AE105" i="179"/>
  <c r="AF60" i="179"/>
  <c r="AF61" i="179"/>
  <c r="AF62" i="179"/>
  <c r="AF63" i="179"/>
  <c r="AF67" i="179"/>
  <c r="AF68" i="179"/>
  <c r="AF69" i="179"/>
  <c r="AF95" i="179"/>
  <c r="AF96" i="179"/>
  <c r="AF65" i="179"/>
  <c r="AF97" i="179"/>
  <c r="AF98" i="179"/>
  <c r="AF99" i="179"/>
  <c r="AF100" i="179"/>
  <c r="AF101" i="179"/>
  <c r="AF103" i="179"/>
  <c r="AF105" i="179"/>
  <c r="AG60" i="179"/>
  <c r="AG61" i="179"/>
  <c r="AG62" i="179"/>
  <c r="AG63" i="179"/>
  <c r="AG67" i="179"/>
  <c r="AG68" i="179"/>
  <c r="AG69" i="179"/>
  <c r="AG95" i="179"/>
  <c r="AG96" i="179"/>
  <c r="AG65" i="179"/>
  <c r="AG97" i="179"/>
  <c r="AG98" i="179"/>
  <c r="AG99" i="179"/>
  <c r="AG100" i="179"/>
  <c r="AG101" i="179"/>
  <c r="AG103" i="179"/>
  <c r="AG105" i="179"/>
  <c r="AH60" i="179"/>
  <c r="AH61" i="179"/>
  <c r="AH62" i="179"/>
  <c r="AH63" i="179"/>
  <c r="AH67" i="179"/>
  <c r="AH68" i="179"/>
  <c r="AH69" i="179"/>
  <c r="AH95" i="179"/>
  <c r="AH96" i="179"/>
  <c r="AH65" i="179"/>
  <c r="AH97" i="179"/>
  <c r="AH98" i="179"/>
  <c r="AH99" i="179"/>
  <c r="AH100" i="179"/>
  <c r="AH101" i="179"/>
  <c r="AH103" i="179"/>
  <c r="AH105" i="179"/>
  <c r="AI60" i="179"/>
  <c r="AI61" i="179"/>
  <c r="AI62" i="179"/>
  <c r="AI63" i="179"/>
  <c r="AI67" i="179"/>
  <c r="AI68" i="179"/>
  <c r="AI69" i="179"/>
  <c r="AI95" i="179"/>
  <c r="AI96" i="179"/>
  <c r="AI65" i="179"/>
  <c r="AI97" i="179"/>
  <c r="AI98" i="179"/>
  <c r="AI99" i="179"/>
  <c r="AI100" i="179"/>
  <c r="AI101" i="179"/>
  <c r="AI103" i="179"/>
  <c r="AI105" i="179"/>
  <c r="AJ60" i="179"/>
  <c r="AJ61" i="179"/>
  <c r="AJ62" i="179"/>
  <c r="AJ63" i="179"/>
  <c r="AJ67" i="179"/>
  <c r="AJ68" i="179"/>
  <c r="AJ69" i="179"/>
  <c r="AJ95" i="179"/>
  <c r="AJ96" i="179"/>
  <c r="AJ65" i="179"/>
  <c r="AJ97" i="179"/>
  <c r="AJ98" i="179"/>
  <c r="AJ99" i="179"/>
  <c r="AJ100" i="179"/>
  <c r="AJ101" i="179"/>
  <c r="AJ103" i="179"/>
  <c r="AJ105" i="179"/>
  <c r="AK60" i="179"/>
  <c r="AK61" i="179"/>
  <c r="AK62" i="179"/>
  <c r="AK63" i="179"/>
  <c r="AK67" i="179"/>
  <c r="AK68" i="179"/>
  <c r="AK69" i="179"/>
  <c r="AK95" i="179"/>
  <c r="AK96" i="179"/>
  <c r="AK65" i="179"/>
  <c r="AK97" i="179"/>
  <c r="AK98" i="179"/>
  <c r="AK99" i="179"/>
  <c r="AK100" i="179"/>
  <c r="AK101" i="179"/>
  <c r="AK103" i="179"/>
  <c r="AK105" i="179"/>
  <c r="AL60" i="179"/>
  <c r="AL61" i="179"/>
  <c r="AL62" i="179"/>
  <c r="AL63" i="179"/>
  <c r="AL67" i="179"/>
  <c r="AL68" i="179"/>
  <c r="AL69" i="179"/>
  <c r="AL95" i="179"/>
  <c r="AL96" i="179"/>
  <c r="AL65" i="179"/>
  <c r="AL97" i="179"/>
  <c r="AL98" i="179"/>
  <c r="AL99" i="179"/>
  <c r="AL100" i="179"/>
  <c r="AL101" i="179"/>
  <c r="AL103" i="179"/>
  <c r="AL105" i="179"/>
  <c r="AM60" i="179"/>
  <c r="AM61" i="179"/>
  <c r="AM62" i="179"/>
  <c r="AM63" i="179"/>
  <c r="AM67" i="179"/>
  <c r="AM68" i="179"/>
  <c r="AM69" i="179"/>
  <c r="AM95" i="179"/>
  <c r="AM96" i="179"/>
  <c r="AM65" i="179"/>
  <c r="AM97" i="179"/>
  <c r="AM98" i="179"/>
  <c r="AM99" i="179"/>
  <c r="AM100" i="179"/>
  <c r="AM101" i="179"/>
  <c r="AM103" i="179"/>
  <c r="AM105" i="179"/>
  <c r="AN60" i="179"/>
  <c r="AN61" i="179"/>
  <c r="AN62" i="179"/>
  <c r="AN63" i="179"/>
  <c r="AN67" i="179"/>
  <c r="AN68" i="179"/>
  <c r="AN69" i="179"/>
  <c r="AN95" i="179"/>
  <c r="AN96" i="179"/>
  <c r="AN65" i="179"/>
  <c r="AN97" i="179"/>
  <c r="AN98" i="179"/>
  <c r="AN99" i="179"/>
  <c r="AN100" i="179"/>
  <c r="AN101" i="179"/>
  <c r="AN103" i="179"/>
  <c r="AN105" i="179"/>
  <c r="AO60" i="179"/>
  <c r="AO61" i="179"/>
  <c r="AO62" i="179"/>
  <c r="AO63" i="179"/>
  <c r="AO67" i="179"/>
  <c r="AO68" i="179"/>
  <c r="AO69" i="179"/>
  <c r="AO95" i="179"/>
  <c r="AO96" i="179"/>
  <c r="AO65" i="179"/>
  <c r="AO97" i="179"/>
  <c r="AO98" i="179"/>
  <c r="AO99" i="179"/>
  <c r="AO100" i="179"/>
  <c r="AO101" i="179"/>
  <c r="AO103" i="179"/>
  <c r="AO105" i="179"/>
  <c r="AP60" i="179"/>
  <c r="AP61" i="179"/>
  <c r="AP62" i="179"/>
  <c r="AP63" i="179"/>
  <c r="AP67" i="179"/>
  <c r="AP68" i="179"/>
  <c r="AP69" i="179"/>
  <c r="AP95" i="179"/>
  <c r="AP96" i="179"/>
  <c r="AP65" i="179"/>
  <c r="AP97" i="179"/>
  <c r="AP98" i="179"/>
  <c r="AP99" i="179"/>
  <c r="AP100" i="179"/>
  <c r="AP101" i="179"/>
  <c r="AP103" i="179"/>
  <c r="AP105" i="179"/>
  <c r="AQ60" i="179"/>
  <c r="AQ61" i="179"/>
  <c r="AQ62" i="179"/>
  <c r="AQ63" i="179"/>
  <c r="AQ67" i="179"/>
  <c r="AQ68" i="179"/>
  <c r="AQ69" i="179"/>
  <c r="AQ95" i="179"/>
  <c r="AQ96" i="179"/>
  <c r="AQ65" i="179"/>
  <c r="AQ97" i="179"/>
  <c r="AQ98" i="179"/>
  <c r="AQ99" i="179"/>
  <c r="AQ100" i="179"/>
  <c r="AQ101" i="179"/>
  <c r="AQ103" i="179"/>
  <c r="AQ105" i="179"/>
  <c r="AR60" i="179"/>
  <c r="AR61" i="179"/>
  <c r="AR62" i="179"/>
  <c r="AR63" i="179"/>
  <c r="AR67" i="179"/>
  <c r="AR68" i="179"/>
  <c r="AR69" i="179"/>
  <c r="AR95" i="179"/>
  <c r="AR96" i="179"/>
  <c r="AR65" i="179"/>
  <c r="AR97" i="179"/>
  <c r="AR98" i="179"/>
  <c r="AR99" i="179"/>
  <c r="AR100" i="179"/>
  <c r="AR101" i="179"/>
  <c r="AR103" i="179"/>
  <c r="AR105" i="179"/>
  <c r="AS60" i="179"/>
  <c r="AS61" i="179"/>
  <c r="AS62" i="179"/>
  <c r="AS63" i="179"/>
  <c r="AS67" i="179"/>
  <c r="AS68" i="179"/>
  <c r="AS69" i="179"/>
  <c r="AS95" i="179"/>
  <c r="AS96" i="179"/>
  <c r="AS65" i="179"/>
  <c r="AS97" i="179"/>
  <c r="AS98" i="179"/>
  <c r="AS99" i="179"/>
  <c r="AS100" i="179"/>
  <c r="AS101" i="179"/>
  <c r="AS103" i="179"/>
  <c r="AS105" i="179"/>
  <c r="AT60" i="179"/>
  <c r="AT61" i="179"/>
  <c r="AT62" i="179"/>
  <c r="AT63" i="179"/>
  <c r="AT67" i="179"/>
  <c r="AT68" i="179"/>
  <c r="AT69" i="179"/>
  <c r="AT95" i="179"/>
  <c r="AT96" i="179"/>
  <c r="AT65" i="179"/>
  <c r="AT97" i="179"/>
  <c r="AT98" i="179"/>
  <c r="AT99" i="179"/>
  <c r="AT100" i="179"/>
  <c r="AT101" i="179"/>
  <c r="AT103" i="179"/>
  <c r="AT105" i="179"/>
  <c r="AU60" i="179"/>
  <c r="AU61" i="179"/>
  <c r="AU62" i="179"/>
  <c r="AU63" i="179"/>
  <c r="AU67" i="179"/>
  <c r="AU68" i="179"/>
  <c r="AU69" i="179"/>
  <c r="AU95" i="179"/>
  <c r="AU96" i="179"/>
  <c r="AU65" i="179"/>
  <c r="AU97" i="179"/>
  <c r="AU98" i="179"/>
  <c r="AU99" i="179"/>
  <c r="AU100" i="179"/>
  <c r="AU101" i="179"/>
  <c r="AU103" i="179"/>
  <c r="AU105" i="179"/>
  <c r="AV60" i="179"/>
  <c r="AV61" i="179"/>
  <c r="AV62" i="179"/>
  <c r="AV63" i="179"/>
  <c r="AV67" i="179"/>
  <c r="AV68" i="179"/>
  <c r="AV69" i="179"/>
  <c r="AV95" i="179"/>
  <c r="AV96" i="179"/>
  <c r="AV65" i="179"/>
  <c r="AV97" i="179"/>
  <c r="AV98" i="179"/>
  <c r="AV99" i="179"/>
  <c r="AV100" i="179"/>
  <c r="AV101" i="179"/>
  <c r="AV103" i="179"/>
  <c r="AV105" i="179"/>
  <c r="AW60" i="179"/>
  <c r="AW61" i="179"/>
  <c r="AW62" i="179"/>
  <c r="AW63" i="179"/>
  <c r="AW67" i="179"/>
  <c r="AW68" i="179"/>
  <c r="AW69" i="179"/>
  <c r="AW95" i="179"/>
  <c r="AW96" i="179"/>
  <c r="AW65" i="179"/>
  <c r="AW97" i="179"/>
  <c r="AW98" i="179"/>
  <c r="AW99" i="179"/>
  <c r="AW100" i="179"/>
  <c r="AW101" i="179"/>
  <c r="AW103" i="179"/>
  <c r="AW105" i="179"/>
  <c r="AX60" i="179"/>
  <c r="AX61" i="179"/>
  <c r="AX62" i="179"/>
  <c r="AX63" i="179"/>
  <c r="AX67" i="179"/>
  <c r="AX68" i="179"/>
  <c r="AX69" i="179"/>
  <c r="AX95" i="179"/>
  <c r="AX96" i="179"/>
  <c r="AX65" i="179"/>
  <c r="AX97" i="179"/>
  <c r="AX98" i="179"/>
  <c r="AX99" i="179"/>
  <c r="AX100" i="179"/>
  <c r="AX101" i="179"/>
  <c r="AX103" i="179"/>
  <c r="AX105" i="179"/>
  <c r="AY60" i="179"/>
  <c r="AY61" i="179"/>
  <c r="AY62" i="179"/>
  <c r="AY63" i="179"/>
  <c r="AY67" i="179"/>
  <c r="AY68" i="179"/>
  <c r="AY69" i="179"/>
  <c r="AY95" i="179"/>
  <c r="AY96" i="179"/>
  <c r="AY65" i="179"/>
  <c r="AY97" i="179"/>
  <c r="AY98" i="179"/>
  <c r="AY99" i="179"/>
  <c r="AY100" i="179"/>
  <c r="AY101" i="179"/>
  <c r="AY103" i="179"/>
  <c r="AY105" i="179"/>
  <c r="AZ60" i="179"/>
  <c r="AZ61" i="179"/>
  <c r="AZ62" i="179"/>
  <c r="AZ63" i="179"/>
  <c r="AZ67" i="179"/>
  <c r="AZ68" i="179"/>
  <c r="AZ69" i="179"/>
  <c r="AZ95" i="179"/>
  <c r="AZ96" i="179"/>
  <c r="AZ65" i="179"/>
  <c r="AZ97" i="179"/>
  <c r="AZ98" i="179"/>
  <c r="AZ99" i="179"/>
  <c r="AZ100" i="179"/>
  <c r="AZ101" i="179"/>
  <c r="AZ103" i="179"/>
  <c r="AZ105" i="179"/>
  <c r="BA60" i="179"/>
  <c r="BA61" i="179"/>
  <c r="BA62" i="179"/>
  <c r="BA63" i="179"/>
  <c r="BA67" i="179"/>
  <c r="BA68" i="179"/>
  <c r="BA69" i="179"/>
  <c r="BA95" i="179"/>
  <c r="BA96" i="179"/>
  <c r="BA65" i="179"/>
  <c r="BA97" i="179"/>
  <c r="BA98" i="179"/>
  <c r="BA99" i="179"/>
  <c r="BA100" i="179"/>
  <c r="BA101" i="179"/>
  <c r="BA103" i="179"/>
  <c r="BA105" i="179"/>
  <c r="BB60" i="179"/>
  <c r="BB61" i="179"/>
  <c r="BB62" i="179"/>
  <c r="BB63" i="179"/>
  <c r="BB67" i="179"/>
  <c r="BB68" i="179"/>
  <c r="BB69" i="179"/>
  <c r="BB95" i="179"/>
  <c r="BB96" i="179"/>
  <c r="BB65" i="179"/>
  <c r="BB97" i="179"/>
  <c r="BB98" i="179"/>
  <c r="BB99" i="179"/>
  <c r="BB100" i="179"/>
  <c r="BB101" i="179"/>
  <c r="BB103" i="179"/>
  <c r="BB105" i="179"/>
  <c r="BC60" i="179"/>
  <c r="BC61" i="179"/>
  <c r="BC62" i="179"/>
  <c r="BC63" i="179"/>
  <c r="BC67" i="179"/>
  <c r="BC68" i="179"/>
  <c r="BC69" i="179"/>
  <c r="BC95" i="179"/>
  <c r="BC96" i="179"/>
  <c r="BC65" i="179"/>
  <c r="BC97" i="179"/>
  <c r="BC98" i="179"/>
  <c r="BC99" i="179"/>
  <c r="BC100" i="179"/>
  <c r="BC101" i="179"/>
  <c r="BC103" i="179"/>
  <c r="BC105" i="179"/>
  <c r="BD60" i="179"/>
  <c r="BD61" i="179"/>
  <c r="BD62" i="179"/>
  <c r="BD63" i="179"/>
  <c r="BD67" i="179"/>
  <c r="BD68" i="179"/>
  <c r="BD69" i="179"/>
  <c r="BD95" i="179"/>
  <c r="BD96" i="179"/>
  <c r="BD65" i="179"/>
  <c r="BD97" i="179"/>
  <c r="BD98" i="179"/>
  <c r="BD99" i="179"/>
  <c r="BD100" i="179"/>
  <c r="BD101" i="179"/>
  <c r="BD103" i="179"/>
  <c r="BD105" i="179"/>
  <c r="BE60" i="179"/>
  <c r="BE61" i="179"/>
  <c r="BE62" i="179"/>
  <c r="BE63" i="179"/>
  <c r="BE67" i="179"/>
  <c r="BE68" i="179"/>
  <c r="BE69" i="179"/>
  <c r="BE95" i="179"/>
  <c r="BE96" i="179"/>
  <c r="BE65" i="179"/>
  <c r="BE97" i="179"/>
  <c r="BE98" i="179"/>
  <c r="BE99" i="179"/>
  <c r="BE100" i="179"/>
  <c r="BE101" i="179"/>
  <c r="BE103" i="179"/>
  <c r="BE105" i="179"/>
  <c r="BF60" i="179"/>
  <c r="BF61" i="179"/>
  <c r="BF62" i="179"/>
  <c r="BF63" i="179"/>
  <c r="BF67" i="179"/>
  <c r="BF68" i="179"/>
  <c r="BF69" i="179"/>
  <c r="BF95" i="179"/>
  <c r="BF96" i="179"/>
  <c r="BF65" i="179"/>
  <c r="BF97" i="179"/>
  <c r="BF98" i="179"/>
  <c r="BF99" i="179"/>
  <c r="BF100" i="179"/>
  <c r="BF101" i="179"/>
  <c r="BF103" i="179"/>
  <c r="BF105" i="179"/>
  <c r="BG60" i="179"/>
  <c r="BG61" i="179"/>
  <c r="BG62" i="179"/>
  <c r="BG63" i="179"/>
  <c r="BG67" i="179"/>
  <c r="BG68" i="179"/>
  <c r="BG69" i="179"/>
  <c r="BG95" i="179"/>
  <c r="BG96" i="179"/>
  <c r="BG65" i="179"/>
  <c r="BG97" i="179"/>
  <c r="BG98" i="179"/>
  <c r="BG99" i="179"/>
  <c r="BG100" i="179"/>
  <c r="BG101" i="179"/>
  <c r="BG103" i="179"/>
  <c r="BG105" i="179"/>
  <c r="BH60" i="179"/>
  <c r="BH61" i="179"/>
  <c r="BH62" i="179"/>
  <c r="BH63" i="179"/>
  <c r="BH67" i="179"/>
  <c r="BH68" i="179"/>
  <c r="BH69" i="179"/>
  <c r="BH95" i="179"/>
  <c r="BH96" i="179"/>
  <c r="BH65" i="179"/>
  <c r="BH97" i="179"/>
  <c r="BH98" i="179"/>
  <c r="BH99" i="179"/>
  <c r="BH100" i="179"/>
  <c r="BH101" i="179"/>
  <c r="BH103" i="179"/>
  <c r="BH105" i="179"/>
  <c r="BI60" i="179"/>
  <c r="BI61" i="179"/>
  <c r="BI62" i="179"/>
  <c r="BI63" i="179"/>
  <c r="BI67" i="179"/>
  <c r="BI68" i="179"/>
  <c r="BI69" i="179"/>
  <c r="BI95" i="179"/>
  <c r="BI96" i="179"/>
  <c r="BI65" i="179"/>
  <c r="BI97" i="179"/>
  <c r="BI98" i="179"/>
  <c r="BI99" i="179"/>
  <c r="BI100" i="179"/>
  <c r="BI101" i="179"/>
  <c r="BI103" i="179"/>
  <c r="BI105" i="179"/>
  <c r="BJ60" i="179"/>
  <c r="BJ61" i="179"/>
  <c r="BJ62" i="179"/>
  <c r="BJ63" i="179"/>
  <c r="BJ67" i="179"/>
  <c r="BJ68" i="179"/>
  <c r="BJ69" i="179"/>
  <c r="BJ95" i="179"/>
  <c r="BJ96" i="179"/>
  <c r="BJ65" i="179"/>
  <c r="BJ97" i="179"/>
  <c r="BJ98" i="179"/>
  <c r="BJ99" i="179"/>
  <c r="BJ100" i="179"/>
  <c r="BJ101" i="179"/>
  <c r="BJ103" i="179"/>
  <c r="BJ105" i="179"/>
  <c r="BK60" i="179"/>
  <c r="BK61" i="179"/>
  <c r="BK62" i="179"/>
  <c r="BK63" i="179"/>
  <c r="BK67" i="179"/>
  <c r="BK68" i="179"/>
  <c r="BK69" i="179"/>
  <c r="BK95" i="179"/>
  <c r="BK96" i="179"/>
  <c r="BK65" i="179"/>
  <c r="BK97" i="179"/>
  <c r="BK98" i="179"/>
  <c r="BK99" i="179"/>
  <c r="BK100" i="179"/>
  <c r="BK101" i="179"/>
  <c r="BK103" i="179"/>
  <c r="BK105" i="179"/>
  <c r="BL60" i="179"/>
  <c r="BL61" i="179"/>
  <c r="BL62" i="179"/>
  <c r="BL63" i="179"/>
  <c r="BL67" i="179"/>
  <c r="BL68" i="179"/>
  <c r="BL69" i="179"/>
  <c r="BL95" i="179"/>
  <c r="BL96" i="179"/>
  <c r="BL65" i="179"/>
  <c r="BL97" i="179"/>
  <c r="BL98" i="179"/>
  <c r="BL99" i="179"/>
  <c r="BL100" i="179"/>
  <c r="BL101" i="179"/>
  <c r="BL103" i="179"/>
  <c r="BL105" i="179"/>
  <c r="BM60" i="179"/>
  <c r="BM61" i="179"/>
  <c r="BM62" i="179"/>
  <c r="BM63" i="179"/>
  <c r="BM67" i="179"/>
  <c r="BM68" i="179"/>
  <c r="BM69" i="179"/>
  <c r="BM95" i="179"/>
  <c r="BM96" i="179"/>
  <c r="BM65" i="179"/>
  <c r="BM97" i="179"/>
  <c r="BM98" i="179"/>
  <c r="BM99" i="179"/>
  <c r="BM100" i="179"/>
  <c r="BM101" i="179"/>
  <c r="BM103" i="179"/>
  <c r="BM105" i="179"/>
  <c r="BN60" i="179"/>
  <c r="BN61" i="179"/>
  <c r="BN62" i="179"/>
  <c r="BN63" i="179"/>
  <c r="BN67" i="179"/>
  <c r="BN68" i="179"/>
  <c r="BN69" i="179"/>
  <c r="BN95" i="179"/>
  <c r="BN96" i="179"/>
  <c r="BN65" i="179"/>
  <c r="BN97" i="179"/>
  <c r="BN98" i="179"/>
  <c r="BN99" i="179"/>
  <c r="BN100" i="179"/>
  <c r="BN101" i="179"/>
  <c r="BN103" i="179"/>
  <c r="BN105" i="179"/>
  <c r="BO60" i="179"/>
  <c r="BO61" i="179"/>
  <c r="BO62" i="179"/>
  <c r="BO63" i="179"/>
  <c r="BO67" i="179"/>
  <c r="BO68" i="179"/>
  <c r="BO69" i="179"/>
  <c r="BO95" i="179"/>
  <c r="BO96" i="179"/>
  <c r="BO65" i="179"/>
  <c r="BO97" i="179"/>
  <c r="BO98" i="179"/>
  <c r="BO99" i="179"/>
  <c r="BO100" i="179"/>
  <c r="BO101" i="179"/>
  <c r="BO103" i="179"/>
  <c r="BO105" i="179"/>
  <c r="BP60" i="179"/>
  <c r="BP61" i="179"/>
  <c r="BP62" i="179"/>
  <c r="BP63" i="179"/>
  <c r="BP67" i="179"/>
  <c r="BP68" i="179"/>
  <c r="BP69" i="179"/>
  <c r="BP95" i="179"/>
  <c r="BP96" i="179"/>
  <c r="BP65" i="179"/>
  <c r="BP97" i="179"/>
  <c r="BP98" i="179"/>
  <c r="BP99" i="179"/>
  <c r="BP100" i="179"/>
  <c r="BP101" i="179"/>
  <c r="BP103" i="179"/>
  <c r="BP105" i="179"/>
  <c r="BQ60" i="179"/>
  <c r="BQ61" i="179"/>
  <c r="BQ62" i="179"/>
  <c r="BQ63" i="179"/>
  <c r="BQ67" i="179"/>
  <c r="BQ68" i="179"/>
  <c r="BQ69" i="179"/>
  <c r="BQ95" i="179"/>
  <c r="BQ96" i="179"/>
  <c r="BQ65" i="179"/>
  <c r="BQ97" i="179"/>
  <c r="BQ98" i="179"/>
  <c r="BQ99" i="179"/>
  <c r="BQ100" i="179"/>
  <c r="BQ101" i="179"/>
  <c r="BQ103" i="179"/>
  <c r="BQ105" i="179"/>
  <c r="BR60" i="179"/>
  <c r="BR61" i="179"/>
  <c r="BR62" i="179"/>
  <c r="BR63" i="179"/>
  <c r="BR67" i="179"/>
  <c r="BR68" i="179"/>
  <c r="BR69" i="179"/>
  <c r="BR95" i="179"/>
  <c r="BR96" i="179"/>
  <c r="BR65" i="179"/>
  <c r="BR97" i="179"/>
  <c r="BR98" i="179"/>
  <c r="BR99" i="179"/>
  <c r="BR100" i="179"/>
  <c r="BR101" i="179"/>
  <c r="BR103" i="179"/>
  <c r="BR105" i="179"/>
  <c r="BS60" i="179"/>
  <c r="BS61" i="179"/>
  <c r="BS62" i="179"/>
  <c r="BS63" i="179"/>
  <c r="BS67" i="179"/>
  <c r="BS68" i="179"/>
  <c r="BS69" i="179"/>
  <c r="BS95" i="179"/>
  <c r="BS96" i="179"/>
  <c r="BS65" i="179"/>
  <c r="BS97" i="179"/>
  <c r="BS98" i="179"/>
  <c r="BS99" i="179"/>
  <c r="BS100" i="179"/>
  <c r="BS101" i="179"/>
  <c r="BS103" i="179"/>
  <c r="BS105" i="179"/>
  <c r="BT60" i="179"/>
  <c r="BT61" i="179"/>
  <c r="BT62" i="179"/>
  <c r="BT63" i="179"/>
  <c r="BT67" i="179"/>
  <c r="BT68" i="179"/>
  <c r="BT69" i="179"/>
  <c r="BT95" i="179"/>
  <c r="BT96" i="179"/>
  <c r="BT65" i="179"/>
  <c r="BT97" i="179"/>
  <c r="BT98" i="179"/>
  <c r="BT99" i="179"/>
  <c r="BT100" i="179"/>
  <c r="BT101" i="179"/>
  <c r="BT103" i="179"/>
  <c r="BT105" i="179"/>
  <c r="BU60" i="179"/>
  <c r="BU61" i="179"/>
  <c r="BU62" i="179"/>
  <c r="BU63" i="179"/>
  <c r="BU67" i="179"/>
  <c r="BU68" i="179"/>
  <c r="BU69" i="179"/>
  <c r="BU95" i="179"/>
  <c r="BU96" i="179"/>
  <c r="BU65" i="179"/>
  <c r="BU97" i="179"/>
  <c r="BU98" i="179"/>
  <c r="BU99" i="179"/>
  <c r="BU100" i="179"/>
  <c r="BU101" i="179"/>
  <c r="BU103" i="179"/>
  <c r="BU105" i="179"/>
  <c r="BV60" i="179"/>
  <c r="BV61" i="179"/>
  <c r="BV62" i="179"/>
  <c r="BV63" i="179"/>
  <c r="BV67" i="179"/>
  <c r="BV68" i="179"/>
  <c r="BV69" i="179"/>
  <c r="BV95" i="179"/>
  <c r="BV96" i="179"/>
  <c r="BV65" i="179"/>
  <c r="BV97" i="179"/>
  <c r="BV98" i="179"/>
  <c r="BV99" i="179"/>
  <c r="BV100" i="179"/>
  <c r="BV101" i="179"/>
  <c r="BV103" i="179"/>
  <c r="BV105" i="179"/>
  <c r="BW60" i="179"/>
  <c r="BW61" i="179"/>
  <c r="BW62" i="179"/>
  <c r="BW63" i="179"/>
  <c r="BW67" i="179"/>
  <c r="BW68" i="179"/>
  <c r="BW69" i="179"/>
  <c r="BW95" i="179"/>
  <c r="BW96" i="179"/>
  <c r="BW65" i="179"/>
  <c r="BW97" i="179"/>
  <c r="BW98" i="179"/>
  <c r="BW99" i="179"/>
  <c r="BW100" i="179"/>
  <c r="BW101" i="179"/>
  <c r="BW103" i="179"/>
  <c r="BW105" i="179"/>
  <c r="BX60" i="179"/>
  <c r="BX61" i="179"/>
  <c r="BX62" i="179"/>
  <c r="BX63" i="179"/>
  <c r="BX67" i="179"/>
  <c r="BX68" i="179"/>
  <c r="BX69" i="179"/>
  <c r="BX95" i="179"/>
  <c r="BX96" i="179"/>
  <c r="BX65" i="179"/>
  <c r="BX97" i="179"/>
  <c r="BX98" i="179"/>
  <c r="BX99" i="179"/>
  <c r="BX100" i="179"/>
  <c r="BX101" i="179"/>
  <c r="BX103" i="179"/>
  <c r="BX105" i="179"/>
  <c r="BY60" i="179"/>
  <c r="BY61" i="179"/>
  <c r="BY62" i="179"/>
  <c r="BY63" i="179"/>
  <c r="BY67" i="179"/>
  <c r="BY68" i="179"/>
  <c r="BY69" i="179"/>
  <c r="BY95" i="179"/>
  <c r="BY96" i="179"/>
  <c r="BY65" i="179"/>
  <c r="BY97" i="179"/>
  <c r="BY98" i="179"/>
  <c r="BY99" i="179"/>
  <c r="BY100" i="179"/>
  <c r="BY101" i="179"/>
  <c r="BY103" i="179"/>
  <c r="BY105" i="179"/>
  <c r="BZ60" i="179"/>
  <c r="BZ61" i="179"/>
  <c r="BZ62" i="179"/>
  <c r="BZ63" i="179"/>
  <c r="BZ67" i="179"/>
  <c r="BZ68" i="179"/>
  <c r="BZ69" i="179"/>
  <c r="BZ95" i="179"/>
  <c r="BZ96" i="179"/>
  <c r="BZ65" i="179"/>
  <c r="BZ97" i="179"/>
  <c r="BZ98" i="179"/>
  <c r="BZ99" i="179"/>
  <c r="BZ100" i="179"/>
  <c r="BZ101" i="179"/>
  <c r="BZ103" i="179"/>
  <c r="BZ105" i="179"/>
  <c r="CA60" i="179"/>
  <c r="CA61" i="179"/>
  <c r="CA62" i="179"/>
  <c r="CA63" i="179"/>
  <c r="CA67" i="179"/>
  <c r="CA68" i="179"/>
  <c r="CA69" i="179"/>
  <c r="CA95" i="179"/>
  <c r="CA96" i="179"/>
  <c r="CA65" i="179"/>
  <c r="CA97" i="179"/>
  <c r="CA98" i="179"/>
  <c r="CA99" i="179"/>
  <c r="CA100" i="179"/>
  <c r="CA101" i="179"/>
  <c r="CA103" i="179"/>
  <c r="CA105" i="179"/>
  <c r="CB60" i="179"/>
  <c r="CB61" i="179"/>
  <c r="CB62" i="179"/>
  <c r="CB63" i="179"/>
  <c r="CB67" i="179"/>
  <c r="CB68" i="179"/>
  <c r="CB69" i="179"/>
  <c r="CB95" i="179"/>
  <c r="CB96" i="179"/>
  <c r="CB65" i="179"/>
  <c r="CB97" i="179"/>
  <c r="CB98" i="179"/>
  <c r="CB99" i="179"/>
  <c r="CB100" i="179"/>
  <c r="CB101" i="179"/>
  <c r="CB103" i="179"/>
  <c r="CB105" i="179"/>
  <c r="CC60" i="179"/>
  <c r="CC61" i="179"/>
  <c r="CC62" i="179"/>
  <c r="CC63" i="179"/>
  <c r="CC67" i="179"/>
  <c r="CC68" i="179"/>
  <c r="CC69" i="179"/>
  <c r="CC95" i="179"/>
  <c r="CC96" i="179"/>
  <c r="CC65" i="179"/>
  <c r="CC97" i="179"/>
  <c r="CC98" i="179"/>
  <c r="CC99" i="179"/>
  <c r="CC100" i="179"/>
  <c r="CC101" i="179"/>
  <c r="CC103" i="179"/>
  <c r="CC105" i="179"/>
  <c r="CD60" i="179"/>
  <c r="CD61" i="179"/>
  <c r="CD62" i="179"/>
  <c r="CD63" i="179"/>
  <c r="CD67" i="179"/>
  <c r="CD68" i="179"/>
  <c r="CD69" i="179"/>
  <c r="CD95" i="179"/>
  <c r="CD96" i="179"/>
  <c r="CD65" i="179"/>
  <c r="CD97" i="179"/>
  <c r="CD98" i="179"/>
  <c r="CD99" i="179"/>
  <c r="CD100" i="179"/>
  <c r="CD101" i="179"/>
  <c r="CD103" i="179"/>
  <c r="CD105" i="179"/>
  <c r="CE60" i="179"/>
  <c r="CE61" i="179"/>
  <c r="CE62" i="179"/>
  <c r="CE63" i="179"/>
  <c r="CE67" i="179"/>
  <c r="CE68" i="179"/>
  <c r="CE69" i="179"/>
  <c r="CE95" i="179"/>
  <c r="CE96" i="179"/>
  <c r="CE65" i="179"/>
  <c r="CE97" i="179"/>
  <c r="CE98" i="179"/>
  <c r="CE99" i="179"/>
  <c r="CE100" i="179"/>
  <c r="CE101" i="179"/>
  <c r="CE103" i="179"/>
  <c r="CE105" i="179"/>
  <c r="CF60" i="179"/>
  <c r="CF61" i="179"/>
  <c r="CF62" i="179"/>
  <c r="CF63" i="179"/>
  <c r="CF67" i="179"/>
  <c r="CF68" i="179"/>
  <c r="CF69" i="179"/>
  <c r="CF95" i="179"/>
  <c r="CF96" i="179"/>
  <c r="CF65" i="179"/>
  <c r="CF97" i="179"/>
  <c r="CF98" i="179"/>
  <c r="CF99" i="179"/>
  <c r="CF100" i="179"/>
  <c r="CF101" i="179"/>
  <c r="CF103" i="179"/>
  <c r="CF105" i="179"/>
  <c r="CG60" i="179"/>
  <c r="CG61" i="179"/>
  <c r="CG62" i="179"/>
  <c r="CG63" i="179"/>
  <c r="CG67" i="179"/>
  <c r="CG68" i="179"/>
  <c r="CG69" i="179"/>
  <c r="CG95" i="179"/>
  <c r="CG96" i="179"/>
  <c r="CG65" i="179"/>
  <c r="CG97" i="179"/>
  <c r="CG98" i="179"/>
  <c r="CG99" i="179"/>
  <c r="CG100" i="179"/>
  <c r="CG101" i="179"/>
  <c r="CG103" i="179"/>
  <c r="CG105" i="179"/>
  <c r="CH60" i="179"/>
  <c r="CH61" i="179"/>
  <c r="CH62" i="179"/>
  <c r="CH63" i="179"/>
  <c r="CH67" i="179"/>
  <c r="CH68" i="179"/>
  <c r="CH69" i="179"/>
  <c r="CH95" i="179"/>
  <c r="CH96" i="179"/>
  <c r="CH65" i="179"/>
  <c r="CH97" i="179"/>
  <c r="CH98" i="179"/>
  <c r="CH99" i="179"/>
  <c r="CH100" i="179"/>
  <c r="CH101" i="179"/>
  <c r="CH103" i="179"/>
  <c r="CH105" i="179"/>
  <c r="CI60" i="179"/>
  <c r="CI61" i="179"/>
  <c r="CI62" i="179"/>
  <c r="CI63" i="179"/>
  <c r="CI67" i="179"/>
  <c r="CI68" i="179"/>
  <c r="CI69" i="179"/>
  <c r="CI95" i="179"/>
  <c r="CI96" i="179"/>
  <c r="CI65" i="179"/>
  <c r="CI97" i="179"/>
  <c r="CI98" i="179"/>
  <c r="CI99" i="179"/>
  <c r="CI100" i="179"/>
  <c r="CI101" i="179"/>
  <c r="CI103" i="179"/>
  <c r="CI105" i="179"/>
  <c r="CJ60" i="179"/>
  <c r="CJ61" i="179"/>
  <c r="CJ62" i="179"/>
  <c r="CJ63" i="179"/>
  <c r="CJ67" i="179"/>
  <c r="CJ68" i="179"/>
  <c r="CJ69" i="179"/>
  <c r="CJ95" i="179"/>
  <c r="CJ96" i="179"/>
  <c r="CJ65" i="179"/>
  <c r="CJ97" i="179"/>
  <c r="CJ98" i="179"/>
  <c r="CJ99" i="179"/>
  <c r="CJ100" i="179"/>
  <c r="CJ101" i="179"/>
  <c r="CJ103" i="179"/>
  <c r="CJ105" i="179"/>
  <c r="CK60" i="179"/>
  <c r="CK61" i="179"/>
  <c r="CK62" i="179"/>
  <c r="CK63" i="179"/>
  <c r="CK67" i="179"/>
  <c r="CK68" i="179"/>
  <c r="CK69" i="179"/>
  <c r="CK95" i="179"/>
  <c r="CK96" i="179"/>
  <c r="CK65" i="179"/>
  <c r="CK97" i="179"/>
  <c r="CK98" i="179"/>
  <c r="CK99" i="179"/>
  <c r="CK100" i="179"/>
  <c r="CK101" i="179"/>
  <c r="CK103" i="179"/>
  <c r="CK105" i="179"/>
  <c r="CL60" i="179"/>
  <c r="CL61" i="179"/>
  <c r="CL62" i="179"/>
  <c r="CL63" i="179"/>
  <c r="CL67" i="179"/>
  <c r="CL68" i="179"/>
  <c r="CL69" i="179"/>
  <c r="CL95" i="179"/>
  <c r="CL96" i="179"/>
  <c r="CL65" i="179"/>
  <c r="CL97" i="179"/>
  <c r="CL98" i="179"/>
  <c r="CL99" i="179"/>
  <c r="CL100" i="179"/>
  <c r="CL101" i="179"/>
  <c r="CL103" i="179"/>
  <c r="CL105" i="179"/>
  <c r="CM60" i="179"/>
  <c r="CM61" i="179"/>
  <c r="CM62" i="179"/>
  <c r="CM63" i="179"/>
  <c r="CM67" i="179"/>
  <c r="CM68" i="179"/>
  <c r="CM69" i="179"/>
  <c r="CM95" i="179"/>
  <c r="CM96" i="179"/>
  <c r="CM65" i="179"/>
  <c r="CM97" i="179"/>
  <c r="CM98" i="179"/>
  <c r="CM99" i="179"/>
  <c r="CM100" i="179"/>
  <c r="CM101" i="179"/>
  <c r="CM103" i="179"/>
  <c r="CM105" i="179"/>
  <c r="CN60" i="179"/>
  <c r="CN61" i="179"/>
  <c r="CN62" i="179"/>
  <c r="CN63" i="179"/>
  <c r="CN67" i="179"/>
  <c r="CN68" i="179"/>
  <c r="CN69" i="179"/>
  <c r="CN95" i="179"/>
  <c r="CN96" i="179"/>
  <c r="CN65" i="179"/>
  <c r="CN97" i="179"/>
  <c r="CN98" i="179"/>
  <c r="CN99" i="179"/>
  <c r="CN100" i="179"/>
  <c r="CN101" i="179"/>
  <c r="CN103" i="179"/>
  <c r="CN105" i="179"/>
  <c r="CO60" i="179"/>
  <c r="CO61" i="179"/>
  <c r="CO62" i="179"/>
  <c r="CO63" i="179"/>
  <c r="CO67" i="179"/>
  <c r="CO68" i="179"/>
  <c r="CO69" i="179"/>
  <c r="CO95" i="179"/>
  <c r="CO96" i="179"/>
  <c r="CO65" i="179"/>
  <c r="CO97" i="179"/>
  <c r="CO98" i="179"/>
  <c r="CO99" i="179"/>
  <c r="CO100" i="179"/>
  <c r="CO101" i="179"/>
  <c r="CO103" i="179"/>
  <c r="CO105" i="179"/>
  <c r="CP60" i="179"/>
  <c r="CP61" i="179"/>
  <c r="CP62" i="179"/>
  <c r="CP63" i="179"/>
  <c r="CP67" i="179"/>
  <c r="CP68" i="179"/>
  <c r="CP69" i="179"/>
  <c r="CP95" i="179"/>
  <c r="CP96" i="179"/>
  <c r="CP65" i="179"/>
  <c r="CP97" i="179"/>
  <c r="CP98" i="179"/>
  <c r="CP99" i="179"/>
  <c r="CP100" i="179"/>
  <c r="CP101" i="179"/>
  <c r="CP103" i="179"/>
  <c r="CP105" i="179"/>
  <c r="CQ60" i="179"/>
  <c r="CQ61" i="179"/>
  <c r="CQ62" i="179"/>
  <c r="CQ63" i="179"/>
  <c r="CQ67" i="179"/>
  <c r="CQ68" i="179"/>
  <c r="CQ69" i="179"/>
  <c r="CQ95" i="179"/>
  <c r="CQ96" i="179"/>
  <c r="CQ65" i="179"/>
  <c r="CQ97" i="179"/>
  <c r="CQ98" i="179"/>
  <c r="CQ99" i="179"/>
  <c r="CQ100" i="179"/>
  <c r="CQ101" i="179"/>
  <c r="CQ103" i="179"/>
  <c r="CQ105" i="179"/>
  <c r="CR60" i="179"/>
  <c r="CR61" i="179"/>
  <c r="CR62" i="179"/>
  <c r="CR63" i="179"/>
  <c r="CR67" i="179"/>
  <c r="CR68" i="179"/>
  <c r="CR69" i="179"/>
  <c r="CR95" i="179"/>
  <c r="CR96" i="179"/>
  <c r="CR65" i="179"/>
  <c r="CR97" i="179"/>
  <c r="CR98" i="179"/>
  <c r="CR99" i="179"/>
  <c r="CR100" i="179"/>
  <c r="CR101" i="179"/>
  <c r="CR103" i="179"/>
  <c r="CR105" i="179"/>
  <c r="CS60" i="179"/>
  <c r="CS61" i="179"/>
  <c r="CS62" i="179"/>
  <c r="CS63" i="179"/>
  <c r="CS67" i="179"/>
  <c r="CS68" i="179"/>
  <c r="CS69" i="179"/>
  <c r="CS95" i="179"/>
  <c r="CS96" i="179"/>
  <c r="CS65" i="179"/>
  <c r="CS97" i="179"/>
  <c r="CS98" i="179"/>
  <c r="CS99" i="179"/>
  <c r="CS100" i="179"/>
  <c r="CS101" i="179"/>
  <c r="CS103" i="179"/>
  <c r="CS105" i="179"/>
  <c r="CT60" i="179"/>
  <c r="CT61" i="179"/>
  <c r="CT62" i="179"/>
  <c r="CT63" i="179"/>
  <c r="CT67" i="179"/>
  <c r="CT68" i="179"/>
  <c r="CT69" i="179"/>
  <c r="CT95" i="179"/>
  <c r="CT96" i="179"/>
  <c r="CT65" i="179"/>
  <c r="CT97" i="179"/>
  <c r="CT98" i="179"/>
  <c r="CT99" i="179"/>
  <c r="CT100" i="179"/>
  <c r="CT101" i="179"/>
  <c r="CT103" i="179"/>
  <c r="CT105" i="179"/>
  <c r="CU60" i="179"/>
  <c r="CU61" i="179"/>
  <c r="CU62" i="179"/>
  <c r="CU63" i="179"/>
  <c r="CU67" i="179"/>
  <c r="CU68" i="179"/>
  <c r="CU69" i="179"/>
  <c r="CU95" i="179"/>
  <c r="CU96" i="179"/>
  <c r="CU65" i="179"/>
  <c r="CU97" i="179"/>
  <c r="CU98" i="179"/>
  <c r="CU99" i="179"/>
  <c r="CU100" i="179"/>
  <c r="CU101" i="179"/>
  <c r="CU103" i="179"/>
  <c r="CU105" i="179"/>
  <c r="CV60" i="179"/>
  <c r="CV61" i="179"/>
  <c r="CV62" i="179"/>
  <c r="CV63" i="179"/>
  <c r="CV67" i="179"/>
  <c r="CV68" i="179"/>
  <c r="CV69" i="179"/>
  <c r="CV95" i="179"/>
  <c r="CV96" i="179"/>
  <c r="CV65" i="179"/>
  <c r="CV97" i="179"/>
  <c r="CV98" i="179"/>
  <c r="CV99" i="179"/>
  <c r="CV100" i="179"/>
  <c r="CV101" i="179"/>
  <c r="CV103" i="179"/>
  <c r="CV105" i="179"/>
  <c r="CW60" i="179"/>
  <c r="CW61" i="179"/>
  <c r="CW62" i="179"/>
  <c r="CW63" i="179"/>
  <c r="CW67" i="179"/>
  <c r="CW68" i="179"/>
  <c r="CW69" i="179"/>
  <c r="CW95" i="179"/>
  <c r="CW96" i="179"/>
  <c r="CW65" i="179"/>
  <c r="CW97" i="179"/>
  <c r="CW98" i="179"/>
  <c r="CW99" i="179"/>
  <c r="CW100" i="179"/>
  <c r="CW101" i="179"/>
  <c r="CW103" i="179"/>
  <c r="CW105" i="179"/>
  <c r="CX60" i="179"/>
  <c r="CX61" i="179"/>
  <c r="CX62" i="179"/>
  <c r="CX63" i="179"/>
  <c r="CX67" i="179"/>
  <c r="CX68" i="179"/>
  <c r="CX69" i="179"/>
  <c r="CX95" i="179"/>
  <c r="CX96" i="179"/>
  <c r="CX65" i="179"/>
  <c r="CX97" i="179"/>
  <c r="CX98" i="179"/>
  <c r="CX99" i="179"/>
  <c r="CX100" i="179"/>
  <c r="CX101" i="179"/>
  <c r="CX103" i="179"/>
  <c r="CX105" i="179"/>
  <c r="CY60" i="179"/>
  <c r="CY61" i="179"/>
  <c r="CY62" i="179"/>
  <c r="CY63" i="179"/>
  <c r="CY67" i="179"/>
  <c r="CY68" i="179"/>
  <c r="CY69" i="179"/>
  <c r="CY95" i="179"/>
  <c r="CY96" i="179"/>
  <c r="CY65" i="179"/>
  <c r="CY97" i="179"/>
  <c r="CY98" i="179"/>
  <c r="CY99" i="179"/>
  <c r="CY100" i="179"/>
  <c r="CY101" i="179"/>
  <c r="CY103" i="179"/>
  <c r="CY105" i="179"/>
  <c r="CZ60" i="179"/>
  <c r="CZ61" i="179"/>
  <c r="CZ62" i="179"/>
  <c r="CZ63" i="179"/>
  <c r="CZ67" i="179"/>
  <c r="CZ68" i="179"/>
  <c r="CZ69" i="179"/>
  <c r="CZ95" i="179"/>
  <c r="CZ96" i="179"/>
  <c r="CZ65" i="179"/>
  <c r="CZ97" i="179"/>
  <c r="CZ98" i="179"/>
  <c r="CZ99" i="179"/>
  <c r="CZ100" i="179"/>
  <c r="CZ101" i="179"/>
  <c r="CZ103" i="179"/>
  <c r="CZ105" i="179"/>
  <c r="DA60" i="179"/>
  <c r="DA61" i="179"/>
  <c r="DA62" i="179"/>
  <c r="DA63" i="179"/>
  <c r="DA67" i="179"/>
  <c r="DA68" i="179"/>
  <c r="DA69" i="179"/>
  <c r="DA95" i="179"/>
  <c r="DA96" i="179"/>
  <c r="DA65" i="179"/>
  <c r="DA97" i="179"/>
  <c r="DA98" i="179"/>
  <c r="DA99" i="179"/>
  <c r="DA100" i="179"/>
  <c r="DA101" i="179"/>
  <c r="DA103" i="179"/>
  <c r="DA105" i="179"/>
  <c r="DB60" i="179"/>
  <c r="DB61" i="179"/>
  <c r="DB62" i="179"/>
  <c r="DB63" i="179"/>
  <c r="DB67" i="179"/>
  <c r="DB68" i="179"/>
  <c r="DB69" i="179"/>
  <c r="DB95" i="179"/>
  <c r="DB96" i="179"/>
  <c r="DB65" i="179"/>
  <c r="DB97" i="179"/>
  <c r="DB98" i="179"/>
  <c r="DB99" i="179"/>
  <c r="DB100" i="179"/>
  <c r="DB101" i="179"/>
  <c r="DB103" i="179"/>
  <c r="DB105" i="179"/>
  <c r="DC60" i="179"/>
  <c r="DC61" i="179"/>
  <c r="DC62" i="179"/>
  <c r="DC63" i="179"/>
  <c r="DC67" i="179"/>
  <c r="DC68" i="179"/>
  <c r="DC69" i="179"/>
  <c r="DC95" i="179"/>
  <c r="DC96" i="179"/>
  <c r="DC65" i="179"/>
  <c r="DC97" i="179"/>
  <c r="DC98" i="179"/>
  <c r="DC99" i="179"/>
  <c r="DC100" i="179"/>
  <c r="DC101" i="179"/>
  <c r="DC103" i="179"/>
  <c r="DC105" i="179"/>
  <c r="DD60" i="179"/>
  <c r="DD61" i="179"/>
  <c r="DD62" i="179"/>
  <c r="DD63" i="179"/>
  <c r="DD67" i="179"/>
  <c r="DD68" i="179"/>
  <c r="DD69" i="179"/>
  <c r="DD95" i="179"/>
  <c r="DD96" i="179"/>
  <c r="DD65" i="179"/>
  <c r="DD97" i="179"/>
  <c r="DD98" i="179"/>
  <c r="DD99" i="179"/>
  <c r="DD100" i="179"/>
  <c r="DD101" i="179"/>
  <c r="DD103" i="179"/>
  <c r="DD105" i="179"/>
  <c r="DE60" i="179"/>
  <c r="DE61" i="179"/>
  <c r="DE62" i="179"/>
  <c r="DE63" i="179"/>
  <c r="DE67" i="179"/>
  <c r="DE68" i="179"/>
  <c r="DE69" i="179"/>
  <c r="DE95" i="179"/>
  <c r="DE96" i="179"/>
  <c r="DE65" i="179"/>
  <c r="DE97" i="179"/>
  <c r="DE98" i="179"/>
  <c r="DE99" i="179"/>
  <c r="DE100" i="179"/>
  <c r="DE101" i="179"/>
  <c r="DE103" i="179"/>
  <c r="DE105" i="179"/>
  <c r="DF60" i="179"/>
  <c r="DF61" i="179"/>
  <c r="DF62" i="179"/>
  <c r="DF63" i="179"/>
  <c r="DF67" i="179"/>
  <c r="DF68" i="179"/>
  <c r="DF69" i="179"/>
  <c r="DF95" i="179"/>
  <c r="DF96" i="179"/>
  <c r="DF65" i="179"/>
  <c r="DF97" i="179"/>
  <c r="DF98" i="179"/>
  <c r="DF99" i="179"/>
  <c r="DF100" i="179"/>
  <c r="DF101" i="179"/>
  <c r="DF103" i="179"/>
  <c r="DF105" i="179"/>
  <c r="DG60" i="179"/>
  <c r="DG61" i="179"/>
  <c r="DG62" i="179"/>
  <c r="DG63" i="179"/>
  <c r="DG67" i="179"/>
  <c r="DG68" i="179"/>
  <c r="DG69" i="179"/>
  <c r="DG95" i="179"/>
  <c r="DG96" i="179"/>
  <c r="DG65" i="179"/>
  <c r="DG97" i="179"/>
  <c r="DG98" i="179"/>
  <c r="DG99" i="179"/>
  <c r="DG100" i="179"/>
  <c r="DG101" i="179"/>
  <c r="DG103" i="179"/>
  <c r="DG105" i="179"/>
  <c r="DH60" i="179"/>
  <c r="DH61" i="179"/>
  <c r="DH62" i="179"/>
  <c r="DH63" i="179"/>
  <c r="DH67" i="179"/>
  <c r="DH68" i="179"/>
  <c r="DH69" i="179"/>
  <c r="DH95" i="179"/>
  <c r="DH96" i="179"/>
  <c r="DH65" i="179"/>
  <c r="DH97" i="179"/>
  <c r="DH98" i="179"/>
  <c r="DH99" i="179"/>
  <c r="DH100" i="179"/>
  <c r="DH101" i="179"/>
  <c r="DH103" i="179"/>
  <c r="DH105" i="179"/>
  <c r="DI60" i="179"/>
  <c r="DI61" i="179"/>
  <c r="DI62" i="179"/>
  <c r="DI63" i="179"/>
  <c r="DI67" i="179"/>
  <c r="DI68" i="179"/>
  <c r="DI69" i="179"/>
  <c r="DI95" i="179"/>
  <c r="DI96" i="179"/>
  <c r="DI65" i="179"/>
  <c r="DI97" i="179"/>
  <c r="DI98" i="179"/>
  <c r="DI99" i="179"/>
  <c r="DI100" i="179"/>
  <c r="DI101" i="179"/>
  <c r="DI103" i="179"/>
  <c r="DI105" i="179"/>
  <c r="DJ60" i="179"/>
  <c r="DJ61" i="179"/>
  <c r="DJ62" i="179"/>
  <c r="DJ63" i="179"/>
  <c r="DJ67" i="179"/>
  <c r="DJ68" i="179"/>
  <c r="DJ69" i="179"/>
  <c r="DJ95" i="179"/>
  <c r="DJ96" i="179"/>
  <c r="DJ65" i="179"/>
  <c r="DJ97" i="179"/>
  <c r="DJ98" i="179"/>
  <c r="DJ99" i="179"/>
  <c r="DJ100" i="179"/>
  <c r="DJ101" i="179"/>
  <c r="DJ103" i="179"/>
  <c r="DJ105" i="179"/>
  <c r="DK60" i="179"/>
  <c r="DK61" i="179"/>
  <c r="DK62" i="179"/>
  <c r="DK63" i="179"/>
  <c r="DK67" i="179"/>
  <c r="DK68" i="179"/>
  <c r="DK69" i="179"/>
  <c r="DK95" i="179"/>
  <c r="DK96" i="179"/>
  <c r="DK65" i="179"/>
  <c r="DK97" i="179"/>
  <c r="DK98" i="179"/>
  <c r="DK99" i="179"/>
  <c r="DK100" i="179"/>
  <c r="DK101" i="179"/>
  <c r="DK103" i="179"/>
  <c r="DK105" i="179"/>
  <c r="DL60" i="179"/>
  <c r="DL61" i="179"/>
  <c r="DL62" i="179"/>
  <c r="DL63" i="179"/>
  <c r="DL67" i="179"/>
  <c r="DL68" i="179"/>
  <c r="DL69" i="179"/>
  <c r="DL95" i="179"/>
  <c r="DL96" i="179"/>
  <c r="DL65" i="179"/>
  <c r="DL97" i="179"/>
  <c r="DL98" i="179"/>
  <c r="DL99" i="179"/>
  <c r="DL100" i="179"/>
  <c r="DL101" i="179"/>
  <c r="DL103" i="179"/>
  <c r="DL105" i="179"/>
  <c r="DM60" i="179"/>
  <c r="DM61" i="179"/>
  <c r="DM62" i="179"/>
  <c r="DM63" i="179"/>
  <c r="DM67" i="179"/>
  <c r="DM68" i="179"/>
  <c r="DM69" i="179"/>
  <c r="DM95" i="179"/>
  <c r="DM96" i="179"/>
  <c r="DM65" i="179"/>
  <c r="DM97" i="179"/>
  <c r="DM98" i="179"/>
  <c r="DM99" i="179"/>
  <c r="DM100" i="179"/>
  <c r="DM101" i="179"/>
  <c r="DM103" i="179"/>
  <c r="DM105" i="179"/>
  <c r="DN60" i="179"/>
  <c r="DN61" i="179"/>
  <c r="DN62" i="179"/>
  <c r="DN63" i="179"/>
  <c r="DN67" i="179"/>
  <c r="DN68" i="179"/>
  <c r="DN69" i="179"/>
  <c r="DN95" i="179"/>
  <c r="DN96" i="179"/>
  <c r="DN65" i="179"/>
  <c r="DN97" i="179"/>
  <c r="DN98" i="179"/>
  <c r="DN99" i="179"/>
  <c r="DN100" i="179"/>
  <c r="DN101" i="179"/>
  <c r="DN103" i="179"/>
  <c r="DN105" i="179"/>
  <c r="DO60" i="179"/>
  <c r="DO61" i="179"/>
  <c r="DO62" i="179"/>
  <c r="DO63" i="179"/>
  <c r="DO67" i="179"/>
  <c r="DO68" i="179"/>
  <c r="DO69" i="179"/>
  <c r="DO95" i="179"/>
  <c r="DO96" i="179"/>
  <c r="DO65" i="179"/>
  <c r="DO97" i="179"/>
  <c r="DO98" i="179"/>
  <c r="DO99" i="179"/>
  <c r="DO100" i="179"/>
  <c r="DO101" i="179"/>
  <c r="DO103" i="179"/>
  <c r="DO105" i="179"/>
  <c r="DP60" i="179"/>
  <c r="DP61" i="179"/>
  <c r="DP62" i="179"/>
  <c r="DP63" i="179"/>
  <c r="DP67" i="179"/>
  <c r="DP68" i="179"/>
  <c r="DP69" i="179"/>
  <c r="DP95" i="179"/>
  <c r="DP96" i="179"/>
  <c r="DP65" i="179"/>
  <c r="DP97" i="179"/>
  <c r="DP98" i="179"/>
  <c r="DP99" i="179"/>
  <c r="DP100" i="179"/>
  <c r="DP101" i="179"/>
  <c r="DP103" i="179"/>
  <c r="DP105" i="179"/>
  <c r="DQ60" i="179"/>
  <c r="DQ61" i="179"/>
  <c r="DQ62" i="179"/>
  <c r="DQ63" i="179"/>
  <c r="DQ67" i="179"/>
  <c r="DQ68" i="179"/>
  <c r="DQ69" i="179"/>
  <c r="DQ95" i="179"/>
  <c r="DQ96" i="179"/>
  <c r="DQ65" i="179"/>
  <c r="DQ97" i="179"/>
  <c r="DQ98" i="179"/>
  <c r="DQ99" i="179"/>
  <c r="DQ100" i="179"/>
  <c r="DQ101" i="179"/>
  <c r="DQ103" i="179"/>
  <c r="DQ105" i="179"/>
  <c r="DR60" i="179"/>
  <c r="DR61" i="179"/>
  <c r="DR62" i="179"/>
  <c r="DR63" i="179"/>
  <c r="DR67" i="179"/>
  <c r="DR68" i="179"/>
  <c r="DR69" i="179"/>
  <c r="DR95" i="179"/>
  <c r="DR96" i="179"/>
  <c r="DR65" i="179"/>
  <c r="DR97" i="179"/>
  <c r="DR98" i="179"/>
  <c r="DR99" i="179"/>
  <c r="DR100" i="179"/>
  <c r="DR101" i="179"/>
  <c r="DR103" i="179"/>
  <c r="DR105" i="179"/>
  <c r="DS60" i="179"/>
  <c r="DS61" i="179"/>
  <c r="DS62" i="179"/>
  <c r="DS63" i="179"/>
  <c r="DS67" i="179"/>
  <c r="DS68" i="179"/>
  <c r="DS69" i="179"/>
  <c r="DS95" i="179"/>
  <c r="DS96" i="179"/>
  <c r="DS65" i="179"/>
  <c r="DS97" i="179"/>
  <c r="DS98" i="179"/>
  <c r="DS99" i="179"/>
  <c r="DS100" i="179"/>
  <c r="DS101" i="179"/>
  <c r="DS103" i="179"/>
  <c r="DS105" i="179"/>
  <c r="DT60" i="179"/>
  <c r="DT61" i="179"/>
  <c r="DT62" i="179"/>
  <c r="DT63" i="179"/>
  <c r="DT67" i="179"/>
  <c r="DT68" i="179"/>
  <c r="DT69" i="179"/>
  <c r="DT95" i="179"/>
  <c r="DT96" i="179"/>
  <c r="DT65" i="179"/>
  <c r="DT97" i="179"/>
  <c r="DT98" i="179"/>
  <c r="DT99" i="179"/>
  <c r="DT100" i="179"/>
  <c r="DT101" i="179"/>
  <c r="DT103" i="179"/>
  <c r="DT105" i="179"/>
  <c r="DU60" i="179"/>
  <c r="DU61" i="179"/>
  <c r="DU62" i="179"/>
  <c r="DU63" i="179"/>
  <c r="DU67" i="179"/>
  <c r="DU68" i="179"/>
  <c r="DU69" i="179"/>
  <c r="DU95" i="179"/>
  <c r="DU96" i="179"/>
  <c r="DU65" i="179"/>
  <c r="DU97" i="179"/>
  <c r="DU98" i="179"/>
  <c r="DU99" i="179"/>
  <c r="DU100" i="179"/>
  <c r="DU101" i="179"/>
  <c r="DU103" i="179"/>
  <c r="DU105" i="179"/>
  <c r="DV60" i="179"/>
  <c r="DV61" i="179"/>
  <c r="DV62" i="179"/>
  <c r="DV63" i="179"/>
  <c r="DV67" i="179"/>
  <c r="DV68" i="179"/>
  <c r="DV69" i="179"/>
  <c r="DV95" i="179"/>
  <c r="DV96" i="179"/>
  <c r="DV65" i="179"/>
  <c r="DV97" i="179"/>
  <c r="DV98" i="179"/>
  <c r="DV99" i="179"/>
  <c r="DV100" i="179"/>
  <c r="DV101" i="179"/>
  <c r="DV103" i="179"/>
  <c r="DV105" i="179"/>
  <c r="DW60" i="179"/>
  <c r="DW61" i="179"/>
  <c r="DW62" i="179"/>
  <c r="DW63" i="179"/>
  <c r="DW67" i="179"/>
  <c r="DW68" i="179"/>
  <c r="DW69" i="179"/>
  <c r="DW95" i="179"/>
  <c r="DW96" i="179"/>
  <c r="DW65" i="179"/>
  <c r="DW97" i="179"/>
  <c r="DW98" i="179"/>
  <c r="DW99" i="179"/>
  <c r="DW100" i="179"/>
  <c r="DW101" i="179"/>
  <c r="DW103" i="179"/>
  <c r="DW105" i="179"/>
  <c r="DX60" i="179"/>
  <c r="DX61" i="179"/>
  <c r="DX62" i="179"/>
  <c r="DX63" i="179"/>
  <c r="DX67" i="179"/>
  <c r="DX68" i="179"/>
  <c r="DX69" i="179"/>
  <c r="DX95" i="179"/>
  <c r="DX96" i="179"/>
  <c r="DX65" i="179"/>
  <c r="DX97" i="179"/>
  <c r="DX98" i="179"/>
  <c r="DX99" i="179"/>
  <c r="DX100" i="179"/>
  <c r="DX101" i="179"/>
  <c r="DX103" i="179"/>
  <c r="DX105" i="179"/>
  <c r="DY60" i="179"/>
  <c r="DY61" i="179"/>
  <c r="DY62" i="179"/>
  <c r="DY63" i="179"/>
  <c r="DY67" i="179"/>
  <c r="DY68" i="179"/>
  <c r="DY69" i="179"/>
  <c r="DY95" i="179"/>
  <c r="DY96" i="179"/>
  <c r="DY65" i="179"/>
  <c r="DY97" i="179"/>
  <c r="DY98" i="179"/>
  <c r="DY99" i="179"/>
  <c r="DY100" i="179"/>
  <c r="DY101" i="179"/>
  <c r="DY103" i="179"/>
  <c r="DY105" i="179"/>
  <c r="DZ60" i="179"/>
  <c r="DZ61" i="179"/>
  <c r="DZ62" i="179"/>
  <c r="DZ63" i="179"/>
  <c r="DZ67" i="179"/>
  <c r="DZ68" i="179"/>
  <c r="DZ69" i="179"/>
  <c r="DZ95" i="179"/>
  <c r="DZ96" i="179"/>
  <c r="DZ65" i="179"/>
  <c r="DZ97" i="179"/>
  <c r="DZ98" i="179"/>
  <c r="DZ99" i="179"/>
  <c r="DZ100" i="179"/>
  <c r="DZ101" i="179"/>
  <c r="DZ103" i="179"/>
  <c r="DZ105" i="179"/>
  <c r="EA60" i="179"/>
  <c r="EA61" i="179"/>
  <c r="EA62" i="179"/>
  <c r="EA63" i="179"/>
  <c r="EA67" i="179"/>
  <c r="EA68" i="179"/>
  <c r="EA69" i="179"/>
  <c r="EA95" i="179"/>
  <c r="EA96" i="179"/>
  <c r="EA65" i="179"/>
  <c r="EA97" i="179"/>
  <c r="EA98" i="179"/>
  <c r="EA99" i="179"/>
  <c r="EA100" i="179"/>
  <c r="EA101" i="179"/>
  <c r="EA103" i="179"/>
  <c r="EA105" i="179"/>
  <c r="EB60" i="179"/>
  <c r="EB61" i="179"/>
  <c r="EB62" i="179"/>
  <c r="EB63" i="179"/>
  <c r="EB67" i="179"/>
  <c r="EB68" i="179"/>
  <c r="EB69" i="179"/>
  <c r="EB95" i="179"/>
  <c r="EB96" i="179"/>
  <c r="EB65" i="179"/>
  <c r="EB97" i="179"/>
  <c r="EB98" i="179"/>
  <c r="EB99" i="179"/>
  <c r="EB100" i="179"/>
  <c r="EB101" i="179"/>
  <c r="EB103" i="179"/>
  <c r="EB105" i="179"/>
  <c r="EC60" i="179"/>
  <c r="EC61" i="179"/>
  <c r="EC62" i="179"/>
  <c r="EC63" i="179"/>
  <c r="EC67" i="179"/>
  <c r="EC68" i="179"/>
  <c r="EC69" i="179"/>
  <c r="EC95" i="179"/>
  <c r="EC96" i="179"/>
  <c r="EC65" i="179"/>
  <c r="EC97" i="179"/>
  <c r="EC98" i="179"/>
  <c r="EC99" i="179"/>
  <c r="EC100" i="179"/>
  <c r="EC101" i="179"/>
  <c r="EC103" i="179"/>
  <c r="EC105" i="179"/>
  <c r="ED60" i="179"/>
  <c r="ED61" i="179"/>
  <c r="ED62" i="179"/>
  <c r="ED63" i="179"/>
  <c r="ED67" i="179"/>
  <c r="ED68" i="179"/>
  <c r="ED69" i="179"/>
  <c r="ED95" i="179"/>
  <c r="ED96" i="179"/>
  <c r="ED65" i="179"/>
  <c r="ED97" i="179"/>
  <c r="ED98" i="179"/>
  <c r="ED99" i="179"/>
  <c r="ED100" i="179"/>
  <c r="ED101" i="179"/>
  <c r="ED103" i="179"/>
  <c r="ED105" i="179"/>
  <c r="EE60" i="179"/>
  <c r="EE61" i="179"/>
  <c r="EE62" i="179"/>
  <c r="EE63" i="179"/>
  <c r="EE67" i="179"/>
  <c r="EE68" i="179"/>
  <c r="EE69" i="179"/>
  <c r="EE95" i="179"/>
  <c r="EE96" i="179"/>
  <c r="EE65" i="179"/>
  <c r="EE97" i="179"/>
  <c r="EE98" i="179"/>
  <c r="EE99" i="179"/>
  <c r="EE100" i="179"/>
  <c r="EE101" i="179"/>
  <c r="EE103" i="179"/>
  <c r="EE105" i="179"/>
  <c r="EF60" i="179"/>
  <c r="EF61" i="179"/>
  <c r="EF62" i="179"/>
  <c r="EF63" i="179"/>
  <c r="EF67" i="179"/>
  <c r="EF68" i="179"/>
  <c r="EF69" i="179"/>
  <c r="EF95" i="179"/>
  <c r="EF96" i="179"/>
  <c r="EF65" i="179"/>
  <c r="EF97" i="179"/>
  <c r="EF98" i="179"/>
  <c r="EF99" i="179"/>
  <c r="EF100" i="179"/>
  <c r="EF101" i="179"/>
  <c r="EF103" i="179"/>
  <c r="EF105" i="179"/>
  <c r="EG60" i="179"/>
  <c r="EG61" i="179"/>
  <c r="EG62" i="179"/>
  <c r="EG63" i="179"/>
  <c r="EG67" i="179"/>
  <c r="EG68" i="179"/>
  <c r="EG69" i="179"/>
  <c r="EG95" i="179"/>
  <c r="EG96" i="179"/>
  <c r="EG65" i="179"/>
  <c r="EG97" i="179"/>
  <c r="EG98" i="179"/>
  <c r="EG99" i="179"/>
  <c r="EG100" i="179"/>
  <c r="EG101" i="179"/>
  <c r="EG103" i="179"/>
  <c r="EG105" i="179"/>
  <c r="EH60" i="179"/>
  <c r="EH61" i="179"/>
  <c r="EH62" i="179"/>
  <c r="EH63" i="179"/>
  <c r="EH67" i="179"/>
  <c r="EH68" i="179"/>
  <c r="EH69" i="179"/>
  <c r="EH95" i="179"/>
  <c r="EH96" i="179"/>
  <c r="EH65" i="179"/>
  <c r="EH97" i="179"/>
  <c r="EH98" i="179"/>
  <c r="EH99" i="179"/>
  <c r="EH100" i="179"/>
  <c r="EH101" i="179"/>
  <c r="EH103" i="179"/>
  <c r="EH105" i="179"/>
  <c r="EI60" i="179"/>
  <c r="EI61" i="179"/>
  <c r="EI62" i="179"/>
  <c r="EI63" i="179"/>
  <c r="EI67" i="179"/>
  <c r="EI68" i="179"/>
  <c r="EI69" i="179"/>
  <c r="EI95" i="179"/>
  <c r="EI96" i="179"/>
  <c r="EI65" i="179"/>
  <c r="EI97" i="179"/>
  <c r="EI98" i="179"/>
  <c r="EI99" i="179"/>
  <c r="EI100" i="179"/>
  <c r="EI101" i="179"/>
  <c r="EI103" i="179"/>
  <c r="EI105" i="179"/>
  <c r="EJ60" i="179"/>
  <c r="EJ61" i="179"/>
  <c r="EJ62" i="179"/>
  <c r="EJ63" i="179"/>
  <c r="EJ67" i="179"/>
  <c r="EJ68" i="179"/>
  <c r="EJ69" i="179"/>
  <c r="EJ95" i="179"/>
  <c r="EJ96" i="179"/>
  <c r="EJ65" i="179"/>
  <c r="EJ97" i="179"/>
  <c r="EJ98" i="179"/>
  <c r="EJ99" i="179"/>
  <c r="EJ100" i="179"/>
  <c r="EJ101" i="179"/>
  <c r="EJ103" i="179"/>
  <c r="EJ105" i="179"/>
  <c r="EK60" i="179"/>
  <c r="EK61" i="179"/>
  <c r="EK62" i="179"/>
  <c r="EK63" i="179"/>
  <c r="EK67" i="179"/>
  <c r="EK68" i="179"/>
  <c r="EK69" i="179"/>
  <c r="EK95" i="179"/>
  <c r="EK96" i="179"/>
  <c r="EK65" i="179"/>
  <c r="EK97" i="179"/>
  <c r="EK98" i="179"/>
  <c r="EK99" i="179"/>
  <c r="EK100" i="179"/>
  <c r="EK101" i="179"/>
  <c r="EK103" i="179"/>
  <c r="EK105" i="179"/>
  <c r="EL60" i="179"/>
  <c r="EL61" i="179"/>
  <c r="EL62" i="179"/>
  <c r="EL63" i="179"/>
  <c r="EL67" i="179"/>
  <c r="EL68" i="179"/>
  <c r="EL69" i="179"/>
  <c r="EL95" i="179"/>
  <c r="EL96" i="179"/>
  <c r="EL65" i="179"/>
  <c r="EL97" i="179"/>
  <c r="EL98" i="179"/>
  <c r="EL99" i="179"/>
  <c r="EL100" i="179"/>
  <c r="EL101" i="179"/>
  <c r="EL103" i="179"/>
  <c r="EL105" i="179"/>
  <c r="EM60" i="179"/>
  <c r="EM61" i="179"/>
  <c r="EM62" i="179"/>
  <c r="EM63" i="179"/>
  <c r="EM67" i="179"/>
  <c r="EM68" i="179"/>
  <c r="EM69" i="179"/>
  <c r="EM95" i="179"/>
  <c r="EM96" i="179"/>
  <c r="EM65" i="179"/>
  <c r="EM97" i="179"/>
  <c r="EM98" i="179"/>
  <c r="EM99" i="179"/>
  <c r="EM100" i="179"/>
  <c r="EM101" i="179"/>
  <c r="EM103" i="179"/>
  <c r="EM105" i="179"/>
  <c r="EN60" i="179"/>
  <c r="EN61" i="179"/>
  <c r="EN62" i="179"/>
  <c r="EN63" i="179"/>
  <c r="EN67" i="179"/>
  <c r="EN68" i="179"/>
  <c r="EN69" i="179"/>
  <c r="EN95" i="179"/>
  <c r="EN96" i="179"/>
  <c r="EN65" i="179"/>
  <c r="EN97" i="179"/>
  <c r="EN98" i="179"/>
  <c r="EN99" i="179"/>
  <c r="EN100" i="179"/>
  <c r="EN101" i="179"/>
  <c r="EN103" i="179"/>
  <c r="EN105" i="179"/>
  <c r="EO60" i="179"/>
  <c r="EO61" i="179"/>
  <c r="EO62" i="179"/>
  <c r="EO63" i="179"/>
  <c r="EO67" i="179"/>
  <c r="EO68" i="179"/>
  <c r="EO69" i="179"/>
  <c r="EO95" i="179"/>
  <c r="EO96" i="179"/>
  <c r="EO65" i="179"/>
  <c r="EO97" i="179"/>
  <c r="EO98" i="179"/>
  <c r="EO99" i="179"/>
  <c r="EO100" i="179"/>
  <c r="EO101" i="179"/>
  <c r="EO103" i="179"/>
  <c r="EO105" i="179"/>
  <c r="EP60" i="179"/>
  <c r="EP61" i="179"/>
  <c r="EP62" i="179"/>
  <c r="EP63" i="179"/>
  <c r="EP67" i="179"/>
  <c r="EP68" i="179"/>
  <c r="EP69" i="179"/>
  <c r="EP95" i="179"/>
  <c r="EP96" i="179"/>
  <c r="EP65" i="179"/>
  <c r="EP97" i="179"/>
  <c r="EP98" i="179"/>
  <c r="EP99" i="179"/>
  <c r="EP100" i="179"/>
  <c r="EP101" i="179"/>
  <c r="EP103" i="179"/>
  <c r="EP105" i="179"/>
  <c r="EQ60" i="179"/>
  <c r="EQ61" i="179"/>
  <c r="EQ62" i="179"/>
  <c r="EQ63" i="179"/>
  <c r="EQ67" i="179"/>
  <c r="EQ68" i="179"/>
  <c r="EQ69" i="179"/>
  <c r="EQ95" i="179"/>
  <c r="EQ96" i="179"/>
  <c r="EQ65" i="179"/>
  <c r="EQ97" i="179"/>
  <c r="EQ98" i="179"/>
  <c r="EQ99" i="179"/>
  <c r="EQ100" i="179"/>
  <c r="EQ101" i="179"/>
  <c r="EQ103" i="179"/>
  <c r="EQ105" i="179"/>
  <c r="ER60" i="179"/>
  <c r="ER61" i="179"/>
  <c r="ER62" i="179"/>
  <c r="ER63" i="179"/>
  <c r="ER67" i="179"/>
  <c r="ER68" i="179"/>
  <c r="ER69" i="179"/>
  <c r="ER95" i="179"/>
  <c r="ER96" i="179"/>
  <c r="ER65" i="179"/>
  <c r="ER97" i="179"/>
  <c r="ER98" i="179"/>
  <c r="ER99" i="179"/>
  <c r="ER100" i="179"/>
  <c r="ER101" i="179"/>
  <c r="ER103" i="179"/>
  <c r="ER105" i="179"/>
  <c r="ES60" i="179"/>
  <c r="ES61" i="179"/>
  <c r="ES62" i="179"/>
  <c r="ES63" i="179"/>
  <c r="ES67" i="179"/>
  <c r="ES68" i="179"/>
  <c r="ES69" i="179"/>
  <c r="ES95" i="179"/>
  <c r="ES96" i="179"/>
  <c r="ES65" i="179"/>
  <c r="ES97" i="179"/>
  <c r="ES98" i="179"/>
  <c r="ES99" i="179"/>
  <c r="ES100" i="179"/>
  <c r="ES101" i="179"/>
  <c r="ES103" i="179"/>
  <c r="ES105" i="179"/>
  <c r="ET60" i="179"/>
  <c r="ET61" i="179"/>
  <c r="ET62" i="179"/>
  <c r="ET63" i="179"/>
  <c r="ET67" i="179"/>
  <c r="ET68" i="179"/>
  <c r="ET69" i="179"/>
  <c r="ET95" i="179"/>
  <c r="ET96" i="179"/>
  <c r="ET65" i="179"/>
  <c r="ET97" i="179"/>
  <c r="ET98" i="179"/>
  <c r="ET99" i="179"/>
  <c r="ET100" i="179"/>
  <c r="ET101" i="179"/>
  <c r="ET103" i="179"/>
  <c r="ET105" i="179"/>
  <c r="EU60" i="179"/>
  <c r="EU61" i="179"/>
  <c r="EU62" i="179"/>
  <c r="EU63" i="179"/>
  <c r="EU67" i="179"/>
  <c r="EU68" i="179"/>
  <c r="EU69" i="179"/>
  <c r="EU95" i="179"/>
  <c r="EU96" i="179"/>
  <c r="EU65" i="179"/>
  <c r="EU97" i="179"/>
  <c r="EU98" i="179"/>
  <c r="EU99" i="179"/>
  <c r="EU100" i="179"/>
  <c r="EU101" i="179"/>
  <c r="EU103" i="179"/>
  <c r="EU105" i="179"/>
  <c r="EV60" i="179"/>
  <c r="EV61" i="179"/>
  <c r="EV62" i="179"/>
  <c r="EV63" i="179"/>
  <c r="EV67" i="179"/>
  <c r="EV68" i="179"/>
  <c r="EV69" i="179"/>
  <c r="EV95" i="179"/>
  <c r="EV96" i="179"/>
  <c r="EV65" i="179"/>
  <c r="EV97" i="179"/>
  <c r="EV98" i="179"/>
  <c r="EV99" i="179"/>
  <c r="EV100" i="179"/>
  <c r="EV101" i="179"/>
  <c r="EV103" i="179"/>
  <c r="EV105" i="179"/>
  <c r="EW60" i="179"/>
  <c r="EW61" i="179"/>
  <c r="EW62" i="179"/>
  <c r="EW63" i="179"/>
  <c r="EW67" i="179"/>
  <c r="EW68" i="179"/>
  <c r="EW69" i="179"/>
  <c r="EW95" i="179"/>
  <c r="EW96" i="179"/>
  <c r="EW65" i="179"/>
  <c r="EW97" i="179"/>
  <c r="EW98" i="179"/>
  <c r="EW99" i="179"/>
  <c r="EW100" i="179"/>
  <c r="EW101" i="179"/>
  <c r="EW103" i="179"/>
  <c r="EW105" i="179"/>
  <c r="EX60" i="179"/>
  <c r="EX61" i="179"/>
  <c r="EX62" i="179"/>
  <c r="EX63" i="179"/>
  <c r="EX67" i="179"/>
  <c r="EX68" i="179"/>
  <c r="EX69" i="179"/>
  <c r="EX95" i="179"/>
  <c r="EX96" i="179"/>
  <c r="EX65" i="179"/>
  <c r="EX97" i="179"/>
  <c r="EX98" i="179"/>
  <c r="EX99" i="179"/>
  <c r="EX100" i="179"/>
  <c r="EX101" i="179"/>
  <c r="EX103" i="179"/>
  <c r="EX105" i="179"/>
  <c r="EY60" i="179"/>
  <c r="EY61" i="179"/>
  <c r="EY62" i="179"/>
  <c r="EY63" i="179"/>
  <c r="EY67" i="179"/>
  <c r="EY68" i="179"/>
  <c r="EY69" i="179"/>
  <c r="EY95" i="179"/>
  <c r="EY96" i="179"/>
  <c r="EY65" i="179"/>
  <c r="EY97" i="179"/>
  <c r="EY98" i="179"/>
  <c r="EY99" i="179"/>
  <c r="EY100" i="179"/>
  <c r="EY101" i="179"/>
  <c r="EY103" i="179"/>
  <c r="EY105" i="179"/>
  <c r="F104" i="179"/>
  <c r="F106" i="179"/>
  <c r="G104" i="179"/>
  <c r="H104" i="179"/>
  <c r="I104" i="179"/>
  <c r="J104" i="179"/>
  <c r="K104" i="179"/>
  <c r="L104" i="179"/>
  <c r="M104" i="179"/>
  <c r="N104" i="179"/>
  <c r="O104" i="179"/>
  <c r="P104" i="179"/>
  <c r="Q104" i="179"/>
  <c r="R104" i="179"/>
  <c r="S104" i="179"/>
  <c r="T104" i="179"/>
  <c r="U104" i="179"/>
  <c r="V104" i="179"/>
  <c r="W104" i="179"/>
  <c r="X104" i="179"/>
  <c r="Y104" i="179"/>
  <c r="Z104" i="179"/>
  <c r="AA104" i="179"/>
  <c r="AB104" i="179"/>
  <c r="AC104" i="179"/>
  <c r="AD104" i="179"/>
  <c r="AE104" i="179"/>
  <c r="AF104" i="179"/>
  <c r="AG104" i="179"/>
  <c r="AH104" i="179"/>
  <c r="AI104" i="179"/>
  <c r="AJ104" i="179"/>
  <c r="AK104" i="179"/>
  <c r="AL104" i="179"/>
  <c r="AM104" i="179"/>
  <c r="AN104" i="179"/>
  <c r="AO104" i="179"/>
  <c r="AP104" i="179"/>
  <c r="AQ104" i="179"/>
  <c r="AR104" i="179"/>
  <c r="AS104" i="179"/>
  <c r="AT104" i="179"/>
  <c r="AU104" i="179"/>
  <c r="AV104" i="179"/>
  <c r="AW104" i="179"/>
  <c r="AX104" i="179"/>
  <c r="AY104" i="179"/>
  <c r="AZ104" i="179"/>
  <c r="BA104" i="179"/>
  <c r="BB104" i="179"/>
  <c r="BC104" i="179"/>
  <c r="BD104" i="179"/>
  <c r="BE104" i="179"/>
  <c r="BF104" i="179"/>
  <c r="BG104" i="179"/>
  <c r="BH104" i="179"/>
  <c r="BI104" i="179"/>
  <c r="BJ104" i="179"/>
  <c r="BK104" i="179"/>
  <c r="BL104" i="179"/>
  <c r="BM104" i="179"/>
  <c r="BN104" i="179"/>
  <c r="BO104" i="179"/>
  <c r="BP104" i="179"/>
  <c r="BQ104" i="179"/>
  <c r="BR104" i="179"/>
  <c r="BS104" i="179"/>
  <c r="BT104" i="179"/>
  <c r="BU104" i="179"/>
  <c r="BV104" i="179"/>
  <c r="BW104" i="179"/>
  <c r="BX104" i="179"/>
  <c r="BY104" i="179"/>
  <c r="BZ104" i="179"/>
  <c r="CA104" i="179"/>
  <c r="CB104" i="179"/>
  <c r="CC104" i="179"/>
  <c r="CD104" i="179"/>
  <c r="CE104" i="179"/>
  <c r="CF104" i="179"/>
  <c r="CG104" i="179"/>
  <c r="CH104" i="179"/>
  <c r="CI104" i="179"/>
  <c r="CJ104" i="179"/>
  <c r="CK104" i="179"/>
  <c r="CL104" i="179"/>
  <c r="CM104" i="179"/>
  <c r="CN104" i="179"/>
  <c r="CO104" i="179"/>
  <c r="CP104" i="179"/>
  <c r="CQ104" i="179"/>
  <c r="CR104" i="179"/>
  <c r="CS104" i="179"/>
  <c r="CT104" i="179"/>
  <c r="CU104" i="179"/>
  <c r="CV104" i="179"/>
  <c r="CW104" i="179"/>
  <c r="CX104" i="179"/>
  <c r="CY104" i="179"/>
  <c r="CZ104" i="179"/>
  <c r="DA104" i="179"/>
  <c r="DB104" i="179"/>
  <c r="DC104" i="179"/>
  <c r="DD104" i="179"/>
  <c r="DE104" i="179"/>
  <c r="DF104" i="179"/>
  <c r="DG104" i="179"/>
  <c r="DH104" i="179"/>
  <c r="DI104" i="179"/>
  <c r="DJ104" i="179"/>
  <c r="DK104" i="179"/>
  <c r="DL104" i="179"/>
  <c r="DM104" i="179"/>
  <c r="DN104" i="179"/>
  <c r="DO104" i="179"/>
  <c r="DP104" i="179"/>
  <c r="DQ104" i="179"/>
  <c r="DR104" i="179"/>
  <c r="DS104" i="179"/>
  <c r="DT104" i="179"/>
  <c r="DU104" i="179"/>
  <c r="DV104" i="179"/>
  <c r="DW104" i="179"/>
  <c r="DX104" i="179"/>
  <c r="DY104" i="179"/>
  <c r="DZ104" i="179"/>
  <c r="EA104" i="179"/>
  <c r="EB104" i="179"/>
  <c r="EC104" i="179"/>
  <c r="ED104" i="179"/>
  <c r="EE104" i="179"/>
  <c r="EF104" i="179"/>
  <c r="EG104" i="179"/>
  <c r="EH104" i="179"/>
  <c r="EI104" i="179"/>
  <c r="EJ104" i="179"/>
  <c r="EK104" i="179"/>
  <c r="EL104" i="179"/>
  <c r="EM104" i="179"/>
  <c r="EN104" i="179"/>
  <c r="EO104" i="179"/>
  <c r="EP104" i="179"/>
  <c r="EQ104" i="179"/>
  <c r="ER104" i="179"/>
  <c r="ES104" i="179"/>
  <c r="ET104" i="179"/>
  <c r="EU104" i="179"/>
  <c r="EV104" i="179"/>
  <c r="EW104" i="179"/>
  <c r="EX104" i="179"/>
  <c r="EY104" i="179"/>
  <c r="EY58" i="179"/>
  <c r="EY89" i="179"/>
  <c r="EY92" i="179"/>
  <c r="EX58" i="179"/>
  <c r="EX89" i="179"/>
  <c r="EX92" i="179"/>
  <c r="EW58" i="179"/>
  <c r="EW89" i="179"/>
  <c r="EW92" i="179"/>
  <c r="EV58" i="179"/>
  <c r="EV89" i="179"/>
  <c r="EV92" i="179"/>
  <c r="EU58" i="179"/>
  <c r="EU89" i="179"/>
  <c r="EU92" i="179"/>
  <c r="ET58" i="179"/>
  <c r="ET89" i="179"/>
  <c r="ET92" i="179"/>
  <c r="ES58" i="179"/>
  <c r="ES89" i="179"/>
  <c r="ES92" i="179"/>
  <c r="ER58" i="179"/>
  <c r="ER89" i="179"/>
  <c r="ER92" i="179"/>
  <c r="EQ58" i="179"/>
  <c r="EQ89" i="179"/>
  <c r="EQ92" i="179"/>
  <c r="EP58" i="179"/>
  <c r="EP89" i="179"/>
  <c r="EP92" i="179"/>
  <c r="EO58" i="179"/>
  <c r="EO89" i="179"/>
  <c r="EO92" i="179"/>
  <c r="EN58" i="179"/>
  <c r="EN89" i="179"/>
  <c r="EN92" i="179"/>
  <c r="EM58" i="179"/>
  <c r="EM89" i="179"/>
  <c r="EM92" i="179"/>
  <c r="EL58" i="179"/>
  <c r="EL89" i="179"/>
  <c r="EL92" i="179"/>
  <c r="EK58" i="179"/>
  <c r="EK89" i="179"/>
  <c r="EK92" i="179"/>
  <c r="EJ58" i="179"/>
  <c r="EJ89" i="179"/>
  <c r="EJ92" i="179"/>
  <c r="EI58" i="179"/>
  <c r="EI89" i="179"/>
  <c r="EI92" i="179"/>
  <c r="EH58" i="179"/>
  <c r="EH89" i="179"/>
  <c r="EH92" i="179"/>
  <c r="EG58" i="179"/>
  <c r="EG89" i="179"/>
  <c r="EG92" i="179"/>
  <c r="EF58" i="179"/>
  <c r="EF89" i="179"/>
  <c r="EF92" i="179"/>
  <c r="EE58" i="179"/>
  <c r="EE89" i="179"/>
  <c r="EE92" i="179"/>
  <c r="ED58" i="179"/>
  <c r="ED89" i="179"/>
  <c r="ED92" i="179"/>
  <c r="EC58" i="179"/>
  <c r="EC89" i="179"/>
  <c r="EC92" i="179"/>
  <c r="EB58" i="179"/>
  <c r="EB89" i="179"/>
  <c r="EB92" i="179"/>
  <c r="EA58" i="179"/>
  <c r="EA89" i="179"/>
  <c r="EA92" i="179"/>
  <c r="DZ58" i="179"/>
  <c r="DZ89" i="179"/>
  <c r="DZ92" i="179"/>
  <c r="DY58" i="179"/>
  <c r="DY89" i="179"/>
  <c r="DY92" i="179"/>
  <c r="DX58" i="179"/>
  <c r="DX89" i="179"/>
  <c r="DX92" i="179"/>
  <c r="DW58" i="179"/>
  <c r="DW89" i="179"/>
  <c r="DW92" i="179"/>
  <c r="DV58" i="179"/>
  <c r="DV89" i="179"/>
  <c r="DV92" i="179"/>
  <c r="DU58" i="179"/>
  <c r="DU89" i="179"/>
  <c r="DU92" i="179"/>
  <c r="DT58" i="179"/>
  <c r="DT89" i="179"/>
  <c r="DT92" i="179"/>
  <c r="DS58" i="179"/>
  <c r="DS89" i="179"/>
  <c r="DS92" i="179"/>
  <c r="DR58" i="179"/>
  <c r="DR89" i="179"/>
  <c r="DR92" i="179"/>
  <c r="DQ58" i="179"/>
  <c r="DQ89" i="179"/>
  <c r="DQ92" i="179"/>
  <c r="DP58" i="179"/>
  <c r="DP89" i="179"/>
  <c r="DP92" i="179"/>
  <c r="DO58" i="179"/>
  <c r="DO89" i="179"/>
  <c r="DO92" i="179"/>
  <c r="DN58" i="179"/>
  <c r="DN89" i="179"/>
  <c r="DN92" i="179"/>
  <c r="DM58" i="179"/>
  <c r="DM89" i="179"/>
  <c r="DM92" i="179"/>
  <c r="DL58" i="179"/>
  <c r="DL89" i="179"/>
  <c r="DL92" i="179"/>
  <c r="DK58" i="179"/>
  <c r="DK89" i="179"/>
  <c r="DK92" i="179"/>
  <c r="DJ58" i="179"/>
  <c r="DJ89" i="179"/>
  <c r="DJ92" i="179"/>
  <c r="DI58" i="179"/>
  <c r="DI89" i="179"/>
  <c r="DI92" i="179"/>
  <c r="DH58" i="179"/>
  <c r="DH89" i="179"/>
  <c r="DH92" i="179"/>
  <c r="DG58" i="179"/>
  <c r="DG89" i="179"/>
  <c r="DG92" i="179"/>
  <c r="DF58" i="179"/>
  <c r="DF89" i="179"/>
  <c r="DF92" i="179"/>
  <c r="DE58" i="179"/>
  <c r="DE89" i="179"/>
  <c r="DE92" i="179"/>
  <c r="DD58" i="179"/>
  <c r="DD89" i="179"/>
  <c r="DD92" i="179"/>
  <c r="DC58" i="179"/>
  <c r="DC89" i="179"/>
  <c r="DC92" i="179"/>
  <c r="DB58" i="179"/>
  <c r="DB89" i="179"/>
  <c r="DB92" i="179"/>
  <c r="DA58" i="179"/>
  <c r="DA89" i="179"/>
  <c r="DA92" i="179"/>
  <c r="CZ58" i="179"/>
  <c r="CZ89" i="179"/>
  <c r="CZ92" i="179"/>
  <c r="CY58" i="179"/>
  <c r="CY89" i="179"/>
  <c r="CY92" i="179"/>
  <c r="CX58" i="179"/>
  <c r="CX89" i="179"/>
  <c r="CX92" i="179"/>
  <c r="CW58" i="179"/>
  <c r="CW89" i="179"/>
  <c r="CW92" i="179"/>
  <c r="CV58" i="179"/>
  <c r="CV89" i="179"/>
  <c r="CV92" i="179"/>
  <c r="CU58" i="179"/>
  <c r="CU89" i="179"/>
  <c r="CU92" i="179"/>
  <c r="CT58" i="179"/>
  <c r="CT89" i="179"/>
  <c r="CT92" i="179"/>
  <c r="CS58" i="179"/>
  <c r="CS89" i="179"/>
  <c r="CS92" i="179"/>
  <c r="CR58" i="179"/>
  <c r="CR89" i="179"/>
  <c r="CR92" i="179"/>
  <c r="CQ58" i="179"/>
  <c r="CQ89" i="179"/>
  <c r="CQ92" i="179"/>
  <c r="CP58" i="179"/>
  <c r="CP89" i="179"/>
  <c r="CP92" i="179"/>
  <c r="CO58" i="179"/>
  <c r="CO89" i="179"/>
  <c r="CO92" i="179"/>
  <c r="CN58" i="179"/>
  <c r="CN89" i="179"/>
  <c r="CN92" i="179"/>
  <c r="CM58" i="179"/>
  <c r="CM89" i="179"/>
  <c r="CM92" i="179"/>
  <c r="CL58" i="179"/>
  <c r="CL89" i="179"/>
  <c r="CL92" i="179"/>
  <c r="CK58" i="179"/>
  <c r="CK89" i="179"/>
  <c r="CK92" i="179"/>
  <c r="CJ58" i="179"/>
  <c r="CJ89" i="179"/>
  <c r="CJ92" i="179"/>
  <c r="CI58" i="179"/>
  <c r="CI89" i="179"/>
  <c r="CI92" i="179"/>
  <c r="CH58" i="179"/>
  <c r="CH89" i="179"/>
  <c r="CH92" i="179"/>
  <c r="CG58" i="179"/>
  <c r="CG89" i="179"/>
  <c r="CG92" i="179"/>
  <c r="CF58" i="179"/>
  <c r="CF89" i="179"/>
  <c r="CF92" i="179"/>
  <c r="CE58" i="179"/>
  <c r="CE89" i="179"/>
  <c r="CE92" i="179"/>
  <c r="CD58" i="179"/>
  <c r="CD89" i="179"/>
  <c r="CD92" i="179"/>
  <c r="CC58" i="179"/>
  <c r="CC89" i="179"/>
  <c r="CC92" i="179"/>
  <c r="CB58" i="179"/>
  <c r="CB89" i="179"/>
  <c r="CB92" i="179"/>
  <c r="CA58" i="179"/>
  <c r="CA89" i="179"/>
  <c r="CA92" i="179"/>
  <c r="BZ58" i="179"/>
  <c r="BZ89" i="179"/>
  <c r="BZ92" i="179"/>
  <c r="BY58" i="179"/>
  <c r="BY89" i="179"/>
  <c r="BY92" i="179"/>
  <c r="BX58" i="179"/>
  <c r="BX89" i="179"/>
  <c r="BX92" i="179"/>
  <c r="BW58" i="179"/>
  <c r="BW89" i="179"/>
  <c r="BW92" i="179"/>
  <c r="BV58" i="179"/>
  <c r="BV89" i="179"/>
  <c r="BV92" i="179"/>
  <c r="BU58" i="179"/>
  <c r="BU89" i="179"/>
  <c r="BU92" i="179"/>
  <c r="BT58" i="179"/>
  <c r="BT89" i="179"/>
  <c r="BT92" i="179"/>
  <c r="BS58" i="179"/>
  <c r="BS89" i="179"/>
  <c r="BS92" i="179"/>
  <c r="BR58" i="179"/>
  <c r="BR89" i="179"/>
  <c r="BR92" i="179"/>
  <c r="BQ58" i="179"/>
  <c r="BQ89" i="179"/>
  <c r="BQ92" i="179"/>
  <c r="BP58" i="179"/>
  <c r="BP89" i="179"/>
  <c r="BP92" i="179"/>
  <c r="BO58" i="179"/>
  <c r="BO89" i="179"/>
  <c r="BO92" i="179"/>
  <c r="BN58" i="179"/>
  <c r="BN89" i="179"/>
  <c r="BN92" i="179"/>
  <c r="BM58" i="179"/>
  <c r="BM89" i="179"/>
  <c r="BM92" i="179"/>
  <c r="BL58" i="179"/>
  <c r="BL89" i="179"/>
  <c r="BL92" i="179"/>
  <c r="BK58" i="179"/>
  <c r="BK89" i="179"/>
  <c r="BK92" i="179"/>
  <c r="BJ58" i="179"/>
  <c r="BJ89" i="179"/>
  <c r="BJ92" i="179"/>
  <c r="BI58" i="179"/>
  <c r="BI89" i="179"/>
  <c r="BI92" i="179"/>
  <c r="BH58" i="179"/>
  <c r="BH89" i="179"/>
  <c r="BH92" i="179"/>
  <c r="BG58" i="179"/>
  <c r="BG89" i="179"/>
  <c r="BG92" i="179"/>
  <c r="BF58" i="179"/>
  <c r="BF89" i="179"/>
  <c r="BF92" i="179"/>
  <c r="BE58" i="179"/>
  <c r="BE89" i="179"/>
  <c r="BE92" i="179"/>
  <c r="BD58" i="179"/>
  <c r="BD89" i="179"/>
  <c r="BD92" i="179"/>
  <c r="BC58" i="179"/>
  <c r="BC89" i="179"/>
  <c r="BC92" i="179"/>
  <c r="BB58" i="179"/>
  <c r="BB89" i="179"/>
  <c r="BB92" i="179"/>
  <c r="BA58" i="179"/>
  <c r="BA89" i="179"/>
  <c r="BA92" i="179"/>
  <c r="AZ58" i="179"/>
  <c r="AZ89" i="179"/>
  <c r="AZ92" i="179"/>
  <c r="AY58" i="179"/>
  <c r="AY89" i="179"/>
  <c r="AY92" i="179"/>
  <c r="AX58" i="179"/>
  <c r="AX89" i="179"/>
  <c r="AX92" i="179"/>
  <c r="AW58" i="179"/>
  <c r="AW89" i="179"/>
  <c r="AW92" i="179"/>
  <c r="AV58" i="179"/>
  <c r="AV89" i="179"/>
  <c r="AV92" i="179"/>
  <c r="AU58" i="179"/>
  <c r="AU89" i="179"/>
  <c r="AU92" i="179"/>
  <c r="AT58" i="179"/>
  <c r="AT89" i="179"/>
  <c r="AT92" i="179"/>
  <c r="AS58" i="179"/>
  <c r="AS89" i="179"/>
  <c r="AS92" i="179"/>
  <c r="AR58" i="179"/>
  <c r="AR89" i="179"/>
  <c r="AR92" i="179"/>
  <c r="AQ58" i="179"/>
  <c r="AQ89" i="179"/>
  <c r="AQ92" i="179"/>
  <c r="AP58" i="179"/>
  <c r="AP89" i="179"/>
  <c r="AP92" i="179"/>
  <c r="AO58" i="179"/>
  <c r="AO89" i="179"/>
  <c r="AO92" i="179"/>
  <c r="AN58" i="179"/>
  <c r="AN89" i="179"/>
  <c r="AN92" i="179"/>
  <c r="AM58" i="179"/>
  <c r="AM89" i="179"/>
  <c r="AM92" i="179"/>
  <c r="AL58" i="179"/>
  <c r="AL89" i="179"/>
  <c r="AL92" i="179"/>
  <c r="AK58" i="179"/>
  <c r="AK89" i="179"/>
  <c r="AK92" i="179"/>
  <c r="AJ58" i="179"/>
  <c r="AJ89" i="179"/>
  <c r="AJ92" i="179"/>
  <c r="AI58" i="179"/>
  <c r="AI89" i="179"/>
  <c r="AI92" i="179"/>
  <c r="AH58" i="179"/>
  <c r="AH89" i="179"/>
  <c r="AH92" i="179"/>
  <c r="AG58" i="179"/>
  <c r="AG89" i="179"/>
  <c r="AG92" i="179"/>
  <c r="AF58" i="179"/>
  <c r="AF89" i="179"/>
  <c r="AF92" i="179"/>
  <c r="AE58" i="179"/>
  <c r="AE89" i="179"/>
  <c r="AE92" i="179"/>
  <c r="AD58" i="179"/>
  <c r="AD89" i="179"/>
  <c r="AD92" i="179"/>
  <c r="AC58" i="179"/>
  <c r="AC89" i="179"/>
  <c r="AC92" i="179"/>
  <c r="AB58" i="179"/>
  <c r="AB89" i="179"/>
  <c r="AB92" i="179"/>
  <c r="AA58" i="179"/>
  <c r="AA89" i="179"/>
  <c r="AA92" i="179"/>
  <c r="Z58" i="179"/>
  <c r="Z89" i="179"/>
  <c r="Z92" i="179"/>
  <c r="Y58" i="179"/>
  <c r="Y89" i="179"/>
  <c r="Y92" i="179"/>
  <c r="X58" i="179"/>
  <c r="X89" i="179"/>
  <c r="X92" i="179"/>
  <c r="W58" i="179"/>
  <c r="W89" i="179"/>
  <c r="W92" i="179"/>
  <c r="V58" i="179"/>
  <c r="V89" i="179"/>
  <c r="V92" i="179"/>
  <c r="U58" i="179"/>
  <c r="U89" i="179"/>
  <c r="U92" i="179"/>
  <c r="T58" i="179"/>
  <c r="T89" i="179"/>
  <c r="T92" i="179"/>
  <c r="S58" i="179"/>
  <c r="S89" i="179"/>
  <c r="S92" i="179"/>
  <c r="R58" i="179"/>
  <c r="R89" i="179"/>
  <c r="R92" i="179"/>
  <c r="Q58" i="179"/>
  <c r="Q89" i="179"/>
  <c r="Q92" i="179"/>
  <c r="P58" i="179"/>
  <c r="P89" i="179"/>
  <c r="P92" i="179"/>
  <c r="O58" i="179"/>
  <c r="O89" i="179"/>
  <c r="O92" i="179"/>
  <c r="N58" i="179"/>
  <c r="N89" i="179"/>
  <c r="N92" i="179"/>
  <c r="M58" i="179"/>
  <c r="M89" i="179"/>
  <c r="M92" i="179"/>
  <c r="L58" i="179"/>
  <c r="L88" i="179"/>
  <c r="L89" i="179"/>
  <c r="L92" i="179"/>
  <c r="K58" i="179"/>
  <c r="K88" i="179"/>
  <c r="K89" i="179"/>
  <c r="K92" i="179"/>
  <c r="J58" i="179"/>
  <c r="J88" i="179"/>
  <c r="J89" i="179"/>
  <c r="J92" i="179"/>
  <c r="I58" i="179"/>
  <c r="I88" i="179"/>
  <c r="I89" i="179"/>
  <c r="I92" i="179"/>
  <c r="H58" i="179"/>
  <c r="H88" i="179"/>
  <c r="H89" i="179"/>
  <c r="H92" i="179"/>
  <c r="G58" i="179"/>
  <c r="G88" i="179"/>
  <c r="G89" i="179"/>
  <c r="G92" i="179"/>
  <c r="F58" i="179"/>
  <c r="F88" i="179"/>
  <c r="F89" i="179"/>
  <c r="F92" i="179"/>
  <c r="F90" i="179"/>
  <c r="F91" i="179"/>
  <c r="F76" i="179"/>
  <c r="F78" i="179"/>
  <c r="G76" i="179"/>
  <c r="G90" i="179"/>
  <c r="H76" i="179"/>
  <c r="H90" i="179"/>
  <c r="I76" i="179"/>
  <c r="I90" i="179"/>
  <c r="J76" i="179"/>
  <c r="J90" i="179"/>
  <c r="K76" i="179"/>
  <c r="K90" i="179"/>
  <c r="L76" i="179"/>
  <c r="L90" i="179"/>
  <c r="M76" i="179"/>
  <c r="M90" i="179"/>
  <c r="N76" i="179"/>
  <c r="N90" i="179"/>
  <c r="O76" i="179"/>
  <c r="O90" i="179"/>
  <c r="P76" i="179"/>
  <c r="P90" i="179"/>
  <c r="Q76" i="179"/>
  <c r="Q90" i="179"/>
  <c r="R76" i="179"/>
  <c r="R90" i="179"/>
  <c r="S76" i="179"/>
  <c r="S90" i="179"/>
  <c r="T76" i="179"/>
  <c r="T90" i="179"/>
  <c r="U76" i="179"/>
  <c r="U90" i="179"/>
  <c r="V76" i="179"/>
  <c r="V90" i="179"/>
  <c r="W76" i="179"/>
  <c r="W90" i="179"/>
  <c r="X76" i="179"/>
  <c r="X90" i="179"/>
  <c r="Y76" i="179"/>
  <c r="Y90" i="179"/>
  <c r="Z76" i="179"/>
  <c r="Z90" i="179"/>
  <c r="AA76" i="179"/>
  <c r="AA90" i="179"/>
  <c r="AB76" i="179"/>
  <c r="AB90" i="179"/>
  <c r="AC76" i="179"/>
  <c r="AC90" i="179"/>
  <c r="AD76" i="179"/>
  <c r="AD90" i="179"/>
  <c r="AE76" i="179"/>
  <c r="AE90" i="179"/>
  <c r="AF76" i="179"/>
  <c r="AF90" i="179"/>
  <c r="AG76" i="179"/>
  <c r="AG90" i="179"/>
  <c r="AH76" i="179"/>
  <c r="AH90" i="179"/>
  <c r="AI76" i="179"/>
  <c r="AI90" i="179"/>
  <c r="AJ76" i="179"/>
  <c r="AJ90" i="179"/>
  <c r="AK76" i="179"/>
  <c r="AK90" i="179"/>
  <c r="AL76" i="179"/>
  <c r="AL90" i="179"/>
  <c r="AM76" i="179"/>
  <c r="AM90" i="179"/>
  <c r="AN76" i="179"/>
  <c r="AN90" i="179"/>
  <c r="AO76" i="179"/>
  <c r="AO90" i="179"/>
  <c r="AP76" i="179"/>
  <c r="AP90" i="179"/>
  <c r="AQ76" i="179"/>
  <c r="AQ90" i="179"/>
  <c r="AR76" i="179"/>
  <c r="AR90" i="179"/>
  <c r="AS76" i="179"/>
  <c r="AS90" i="179"/>
  <c r="AT76" i="179"/>
  <c r="AT90" i="179"/>
  <c r="AU76" i="179"/>
  <c r="AU90" i="179"/>
  <c r="AV76" i="179"/>
  <c r="AV90" i="179"/>
  <c r="AW76" i="179"/>
  <c r="AW90" i="179"/>
  <c r="AX76" i="179"/>
  <c r="AX90" i="179"/>
  <c r="AY76" i="179"/>
  <c r="AY90" i="179"/>
  <c r="AZ76" i="179"/>
  <c r="AZ90" i="179"/>
  <c r="BA76" i="179"/>
  <c r="BA90" i="179"/>
  <c r="BB76" i="179"/>
  <c r="BB90" i="179"/>
  <c r="BC76" i="179"/>
  <c r="BC90" i="179"/>
  <c r="BD76" i="179"/>
  <c r="BD90" i="179"/>
  <c r="BE76" i="179"/>
  <c r="BE90" i="179"/>
  <c r="BF76" i="179"/>
  <c r="BF90" i="179"/>
  <c r="BG76" i="179"/>
  <c r="BG90" i="179"/>
  <c r="BH76" i="179"/>
  <c r="BH90" i="179"/>
  <c r="BI76" i="179"/>
  <c r="BI90" i="179"/>
  <c r="BJ76" i="179"/>
  <c r="BJ90" i="179"/>
  <c r="BK76" i="179"/>
  <c r="BK90" i="179"/>
  <c r="BL76" i="179"/>
  <c r="BL90" i="179"/>
  <c r="BM76" i="179"/>
  <c r="BM90" i="179"/>
  <c r="BN76" i="179"/>
  <c r="BN90" i="179"/>
  <c r="BO76" i="179"/>
  <c r="BO90" i="179"/>
  <c r="BP76" i="179"/>
  <c r="BP90" i="179"/>
  <c r="BQ76" i="179"/>
  <c r="BQ90" i="179"/>
  <c r="BR76" i="179"/>
  <c r="BR90" i="179"/>
  <c r="BS76" i="179"/>
  <c r="BS90" i="179"/>
  <c r="BT76" i="179"/>
  <c r="BT90" i="179"/>
  <c r="BU76" i="179"/>
  <c r="BU90" i="179"/>
  <c r="BV76" i="179"/>
  <c r="BV90" i="179"/>
  <c r="BW76" i="179"/>
  <c r="BW90" i="179"/>
  <c r="BX76" i="179"/>
  <c r="BX90" i="179"/>
  <c r="BY76" i="179"/>
  <c r="BY90" i="179"/>
  <c r="BZ76" i="179"/>
  <c r="BZ90" i="179"/>
  <c r="CA76" i="179"/>
  <c r="CA90" i="179"/>
  <c r="CB76" i="179"/>
  <c r="CB90" i="179"/>
  <c r="CC76" i="179"/>
  <c r="CC90" i="179"/>
  <c r="CD76" i="179"/>
  <c r="CD90" i="179"/>
  <c r="CE76" i="179"/>
  <c r="CE90" i="179"/>
  <c r="CF76" i="179"/>
  <c r="CF90" i="179"/>
  <c r="CG76" i="179"/>
  <c r="CG90" i="179"/>
  <c r="CH76" i="179"/>
  <c r="CH90" i="179"/>
  <c r="CI76" i="179"/>
  <c r="CI90" i="179"/>
  <c r="CJ76" i="179"/>
  <c r="CJ90" i="179"/>
  <c r="CK76" i="179"/>
  <c r="CK90" i="179"/>
  <c r="CL76" i="179"/>
  <c r="CL90" i="179"/>
  <c r="CM76" i="179"/>
  <c r="CM90" i="179"/>
  <c r="CN76" i="179"/>
  <c r="CN90" i="179"/>
  <c r="CO76" i="179"/>
  <c r="CO90" i="179"/>
  <c r="CP76" i="179"/>
  <c r="CP90" i="179"/>
  <c r="CQ76" i="179"/>
  <c r="CQ90" i="179"/>
  <c r="CR76" i="179"/>
  <c r="CR90" i="179"/>
  <c r="CS76" i="179"/>
  <c r="CS90" i="179"/>
  <c r="CT76" i="179"/>
  <c r="CT90" i="179"/>
  <c r="CU76" i="179"/>
  <c r="CU90" i="179"/>
  <c r="CV76" i="179"/>
  <c r="CV90" i="179"/>
  <c r="CW76" i="179"/>
  <c r="CW90" i="179"/>
  <c r="CX76" i="179"/>
  <c r="CX90" i="179"/>
  <c r="CY76" i="179"/>
  <c r="CY90" i="179"/>
  <c r="CZ76" i="179"/>
  <c r="CZ90" i="179"/>
  <c r="DA76" i="179"/>
  <c r="DA90" i="179"/>
  <c r="DB76" i="179"/>
  <c r="DB90" i="179"/>
  <c r="DC76" i="179"/>
  <c r="DC90" i="179"/>
  <c r="DD76" i="179"/>
  <c r="DD90" i="179"/>
  <c r="DE76" i="179"/>
  <c r="DE90" i="179"/>
  <c r="DF76" i="179"/>
  <c r="DF90" i="179"/>
  <c r="DG76" i="179"/>
  <c r="DG90" i="179"/>
  <c r="DH76" i="179"/>
  <c r="DH90" i="179"/>
  <c r="DI76" i="179"/>
  <c r="DI90" i="179"/>
  <c r="DJ76" i="179"/>
  <c r="DJ90" i="179"/>
  <c r="DK76" i="179"/>
  <c r="DK90" i="179"/>
  <c r="DL76" i="179"/>
  <c r="DL90" i="179"/>
  <c r="DM76" i="179"/>
  <c r="DM90" i="179"/>
  <c r="DN76" i="179"/>
  <c r="DN90" i="179"/>
  <c r="DO76" i="179"/>
  <c r="DO90" i="179"/>
  <c r="DP76" i="179"/>
  <c r="DP90" i="179"/>
  <c r="DQ76" i="179"/>
  <c r="DQ90" i="179"/>
  <c r="DR76" i="179"/>
  <c r="DR90" i="179"/>
  <c r="DS76" i="179"/>
  <c r="DS90" i="179"/>
  <c r="DT76" i="179"/>
  <c r="DT90" i="179"/>
  <c r="DU76" i="179"/>
  <c r="DU90" i="179"/>
  <c r="DV76" i="179"/>
  <c r="DV90" i="179"/>
  <c r="DW76" i="179"/>
  <c r="DW90" i="179"/>
  <c r="DX76" i="179"/>
  <c r="DX90" i="179"/>
  <c r="DY76" i="179"/>
  <c r="DY90" i="179"/>
  <c r="DZ76" i="179"/>
  <c r="DZ90" i="179"/>
  <c r="EA76" i="179"/>
  <c r="EA90" i="179"/>
  <c r="EB76" i="179"/>
  <c r="EB90" i="179"/>
  <c r="EC76" i="179"/>
  <c r="EC90" i="179"/>
  <c r="ED76" i="179"/>
  <c r="ED90" i="179"/>
  <c r="EE76" i="179"/>
  <c r="EE90" i="179"/>
  <c r="EF76" i="179"/>
  <c r="EF90" i="179"/>
  <c r="EG76" i="179"/>
  <c r="EG90" i="179"/>
  <c r="EH76" i="179"/>
  <c r="EH90" i="179"/>
  <c r="EI76" i="179"/>
  <c r="EI90" i="179"/>
  <c r="EJ76" i="179"/>
  <c r="EJ90" i="179"/>
  <c r="EK76" i="179"/>
  <c r="EK90" i="179"/>
  <c r="EL76" i="179"/>
  <c r="EL90" i="179"/>
  <c r="EM76" i="179"/>
  <c r="EM90" i="179"/>
  <c r="EN76" i="179"/>
  <c r="EN90" i="179"/>
  <c r="EO76" i="179"/>
  <c r="EO90" i="179"/>
  <c r="EP76" i="179"/>
  <c r="EP90" i="179"/>
  <c r="EQ76" i="179"/>
  <c r="EQ90" i="179"/>
  <c r="ER76" i="179"/>
  <c r="ER90" i="179"/>
  <c r="ES76" i="179"/>
  <c r="ES90" i="179"/>
  <c r="ET76" i="179"/>
  <c r="ET90" i="179"/>
  <c r="EU76" i="179"/>
  <c r="EU90" i="179"/>
  <c r="EV76" i="179"/>
  <c r="EV90" i="179"/>
  <c r="EW76" i="179"/>
  <c r="EW90" i="179"/>
  <c r="EX76" i="179"/>
  <c r="EX90" i="179"/>
  <c r="EY76" i="179"/>
  <c r="EY90" i="179"/>
  <c r="EY88" i="179"/>
  <c r="EX88" i="179"/>
  <c r="EW88" i="179"/>
  <c r="EV88" i="179"/>
  <c r="EU88" i="179"/>
  <c r="ET88" i="179"/>
  <c r="ES88" i="179"/>
  <c r="ER88" i="179"/>
  <c r="EQ88" i="179"/>
  <c r="EP88" i="179"/>
  <c r="EO88" i="179"/>
  <c r="EN88" i="179"/>
  <c r="EM88" i="179"/>
  <c r="EL88" i="179"/>
  <c r="EK88" i="179"/>
  <c r="EJ88" i="179"/>
  <c r="EI88" i="179"/>
  <c r="EH88" i="179"/>
  <c r="EG88" i="179"/>
  <c r="EF88" i="179"/>
  <c r="EE88" i="179"/>
  <c r="ED88" i="179"/>
  <c r="EC88" i="179"/>
  <c r="EB88" i="179"/>
  <c r="EA88" i="179"/>
  <c r="DZ88" i="179"/>
  <c r="DY88" i="179"/>
  <c r="DX88" i="179"/>
  <c r="DW88" i="179"/>
  <c r="DV88" i="179"/>
  <c r="DU88" i="179"/>
  <c r="DT88" i="179"/>
  <c r="DS88" i="179"/>
  <c r="DR88" i="179"/>
  <c r="DQ88" i="179"/>
  <c r="DP88" i="179"/>
  <c r="DO88" i="179"/>
  <c r="DN88" i="179"/>
  <c r="DM88" i="179"/>
  <c r="DL88" i="179"/>
  <c r="DK88" i="179"/>
  <c r="DJ88" i="179"/>
  <c r="DI88" i="179"/>
  <c r="DH88" i="179"/>
  <c r="DG88" i="179"/>
  <c r="DF88" i="179"/>
  <c r="DE88" i="179"/>
  <c r="DD88" i="179"/>
  <c r="DC88" i="179"/>
  <c r="DB88" i="179"/>
  <c r="DA88" i="179"/>
  <c r="CZ88" i="179"/>
  <c r="CY88" i="179"/>
  <c r="CX88" i="179"/>
  <c r="CW88" i="179"/>
  <c r="CV88" i="179"/>
  <c r="CU88" i="179"/>
  <c r="CT88" i="179"/>
  <c r="CS88" i="179"/>
  <c r="CR88" i="179"/>
  <c r="CQ88" i="179"/>
  <c r="CP88" i="179"/>
  <c r="CO88" i="179"/>
  <c r="CN88" i="179"/>
  <c r="CM88" i="179"/>
  <c r="CL88" i="179"/>
  <c r="CK88" i="179"/>
  <c r="CJ88" i="179"/>
  <c r="CI88" i="179"/>
  <c r="CH88" i="179"/>
  <c r="CG88" i="179"/>
  <c r="CF88" i="179"/>
  <c r="CE88" i="179"/>
  <c r="CD88" i="179"/>
  <c r="CC88" i="179"/>
  <c r="CB88" i="179"/>
  <c r="CA88" i="179"/>
  <c r="BZ88" i="179"/>
  <c r="BY88" i="179"/>
  <c r="BX88" i="179"/>
  <c r="BW88" i="179"/>
  <c r="BV88" i="179"/>
  <c r="BU88" i="179"/>
  <c r="BT88" i="179"/>
  <c r="BS88" i="179"/>
  <c r="BR88" i="179"/>
  <c r="BQ88" i="179"/>
  <c r="BP88" i="179"/>
  <c r="BO88" i="179"/>
  <c r="BN88" i="179"/>
  <c r="BM88" i="179"/>
  <c r="BL88" i="179"/>
  <c r="BK88" i="179"/>
  <c r="BJ88" i="179"/>
  <c r="BI88" i="179"/>
  <c r="BH88" i="179"/>
  <c r="BG88" i="179"/>
  <c r="BF88" i="179"/>
  <c r="BE88" i="179"/>
  <c r="BD88" i="179"/>
  <c r="BC88" i="179"/>
  <c r="BB88" i="179"/>
  <c r="BA88" i="179"/>
  <c r="AZ88" i="179"/>
  <c r="AY88" i="179"/>
  <c r="AX88" i="179"/>
  <c r="AW88" i="179"/>
  <c r="AV88" i="179"/>
  <c r="AU88" i="179"/>
  <c r="AT88" i="179"/>
  <c r="AS88" i="179"/>
  <c r="AR88" i="179"/>
  <c r="AQ88" i="179"/>
  <c r="AP88" i="179"/>
  <c r="AO88" i="179"/>
  <c r="AN88" i="179"/>
  <c r="AM88" i="179"/>
  <c r="AL88" i="179"/>
  <c r="AK88" i="179"/>
  <c r="AJ88" i="179"/>
  <c r="AI88" i="179"/>
  <c r="AH88" i="179"/>
  <c r="AG88" i="179"/>
  <c r="AF88" i="179"/>
  <c r="AE88" i="179"/>
  <c r="AD88" i="179"/>
  <c r="AC88" i="179"/>
  <c r="AB88" i="179"/>
  <c r="AA88" i="179"/>
  <c r="Z88" i="179"/>
  <c r="Y88" i="179"/>
  <c r="X88" i="179"/>
  <c r="W88" i="179"/>
  <c r="V88" i="179"/>
  <c r="U88" i="179"/>
  <c r="T88" i="179"/>
  <c r="S88" i="179"/>
  <c r="R88" i="179"/>
  <c r="Q88" i="179"/>
  <c r="P88" i="179"/>
  <c r="O88" i="179"/>
  <c r="N88" i="179"/>
  <c r="M88" i="179"/>
  <c r="F86" i="179"/>
  <c r="F87" i="179"/>
  <c r="G86" i="179"/>
  <c r="H86" i="179"/>
  <c r="I86" i="179"/>
  <c r="J86" i="179"/>
  <c r="K86" i="179"/>
  <c r="L86" i="179"/>
  <c r="M86" i="179"/>
  <c r="N86" i="179"/>
  <c r="O86" i="179"/>
  <c r="P86" i="179"/>
  <c r="Q86" i="179"/>
  <c r="R86" i="179"/>
  <c r="S86" i="179"/>
  <c r="T86" i="179"/>
  <c r="U86" i="179"/>
  <c r="V86" i="179"/>
  <c r="W86" i="179"/>
  <c r="X86" i="179"/>
  <c r="Y86" i="179"/>
  <c r="Z86" i="179"/>
  <c r="AA86" i="179"/>
  <c r="AB86" i="179"/>
  <c r="AC86" i="179"/>
  <c r="AD86" i="179"/>
  <c r="AE86" i="179"/>
  <c r="AF86" i="179"/>
  <c r="AG86" i="179"/>
  <c r="AH86" i="179"/>
  <c r="AI86" i="179"/>
  <c r="AJ86" i="179"/>
  <c r="AK86" i="179"/>
  <c r="AL86" i="179"/>
  <c r="AM86" i="179"/>
  <c r="AN86" i="179"/>
  <c r="AO86" i="179"/>
  <c r="AP86" i="179"/>
  <c r="AQ86" i="179"/>
  <c r="AR86" i="179"/>
  <c r="AS86" i="179"/>
  <c r="AT86" i="179"/>
  <c r="AU86" i="179"/>
  <c r="AV86" i="179"/>
  <c r="AW86" i="179"/>
  <c r="AX86" i="179"/>
  <c r="AY86" i="179"/>
  <c r="AZ86" i="179"/>
  <c r="BA86" i="179"/>
  <c r="BB86" i="179"/>
  <c r="BC86" i="179"/>
  <c r="BD86" i="179"/>
  <c r="BE86" i="179"/>
  <c r="BF86" i="179"/>
  <c r="BG86" i="179"/>
  <c r="BH86" i="179"/>
  <c r="BI86" i="179"/>
  <c r="BJ86" i="179"/>
  <c r="BK86" i="179"/>
  <c r="BL86" i="179"/>
  <c r="BM86" i="179"/>
  <c r="BN86" i="179"/>
  <c r="BO86" i="179"/>
  <c r="BP86" i="179"/>
  <c r="BQ86" i="179"/>
  <c r="BR86" i="179"/>
  <c r="BS86" i="179"/>
  <c r="BT86" i="179"/>
  <c r="BU86" i="179"/>
  <c r="BV86" i="179"/>
  <c r="BW86" i="179"/>
  <c r="BX86" i="179"/>
  <c r="BY86" i="179"/>
  <c r="BZ86" i="179"/>
  <c r="CA86" i="179"/>
  <c r="CB86" i="179"/>
  <c r="CC86" i="179"/>
  <c r="CD86" i="179"/>
  <c r="CE86" i="179"/>
  <c r="CF86" i="179"/>
  <c r="CG86" i="179"/>
  <c r="CH86" i="179"/>
  <c r="CI86" i="179"/>
  <c r="CJ86" i="179"/>
  <c r="CK86" i="179"/>
  <c r="CL86" i="179"/>
  <c r="CM86" i="179"/>
  <c r="CN86" i="179"/>
  <c r="CO86" i="179"/>
  <c r="CP86" i="179"/>
  <c r="CQ86" i="179"/>
  <c r="CR86" i="179"/>
  <c r="CS86" i="179"/>
  <c r="CT86" i="179"/>
  <c r="CU86" i="179"/>
  <c r="CV86" i="179"/>
  <c r="CW86" i="179"/>
  <c r="CX86" i="179"/>
  <c r="CY86" i="179"/>
  <c r="CZ86" i="179"/>
  <c r="DA86" i="179"/>
  <c r="DB86" i="179"/>
  <c r="DC86" i="179"/>
  <c r="DD86" i="179"/>
  <c r="DE86" i="179"/>
  <c r="DF86" i="179"/>
  <c r="DG86" i="179"/>
  <c r="DH86" i="179"/>
  <c r="DI86" i="179"/>
  <c r="DJ86" i="179"/>
  <c r="DK86" i="179"/>
  <c r="DL86" i="179"/>
  <c r="DM86" i="179"/>
  <c r="DN86" i="179"/>
  <c r="DO86" i="179"/>
  <c r="DP86" i="179"/>
  <c r="DQ86" i="179"/>
  <c r="DR86" i="179"/>
  <c r="DS86" i="179"/>
  <c r="DT86" i="179"/>
  <c r="DU86" i="179"/>
  <c r="DV86" i="179"/>
  <c r="DW86" i="179"/>
  <c r="DX86" i="179"/>
  <c r="DY86" i="179"/>
  <c r="DZ86" i="179"/>
  <c r="EA86" i="179"/>
  <c r="EB86" i="179"/>
  <c r="EC86" i="179"/>
  <c r="ED86" i="179"/>
  <c r="EE86" i="179"/>
  <c r="EF86" i="179"/>
  <c r="EG86" i="179"/>
  <c r="EH86" i="179"/>
  <c r="EI86" i="179"/>
  <c r="EJ86" i="179"/>
  <c r="EK86" i="179"/>
  <c r="EL86" i="179"/>
  <c r="EM86" i="179"/>
  <c r="EN86" i="179"/>
  <c r="EO86" i="179"/>
  <c r="EP86" i="179"/>
  <c r="EQ86" i="179"/>
  <c r="ER86" i="179"/>
  <c r="ES86" i="179"/>
  <c r="ET86" i="179"/>
  <c r="EU86" i="179"/>
  <c r="EV86" i="179"/>
  <c r="EW86" i="179"/>
  <c r="EX86" i="179"/>
  <c r="EY86" i="179"/>
  <c r="F84" i="179"/>
  <c r="EY75" i="179"/>
  <c r="EY80" i="179"/>
  <c r="EX75" i="179"/>
  <c r="EX80" i="179"/>
  <c r="EW75" i="179"/>
  <c r="EW80" i="179"/>
  <c r="EV75" i="179"/>
  <c r="EV80" i="179"/>
  <c r="EU75" i="179"/>
  <c r="EU80" i="179"/>
  <c r="ET75" i="179"/>
  <c r="ET80" i="179"/>
  <c r="ES75" i="179"/>
  <c r="ES80" i="179"/>
  <c r="ER75" i="179"/>
  <c r="ER80" i="179"/>
  <c r="EQ75" i="179"/>
  <c r="EQ80" i="179"/>
  <c r="EP75" i="179"/>
  <c r="EP80" i="179"/>
  <c r="EO75" i="179"/>
  <c r="EO80" i="179"/>
  <c r="EN75" i="179"/>
  <c r="EN80" i="179"/>
  <c r="EM75" i="179"/>
  <c r="EM80" i="179"/>
  <c r="EL75" i="179"/>
  <c r="EL80" i="179"/>
  <c r="EK75" i="179"/>
  <c r="EK80" i="179"/>
  <c r="EJ75" i="179"/>
  <c r="EJ80" i="179"/>
  <c r="EI75" i="179"/>
  <c r="EI80" i="179"/>
  <c r="EH75" i="179"/>
  <c r="EH80" i="179"/>
  <c r="EG75" i="179"/>
  <c r="EG80" i="179"/>
  <c r="EF75" i="179"/>
  <c r="EF80" i="179"/>
  <c r="EE75" i="179"/>
  <c r="EE80" i="179"/>
  <c r="ED75" i="179"/>
  <c r="ED80" i="179"/>
  <c r="EC75" i="179"/>
  <c r="EC80" i="179"/>
  <c r="EB75" i="179"/>
  <c r="EB80" i="179"/>
  <c r="EA75" i="179"/>
  <c r="EA80" i="179"/>
  <c r="DZ75" i="179"/>
  <c r="DZ80" i="179"/>
  <c r="DY75" i="179"/>
  <c r="DY80" i="179"/>
  <c r="DX75" i="179"/>
  <c r="DX80" i="179"/>
  <c r="DW75" i="179"/>
  <c r="DW80" i="179"/>
  <c r="DV75" i="179"/>
  <c r="DV80" i="179"/>
  <c r="DU75" i="179"/>
  <c r="DU80" i="179"/>
  <c r="DT75" i="179"/>
  <c r="DT80" i="179"/>
  <c r="DS75" i="179"/>
  <c r="DS80" i="179"/>
  <c r="DR75" i="179"/>
  <c r="DR80" i="179"/>
  <c r="DQ75" i="179"/>
  <c r="DQ80" i="179"/>
  <c r="DP75" i="179"/>
  <c r="DP80" i="179"/>
  <c r="DO75" i="179"/>
  <c r="DO80" i="179"/>
  <c r="DN75" i="179"/>
  <c r="DN80" i="179"/>
  <c r="DM75" i="179"/>
  <c r="DM80" i="179"/>
  <c r="DL75" i="179"/>
  <c r="DL80" i="179"/>
  <c r="DK75" i="179"/>
  <c r="DK80" i="179"/>
  <c r="DJ75" i="179"/>
  <c r="DJ80" i="179"/>
  <c r="DI75" i="179"/>
  <c r="DI80" i="179"/>
  <c r="DH75" i="179"/>
  <c r="DH80" i="179"/>
  <c r="DG75" i="179"/>
  <c r="DG80" i="179"/>
  <c r="DF75" i="179"/>
  <c r="DF80" i="179"/>
  <c r="DE75" i="179"/>
  <c r="DE80" i="179"/>
  <c r="DD75" i="179"/>
  <c r="DD80" i="179"/>
  <c r="DC75" i="179"/>
  <c r="DC80" i="179"/>
  <c r="DB75" i="179"/>
  <c r="DB80" i="179"/>
  <c r="DA75" i="179"/>
  <c r="DA80" i="179"/>
  <c r="CZ75" i="179"/>
  <c r="CZ80" i="179"/>
  <c r="CY75" i="179"/>
  <c r="CY80" i="179"/>
  <c r="CX75" i="179"/>
  <c r="CX80" i="179"/>
  <c r="CW75" i="179"/>
  <c r="CW80" i="179"/>
  <c r="CV75" i="179"/>
  <c r="CV80" i="179"/>
  <c r="CU75" i="179"/>
  <c r="CU80" i="179"/>
  <c r="CT75" i="179"/>
  <c r="CT80" i="179"/>
  <c r="CS75" i="179"/>
  <c r="CS80" i="179"/>
  <c r="CR75" i="179"/>
  <c r="CR80" i="179"/>
  <c r="CQ75" i="179"/>
  <c r="CQ80" i="179"/>
  <c r="CP75" i="179"/>
  <c r="CP80" i="179"/>
  <c r="CO75" i="179"/>
  <c r="CO80" i="179"/>
  <c r="CN75" i="179"/>
  <c r="CN80" i="179"/>
  <c r="CM75" i="179"/>
  <c r="CM80" i="179"/>
  <c r="CL75" i="179"/>
  <c r="CL80" i="179"/>
  <c r="CK75" i="179"/>
  <c r="CK80" i="179"/>
  <c r="CJ75" i="179"/>
  <c r="CJ80" i="179"/>
  <c r="CI75" i="179"/>
  <c r="CI80" i="179"/>
  <c r="CH75" i="179"/>
  <c r="CH80" i="179"/>
  <c r="CG75" i="179"/>
  <c r="CG80" i="179"/>
  <c r="CF75" i="179"/>
  <c r="CF80" i="179"/>
  <c r="CE75" i="179"/>
  <c r="CE80" i="179"/>
  <c r="CD75" i="179"/>
  <c r="CD80" i="179"/>
  <c r="CC75" i="179"/>
  <c r="CC80" i="179"/>
  <c r="CB75" i="179"/>
  <c r="CB80" i="179"/>
  <c r="CA75" i="179"/>
  <c r="CA80" i="179"/>
  <c r="BZ75" i="179"/>
  <c r="BZ80" i="179"/>
  <c r="BY75" i="179"/>
  <c r="BY80" i="179"/>
  <c r="BX75" i="179"/>
  <c r="BX80" i="179"/>
  <c r="BW75" i="179"/>
  <c r="BW80" i="179"/>
  <c r="BV75" i="179"/>
  <c r="BV80" i="179"/>
  <c r="BU75" i="179"/>
  <c r="BU80" i="179"/>
  <c r="BT75" i="179"/>
  <c r="BT80" i="179"/>
  <c r="BS75" i="179"/>
  <c r="BS80" i="179"/>
  <c r="BR75" i="179"/>
  <c r="BR80" i="179"/>
  <c r="BQ75" i="179"/>
  <c r="BQ80" i="179"/>
  <c r="BP75" i="179"/>
  <c r="BP80" i="179"/>
  <c r="BO75" i="179"/>
  <c r="BO80" i="179"/>
  <c r="BN75" i="179"/>
  <c r="BN80" i="179"/>
  <c r="BM75" i="179"/>
  <c r="BM80" i="179"/>
  <c r="BL75" i="179"/>
  <c r="BL80" i="179"/>
  <c r="BK75" i="179"/>
  <c r="BK80" i="179"/>
  <c r="BJ75" i="179"/>
  <c r="BJ80" i="179"/>
  <c r="BI75" i="179"/>
  <c r="BI80" i="179"/>
  <c r="BH75" i="179"/>
  <c r="BH80" i="179"/>
  <c r="BG75" i="179"/>
  <c r="BG80" i="179"/>
  <c r="BF75" i="179"/>
  <c r="BF80" i="179"/>
  <c r="BE75" i="179"/>
  <c r="BE80" i="179"/>
  <c r="BD75" i="179"/>
  <c r="BD80" i="179"/>
  <c r="BC75" i="179"/>
  <c r="BC80" i="179"/>
  <c r="BB75" i="179"/>
  <c r="BB80" i="179"/>
  <c r="BA75" i="179"/>
  <c r="BA80" i="179"/>
  <c r="AZ75" i="179"/>
  <c r="AZ80" i="179"/>
  <c r="AY75" i="179"/>
  <c r="AY80" i="179"/>
  <c r="AX75" i="179"/>
  <c r="AX80" i="179"/>
  <c r="AW75" i="179"/>
  <c r="AW80" i="179"/>
  <c r="AV75" i="179"/>
  <c r="AV80" i="179"/>
  <c r="AU75" i="179"/>
  <c r="AU80" i="179"/>
  <c r="AT75" i="179"/>
  <c r="AT80" i="179"/>
  <c r="AS75" i="179"/>
  <c r="AS80" i="179"/>
  <c r="AR75" i="179"/>
  <c r="AR80" i="179"/>
  <c r="AQ75" i="179"/>
  <c r="AQ80" i="179"/>
  <c r="AP75" i="179"/>
  <c r="AP80" i="179"/>
  <c r="AO75" i="179"/>
  <c r="AO80" i="179"/>
  <c r="AN75" i="179"/>
  <c r="AN80" i="179"/>
  <c r="AM75" i="179"/>
  <c r="AM80" i="179"/>
  <c r="AL75" i="179"/>
  <c r="AL80" i="179"/>
  <c r="AK75" i="179"/>
  <c r="AK80" i="179"/>
  <c r="AJ75" i="179"/>
  <c r="AJ80" i="179"/>
  <c r="AI75" i="179"/>
  <c r="AI80" i="179"/>
  <c r="AH75" i="179"/>
  <c r="AH80" i="179"/>
  <c r="AG75" i="179"/>
  <c r="AG80" i="179"/>
  <c r="AF75" i="179"/>
  <c r="AF80" i="179"/>
  <c r="AE75" i="179"/>
  <c r="AE80" i="179"/>
  <c r="AD75" i="179"/>
  <c r="AD80" i="179"/>
  <c r="AC75" i="179"/>
  <c r="AC80" i="179"/>
  <c r="AB75" i="179"/>
  <c r="AB80" i="179"/>
  <c r="AA75" i="179"/>
  <c r="AA80" i="179"/>
  <c r="Z75" i="179"/>
  <c r="Z80" i="179"/>
  <c r="Y75" i="179"/>
  <c r="Y80" i="179"/>
  <c r="X75" i="179"/>
  <c r="X80" i="179"/>
  <c r="W75" i="179"/>
  <c r="W80" i="179"/>
  <c r="V75" i="179"/>
  <c r="V80" i="179"/>
  <c r="U75" i="179"/>
  <c r="U80" i="179"/>
  <c r="T75" i="179"/>
  <c r="T80" i="179"/>
  <c r="S75" i="179"/>
  <c r="S80" i="179"/>
  <c r="R75" i="179"/>
  <c r="R80" i="179"/>
  <c r="Q75" i="179"/>
  <c r="Q80" i="179"/>
  <c r="P75" i="179"/>
  <c r="P80" i="179"/>
  <c r="O75" i="179"/>
  <c r="O80" i="179"/>
  <c r="N75" i="179"/>
  <c r="N80" i="179"/>
  <c r="M75" i="179"/>
  <c r="M80" i="179"/>
  <c r="L75" i="179"/>
  <c r="L80" i="179"/>
  <c r="K75" i="179"/>
  <c r="K80" i="179"/>
  <c r="J75" i="179"/>
  <c r="J80" i="179"/>
  <c r="I75" i="179"/>
  <c r="I80" i="179"/>
  <c r="H75" i="179"/>
  <c r="H80" i="179"/>
  <c r="G75" i="179"/>
  <c r="G80" i="179"/>
  <c r="F75" i="179"/>
  <c r="F80" i="179"/>
  <c r="F73" i="179" a="1"/>
  <c r="F73" i="179"/>
  <c r="EY64" i="179"/>
  <c r="EX64" i="179"/>
  <c r="EW64" i="179"/>
  <c r="EV64" i="179"/>
  <c r="EU64" i="179"/>
  <c r="ET64" i="179"/>
  <c r="ES64" i="179"/>
  <c r="ER64" i="179"/>
  <c r="EQ64" i="179"/>
  <c r="EP64" i="179"/>
  <c r="EO64" i="179"/>
  <c r="EN64" i="179"/>
  <c r="EM64" i="179"/>
  <c r="EL64" i="179"/>
  <c r="EK64" i="179"/>
  <c r="EJ64" i="179"/>
  <c r="EI64" i="179"/>
  <c r="EH64" i="179"/>
  <c r="EG64" i="179"/>
  <c r="EF64" i="179"/>
  <c r="EE64" i="179"/>
  <c r="ED64" i="179"/>
  <c r="EC64" i="179"/>
  <c r="EB64" i="179"/>
  <c r="EA64" i="179"/>
  <c r="DZ64" i="179"/>
  <c r="DY64" i="179"/>
  <c r="DX64" i="179"/>
  <c r="DW64" i="179"/>
  <c r="DV64" i="179"/>
  <c r="DU64" i="179"/>
  <c r="DT64" i="179"/>
  <c r="DS64" i="179"/>
  <c r="DR64" i="179"/>
  <c r="DQ64" i="179"/>
  <c r="DP64" i="179"/>
  <c r="DO64" i="179"/>
  <c r="DN64" i="179"/>
  <c r="DM64" i="179"/>
  <c r="DL64" i="179"/>
  <c r="DK64" i="179"/>
  <c r="DJ64" i="179"/>
  <c r="DI64" i="179"/>
  <c r="DH64" i="179"/>
  <c r="DG64" i="179"/>
  <c r="DF64" i="179"/>
  <c r="DE64" i="179"/>
  <c r="DD64" i="179"/>
  <c r="DC64" i="179"/>
  <c r="DB64" i="179"/>
  <c r="DA64" i="179"/>
  <c r="CZ64" i="179"/>
  <c r="CY64" i="179"/>
  <c r="CX64" i="179"/>
  <c r="CW64" i="179"/>
  <c r="CV64" i="179"/>
  <c r="CU64" i="179"/>
  <c r="CT64" i="179"/>
  <c r="CS64" i="179"/>
  <c r="CR64" i="179"/>
  <c r="CQ64" i="179"/>
  <c r="CP64" i="179"/>
  <c r="CO64" i="179"/>
  <c r="CN64" i="179"/>
  <c r="CM64" i="179"/>
  <c r="CL64" i="179"/>
  <c r="CK64" i="179"/>
  <c r="CJ64" i="179"/>
  <c r="CI64" i="179"/>
  <c r="CH64" i="179"/>
  <c r="CG64" i="179"/>
  <c r="CF64" i="179"/>
  <c r="CE64" i="179"/>
  <c r="CD64" i="179"/>
  <c r="CC64" i="179"/>
  <c r="CB64" i="179"/>
  <c r="CA64" i="179"/>
  <c r="BZ64" i="179"/>
  <c r="BY64" i="179"/>
  <c r="BX64" i="179"/>
  <c r="BW64" i="179"/>
  <c r="BV64" i="179"/>
  <c r="BU64" i="179"/>
  <c r="BT64" i="179"/>
  <c r="BS64" i="179"/>
  <c r="BR64" i="179"/>
  <c r="BQ64" i="179"/>
  <c r="BP64" i="179"/>
  <c r="BO64" i="179"/>
  <c r="BN64" i="179"/>
  <c r="BM64" i="179"/>
  <c r="BL64" i="179"/>
  <c r="BK64" i="179"/>
  <c r="BJ64" i="179"/>
  <c r="BI64" i="179"/>
  <c r="BH64" i="179"/>
  <c r="BG64" i="179"/>
  <c r="BF64" i="179"/>
  <c r="BE64" i="179"/>
  <c r="BD64" i="179"/>
  <c r="BC64" i="179"/>
  <c r="BB64" i="179"/>
  <c r="BA64" i="179"/>
  <c r="AZ64" i="179"/>
  <c r="AY64" i="179"/>
  <c r="AX64" i="179"/>
  <c r="AW64" i="179"/>
  <c r="AV64" i="179"/>
  <c r="AU64" i="179"/>
  <c r="AT64" i="179"/>
  <c r="AS64" i="179"/>
  <c r="AR64" i="179"/>
  <c r="AQ64" i="179"/>
  <c r="AP64" i="179"/>
  <c r="AO64" i="179"/>
  <c r="AN64" i="179"/>
  <c r="AM64" i="179"/>
  <c r="AL64" i="179"/>
  <c r="AK64" i="179"/>
  <c r="AJ64" i="179"/>
  <c r="AI64" i="179"/>
  <c r="AH64" i="179"/>
  <c r="AG64" i="179"/>
  <c r="AF64" i="179"/>
  <c r="AE64" i="179"/>
  <c r="AD64" i="179"/>
  <c r="AC64" i="179"/>
  <c r="AB64" i="179"/>
  <c r="AA64" i="179"/>
  <c r="Z64" i="179"/>
  <c r="Y64" i="179"/>
  <c r="X64" i="179"/>
  <c r="W64" i="179"/>
  <c r="V64" i="179"/>
  <c r="U64" i="179"/>
  <c r="T64" i="179"/>
  <c r="S64" i="179"/>
  <c r="R64" i="179"/>
  <c r="Q64" i="179"/>
  <c r="P64" i="179"/>
  <c r="O64" i="179"/>
  <c r="N64" i="179"/>
  <c r="M64" i="179"/>
  <c r="F53" i="179"/>
  <c r="F46" i="178"/>
  <c r="F47" i="178"/>
  <c r="F48" i="178"/>
  <c r="F49" i="178"/>
  <c r="F50" i="178"/>
  <c r="F54" i="178"/>
  <c r="F55" i="178"/>
  <c r="F125" i="178"/>
  <c r="F44" i="178"/>
  <c r="F45" i="178"/>
  <c r="F56" i="178"/>
  <c r="F51" i="178"/>
  <c r="F52" i="178"/>
  <c r="F135" i="178"/>
  <c r="F57" i="178"/>
  <c r="F59" i="178"/>
  <c r="F112" i="178"/>
  <c r="F113" i="178"/>
  <c r="G57" i="178"/>
  <c r="G59" i="178"/>
  <c r="G112" i="178"/>
  <c r="H57" i="178"/>
  <c r="H59" i="178"/>
  <c r="H112" i="178"/>
  <c r="I57" i="178"/>
  <c r="I59" i="178"/>
  <c r="I112" i="178"/>
  <c r="J57" i="178"/>
  <c r="J59" i="178"/>
  <c r="J112" i="178"/>
  <c r="K57" i="178"/>
  <c r="K59" i="178"/>
  <c r="K112" i="178"/>
  <c r="L57" i="178"/>
  <c r="L59" i="178"/>
  <c r="L112" i="178"/>
  <c r="M57" i="178"/>
  <c r="M59" i="178"/>
  <c r="M112" i="178"/>
  <c r="N57" i="178"/>
  <c r="N59" i="178"/>
  <c r="N112" i="178"/>
  <c r="O57" i="178"/>
  <c r="O59" i="178"/>
  <c r="O112" i="178"/>
  <c r="P57" i="178"/>
  <c r="P59" i="178"/>
  <c r="P112" i="178"/>
  <c r="Q57" i="178"/>
  <c r="Q59" i="178"/>
  <c r="Q112" i="178"/>
  <c r="R57" i="178"/>
  <c r="R59" i="178"/>
  <c r="R112" i="178"/>
  <c r="S57" i="178"/>
  <c r="S59" i="178"/>
  <c r="S112" i="178"/>
  <c r="T57" i="178"/>
  <c r="T59" i="178"/>
  <c r="T112" i="178"/>
  <c r="U57" i="178"/>
  <c r="U59" i="178"/>
  <c r="U112" i="178"/>
  <c r="V57" i="178"/>
  <c r="V59" i="178"/>
  <c r="V112" i="178"/>
  <c r="W57" i="178"/>
  <c r="W59" i="178"/>
  <c r="W112" i="178"/>
  <c r="X57" i="178"/>
  <c r="X59" i="178"/>
  <c r="X112" i="178"/>
  <c r="Y57" i="178"/>
  <c r="Y59" i="178"/>
  <c r="Y112" i="178"/>
  <c r="Z57" i="178"/>
  <c r="Z59" i="178"/>
  <c r="Z112" i="178"/>
  <c r="AA57" i="178"/>
  <c r="AA59" i="178"/>
  <c r="AA112" i="178"/>
  <c r="AB57" i="178"/>
  <c r="AB59" i="178"/>
  <c r="AB112" i="178"/>
  <c r="AC57" i="178"/>
  <c r="AC59" i="178"/>
  <c r="AC112" i="178"/>
  <c r="AD57" i="178"/>
  <c r="AD59" i="178"/>
  <c r="AD112" i="178"/>
  <c r="AE57" i="178"/>
  <c r="AE59" i="178"/>
  <c r="AE112" i="178"/>
  <c r="AF57" i="178"/>
  <c r="AF59" i="178"/>
  <c r="AF112" i="178"/>
  <c r="AG57" i="178"/>
  <c r="AG59" i="178"/>
  <c r="AG112" i="178"/>
  <c r="AH57" i="178"/>
  <c r="AH59" i="178"/>
  <c r="AH112" i="178"/>
  <c r="AI57" i="178"/>
  <c r="AI59" i="178"/>
  <c r="AI112" i="178"/>
  <c r="AJ57" i="178"/>
  <c r="AJ59" i="178"/>
  <c r="AJ112" i="178"/>
  <c r="AK57" i="178"/>
  <c r="AK59" i="178"/>
  <c r="AK112" i="178"/>
  <c r="AL57" i="178"/>
  <c r="AL59" i="178"/>
  <c r="AL112" i="178"/>
  <c r="AM57" i="178"/>
  <c r="AM59" i="178"/>
  <c r="AM112" i="178"/>
  <c r="AN57" i="178"/>
  <c r="AN59" i="178"/>
  <c r="AN112" i="178"/>
  <c r="AO57" i="178"/>
  <c r="AO59" i="178"/>
  <c r="AO112" i="178"/>
  <c r="AP57" i="178"/>
  <c r="AP59" i="178"/>
  <c r="AP112" i="178"/>
  <c r="AQ57" i="178"/>
  <c r="AQ59" i="178"/>
  <c r="AQ112" i="178"/>
  <c r="AR57" i="178"/>
  <c r="AR59" i="178"/>
  <c r="AR112" i="178"/>
  <c r="AS57" i="178"/>
  <c r="AS59" i="178"/>
  <c r="AS112" i="178"/>
  <c r="AT57" i="178"/>
  <c r="AT59" i="178"/>
  <c r="AT112" i="178"/>
  <c r="AU57" i="178"/>
  <c r="AU59" i="178"/>
  <c r="AU112" i="178"/>
  <c r="AV57" i="178"/>
  <c r="AV59" i="178"/>
  <c r="AV112" i="178"/>
  <c r="AW57" i="178"/>
  <c r="AW59" i="178"/>
  <c r="AW112" i="178"/>
  <c r="AX57" i="178"/>
  <c r="AX59" i="178"/>
  <c r="AX112" i="178"/>
  <c r="AY57" i="178"/>
  <c r="AY59" i="178"/>
  <c r="AY112" i="178"/>
  <c r="AZ57" i="178"/>
  <c r="AZ59" i="178"/>
  <c r="AZ112" i="178"/>
  <c r="BA57" i="178"/>
  <c r="BA59" i="178"/>
  <c r="BA112" i="178"/>
  <c r="BB57" i="178"/>
  <c r="BB59" i="178"/>
  <c r="BB112" i="178"/>
  <c r="BC57" i="178"/>
  <c r="BC59" i="178"/>
  <c r="BC112" i="178"/>
  <c r="BD57" i="178"/>
  <c r="BD59" i="178"/>
  <c r="BD112" i="178"/>
  <c r="BE57" i="178"/>
  <c r="BE59" i="178"/>
  <c r="BE112" i="178"/>
  <c r="BF57" i="178"/>
  <c r="BF59" i="178"/>
  <c r="BF112" i="178"/>
  <c r="BG57" i="178"/>
  <c r="BG59" i="178"/>
  <c r="BG112" i="178"/>
  <c r="BH57" i="178"/>
  <c r="BH59" i="178"/>
  <c r="BH112" i="178"/>
  <c r="BI57" i="178"/>
  <c r="BI59" i="178"/>
  <c r="BI112" i="178"/>
  <c r="BJ57" i="178"/>
  <c r="BJ59" i="178"/>
  <c r="BJ112" i="178"/>
  <c r="BK57" i="178"/>
  <c r="BK59" i="178"/>
  <c r="BK112" i="178"/>
  <c r="BL57" i="178"/>
  <c r="BL59" i="178"/>
  <c r="BL112" i="178"/>
  <c r="BM57" i="178"/>
  <c r="BM59" i="178"/>
  <c r="BM112" i="178"/>
  <c r="BN57" i="178"/>
  <c r="BN59" i="178"/>
  <c r="BN112" i="178"/>
  <c r="BO57" i="178"/>
  <c r="BO59" i="178"/>
  <c r="BO112" i="178"/>
  <c r="BP57" i="178"/>
  <c r="BP59" i="178"/>
  <c r="BP112" i="178"/>
  <c r="BQ57" i="178"/>
  <c r="BQ59" i="178"/>
  <c r="BQ112" i="178"/>
  <c r="BR57" i="178"/>
  <c r="BR59" i="178"/>
  <c r="BR112" i="178"/>
  <c r="BS57" i="178"/>
  <c r="BS59" i="178"/>
  <c r="BS112" i="178"/>
  <c r="BT57" i="178"/>
  <c r="BT59" i="178"/>
  <c r="BT112" i="178"/>
  <c r="BU57" i="178"/>
  <c r="BU59" i="178"/>
  <c r="BU112" i="178"/>
  <c r="BV57" i="178"/>
  <c r="BV59" i="178"/>
  <c r="BV112" i="178"/>
  <c r="BW57" i="178"/>
  <c r="BW59" i="178"/>
  <c r="BW112" i="178"/>
  <c r="BX57" i="178"/>
  <c r="BX59" i="178"/>
  <c r="BX112" i="178"/>
  <c r="BY57" i="178"/>
  <c r="BY59" i="178"/>
  <c r="BY112" i="178"/>
  <c r="BZ57" i="178"/>
  <c r="BZ59" i="178"/>
  <c r="BZ112" i="178"/>
  <c r="CA57" i="178"/>
  <c r="CA59" i="178"/>
  <c r="CA112" i="178"/>
  <c r="CB57" i="178"/>
  <c r="CB59" i="178"/>
  <c r="CB112" i="178"/>
  <c r="CC57" i="178"/>
  <c r="CC59" i="178"/>
  <c r="CC112" i="178"/>
  <c r="CD57" i="178"/>
  <c r="CD59" i="178"/>
  <c r="CD112" i="178"/>
  <c r="CE57" i="178"/>
  <c r="CE59" i="178"/>
  <c r="CE112" i="178"/>
  <c r="CF57" i="178"/>
  <c r="CF59" i="178"/>
  <c r="CF112" i="178"/>
  <c r="CG57" i="178"/>
  <c r="CG59" i="178"/>
  <c r="CG112" i="178"/>
  <c r="CH57" i="178"/>
  <c r="CH59" i="178"/>
  <c r="CH112" i="178"/>
  <c r="CI57" i="178"/>
  <c r="CI59" i="178"/>
  <c r="CI112" i="178"/>
  <c r="CJ57" i="178"/>
  <c r="CJ59" i="178"/>
  <c r="CJ112" i="178"/>
  <c r="CK57" i="178"/>
  <c r="CK59" i="178"/>
  <c r="CK112" i="178"/>
  <c r="CL57" i="178"/>
  <c r="CL59" i="178"/>
  <c r="CL112" i="178"/>
  <c r="CM57" i="178"/>
  <c r="CM59" i="178"/>
  <c r="CM112" i="178"/>
  <c r="CN57" i="178"/>
  <c r="CN59" i="178"/>
  <c r="CN112" i="178"/>
  <c r="CO57" i="178"/>
  <c r="CO59" i="178"/>
  <c r="CO112" i="178"/>
  <c r="CP57" i="178"/>
  <c r="CP59" i="178"/>
  <c r="CP112" i="178"/>
  <c r="CQ57" i="178"/>
  <c r="CQ59" i="178"/>
  <c r="CQ112" i="178"/>
  <c r="CR57" i="178"/>
  <c r="CR59" i="178"/>
  <c r="CR112" i="178"/>
  <c r="CS57" i="178"/>
  <c r="CS59" i="178"/>
  <c r="CS112" i="178"/>
  <c r="CT57" i="178"/>
  <c r="CT59" i="178"/>
  <c r="CT112" i="178"/>
  <c r="CU57" i="178"/>
  <c r="CU59" i="178"/>
  <c r="CU112" i="178"/>
  <c r="CV57" i="178"/>
  <c r="CV59" i="178"/>
  <c r="CV112" i="178"/>
  <c r="CW57" i="178"/>
  <c r="CW59" i="178"/>
  <c r="CW112" i="178"/>
  <c r="CX57" i="178"/>
  <c r="CX59" i="178"/>
  <c r="CX112" i="178"/>
  <c r="CY57" i="178"/>
  <c r="CY59" i="178"/>
  <c r="CY112" i="178"/>
  <c r="CZ57" i="178"/>
  <c r="CZ59" i="178"/>
  <c r="CZ112" i="178"/>
  <c r="DA57" i="178"/>
  <c r="DA59" i="178"/>
  <c r="DA112" i="178"/>
  <c r="DB57" i="178"/>
  <c r="DB59" i="178"/>
  <c r="DB112" i="178"/>
  <c r="DC57" i="178"/>
  <c r="DC59" i="178"/>
  <c r="DC112" i="178"/>
  <c r="DD57" i="178"/>
  <c r="DD59" i="178"/>
  <c r="DD112" i="178"/>
  <c r="DE57" i="178"/>
  <c r="DE59" i="178"/>
  <c r="DE112" i="178"/>
  <c r="DF57" i="178"/>
  <c r="DF59" i="178"/>
  <c r="DF112" i="178"/>
  <c r="DG57" i="178"/>
  <c r="DG59" i="178"/>
  <c r="DG112" i="178"/>
  <c r="DH57" i="178"/>
  <c r="DH59" i="178"/>
  <c r="DH112" i="178"/>
  <c r="DI57" i="178"/>
  <c r="DI59" i="178"/>
  <c r="DI112" i="178"/>
  <c r="DJ57" i="178"/>
  <c r="DJ59" i="178"/>
  <c r="DJ112" i="178"/>
  <c r="DK57" i="178"/>
  <c r="DK59" i="178"/>
  <c r="DK112" i="178"/>
  <c r="DL57" i="178"/>
  <c r="DL59" i="178"/>
  <c r="DL112" i="178"/>
  <c r="DM57" i="178"/>
  <c r="DM59" i="178"/>
  <c r="DM112" i="178"/>
  <c r="DN57" i="178"/>
  <c r="DN59" i="178"/>
  <c r="DN112" i="178"/>
  <c r="DO57" i="178"/>
  <c r="DO59" i="178"/>
  <c r="DO112" i="178"/>
  <c r="DP57" i="178"/>
  <c r="DP59" i="178"/>
  <c r="DP112" i="178"/>
  <c r="DQ57" i="178"/>
  <c r="DQ59" i="178"/>
  <c r="DQ112" i="178"/>
  <c r="DR57" i="178"/>
  <c r="DR59" i="178"/>
  <c r="DR112" i="178"/>
  <c r="DS57" i="178"/>
  <c r="DS59" i="178"/>
  <c r="DS112" i="178"/>
  <c r="DT57" i="178"/>
  <c r="DT59" i="178"/>
  <c r="DT112" i="178"/>
  <c r="DU57" i="178"/>
  <c r="DU59" i="178"/>
  <c r="DU112" i="178"/>
  <c r="DV57" i="178"/>
  <c r="DV59" i="178"/>
  <c r="DV112" i="178"/>
  <c r="DW57" i="178"/>
  <c r="DW59" i="178"/>
  <c r="DW112" i="178"/>
  <c r="DX57" i="178"/>
  <c r="DX59" i="178"/>
  <c r="DX112" i="178"/>
  <c r="DY57" i="178"/>
  <c r="DY59" i="178"/>
  <c r="DY112" i="178"/>
  <c r="DZ57" i="178"/>
  <c r="DZ59" i="178"/>
  <c r="DZ112" i="178"/>
  <c r="EA57" i="178"/>
  <c r="EA59" i="178"/>
  <c r="EA112" i="178"/>
  <c r="EB57" i="178"/>
  <c r="EB59" i="178"/>
  <c r="EB112" i="178"/>
  <c r="EC57" i="178"/>
  <c r="EC59" i="178"/>
  <c r="EC112" i="178"/>
  <c r="ED57" i="178"/>
  <c r="ED59" i="178"/>
  <c r="ED112" i="178"/>
  <c r="EE57" i="178"/>
  <c r="EE59" i="178"/>
  <c r="EE112" i="178"/>
  <c r="EF57" i="178"/>
  <c r="EF59" i="178"/>
  <c r="EF112" i="178"/>
  <c r="EG57" i="178"/>
  <c r="EG59" i="178"/>
  <c r="EG112" i="178"/>
  <c r="EH57" i="178"/>
  <c r="EH59" i="178"/>
  <c r="EH112" i="178"/>
  <c r="EI57" i="178"/>
  <c r="EI59" i="178"/>
  <c r="EI112" i="178"/>
  <c r="EJ57" i="178"/>
  <c r="EJ59" i="178"/>
  <c r="EJ112" i="178"/>
  <c r="EK57" i="178"/>
  <c r="EK59" i="178"/>
  <c r="EK112" i="178"/>
  <c r="EL57" i="178"/>
  <c r="EL59" i="178"/>
  <c r="EL112" i="178"/>
  <c r="EM57" i="178"/>
  <c r="EM59" i="178"/>
  <c r="EM112" i="178"/>
  <c r="EN57" i="178"/>
  <c r="EN59" i="178"/>
  <c r="EN112" i="178"/>
  <c r="EO57" i="178"/>
  <c r="EO59" i="178"/>
  <c r="EO112" i="178"/>
  <c r="EP57" i="178"/>
  <c r="EP59" i="178"/>
  <c r="EP112" i="178"/>
  <c r="EQ57" i="178"/>
  <c r="EQ59" i="178"/>
  <c r="EQ112" i="178"/>
  <c r="ER57" i="178"/>
  <c r="ER59" i="178"/>
  <c r="ER112" i="178"/>
  <c r="ES57" i="178"/>
  <c r="ES59" i="178"/>
  <c r="ES112" i="178"/>
  <c r="ET57" i="178"/>
  <c r="ET59" i="178"/>
  <c r="ET112" i="178"/>
  <c r="EU57" i="178"/>
  <c r="EU59" i="178"/>
  <c r="EU112" i="178"/>
  <c r="EV57" i="178"/>
  <c r="EV59" i="178"/>
  <c r="EV112" i="178"/>
  <c r="EW57" i="178"/>
  <c r="EW59" i="178"/>
  <c r="EW112" i="178"/>
  <c r="EX57" i="178"/>
  <c r="EX59" i="178"/>
  <c r="EX112" i="178"/>
  <c r="EY57" i="178"/>
  <c r="EY59" i="178"/>
  <c r="EY112" i="178"/>
  <c r="F71" i="178"/>
  <c r="F72" i="178"/>
  <c r="F83" i="178"/>
  <c r="F109" i="178"/>
  <c r="F110" i="178"/>
  <c r="G71" i="178"/>
  <c r="G72" i="178"/>
  <c r="G83" i="178"/>
  <c r="G109" i="178"/>
  <c r="H71" i="178"/>
  <c r="H72" i="178"/>
  <c r="H83" i="178"/>
  <c r="H109" i="178"/>
  <c r="I71" i="178"/>
  <c r="I72" i="178"/>
  <c r="I83" i="178"/>
  <c r="I109" i="178"/>
  <c r="J71" i="178"/>
  <c r="J72" i="178"/>
  <c r="J83" i="178"/>
  <c r="J109" i="178"/>
  <c r="K71" i="178"/>
  <c r="K72" i="178"/>
  <c r="K83" i="178"/>
  <c r="K109" i="178"/>
  <c r="L71" i="178"/>
  <c r="L72" i="178"/>
  <c r="L83" i="178"/>
  <c r="L109" i="178"/>
  <c r="M71" i="178"/>
  <c r="M72" i="178"/>
  <c r="M83" i="178"/>
  <c r="M109" i="178"/>
  <c r="N71" i="178"/>
  <c r="N72" i="178"/>
  <c r="N83" i="178"/>
  <c r="N109" i="178"/>
  <c r="O71" i="178"/>
  <c r="O72" i="178"/>
  <c r="O83" i="178"/>
  <c r="O109" i="178"/>
  <c r="P71" i="178"/>
  <c r="P72" i="178"/>
  <c r="P83" i="178"/>
  <c r="P109" i="178"/>
  <c r="Q71" i="178"/>
  <c r="Q72" i="178"/>
  <c r="Q83" i="178"/>
  <c r="Q109" i="178"/>
  <c r="R71" i="178"/>
  <c r="R72" i="178"/>
  <c r="R83" i="178"/>
  <c r="R109" i="178"/>
  <c r="S71" i="178"/>
  <c r="S72" i="178"/>
  <c r="S83" i="178"/>
  <c r="S109" i="178"/>
  <c r="T71" i="178"/>
  <c r="T72" i="178"/>
  <c r="T83" i="178"/>
  <c r="T109" i="178"/>
  <c r="U71" i="178"/>
  <c r="U72" i="178"/>
  <c r="U83" i="178"/>
  <c r="U109" i="178"/>
  <c r="V71" i="178"/>
  <c r="V72" i="178"/>
  <c r="V83" i="178"/>
  <c r="V109" i="178"/>
  <c r="W71" i="178"/>
  <c r="W72" i="178"/>
  <c r="W83" i="178"/>
  <c r="W109" i="178"/>
  <c r="X71" i="178"/>
  <c r="X72" i="178"/>
  <c r="X83" i="178"/>
  <c r="X109" i="178"/>
  <c r="Y71" i="178"/>
  <c r="Y72" i="178"/>
  <c r="Y83" i="178"/>
  <c r="Y109" i="178"/>
  <c r="Z71" i="178"/>
  <c r="Z72" i="178"/>
  <c r="Z83" i="178"/>
  <c r="Z109" i="178"/>
  <c r="AA71" i="178"/>
  <c r="AA72" i="178"/>
  <c r="AA83" i="178"/>
  <c r="AA109" i="178"/>
  <c r="AB71" i="178"/>
  <c r="AB72" i="178"/>
  <c r="AB83" i="178"/>
  <c r="AB109" i="178"/>
  <c r="AC71" i="178"/>
  <c r="AC72" i="178"/>
  <c r="AC83" i="178"/>
  <c r="AC109" i="178"/>
  <c r="AD71" i="178"/>
  <c r="AD72" i="178"/>
  <c r="AD83" i="178"/>
  <c r="AD109" i="178"/>
  <c r="AE71" i="178"/>
  <c r="AE72" i="178"/>
  <c r="AE83" i="178"/>
  <c r="AE109" i="178"/>
  <c r="AF71" i="178"/>
  <c r="AF72" i="178"/>
  <c r="AF83" i="178"/>
  <c r="AF109" i="178"/>
  <c r="AG71" i="178"/>
  <c r="AG72" i="178"/>
  <c r="AG83" i="178"/>
  <c r="AG109" i="178"/>
  <c r="AH71" i="178"/>
  <c r="AH72" i="178"/>
  <c r="AH83" i="178"/>
  <c r="AH109" i="178"/>
  <c r="AI71" i="178"/>
  <c r="AI72" i="178"/>
  <c r="AI83" i="178"/>
  <c r="AI109" i="178"/>
  <c r="AJ71" i="178"/>
  <c r="AJ72" i="178"/>
  <c r="AJ83" i="178"/>
  <c r="AJ109" i="178"/>
  <c r="AK71" i="178"/>
  <c r="AK72" i="178"/>
  <c r="AK83" i="178"/>
  <c r="AK109" i="178"/>
  <c r="AL71" i="178"/>
  <c r="AL72" i="178"/>
  <c r="AL83" i="178"/>
  <c r="AL109" i="178"/>
  <c r="AM71" i="178"/>
  <c r="AM72" i="178"/>
  <c r="AM83" i="178"/>
  <c r="AM109" i="178"/>
  <c r="AN71" i="178"/>
  <c r="AN72" i="178"/>
  <c r="AN83" i="178"/>
  <c r="AN109" i="178"/>
  <c r="AO71" i="178"/>
  <c r="AO72" i="178"/>
  <c r="AO83" i="178"/>
  <c r="AO109" i="178"/>
  <c r="AP71" i="178"/>
  <c r="AP72" i="178"/>
  <c r="AP83" i="178"/>
  <c r="AP109" i="178"/>
  <c r="AQ71" i="178"/>
  <c r="AQ72" i="178"/>
  <c r="AQ83" i="178"/>
  <c r="AQ109" i="178"/>
  <c r="AR71" i="178"/>
  <c r="AR72" i="178"/>
  <c r="AR83" i="178"/>
  <c r="AR109" i="178"/>
  <c r="AS71" i="178"/>
  <c r="AS72" i="178"/>
  <c r="AS83" i="178"/>
  <c r="AS109" i="178"/>
  <c r="AT71" i="178"/>
  <c r="AT72" i="178"/>
  <c r="AT83" i="178"/>
  <c r="AT109" i="178"/>
  <c r="AU71" i="178"/>
  <c r="AU72" i="178"/>
  <c r="AU83" i="178"/>
  <c r="AU109" i="178"/>
  <c r="AV71" i="178"/>
  <c r="AV72" i="178"/>
  <c r="AV83" i="178"/>
  <c r="AV109" i="178"/>
  <c r="AW71" i="178"/>
  <c r="AW72" i="178"/>
  <c r="AW83" i="178"/>
  <c r="AW109" i="178"/>
  <c r="AX71" i="178"/>
  <c r="AX72" i="178"/>
  <c r="AX83" i="178"/>
  <c r="AX109" i="178"/>
  <c r="AY71" i="178"/>
  <c r="AY72" i="178"/>
  <c r="AY83" i="178"/>
  <c r="AY109" i="178"/>
  <c r="AZ71" i="178"/>
  <c r="AZ72" i="178"/>
  <c r="AZ83" i="178"/>
  <c r="AZ109" i="178"/>
  <c r="BA71" i="178"/>
  <c r="BA72" i="178"/>
  <c r="BA83" i="178"/>
  <c r="BA109" i="178"/>
  <c r="BB71" i="178"/>
  <c r="BB72" i="178"/>
  <c r="BB83" i="178"/>
  <c r="BB109" i="178"/>
  <c r="BC71" i="178"/>
  <c r="BC72" i="178"/>
  <c r="BC83" i="178"/>
  <c r="BC109" i="178"/>
  <c r="BD71" i="178"/>
  <c r="BD72" i="178"/>
  <c r="BD83" i="178"/>
  <c r="BD109" i="178"/>
  <c r="BE71" i="178"/>
  <c r="BE72" i="178"/>
  <c r="BE83" i="178"/>
  <c r="BE109" i="178"/>
  <c r="BF71" i="178"/>
  <c r="BF72" i="178"/>
  <c r="BF83" i="178"/>
  <c r="BF109" i="178"/>
  <c r="BG71" i="178"/>
  <c r="BG72" i="178"/>
  <c r="BG83" i="178"/>
  <c r="BG109" i="178"/>
  <c r="BH71" i="178"/>
  <c r="BH72" i="178"/>
  <c r="BH83" i="178"/>
  <c r="BH109" i="178"/>
  <c r="BI71" i="178"/>
  <c r="BI72" i="178"/>
  <c r="BI83" i="178"/>
  <c r="BI109" i="178"/>
  <c r="BJ71" i="178"/>
  <c r="BJ72" i="178"/>
  <c r="BJ83" i="178"/>
  <c r="BJ109" i="178"/>
  <c r="BK71" i="178"/>
  <c r="BK72" i="178"/>
  <c r="BK83" i="178"/>
  <c r="BK109" i="178"/>
  <c r="BL71" i="178"/>
  <c r="BL72" i="178"/>
  <c r="BL83" i="178"/>
  <c r="BL109" i="178"/>
  <c r="BM71" i="178"/>
  <c r="BM72" i="178"/>
  <c r="BM83" i="178"/>
  <c r="BM109" i="178"/>
  <c r="BN71" i="178"/>
  <c r="BN72" i="178"/>
  <c r="BN83" i="178"/>
  <c r="BN109" i="178"/>
  <c r="BO71" i="178"/>
  <c r="BO72" i="178"/>
  <c r="BO83" i="178"/>
  <c r="BO109" i="178"/>
  <c r="BP71" i="178"/>
  <c r="BP72" i="178"/>
  <c r="BP83" i="178"/>
  <c r="BP109" i="178"/>
  <c r="BQ71" i="178"/>
  <c r="BQ72" i="178"/>
  <c r="BQ83" i="178"/>
  <c r="BQ109" i="178"/>
  <c r="BR71" i="178"/>
  <c r="BR72" i="178"/>
  <c r="BR83" i="178"/>
  <c r="BR109" i="178"/>
  <c r="BS71" i="178"/>
  <c r="BS72" i="178"/>
  <c r="BS83" i="178"/>
  <c r="BS109" i="178"/>
  <c r="BT71" i="178"/>
  <c r="BT72" i="178"/>
  <c r="BT83" i="178"/>
  <c r="BT109" i="178"/>
  <c r="BU71" i="178"/>
  <c r="BU72" i="178"/>
  <c r="BU83" i="178"/>
  <c r="BU109" i="178"/>
  <c r="BV71" i="178"/>
  <c r="BV72" i="178"/>
  <c r="BV83" i="178"/>
  <c r="BV109" i="178"/>
  <c r="BW71" i="178"/>
  <c r="BW72" i="178"/>
  <c r="BW83" i="178"/>
  <c r="BW109" i="178"/>
  <c r="BX71" i="178"/>
  <c r="BX72" i="178"/>
  <c r="BX83" i="178"/>
  <c r="BX109" i="178"/>
  <c r="BY71" i="178"/>
  <c r="BY72" i="178"/>
  <c r="BY83" i="178"/>
  <c r="BY109" i="178"/>
  <c r="BZ71" i="178"/>
  <c r="BZ72" i="178"/>
  <c r="BZ83" i="178"/>
  <c r="BZ109" i="178"/>
  <c r="CA71" i="178"/>
  <c r="CA72" i="178"/>
  <c r="CA83" i="178"/>
  <c r="CA109" i="178"/>
  <c r="CB71" i="178"/>
  <c r="CB72" i="178"/>
  <c r="CB83" i="178"/>
  <c r="CB109" i="178"/>
  <c r="CC71" i="178"/>
  <c r="CC72" i="178"/>
  <c r="CC83" i="178"/>
  <c r="CC109" i="178"/>
  <c r="CD71" i="178"/>
  <c r="CD72" i="178"/>
  <c r="CD83" i="178"/>
  <c r="CD109" i="178"/>
  <c r="CE71" i="178"/>
  <c r="CE72" i="178"/>
  <c r="CE83" i="178"/>
  <c r="CE109" i="178"/>
  <c r="CF71" i="178"/>
  <c r="CF72" i="178"/>
  <c r="CF83" i="178"/>
  <c r="CF109" i="178"/>
  <c r="CG71" i="178"/>
  <c r="CG72" i="178"/>
  <c r="CG83" i="178"/>
  <c r="CG109" i="178"/>
  <c r="CH71" i="178"/>
  <c r="CH72" i="178"/>
  <c r="CH83" i="178"/>
  <c r="CH109" i="178"/>
  <c r="CI71" i="178"/>
  <c r="CI72" i="178"/>
  <c r="CI83" i="178"/>
  <c r="CI109" i="178"/>
  <c r="CJ71" i="178"/>
  <c r="CJ72" i="178"/>
  <c r="CJ83" i="178"/>
  <c r="CJ109" i="178"/>
  <c r="CK71" i="178"/>
  <c r="CK72" i="178"/>
  <c r="CK83" i="178"/>
  <c r="CK109" i="178"/>
  <c r="CL71" i="178"/>
  <c r="CL72" i="178"/>
  <c r="CL83" i="178"/>
  <c r="CL109" i="178"/>
  <c r="CM71" i="178"/>
  <c r="CM72" i="178"/>
  <c r="CM83" i="178"/>
  <c r="CM109" i="178"/>
  <c r="CN71" i="178"/>
  <c r="CN72" i="178"/>
  <c r="CN83" i="178"/>
  <c r="CN109" i="178"/>
  <c r="CO71" i="178"/>
  <c r="CO72" i="178"/>
  <c r="CO83" i="178"/>
  <c r="CO109" i="178"/>
  <c r="CP71" i="178"/>
  <c r="CP72" i="178"/>
  <c r="CP83" i="178"/>
  <c r="CP109" i="178"/>
  <c r="CQ71" i="178"/>
  <c r="CQ72" i="178"/>
  <c r="CQ83" i="178"/>
  <c r="CQ109" i="178"/>
  <c r="CR71" i="178"/>
  <c r="CR72" i="178"/>
  <c r="CR83" i="178"/>
  <c r="CR109" i="178"/>
  <c r="CS71" i="178"/>
  <c r="CS72" i="178"/>
  <c r="CS83" i="178"/>
  <c r="CS109" i="178"/>
  <c r="CT71" i="178"/>
  <c r="CT72" i="178"/>
  <c r="CT83" i="178"/>
  <c r="CT109" i="178"/>
  <c r="CU71" i="178"/>
  <c r="CU72" i="178"/>
  <c r="CU83" i="178"/>
  <c r="CU109" i="178"/>
  <c r="CV71" i="178"/>
  <c r="CV72" i="178"/>
  <c r="CV83" i="178"/>
  <c r="CV109" i="178"/>
  <c r="CW71" i="178"/>
  <c r="CW72" i="178"/>
  <c r="CW83" i="178"/>
  <c r="CW109" i="178"/>
  <c r="CX71" i="178"/>
  <c r="CX72" i="178"/>
  <c r="CX83" i="178"/>
  <c r="CX109" i="178"/>
  <c r="CY71" i="178"/>
  <c r="CY72" i="178"/>
  <c r="CY83" i="178"/>
  <c r="CY109" i="178"/>
  <c r="CZ71" i="178"/>
  <c r="CZ72" i="178"/>
  <c r="CZ83" i="178"/>
  <c r="CZ109" i="178"/>
  <c r="DA71" i="178"/>
  <c r="DA72" i="178"/>
  <c r="DA83" i="178"/>
  <c r="DA109" i="178"/>
  <c r="DB71" i="178"/>
  <c r="DB72" i="178"/>
  <c r="DB83" i="178"/>
  <c r="DB109" i="178"/>
  <c r="DC71" i="178"/>
  <c r="DC72" i="178"/>
  <c r="DC83" i="178"/>
  <c r="DC109" i="178"/>
  <c r="DD71" i="178"/>
  <c r="DD72" i="178"/>
  <c r="DD83" i="178"/>
  <c r="DD109" i="178"/>
  <c r="DE71" i="178"/>
  <c r="DE72" i="178"/>
  <c r="DE83" i="178"/>
  <c r="DE109" i="178"/>
  <c r="DF71" i="178"/>
  <c r="DF72" i="178"/>
  <c r="DF83" i="178"/>
  <c r="DF109" i="178"/>
  <c r="DG71" i="178"/>
  <c r="DG72" i="178"/>
  <c r="DG83" i="178"/>
  <c r="DG109" i="178"/>
  <c r="DH71" i="178"/>
  <c r="DH72" i="178"/>
  <c r="DH83" i="178"/>
  <c r="DH109" i="178"/>
  <c r="DI71" i="178"/>
  <c r="DI72" i="178"/>
  <c r="DI83" i="178"/>
  <c r="DI109" i="178"/>
  <c r="DJ71" i="178"/>
  <c r="DJ72" i="178"/>
  <c r="DJ83" i="178"/>
  <c r="DJ109" i="178"/>
  <c r="DK71" i="178"/>
  <c r="DK72" i="178"/>
  <c r="DK83" i="178"/>
  <c r="DK109" i="178"/>
  <c r="DL71" i="178"/>
  <c r="DL72" i="178"/>
  <c r="DL83" i="178"/>
  <c r="DL109" i="178"/>
  <c r="DM71" i="178"/>
  <c r="DM72" i="178"/>
  <c r="DM83" i="178"/>
  <c r="DM109" i="178"/>
  <c r="DN71" i="178"/>
  <c r="DN72" i="178"/>
  <c r="DN83" i="178"/>
  <c r="DN109" i="178"/>
  <c r="DO71" i="178"/>
  <c r="DO72" i="178"/>
  <c r="DO83" i="178"/>
  <c r="DO109" i="178"/>
  <c r="DP71" i="178"/>
  <c r="DP72" i="178"/>
  <c r="DP83" i="178"/>
  <c r="DP109" i="178"/>
  <c r="DQ71" i="178"/>
  <c r="DQ72" i="178"/>
  <c r="DQ83" i="178"/>
  <c r="DQ109" i="178"/>
  <c r="DR71" i="178"/>
  <c r="DR72" i="178"/>
  <c r="DR83" i="178"/>
  <c r="DR109" i="178"/>
  <c r="DS71" i="178"/>
  <c r="DS72" i="178"/>
  <c r="DS83" i="178"/>
  <c r="DS109" i="178"/>
  <c r="DT71" i="178"/>
  <c r="DT72" i="178"/>
  <c r="DT83" i="178"/>
  <c r="DT109" i="178"/>
  <c r="DU71" i="178"/>
  <c r="DU72" i="178"/>
  <c r="DU83" i="178"/>
  <c r="DU109" i="178"/>
  <c r="DV71" i="178"/>
  <c r="DV72" i="178"/>
  <c r="DV83" i="178"/>
  <c r="DV109" i="178"/>
  <c r="DW71" i="178"/>
  <c r="DW72" i="178"/>
  <c r="DW83" i="178"/>
  <c r="DW109" i="178"/>
  <c r="DX71" i="178"/>
  <c r="DX72" i="178"/>
  <c r="DX83" i="178"/>
  <c r="DX109" i="178"/>
  <c r="DY71" i="178"/>
  <c r="DY72" i="178"/>
  <c r="DY83" i="178"/>
  <c r="DY109" i="178"/>
  <c r="DZ71" i="178"/>
  <c r="DZ72" i="178"/>
  <c r="DZ83" i="178"/>
  <c r="DZ109" i="178"/>
  <c r="EA71" i="178"/>
  <c r="EA72" i="178"/>
  <c r="EA83" i="178"/>
  <c r="EA109" i="178"/>
  <c r="EB71" i="178"/>
  <c r="EB72" i="178"/>
  <c r="EB83" i="178"/>
  <c r="EB109" i="178"/>
  <c r="EC71" i="178"/>
  <c r="EC72" i="178"/>
  <c r="EC83" i="178"/>
  <c r="EC109" i="178"/>
  <c r="ED71" i="178"/>
  <c r="ED72" i="178"/>
  <c r="ED83" i="178"/>
  <c r="ED109" i="178"/>
  <c r="EE71" i="178"/>
  <c r="EE72" i="178"/>
  <c r="EE83" i="178"/>
  <c r="EE109" i="178"/>
  <c r="EF71" i="178"/>
  <c r="EF72" i="178"/>
  <c r="EF83" i="178"/>
  <c r="EF109" i="178"/>
  <c r="EG71" i="178"/>
  <c r="EG72" i="178"/>
  <c r="EG83" i="178"/>
  <c r="EG109" i="178"/>
  <c r="EH71" i="178"/>
  <c r="EH72" i="178"/>
  <c r="EH83" i="178"/>
  <c r="EH109" i="178"/>
  <c r="EI71" i="178"/>
  <c r="EI72" i="178"/>
  <c r="EI83" i="178"/>
  <c r="EI109" i="178"/>
  <c r="EJ71" i="178"/>
  <c r="EJ72" i="178"/>
  <c r="EJ83" i="178"/>
  <c r="EJ109" i="178"/>
  <c r="EK71" i="178"/>
  <c r="EK72" i="178"/>
  <c r="EK83" i="178"/>
  <c r="EK109" i="178"/>
  <c r="EL71" i="178"/>
  <c r="EL72" i="178"/>
  <c r="EL83" i="178"/>
  <c r="EL109" i="178"/>
  <c r="EM71" i="178"/>
  <c r="EM72" i="178"/>
  <c r="EM83" i="178"/>
  <c r="EM109" i="178"/>
  <c r="EN71" i="178"/>
  <c r="EN72" i="178"/>
  <c r="EN83" i="178"/>
  <c r="EN109" i="178"/>
  <c r="EO71" i="178"/>
  <c r="EO72" i="178"/>
  <c r="EO83" i="178"/>
  <c r="EO109" i="178"/>
  <c r="EP71" i="178"/>
  <c r="EP72" i="178"/>
  <c r="EP83" i="178"/>
  <c r="EP109" i="178"/>
  <c r="EQ71" i="178"/>
  <c r="EQ72" i="178"/>
  <c r="EQ83" i="178"/>
  <c r="EQ109" i="178"/>
  <c r="ER71" i="178"/>
  <c r="ER72" i="178"/>
  <c r="ER83" i="178"/>
  <c r="ER109" i="178"/>
  <c r="ES71" i="178"/>
  <c r="ES72" i="178"/>
  <c r="ES83" i="178"/>
  <c r="ES109" i="178"/>
  <c r="ET71" i="178"/>
  <c r="ET72" i="178"/>
  <c r="ET83" i="178"/>
  <c r="ET109" i="178"/>
  <c r="EU71" i="178"/>
  <c r="EU72" i="178"/>
  <c r="EU83" i="178"/>
  <c r="EU109" i="178"/>
  <c r="EV71" i="178"/>
  <c r="EV72" i="178"/>
  <c r="EV83" i="178"/>
  <c r="EV109" i="178"/>
  <c r="EW71" i="178"/>
  <c r="EW72" i="178"/>
  <c r="EW83" i="178"/>
  <c r="EW109" i="178"/>
  <c r="EX71" i="178"/>
  <c r="EX72" i="178"/>
  <c r="EX83" i="178"/>
  <c r="EX109" i="178"/>
  <c r="EY71" i="178"/>
  <c r="EY72" i="178"/>
  <c r="EY83" i="178"/>
  <c r="EY109" i="178"/>
  <c r="F60" i="178"/>
  <c r="F61" i="178"/>
  <c r="F62" i="178"/>
  <c r="F63" i="178"/>
  <c r="F67" i="178"/>
  <c r="F68" i="178"/>
  <c r="F69" i="178"/>
  <c r="F64" i="178"/>
  <c r="F95" i="178"/>
  <c r="F96" i="178"/>
  <c r="F65" i="178"/>
  <c r="F97" i="178"/>
  <c r="F98" i="178"/>
  <c r="F99" i="178"/>
  <c r="F100" i="178"/>
  <c r="F101" i="178"/>
  <c r="F103" i="178"/>
  <c r="F105" i="178"/>
  <c r="F107" i="178"/>
  <c r="G60" i="178"/>
  <c r="G61" i="178"/>
  <c r="G62" i="178"/>
  <c r="G63" i="178"/>
  <c r="G67" i="178"/>
  <c r="G68" i="178"/>
  <c r="G69" i="178"/>
  <c r="G64" i="178"/>
  <c r="G95" i="178"/>
  <c r="G96" i="178"/>
  <c r="G65" i="178"/>
  <c r="G97" i="178"/>
  <c r="G98" i="178"/>
  <c r="G99" i="178"/>
  <c r="G100" i="178"/>
  <c r="G101" i="178"/>
  <c r="G103" i="178"/>
  <c r="G105" i="178"/>
  <c r="H60" i="178"/>
  <c r="H61" i="178"/>
  <c r="H62" i="178"/>
  <c r="H63" i="178"/>
  <c r="H67" i="178"/>
  <c r="H68" i="178"/>
  <c r="H69" i="178"/>
  <c r="H64" i="178"/>
  <c r="H95" i="178"/>
  <c r="H96" i="178"/>
  <c r="H65" i="178"/>
  <c r="H97" i="178"/>
  <c r="H98" i="178"/>
  <c r="H99" i="178"/>
  <c r="H100" i="178"/>
  <c r="H101" i="178"/>
  <c r="H103" i="178"/>
  <c r="H105" i="178"/>
  <c r="I60" i="178"/>
  <c r="I61" i="178"/>
  <c r="I62" i="178"/>
  <c r="I63" i="178"/>
  <c r="I67" i="178"/>
  <c r="I68" i="178"/>
  <c r="I69" i="178"/>
  <c r="I64" i="178"/>
  <c r="I95" i="178"/>
  <c r="I96" i="178"/>
  <c r="I65" i="178"/>
  <c r="I97" i="178"/>
  <c r="I98" i="178"/>
  <c r="I99" i="178"/>
  <c r="I100" i="178"/>
  <c r="I101" i="178"/>
  <c r="I103" i="178"/>
  <c r="I105" i="178"/>
  <c r="J60" i="178"/>
  <c r="J61" i="178"/>
  <c r="J62" i="178"/>
  <c r="J63" i="178"/>
  <c r="J67" i="178"/>
  <c r="J68" i="178"/>
  <c r="J69" i="178"/>
  <c r="J64" i="178"/>
  <c r="J95" i="178"/>
  <c r="J96" i="178"/>
  <c r="J65" i="178"/>
  <c r="J97" i="178"/>
  <c r="J98" i="178"/>
  <c r="J99" i="178"/>
  <c r="J100" i="178"/>
  <c r="J101" i="178"/>
  <c r="J103" i="178"/>
  <c r="J105" i="178"/>
  <c r="K60" i="178"/>
  <c r="K61" i="178"/>
  <c r="K62" i="178"/>
  <c r="K63" i="178"/>
  <c r="K67" i="178"/>
  <c r="K68" i="178"/>
  <c r="K69" i="178"/>
  <c r="K64" i="178"/>
  <c r="K95" i="178"/>
  <c r="K96" i="178"/>
  <c r="K65" i="178"/>
  <c r="K97" i="178"/>
  <c r="K98" i="178"/>
  <c r="K99" i="178"/>
  <c r="K100" i="178"/>
  <c r="K101" i="178"/>
  <c r="K103" i="178"/>
  <c r="K105" i="178"/>
  <c r="L60" i="178"/>
  <c r="L61" i="178"/>
  <c r="L62" i="178"/>
  <c r="L63" i="178"/>
  <c r="L67" i="178"/>
  <c r="L68" i="178"/>
  <c r="L69" i="178"/>
  <c r="L64" i="178"/>
  <c r="L95" i="178"/>
  <c r="L96" i="178"/>
  <c r="L65" i="178"/>
  <c r="L97" i="178"/>
  <c r="L98" i="178"/>
  <c r="L99" i="178"/>
  <c r="L100" i="178"/>
  <c r="L101" i="178"/>
  <c r="L103" i="178"/>
  <c r="L105" i="178"/>
  <c r="M60" i="178"/>
  <c r="M61" i="178"/>
  <c r="M62" i="178"/>
  <c r="M63" i="178"/>
  <c r="M67" i="178"/>
  <c r="M68" i="178"/>
  <c r="M69" i="178"/>
  <c r="M95" i="178"/>
  <c r="M96" i="178"/>
  <c r="M65" i="178"/>
  <c r="M97" i="178"/>
  <c r="M98" i="178"/>
  <c r="M99" i="178"/>
  <c r="M100" i="178"/>
  <c r="M101" i="178"/>
  <c r="M103" i="178"/>
  <c r="M105" i="178"/>
  <c r="N60" i="178"/>
  <c r="N61" i="178"/>
  <c r="N62" i="178"/>
  <c r="N63" i="178"/>
  <c r="N67" i="178"/>
  <c r="N68" i="178"/>
  <c r="N69" i="178"/>
  <c r="N95" i="178"/>
  <c r="N96" i="178"/>
  <c r="N65" i="178"/>
  <c r="N97" i="178"/>
  <c r="N98" i="178"/>
  <c r="N99" i="178"/>
  <c r="N100" i="178"/>
  <c r="N101" i="178"/>
  <c r="N103" i="178"/>
  <c r="N105" i="178"/>
  <c r="O60" i="178"/>
  <c r="O61" i="178"/>
  <c r="O62" i="178"/>
  <c r="O63" i="178"/>
  <c r="O67" i="178"/>
  <c r="O68" i="178"/>
  <c r="O69" i="178"/>
  <c r="O95" i="178"/>
  <c r="O96" i="178"/>
  <c r="O65" i="178"/>
  <c r="O97" i="178"/>
  <c r="O98" i="178"/>
  <c r="O99" i="178"/>
  <c r="O100" i="178"/>
  <c r="O101" i="178"/>
  <c r="O103" i="178"/>
  <c r="O105" i="178"/>
  <c r="P60" i="178"/>
  <c r="P61" i="178"/>
  <c r="P62" i="178"/>
  <c r="P63" i="178"/>
  <c r="P67" i="178"/>
  <c r="P68" i="178"/>
  <c r="P69" i="178"/>
  <c r="P95" i="178"/>
  <c r="P96" i="178"/>
  <c r="P65" i="178"/>
  <c r="P97" i="178"/>
  <c r="P98" i="178"/>
  <c r="P99" i="178"/>
  <c r="P100" i="178"/>
  <c r="P101" i="178"/>
  <c r="P103" i="178"/>
  <c r="P105" i="178"/>
  <c r="Q60" i="178"/>
  <c r="Q61" i="178"/>
  <c r="Q62" i="178"/>
  <c r="Q63" i="178"/>
  <c r="Q67" i="178"/>
  <c r="Q68" i="178"/>
  <c r="Q69" i="178"/>
  <c r="Q95" i="178"/>
  <c r="Q96" i="178"/>
  <c r="Q65" i="178"/>
  <c r="Q97" i="178"/>
  <c r="Q98" i="178"/>
  <c r="Q99" i="178"/>
  <c r="Q100" i="178"/>
  <c r="Q101" i="178"/>
  <c r="Q103" i="178"/>
  <c r="Q105" i="178"/>
  <c r="R60" i="178"/>
  <c r="R61" i="178"/>
  <c r="R62" i="178"/>
  <c r="R63" i="178"/>
  <c r="R67" i="178"/>
  <c r="R68" i="178"/>
  <c r="R69" i="178"/>
  <c r="R95" i="178"/>
  <c r="R96" i="178"/>
  <c r="R65" i="178"/>
  <c r="R97" i="178"/>
  <c r="R98" i="178"/>
  <c r="R99" i="178"/>
  <c r="R100" i="178"/>
  <c r="R101" i="178"/>
  <c r="R103" i="178"/>
  <c r="R105" i="178"/>
  <c r="S60" i="178"/>
  <c r="S61" i="178"/>
  <c r="S62" i="178"/>
  <c r="S63" i="178"/>
  <c r="S67" i="178"/>
  <c r="S68" i="178"/>
  <c r="S69" i="178"/>
  <c r="S95" i="178"/>
  <c r="S96" i="178"/>
  <c r="S65" i="178"/>
  <c r="S97" i="178"/>
  <c r="S98" i="178"/>
  <c r="S99" i="178"/>
  <c r="S100" i="178"/>
  <c r="S101" i="178"/>
  <c r="S103" i="178"/>
  <c r="S105" i="178"/>
  <c r="T60" i="178"/>
  <c r="T61" i="178"/>
  <c r="T62" i="178"/>
  <c r="T63" i="178"/>
  <c r="T67" i="178"/>
  <c r="T68" i="178"/>
  <c r="T69" i="178"/>
  <c r="T95" i="178"/>
  <c r="T96" i="178"/>
  <c r="T65" i="178"/>
  <c r="T97" i="178"/>
  <c r="T98" i="178"/>
  <c r="T99" i="178"/>
  <c r="T100" i="178"/>
  <c r="T101" i="178"/>
  <c r="T103" i="178"/>
  <c r="T105" i="178"/>
  <c r="U60" i="178"/>
  <c r="U61" i="178"/>
  <c r="U62" i="178"/>
  <c r="U63" i="178"/>
  <c r="U67" i="178"/>
  <c r="U68" i="178"/>
  <c r="U69" i="178"/>
  <c r="U95" i="178"/>
  <c r="U96" i="178"/>
  <c r="U65" i="178"/>
  <c r="U97" i="178"/>
  <c r="U98" i="178"/>
  <c r="U99" i="178"/>
  <c r="U100" i="178"/>
  <c r="U101" i="178"/>
  <c r="U103" i="178"/>
  <c r="U105" i="178"/>
  <c r="V60" i="178"/>
  <c r="V61" i="178"/>
  <c r="V62" i="178"/>
  <c r="V63" i="178"/>
  <c r="V67" i="178"/>
  <c r="V68" i="178"/>
  <c r="V69" i="178"/>
  <c r="V95" i="178"/>
  <c r="V96" i="178"/>
  <c r="V65" i="178"/>
  <c r="V97" i="178"/>
  <c r="V98" i="178"/>
  <c r="V99" i="178"/>
  <c r="V100" i="178"/>
  <c r="V101" i="178"/>
  <c r="V103" i="178"/>
  <c r="V105" i="178"/>
  <c r="W60" i="178"/>
  <c r="W61" i="178"/>
  <c r="W62" i="178"/>
  <c r="W63" i="178"/>
  <c r="W67" i="178"/>
  <c r="W68" i="178"/>
  <c r="W69" i="178"/>
  <c r="W95" i="178"/>
  <c r="W96" i="178"/>
  <c r="W65" i="178"/>
  <c r="W97" i="178"/>
  <c r="W98" i="178"/>
  <c r="W99" i="178"/>
  <c r="W100" i="178"/>
  <c r="W101" i="178"/>
  <c r="W103" i="178"/>
  <c r="W105" i="178"/>
  <c r="X60" i="178"/>
  <c r="X61" i="178"/>
  <c r="X62" i="178"/>
  <c r="X63" i="178"/>
  <c r="X67" i="178"/>
  <c r="X68" i="178"/>
  <c r="X69" i="178"/>
  <c r="X95" i="178"/>
  <c r="X96" i="178"/>
  <c r="X65" i="178"/>
  <c r="X97" i="178"/>
  <c r="X98" i="178"/>
  <c r="X99" i="178"/>
  <c r="X100" i="178"/>
  <c r="X101" i="178"/>
  <c r="X103" i="178"/>
  <c r="X105" i="178"/>
  <c r="Y60" i="178"/>
  <c r="Y61" i="178"/>
  <c r="Y62" i="178"/>
  <c r="Y63" i="178"/>
  <c r="Y67" i="178"/>
  <c r="Y68" i="178"/>
  <c r="Y69" i="178"/>
  <c r="Y95" i="178"/>
  <c r="Y96" i="178"/>
  <c r="Y65" i="178"/>
  <c r="Y97" i="178"/>
  <c r="Y98" i="178"/>
  <c r="Y99" i="178"/>
  <c r="Y100" i="178"/>
  <c r="Y101" i="178"/>
  <c r="Y103" i="178"/>
  <c r="Y105" i="178"/>
  <c r="Z60" i="178"/>
  <c r="Z61" i="178"/>
  <c r="Z62" i="178"/>
  <c r="Z63" i="178"/>
  <c r="Z67" i="178"/>
  <c r="Z68" i="178"/>
  <c r="Z69" i="178"/>
  <c r="Z95" i="178"/>
  <c r="Z96" i="178"/>
  <c r="Z65" i="178"/>
  <c r="Z97" i="178"/>
  <c r="Z98" i="178"/>
  <c r="Z99" i="178"/>
  <c r="Z100" i="178"/>
  <c r="Z101" i="178"/>
  <c r="Z103" i="178"/>
  <c r="Z105" i="178"/>
  <c r="AA60" i="178"/>
  <c r="AA61" i="178"/>
  <c r="AA62" i="178"/>
  <c r="AA63" i="178"/>
  <c r="AA67" i="178"/>
  <c r="AA68" i="178"/>
  <c r="AA69" i="178"/>
  <c r="AA95" i="178"/>
  <c r="AA96" i="178"/>
  <c r="AA65" i="178"/>
  <c r="AA97" i="178"/>
  <c r="AA98" i="178"/>
  <c r="AA99" i="178"/>
  <c r="AA100" i="178"/>
  <c r="AA101" i="178"/>
  <c r="AA103" i="178"/>
  <c r="AA105" i="178"/>
  <c r="AB60" i="178"/>
  <c r="AB61" i="178"/>
  <c r="AB62" i="178"/>
  <c r="AB63" i="178"/>
  <c r="AB67" i="178"/>
  <c r="AB68" i="178"/>
  <c r="AB69" i="178"/>
  <c r="AB95" i="178"/>
  <c r="AB96" i="178"/>
  <c r="AB65" i="178"/>
  <c r="AB97" i="178"/>
  <c r="AB98" i="178"/>
  <c r="AB99" i="178"/>
  <c r="AB100" i="178"/>
  <c r="AB101" i="178"/>
  <c r="AB103" i="178"/>
  <c r="AB105" i="178"/>
  <c r="AC60" i="178"/>
  <c r="AC61" i="178"/>
  <c r="AC62" i="178"/>
  <c r="AC63" i="178"/>
  <c r="AC67" i="178"/>
  <c r="AC68" i="178"/>
  <c r="AC69" i="178"/>
  <c r="AC95" i="178"/>
  <c r="AC96" i="178"/>
  <c r="AC65" i="178"/>
  <c r="AC97" i="178"/>
  <c r="AC98" i="178"/>
  <c r="AC99" i="178"/>
  <c r="AC100" i="178"/>
  <c r="AC101" i="178"/>
  <c r="AC103" i="178"/>
  <c r="AC105" i="178"/>
  <c r="AD60" i="178"/>
  <c r="AD61" i="178"/>
  <c r="AD62" i="178"/>
  <c r="AD63" i="178"/>
  <c r="AD67" i="178"/>
  <c r="AD68" i="178"/>
  <c r="AD69" i="178"/>
  <c r="AD95" i="178"/>
  <c r="AD96" i="178"/>
  <c r="AD65" i="178"/>
  <c r="AD97" i="178"/>
  <c r="AD98" i="178"/>
  <c r="AD99" i="178"/>
  <c r="AD100" i="178"/>
  <c r="AD101" i="178"/>
  <c r="AD103" i="178"/>
  <c r="AD105" i="178"/>
  <c r="AE60" i="178"/>
  <c r="AE61" i="178"/>
  <c r="AE62" i="178"/>
  <c r="AE63" i="178"/>
  <c r="AE67" i="178"/>
  <c r="AE68" i="178"/>
  <c r="AE69" i="178"/>
  <c r="AE95" i="178"/>
  <c r="AE96" i="178"/>
  <c r="AE65" i="178"/>
  <c r="AE97" i="178"/>
  <c r="AE98" i="178"/>
  <c r="AE99" i="178"/>
  <c r="AE100" i="178"/>
  <c r="AE101" i="178"/>
  <c r="AE103" i="178"/>
  <c r="AE105" i="178"/>
  <c r="AF60" i="178"/>
  <c r="AF61" i="178"/>
  <c r="AF62" i="178"/>
  <c r="AF63" i="178"/>
  <c r="AF67" i="178"/>
  <c r="AF68" i="178"/>
  <c r="AF69" i="178"/>
  <c r="AF95" i="178"/>
  <c r="AF96" i="178"/>
  <c r="AF65" i="178"/>
  <c r="AF97" i="178"/>
  <c r="AF98" i="178"/>
  <c r="AF99" i="178"/>
  <c r="AF100" i="178"/>
  <c r="AF101" i="178"/>
  <c r="AF103" i="178"/>
  <c r="AF105" i="178"/>
  <c r="AG60" i="178"/>
  <c r="AG61" i="178"/>
  <c r="AG62" i="178"/>
  <c r="AG63" i="178"/>
  <c r="AG67" i="178"/>
  <c r="AG68" i="178"/>
  <c r="AG69" i="178"/>
  <c r="AG95" i="178"/>
  <c r="AG96" i="178"/>
  <c r="AG65" i="178"/>
  <c r="AG97" i="178"/>
  <c r="AG98" i="178"/>
  <c r="AG99" i="178"/>
  <c r="AG100" i="178"/>
  <c r="AG101" i="178"/>
  <c r="AG103" i="178"/>
  <c r="AG105" i="178"/>
  <c r="AH60" i="178"/>
  <c r="AH61" i="178"/>
  <c r="AH62" i="178"/>
  <c r="AH63" i="178"/>
  <c r="AH67" i="178"/>
  <c r="AH68" i="178"/>
  <c r="AH69" i="178"/>
  <c r="AH95" i="178"/>
  <c r="AH96" i="178"/>
  <c r="AH65" i="178"/>
  <c r="AH97" i="178"/>
  <c r="AH98" i="178"/>
  <c r="AH99" i="178"/>
  <c r="AH100" i="178"/>
  <c r="AH101" i="178"/>
  <c r="AH103" i="178"/>
  <c r="AH105" i="178"/>
  <c r="AI60" i="178"/>
  <c r="AI61" i="178"/>
  <c r="AI62" i="178"/>
  <c r="AI63" i="178"/>
  <c r="AI67" i="178"/>
  <c r="AI68" i="178"/>
  <c r="AI69" i="178"/>
  <c r="AI95" i="178"/>
  <c r="AI96" i="178"/>
  <c r="AI65" i="178"/>
  <c r="AI97" i="178"/>
  <c r="AI98" i="178"/>
  <c r="AI99" i="178"/>
  <c r="AI100" i="178"/>
  <c r="AI101" i="178"/>
  <c r="AI103" i="178"/>
  <c r="AI105" i="178"/>
  <c r="AJ60" i="178"/>
  <c r="AJ61" i="178"/>
  <c r="AJ62" i="178"/>
  <c r="AJ63" i="178"/>
  <c r="AJ67" i="178"/>
  <c r="AJ68" i="178"/>
  <c r="AJ69" i="178"/>
  <c r="AJ95" i="178"/>
  <c r="AJ96" i="178"/>
  <c r="AJ65" i="178"/>
  <c r="AJ97" i="178"/>
  <c r="AJ98" i="178"/>
  <c r="AJ99" i="178"/>
  <c r="AJ100" i="178"/>
  <c r="AJ101" i="178"/>
  <c r="AJ103" i="178"/>
  <c r="AJ105" i="178"/>
  <c r="AK60" i="178"/>
  <c r="AK61" i="178"/>
  <c r="AK62" i="178"/>
  <c r="AK63" i="178"/>
  <c r="AK67" i="178"/>
  <c r="AK68" i="178"/>
  <c r="AK69" i="178"/>
  <c r="AK95" i="178"/>
  <c r="AK96" i="178"/>
  <c r="AK65" i="178"/>
  <c r="AK97" i="178"/>
  <c r="AK98" i="178"/>
  <c r="AK99" i="178"/>
  <c r="AK100" i="178"/>
  <c r="AK101" i="178"/>
  <c r="AK103" i="178"/>
  <c r="AK105" i="178"/>
  <c r="AL60" i="178"/>
  <c r="AL61" i="178"/>
  <c r="AL62" i="178"/>
  <c r="AL63" i="178"/>
  <c r="AL67" i="178"/>
  <c r="AL68" i="178"/>
  <c r="AL69" i="178"/>
  <c r="AL95" i="178"/>
  <c r="AL96" i="178"/>
  <c r="AL65" i="178"/>
  <c r="AL97" i="178"/>
  <c r="AL98" i="178"/>
  <c r="AL99" i="178"/>
  <c r="AL100" i="178"/>
  <c r="AL101" i="178"/>
  <c r="AL103" i="178"/>
  <c r="AL105" i="178"/>
  <c r="AM60" i="178"/>
  <c r="AM61" i="178"/>
  <c r="AM62" i="178"/>
  <c r="AM63" i="178"/>
  <c r="AM67" i="178"/>
  <c r="AM68" i="178"/>
  <c r="AM69" i="178"/>
  <c r="AM95" i="178"/>
  <c r="AM96" i="178"/>
  <c r="AM65" i="178"/>
  <c r="AM97" i="178"/>
  <c r="AM98" i="178"/>
  <c r="AM99" i="178"/>
  <c r="AM100" i="178"/>
  <c r="AM101" i="178"/>
  <c r="AM103" i="178"/>
  <c r="AM105" i="178"/>
  <c r="AN60" i="178"/>
  <c r="AN61" i="178"/>
  <c r="AN62" i="178"/>
  <c r="AN63" i="178"/>
  <c r="AN67" i="178"/>
  <c r="AN68" i="178"/>
  <c r="AN69" i="178"/>
  <c r="AN95" i="178"/>
  <c r="AN96" i="178"/>
  <c r="AN65" i="178"/>
  <c r="AN97" i="178"/>
  <c r="AN98" i="178"/>
  <c r="AN99" i="178"/>
  <c r="AN100" i="178"/>
  <c r="AN101" i="178"/>
  <c r="AN103" i="178"/>
  <c r="AN105" i="178"/>
  <c r="AO60" i="178"/>
  <c r="AO61" i="178"/>
  <c r="AO62" i="178"/>
  <c r="AO63" i="178"/>
  <c r="AO67" i="178"/>
  <c r="AO68" i="178"/>
  <c r="AO69" i="178"/>
  <c r="AO95" i="178"/>
  <c r="AO96" i="178"/>
  <c r="AO65" i="178"/>
  <c r="AO97" i="178"/>
  <c r="AO98" i="178"/>
  <c r="AO99" i="178"/>
  <c r="AO100" i="178"/>
  <c r="AO101" i="178"/>
  <c r="AO103" i="178"/>
  <c r="AO105" i="178"/>
  <c r="AP60" i="178"/>
  <c r="AP61" i="178"/>
  <c r="AP62" i="178"/>
  <c r="AP63" i="178"/>
  <c r="AP67" i="178"/>
  <c r="AP68" i="178"/>
  <c r="AP69" i="178"/>
  <c r="AP95" i="178"/>
  <c r="AP96" i="178"/>
  <c r="AP65" i="178"/>
  <c r="AP97" i="178"/>
  <c r="AP98" i="178"/>
  <c r="AP99" i="178"/>
  <c r="AP100" i="178"/>
  <c r="AP101" i="178"/>
  <c r="AP103" i="178"/>
  <c r="AP105" i="178"/>
  <c r="AQ60" i="178"/>
  <c r="AQ61" i="178"/>
  <c r="AQ62" i="178"/>
  <c r="AQ63" i="178"/>
  <c r="AQ67" i="178"/>
  <c r="AQ68" i="178"/>
  <c r="AQ69" i="178"/>
  <c r="AQ95" i="178"/>
  <c r="AQ96" i="178"/>
  <c r="AQ65" i="178"/>
  <c r="AQ97" i="178"/>
  <c r="AQ98" i="178"/>
  <c r="AQ99" i="178"/>
  <c r="AQ100" i="178"/>
  <c r="AQ101" i="178"/>
  <c r="AQ103" i="178"/>
  <c r="AQ105" i="178"/>
  <c r="AR60" i="178"/>
  <c r="AR61" i="178"/>
  <c r="AR62" i="178"/>
  <c r="AR63" i="178"/>
  <c r="AR67" i="178"/>
  <c r="AR68" i="178"/>
  <c r="AR69" i="178"/>
  <c r="AR95" i="178"/>
  <c r="AR96" i="178"/>
  <c r="AR65" i="178"/>
  <c r="AR97" i="178"/>
  <c r="AR98" i="178"/>
  <c r="AR99" i="178"/>
  <c r="AR100" i="178"/>
  <c r="AR101" i="178"/>
  <c r="AR103" i="178"/>
  <c r="AR105" i="178"/>
  <c r="AS60" i="178"/>
  <c r="AS61" i="178"/>
  <c r="AS62" i="178"/>
  <c r="AS63" i="178"/>
  <c r="AS67" i="178"/>
  <c r="AS68" i="178"/>
  <c r="AS69" i="178"/>
  <c r="AS95" i="178"/>
  <c r="AS96" i="178"/>
  <c r="AS65" i="178"/>
  <c r="AS97" i="178"/>
  <c r="AS98" i="178"/>
  <c r="AS99" i="178"/>
  <c r="AS100" i="178"/>
  <c r="AS101" i="178"/>
  <c r="AS103" i="178"/>
  <c r="AS105" i="178"/>
  <c r="AT60" i="178"/>
  <c r="AT61" i="178"/>
  <c r="AT62" i="178"/>
  <c r="AT63" i="178"/>
  <c r="AT67" i="178"/>
  <c r="AT68" i="178"/>
  <c r="AT69" i="178"/>
  <c r="AT95" i="178"/>
  <c r="AT96" i="178"/>
  <c r="AT65" i="178"/>
  <c r="AT97" i="178"/>
  <c r="AT98" i="178"/>
  <c r="AT99" i="178"/>
  <c r="AT100" i="178"/>
  <c r="AT101" i="178"/>
  <c r="AT103" i="178"/>
  <c r="AT105" i="178"/>
  <c r="AU60" i="178"/>
  <c r="AU61" i="178"/>
  <c r="AU62" i="178"/>
  <c r="AU63" i="178"/>
  <c r="AU67" i="178"/>
  <c r="AU68" i="178"/>
  <c r="AU69" i="178"/>
  <c r="AU95" i="178"/>
  <c r="AU96" i="178"/>
  <c r="AU65" i="178"/>
  <c r="AU97" i="178"/>
  <c r="AU98" i="178"/>
  <c r="AU99" i="178"/>
  <c r="AU100" i="178"/>
  <c r="AU101" i="178"/>
  <c r="AU103" i="178"/>
  <c r="AU105" i="178"/>
  <c r="AV60" i="178"/>
  <c r="AV61" i="178"/>
  <c r="AV62" i="178"/>
  <c r="AV63" i="178"/>
  <c r="AV67" i="178"/>
  <c r="AV68" i="178"/>
  <c r="AV69" i="178"/>
  <c r="AV95" i="178"/>
  <c r="AV96" i="178"/>
  <c r="AV65" i="178"/>
  <c r="AV97" i="178"/>
  <c r="AV98" i="178"/>
  <c r="AV99" i="178"/>
  <c r="AV100" i="178"/>
  <c r="AV101" i="178"/>
  <c r="AV103" i="178"/>
  <c r="AV105" i="178"/>
  <c r="AW60" i="178"/>
  <c r="AW61" i="178"/>
  <c r="AW62" i="178"/>
  <c r="AW63" i="178"/>
  <c r="AW67" i="178"/>
  <c r="AW68" i="178"/>
  <c r="AW69" i="178"/>
  <c r="AW95" i="178"/>
  <c r="AW96" i="178"/>
  <c r="AW65" i="178"/>
  <c r="AW97" i="178"/>
  <c r="AW98" i="178"/>
  <c r="AW99" i="178"/>
  <c r="AW100" i="178"/>
  <c r="AW101" i="178"/>
  <c r="AW103" i="178"/>
  <c r="AW105" i="178"/>
  <c r="AX60" i="178"/>
  <c r="AX61" i="178"/>
  <c r="AX62" i="178"/>
  <c r="AX63" i="178"/>
  <c r="AX67" i="178"/>
  <c r="AX68" i="178"/>
  <c r="AX69" i="178"/>
  <c r="AX95" i="178"/>
  <c r="AX96" i="178"/>
  <c r="AX65" i="178"/>
  <c r="AX97" i="178"/>
  <c r="AX98" i="178"/>
  <c r="AX99" i="178"/>
  <c r="AX100" i="178"/>
  <c r="AX101" i="178"/>
  <c r="AX103" i="178"/>
  <c r="AX105" i="178"/>
  <c r="AY60" i="178"/>
  <c r="AY61" i="178"/>
  <c r="AY62" i="178"/>
  <c r="AY63" i="178"/>
  <c r="AY67" i="178"/>
  <c r="AY68" i="178"/>
  <c r="AY69" i="178"/>
  <c r="AY95" i="178"/>
  <c r="AY96" i="178"/>
  <c r="AY65" i="178"/>
  <c r="AY97" i="178"/>
  <c r="AY98" i="178"/>
  <c r="AY99" i="178"/>
  <c r="AY100" i="178"/>
  <c r="AY101" i="178"/>
  <c r="AY103" i="178"/>
  <c r="AY105" i="178"/>
  <c r="AZ60" i="178"/>
  <c r="AZ61" i="178"/>
  <c r="AZ62" i="178"/>
  <c r="AZ63" i="178"/>
  <c r="AZ67" i="178"/>
  <c r="AZ68" i="178"/>
  <c r="AZ69" i="178"/>
  <c r="AZ95" i="178"/>
  <c r="AZ96" i="178"/>
  <c r="AZ65" i="178"/>
  <c r="AZ97" i="178"/>
  <c r="AZ98" i="178"/>
  <c r="AZ99" i="178"/>
  <c r="AZ100" i="178"/>
  <c r="AZ101" i="178"/>
  <c r="AZ103" i="178"/>
  <c r="AZ105" i="178"/>
  <c r="BA60" i="178"/>
  <c r="BA61" i="178"/>
  <c r="BA62" i="178"/>
  <c r="BA63" i="178"/>
  <c r="BA67" i="178"/>
  <c r="BA68" i="178"/>
  <c r="BA69" i="178"/>
  <c r="BA95" i="178"/>
  <c r="BA96" i="178"/>
  <c r="BA65" i="178"/>
  <c r="BA97" i="178"/>
  <c r="BA98" i="178"/>
  <c r="BA99" i="178"/>
  <c r="BA100" i="178"/>
  <c r="BA101" i="178"/>
  <c r="BA103" i="178"/>
  <c r="BA105" i="178"/>
  <c r="BB60" i="178"/>
  <c r="BB61" i="178"/>
  <c r="BB62" i="178"/>
  <c r="BB63" i="178"/>
  <c r="BB67" i="178"/>
  <c r="BB68" i="178"/>
  <c r="BB69" i="178"/>
  <c r="BB95" i="178"/>
  <c r="BB96" i="178"/>
  <c r="BB65" i="178"/>
  <c r="BB97" i="178"/>
  <c r="BB98" i="178"/>
  <c r="BB99" i="178"/>
  <c r="BB100" i="178"/>
  <c r="BB101" i="178"/>
  <c r="BB103" i="178"/>
  <c r="BB105" i="178"/>
  <c r="BC60" i="178"/>
  <c r="BC61" i="178"/>
  <c r="BC62" i="178"/>
  <c r="BC63" i="178"/>
  <c r="BC67" i="178"/>
  <c r="BC68" i="178"/>
  <c r="BC69" i="178"/>
  <c r="BC95" i="178"/>
  <c r="BC96" i="178"/>
  <c r="BC65" i="178"/>
  <c r="BC97" i="178"/>
  <c r="BC98" i="178"/>
  <c r="BC99" i="178"/>
  <c r="BC100" i="178"/>
  <c r="BC101" i="178"/>
  <c r="BC103" i="178"/>
  <c r="BC105" i="178"/>
  <c r="BD60" i="178"/>
  <c r="BD61" i="178"/>
  <c r="BD62" i="178"/>
  <c r="BD63" i="178"/>
  <c r="BD67" i="178"/>
  <c r="BD68" i="178"/>
  <c r="BD69" i="178"/>
  <c r="BD95" i="178"/>
  <c r="BD96" i="178"/>
  <c r="BD65" i="178"/>
  <c r="BD97" i="178"/>
  <c r="BD98" i="178"/>
  <c r="BD99" i="178"/>
  <c r="BD100" i="178"/>
  <c r="BD101" i="178"/>
  <c r="BD103" i="178"/>
  <c r="BD105" i="178"/>
  <c r="BE60" i="178"/>
  <c r="BE61" i="178"/>
  <c r="BE62" i="178"/>
  <c r="BE63" i="178"/>
  <c r="BE67" i="178"/>
  <c r="BE68" i="178"/>
  <c r="BE69" i="178"/>
  <c r="BE95" i="178"/>
  <c r="BE96" i="178"/>
  <c r="BE65" i="178"/>
  <c r="BE97" i="178"/>
  <c r="BE98" i="178"/>
  <c r="BE99" i="178"/>
  <c r="BE100" i="178"/>
  <c r="BE101" i="178"/>
  <c r="BE103" i="178"/>
  <c r="BE105" i="178"/>
  <c r="BF60" i="178"/>
  <c r="BF61" i="178"/>
  <c r="BF62" i="178"/>
  <c r="BF63" i="178"/>
  <c r="BF67" i="178"/>
  <c r="BF68" i="178"/>
  <c r="BF69" i="178"/>
  <c r="BF95" i="178"/>
  <c r="BF96" i="178"/>
  <c r="BF65" i="178"/>
  <c r="BF97" i="178"/>
  <c r="BF98" i="178"/>
  <c r="BF99" i="178"/>
  <c r="BF100" i="178"/>
  <c r="BF101" i="178"/>
  <c r="BF103" i="178"/>
  <c r="BF105" i="178"/>
  <c r="BG60" i="178"/>
  <c r="BG61" i="178"/>
  <c r="BG62" i="178"/>
  <c r="BG63" i="178"/>
  <c r="BG67" i="178"/>
  <c r="BG68" i="178"/>
  <c r="BG69" i="178"/>
  <c r="BG95" i="178"/>
  <c r="BG96" i="178"/>
  <c r="BG65" i="178"/>
  <c r="BG97" i="178"/>
  <c r="BG98" i="178"/>
  <c r="BG99" i="178"/>
  <c r="BG100" i="178"/>
  <c r="BG101" i="178"/>
  <c r="BG103" i="178"/>
  <c r="BG105" i="178"/>
  <c r="BH60" i="178"/>
  <c r="BH61" i="178"/>
  <c r="BH62" i="178"/>
  <c r="BH63" i="178"/>
  <c r="BH67" i="178"/>
  <c r="BH68" i="178"/>
  <c r="BH69" i="178"/>
  <c r="BH95" i="178"/>
  <c r="BH96" i="178"/>
  <c r="BH65" i="178"/>
  <c r="BH97" i="178"/>
  <c r="BH98" i="178"/>
  <c r="BH99" i="178"/>
  <c r="BH100" i="178"/>
  <c r="BH101" i="178"/>
  <c r="BH103" i="178"/>
  <c r="BH105" i="178"/>
  <c r="BI60" i="178"/>
  <c r="BI61" i="178"/>
  <c r="BI62" i="178"/>
  <c r="BI63" i="178"/>
  <c r="BI67" i="178"/>
  <c r="BI68" i="178"/>
  <c r="BI69" i="178"/>
  <c r="BI95" i="178"/>
  <c r="BI96" i="178"/>
  <c r="BI65" i="178"/>
  <c r="BI97" i="178"/>
  <c r="BI98" i="178"/>
  <c r="BI99" i="178"/>
  <c r="BI100" i="178"/>
  <c r="BI101" i="178"/>
  <c r="BI103" i="178"/>
  <c r="BI105" i="178"/>
  <c r="BJ60" i="178"/>
  <c r="BJ61" i="178"/>
  <c r="BJ62" i="178"/>
  <c r="BJ63" i="178"/>
  <c r="BJ67" i="178"/>
  <c r="BJ68" i="178"/>
  <c r="BJ69" i="178"/>
  <c r="BJ95" i="178"/>
  <c r="BJ96" i="178"/>
  <c r="BJ65" i="178"/>
  <c r="BJ97" i="178"/>
  <c r="BJ98" i="178"/>
  <c r="BJ99" i="178"/>
  <c r="BJ100" i="178"/>
  <c r="BJ101" i="178"/>
  <c r="BJ103" i="178"/>
  <c r="BJ105" i="178"/>
  <c r="BK60" i="178"/>
  <c r="BK61" i="178"/>
  <c r="BK62" i="178"/>
  <c r="BK63" i="178"/>
  <c r="BK67" i="178"/>
  <c r="BK68" i="178"/>
  <c r="BK69" i="178"/>
  <c r="BK95" i="178"/>
  <c r="BK96" i="178"/>
  <c r="BK65" i="178"/>
  <c r="BK97" i="178"/>
  <c r="BK98" i="178"/>
  <c r="BK99" i="178"/>
  <c r="BK100" i="178"/>
  <c r="BK101" i="178"/>
  <c r="BK103" i="178"/>
  <c r="BK105" i="178"/>
  <c r="BL60" i="178"/>
  <c r="BL61" i="178"/>
  <c r="BL62" i="178"/>
  <c r="BL63" i="178"/>
  <c r="BL67" i="178"/>
  <c r="BL68" i="178"/>
  <c r="BL69" i="178"/>
  <c r="BL95" i="178"/>
  <c r="BL96" i="178"/>
  <c r="BL65" i="178"/>
  <c r="BL97" i="178"/>
  <c r="BL98" i="178"/>
  <c r="BL99" i="178"/>
  <c r="BL100" i="178"/>
  <c r="BL101" i="178"/>
  <c r="BL103" i="178"/>
  <c r="BL105" i="178"/>
  <c r="BM60" i="178"/>
  <c r="BM61" i="178"/>
  <c r="BM62" i="178"/>
  <c r="BM63" i="178"/>
  <c r="BM67" i="178"/>
  <c r="BM68" i="178"/>
  <c r="BM69" i="178"/>
  <c r="BM95" i="178"/>
  <c r="BM96" i="178"/>
  <c r="BM65" i="178"/>
  <c r="BM97" i="178"/>
  <c r="BM98" i="178"/>
  <c r="BM99" i="178"/>
  <c r="BM100" i="178"/>
  <c r="BM101" i="178"/>
  <c r="BM103" i="178"/>
  <c r="BM105" i="178"/>
  <c r="BN60" i="178"/>
  <c r="BN61" i="178"/>
  <c r="BN62" i="178"/>
  <c r="BN63" i="178"/>
  <c r="BN67" i="178"/>
  <c r="BN68" i="178"/>
  <c r="BN69" i="178"/>
  <c r="BN95" i="178"/>
  <c r="BN96" i="178"/>
  <c r="BN65" i="178"/>
  <c r="BN97" i="178"/>
  <c r="BN98" i="178"/>
  <c r="BN99" i="178"/>
  <c r="BN100" i="178"/>
  <c r="BN101" i="178"/>
  <c r="BN103" i="178"/>
  <c r="BN105" i="178"/>
  <c r="BO60" i="178"/>
  <c r="BO61" i="178"/>
  <c r="BO62" i="178"/>
  <c r="BO63" i="178"/>
  <c r="BO67" i="178"/>
  <c r="BO68" i="178"/>
  <c r="BO69" i="178"/>
  <c r="BO95" i="178"/>
  <c r="BO96" i="178"/>
  <c r="BO65" i="178"/>
  <c r="BO97" i="178"/>
  <c r="BO98" i="178"/>
  <c r="BO99" i="178"/>
  <c r="BO100" i="178"/>
  <c r="BO101" i="178"/>
  <c r="BO103" i="178"/>
  <c r="BO105" i="178"/>
  <c r="BP60" i="178"/>
  <c r="BP61" i="178"/>
  <c r="BP62" i="178"/>
  <c r="BP63" i="178"/>
  <c r="BP67" i="178"/>
  <c r="BP68" i="178"/>
  <c r="BP69" i="178"/>
  <c r="BP95" i="178"/>
  <c r="BP96" i="178"/>
  <c r="BP65" i="178"/>
  <c r="BP97" i="178"/>
  <c r="BP98" i="178"/>
  <c r="BP99" i="178"/>
  <c r="BP100" i="178"/>
  <c r="BP101" i="178"/>
  <c r="BP103" i="178"/>
  <c r="BP105" i="178"/>
  <c r="BQ60" i="178"/>
  <c r="BQ61" i="178"/>
  <c r="BQ62" i="178"/>
  <c r="BQ63" i="178"/>
  <c r="BQ67" i="178"/>
  <c r="BQ68" i="178"/>
  <c r="BQ69" i="178"/>
  <c r="BQ95" i="178"/>
  <c r="BQ96" i="178"/>
  <c r="BQ65" i="178"/>
  <c r="BQ97" i="178"/>
  <c r="BQ98" i="178"/>
  <c r="BQ99" i="178"/>
  <c r="BQ100" i="178"/>
  <c r="BQ101" i="178"/>
  <c r="BQ103" i="178"/>
  <c r="BQ105" i="178"/>
  <c r="BR60" i="178"/>
  <c r="BR61" i="178"/>
  <c r="BR62" i="178"/>
  <c r="BR63" i="178"/>
  <c r="BR67" i="178"/>
  <c r="BR68" i="178"/>
  <c r="BR69" i="178"/>
  <c r="BR95" i="178"/>
  <c r="BR96" i="178"/>
  <c r="BR65" i="178"/>
  <c r="BR97" i="178"/>
  <c r="BR98" i="178"/>
  <c r="BR99" i="178"/>
  <c r="BR100" i="178"/>
  <c r="BR101" i="178"/>
  <c r="BR103" i="178"/>
  <c r="BR105" i="178"/>
  <c r="BS60" i="178"/>
  <c r="BS61" i="178"/>
  <c r="BS62" i="178"/>
  <c r="BS63" i="178"/>
  <c r="BS67" i="178"/>
  <c r="BS68" i="178"/>
  <c r="BS69" i="178"/>
  <c r="BS95" i="178"/>
  <c r="BS96" i="178"/>
  <c r="BS65" i="178"/>
  <c r="BS97" i="178"/>
  <c r="BS98" i="178"/>
  <c r="BS99" i="178"/>
  <c r="BS100" i="178"/>
  <c r="BS101" i="178"/>
  <c r="BS103" i="178"/>
  <c r="BS105" i="178"/>
  <c r="BT60" i="178"/>
  <c r="BT61" i="178"/>
  <c r="BT62" i="178"/>
  <c r="BT63" i="178"/>
  <c r="BT67" i="178"/>
  <c r="BT68" i="178"/>
  <c r="BT69" i="178"/>
  <c r="BT95" i="178"/>
  <c r="BT96" i="178"/>
  <c r="BT65" i="178"/>
  <c r="BT97" i="178"/>
  <c r="BT98" i="178"/>
  <c r="BT99" i="178"/>
  <c r="BT100" i="178"/>
  <c r="BT101" i="178"/>
  <c r="BT103" i="178"/>
  <c r="BT105" i="178"/>
  <c r="BU60" i="178"/>
  <c r="BU61" i="178"/>
  <c r="BU62" i="178"/>
  <c r="BU63" i="178"/>
  <c r="BU67" i="178"/>
  <c r="BU68" i="178"/>
  <c r="BU69" i="178"/>
  <c r="BU95" i="178"/>
  <c r="BU96" i="178"/>
  <c r="BU65" i="178"/>
  <c r="BU97" i="178"/>
  <c r="BU98" i="178"/>
  <c r="BU99" i="178"/>
  <c r="BU100" i="178"/>
  <c r="BU101" i="178"/>
  <c r="BU103" i="178"/>
  <c r="BU105" i="178"/>
  <c r="BV60" i="178"/>
  <c r="BV61" i="178"/>
  <c r="BV62" i="178"/>
  <c r="BV63" i="178"/>
  <c r="BV67" i="178"/>
  <c r="BV68" i="178"/>
  <c r="BV69" i="178"/>
  <c r="BV95" i="178"/>
  <c r="BV96" i="178"/>
  <c r="BV65" i="178"/>
  <c r="BV97" i="178"/>
  <c r="BV98" i="178"/>
  <c r="BV99" i="178"/>
  <c r="BV100" i="178"/>
  <c r="BV101" i="178"/>
  <c r="BV103" i="178"/>
  <c r="BV105" i="178"/>
  <c r="BW60" i="178"/>
  <c r="BW61" i="178"/>
  <c r="BW62" i="178"/>
  <c r="BW63" i="178"/>
  <c r="BW67" i="178"/>
  <c r="BW68" i="178"/>
  <c r="BW69" i="178"/>
  <c r="BW95" i="178"/>
  <c r="BW96" i="178"/>
  <c r="BW65" i="178"/>
  <c r="BW97" i="178"/>
  <c r="BW98" i="178"/>
  <c r="BW99" i="178"/>
  <c r="BW100" i="178"/>
  <c r="BW101" i="178"/>
  <c r="BW103" i="178"/>
  <c r="BW105" i="178"/>
  <c r="BX60" i="178"/>
  <c r="BX61" i="178"/>
  <c r="BX62" i="178"/>
  <c r="BX63" i="178"/>
  <c r="BX67" i="178"/>
  <c r="BX68" i="178"/>
  <c r="BX69" i="178"/>
  <c r="BX95" i="178"/>
  <c r="BX96" i="178"/>
  <c r="BX65" i="178"/>
  <c r="BX97" i="178"/>
  <c r="BX98" i="178"/>
  <c r="BX99" i="178"/>
  <c r="BX100" i="178"/>
  <c r="BX101" i="178"/>
  <c r="BX103" i="178"/>
  <c r="BX105" i="178"/>
  <c r="BY60" i="178"/>
  <c r="BY61" i="178"/>
  <c r="BY62" i="178"/>
  <c r="BY63" i="178"/>
  <c r="BY67" i="178"/>
  <c r="BY68" i="178"/>
  <c r="BY69" i="178"/>
  <c r="BY95" i="178"/>
  <c r="BY96" i="178"/>
  <c r="BY65" i="178"/>
  <c r="BY97" i="178"/>
  <c r="BY98" i="178"/>
  <c r="BY99" i="178"/>
  <c r="BY100" i="178"/>
  <c r="BY101" i="178"/>
  <c r="BY103" i="178"/>
  <c r="BY105" i="178"/>
  <c r="BZ60" i="178"/>
  <c r="BZ61" i="178"/>
  <c r="BZ62" i="178"/>
  <c r="BZ63" i="178"/>
  <c r="BZ67" i="178"/>
  <c r="BZ68" i="178"/>
  <c r="BZ69" i="178"/>
  <c r="BZ95" i="178"/>
  <c r="BZ96" i="178"/>
  <c r="BZ65" i="178"/>
  <c r="BZ97" i="178"/>
  <c r="BZ98" i="178"/>
  <c r="BZ99" i="178"/>
  <c r="BZ100" i="178"/>
  <c r="BZ101" i="178"/>
  <c r="BZ103" i="178"/>
  <c r="BZ105" i="178"/>
  <c r="CA60" i="178"/>
  <c r="CA61" i="178"/>
  <c r="CA62" i="178"/>
  <c r="CA63" i="178"/>
  <c r="CA67" i="178"/>
  <c r="CA68" i="178"/>
  <c r="CA69" i="178"/>
  <c r="CA95" i="178"/>
  <c r="CA96" i="178"/>
  <c r="CA65" i="178"/>
  <c r="CA97" i="178"/>
  <c r="CA98" i="178"/>
  <c r="CA99" i="178"/>
  <c r="CA100" i="178"/>
  <c r="CA101" i="178"/>
  <c r="CA103" i="178"/>
  <c r="CA105" i="178"/>
  <c r="CB60" i="178"/>
  <c r="CB61" i="178"/>
  <c r="CB62" i="178"/>
  <c r="CB63" i="178"/>
  <c r="CB67" i="178"/>
  <c r="CB68" i="178"/>
  <c r="CB69" i="178"/>
  <c r="CB95" i="178"/>
  <c r="CB96" i="178"/>
  <c r="CB65" i="178"/>
  <c r="CB97" i="178"/>
  <c r="CB98" i="178"/>
  <c r="CB99" i="178"/>
  <c r="CB100" i="178"/>
  <c r="CB101" i="178"/>
  <c r="CB103" i="178"/>
  <c r="CB105" i="178"/>
  <c r="CC60" i="178"/>
  <c r="CC61" i="178"/>
  <c r="CC62" i="178"/>
  <c r="CC63" i="178"/>
  <c r="CC67" i="178"/>
  <c r="CC68" i="178"/>
  <c r="CC69" i="178"/>
  <c r="CC95" i="178"/>
  <c r="CC96" i="178"/>
  <c r="CC65" i="178"/>
  <c r="CC97" i="178"/>
  <c r="CC98" i="178"/>
  <c r="CC99" i="178"/>
  <c r="CC100" i="178"/>
  <c r="CC101" i="178"/>
  <c r="CC103" i="178"/>
  <c r="CC105" i="178"/>
  <c r="CD60" i="178"/>
  <c r="CD61" i="178"/>
  <c r="CD62" i="178"/>
  <c r="CD63" i="178"/>
  <c r="CD67" i="178"/>
  <c r="CD68" i="178"/>
  <c r="CD69" i="178"/>
  <c r="CD95" i="178"/>
  <c r="CD96" i="178"/>
  <c r="CD65" i="178"/>
  <c r="CD97" i="178"/>
  <c r="CD98" i="178"/>
  <c r="CD99" i="178"/>
  <c r="CD100" i="178"/>
  <c r="CD101" i="178"/>
  <c r="CD103" i="178"/>
  <c r="CD105" i="178"/>
  <c r="CE60" i="178"/>
  <c r="CE61" i="178"/>
  <c r="CE62" i="178"/>
  <c r="CE63" i="178"/>
  <c r="CE67" i="178"/>
  <c r="CE68" i="178"/>
  <c r="CE69" i="178"/>
  <c r="CE95" i="178"/>
  <c r="CE96" i="178"/>
  <c r="CE65" i="178"/>
  <c r="CE97" i="178"/>
  <c r="CE98" i="178"/>
  <c r="CE99" i="178"/>
  <c r="CE100" i="178"/>
  <c r="CE101" i="178"/>
  <c r="CE103" i="178"/>
  <c r="CE105" i="178"/>
  <c r="CF60" i="178"/>
  <c r="CF61" i="178"/>
  <c r="CF62" i="178"/>
  <c r="CF63" i="178"/>
  <c r="CF67" i="178"/>
  <c r="CF68" i="178"/>
  <c r="CF69" i="178"/>
  <c r="CF95" i="178"/>
  <c r="CF96" i="178"/>
  <c r="CF65" i="178"/>
  <c r="CF97" i="178"/>
  <c r="CF98" i="178"/>
  <c r="CF99" i="178"/>
  <c r="CF100" i="178"/>
  <c r="CF101" i="178"/>
  <c r="CF103" i="178"/>
  <c r="CF105" i="178"/>
  <c r="CG60" i="178"/>
  <c r="CG61" i="178"/>
  <c r="CG62" i="178"/>
  <c r="CG63" i="178"/>
  <c r="CG67" i="178"/>
  <c r="CG68" i="178"/>
  <c r="CG69" i="178"/>
  <c r="CG95" i="178"/>
  <c r="CG96" i="178"/>
  <c r="CG65" i="178"/>
  <c r="CG97" i="178"/>
  <c r="CG98" i="178"/>
  <c r="CG99" i="178"/>
  <c r="CG100" i="178"/>
  <c r="CG101" i="178"/>
  <c r="CG103" i="178"/>
  <c r="CG105" i="178"/>
  <c r="CH60" i="178"/>
  <c r="CH61" i="178"/>
  <c r="CH62" i="178"/>
  <c r="CH63" i="178"/>
  <c r="CH67" i="178"/>
  <c r="CH68" i="178"/>
  <c r="CH69" i="178"/>
  <c r="CH95" i="178"/>
  <c r="CH96" i="178"/>
  <c r="CH65" i="178"/>
  <c r="CH97" i="178"/>
  <c r="CH98" i="178"/>
  <c r="CH99" i="178"/>
  <c r="CH100" i="178"/>
  <c r="CH101" i="178"/>
  <c r="CH103" i="178"/>
  <c r="CH105" i="178"/>
  <c r="CI60" i="178"/>
  <c r="CI61" i="178"/>
  <c r="CI62" i="178"/>
  <c r="CI63" i="178"/>
  <c r="CI67" i="178"/>
  <c r="CI68" i="178"/>
  <c r="CI69" i="178"/>
  <c r="CI95" i="178"/>
  <c r="CI96" i="178"/>
  <c r="CI65" i="178"/>
  <c r="CI97" i="178"/>
  <c r="CI98" i="178"/>
  <c r="CI99" i="178"/>
  <c r="CI100" i="178"/>
  <c r="CI101" i="178"/>
  <c r="CI103" i="178"/>
  <c r="CI105" i="178"/>
  <c r="CJ60" i="178"/>
  <c r="CJ61" i="178"/>
  <c r="CJ62" i="178"/>
  <c r="CJ63" i="178"/>
  <c r="CJ67" i="178"/>
  <c r="CJ68" i="178"/>
  <c r="CJ69" i="178"/>
  <c r="CJ95" i="178"/>
  <c r="CJ96" i="178"/>
  <c r="CJ65" i="178"/>
  <c r="CJ97" i="178"/>
  <c r="CJ98" i="178"/>
  <c r="CJ99" i="178"/>
  <c r="CJ100" i="178"/>
  <c r="CJ101" i="178"/>
  <c r="CJ103" i="178"/>
  <c r="CJ105" i="178"/>
  <c r="CK60" i="178"/>
  <c r="CK61" i="178"/>
  <c r="CK62" i="178"/>
  <c r="CK63" i="178"/>
  <c r="CK67" i="178"/>
  <c r="CK68" i="178"/>
  <c r="CK69" i="178"/>
  <c r="CK95" i="178"/>
  <c r="CK96" i="178"/>
  <c r="CK65" i="178"/>
  <c r="CK97" i="178"/>
  <c r="CK98" i="178"/>
  <c r="CK99" i="178"/>
  <c r="CK100" i="178"/>
  <c r="CK101" i="178"/>
  <c r="CK103" i="178"/>
  <c r="CK105" i="178"/>
  <c r="CL60" i="178"/>
  <c r="CL61" i="178"/>
  <c r="CL62" i="178"/>
  <c r="CL63" i="178"/>
  <c r="CL67" i="178"/>
  <c r="CL68" i="178"/>
  <c r="CL69" i="178"/>
  <c r="CL95" i="178"/>
  <c r="CL96" i="178"/>
  <c r="CL65" i="178"/>
  <c r="CL97" i="178"/>
  <c r="CL98" i="178"/>
  <c r="CL99" i="178"/>
  <c r="CL100" i="178"/>
  <c r="CL101" i="178"/>
  <c r="CL103" i="178"/>
  <c r="CL105" i="178"/>
  <c r="CM60" i="178"/>
  <c r="CM61" i="178"/>
  <c r="CM62" i="178"/>
  <c r="CM63" i="178"/>
  <c r="CM67" i="178"/>
  <c r="CM68" i="178"/>
  <c r="CM69" i="178"/>
  <c r="CM95" i="178"/>
  <c r="CM96" i="178"/>
  <c r="CM65" i="178"/>
  <c r="CM97" i="178"/>
  <c r="CM98" i="178"/>
  <c r="CM99" i="178"/>
  <c r="CM100" i="178"/>
  <c r="CM101" i="178"/>
  <c r="CM103" i="178"/>
  <c r="CM105" i="178"/>
  <c r="CN60" i="178"/>
  <c r="CN61" i="178"/>
  <c r="CN62" i="178"/>
  <c r="CN63" i="178"/>
  <c r="CN67" i="178"/>
  <c r="CN68" i="178"/>
  <c r="CN69" i="178"/>
  <c r="CN95" i="178"/>
  <c r="CN96" i="178"/>
  <c r="CN65" i="178"/>
  <c r="CN97" i="178"/>
  <c r="CN98" i="178"/>
  <c r="CN99" i="178"/>
  <c r="CN100" i="178"/>
  <c r="CN101" i="178"/>
  <c r="CN103" i="178"/>
  <c r="CN105" i="178"/>
  <c r="CO60" i="178"/>
  <c r="CO61" i="178"/>
  <c r="CO62" i="178"/>
  <c r="CO63" i="178"/>
  <c r="CO67" i="178"/>
  <c r="CO68" i="178"/>
  <c r="CO69" i="178"/>
  <c r="CO95" i="178"/>
  <c r="CO96" i="178"/>
  <c r="CO65" i="178"/>
  <c r="CO97" i="178"/>
  <c r="CO98" i="178"/>
  <c r="CO99" i="178"/>
  <c r="CO100" i="178"/>
  <c r="CO101" i="178"/>
  <c r="CO103" i="178"/>
  <c r="CO105" i="178"/>
  <c r="CP60" i="178"/>
  <c r="CP61" i="178"/>
  <c r="CP62" i="178"/>
  <c r="CP63" i="178"/>
  <c r="CP67" i="178"/>
  <c r="CP68" i="178"/>
  <c r="CP69" i="178"/>
  <c r="CP95" i="178"/>
  <c r="CP96" i="178"/>
  <c r="CP65" i="178"/>
  <c r="CP97" i="178"/>
  <c r="CP98" i="178"/>
  <c r="CP99" i="178"/>
  <c r="CP100" i="178"/>
  <c r="CP101" i="178"/>
  <c r="CP103" i="178"/>
  <c r="CP105" i="178"/>
  <c r="CQ60" i="178"/>
  <c r="CQ61" i="178"/>
  <c r="CQ62" i="178"/>
  <c r="CQ63" i="178"/>
  <c r="CQ67" i="178"/>
  <c r="CQ68" i="178"/>
  <c r="CQ69" i="178"/>
  <c r="CQ95" i="178"/>
  <c r="CQ96" i="178"/>
  <c r="CQ65" i="178"/>
  <c r="CQ97" i="178"/>
  <c r="CQ98" i="178"/>
  <c r="CQ99" i="178"/>
  <c r="CQ100" i="178"/>
  <c r="CQ101" i="178"/>
  <c r="CQ103" i="178"/>
  <c r="CQ105" i="178"/>
  <c r="CR60" i="178"/>
  <c r="CR61" i="178"/>
  <c r="CR62" i="178"/>
  <c r="CR63" i="178"/>
  <c r="CR67" i="178"/>
  <c r="CR68" i="178"/>
  <c r="CR69" i="178"/>
  <c r="CR95" i="178"/>
  <c r="CR96" i="178"/>
  <c r="CR65" i="178"/>
  <c r="CR97" i="178"/>
  <c r="CR98" i="178"/>
  <c r="CR99" i="178"/>
  <c r="CR100" i="178"/>
  <c r="CR101" i="178"/>
  <c r="CR103" i="178"/>
  <c r="CR105" i="178"/>
  <c r="CS60" i="178"/>
  <c r="CS61" i="178"/>
  <c r="CS62" i="178"/>
  <c r="CS63" i="178"/>
  <c r="CS67" i="178"/>
  <c r="CS68" i="178"/>
  <c r="CS69" i="178"/>
  <c r="CS95" i="178"/>
  <c r="CS96" i="178"/>
  <c r="CS65" i="178"/>
  <c r="CS97" i="178"/>
  <c r="CS98" i="178"/>
  <c r="CS99" i="178"/>
  <c r="CS100" i="178"/>
  <c r="CS101" i="178"/>
  <c r="CS103" i="178"/>
  <c r="CS105" i="178"/>
  <c r="CT60" i="178"/>
  <c r="CT61" i="178"/>
  <c r="CT62" i="178"/>
  <c r="CT63" i="178"/>
  <c r="CT67" i="178"/>
  <c r="CT68" i="178"/>
  <c r="CT69" i="178"/>
  <c r="CT95" i="178"/>
  <c r="CT96" i="178"/>
  <c r="CT65" i="178"/>
  <c r="CT97" i="178"/>
  <c r="CT98" i="178"/>
  <c r="CT99" i="178"/>
  <c r="CT100" i="178"/>
  <c r="CT101" i="178"/>
  <c r="CT103" i="178"/>
  <c r="CT105" i="178"/>
  <c r="CU60" i="178"/>
  <c r="CU61" i="178"/>
  <c r="CU62" i="178"/>
  <c r="CU63" i="178"/>
  <c r="CU67" i="178"/>
  <c r="CU68" i="178"/>
  <c r="CU69" i="178"/>
  <c r="CU95" i="178"/>
  <c r="CU96" i="178"/>
  <c r="CU65" i="178"/>
  <c r="CU97" i="178"/>
  <c r="CU98" i="178"/>
  <c r="CU99" i="178"/>
  <c r="CU100" i="178"/>
  <c r="CU101" i="178"/>
  <c r="CU103" i="178"/>
  <c r="CU105" i="178"/>
  <c r="CV60" i="178"/>
  <c r="CV61" i="178"/>
  <c r="CV62" i="178"/>
  <c r="CV63" i="178"/>
  <c r="CV67" i="178"/>
  <c r="CV68" i="178"/>
  <c r="CV69" i="178"/>
  <c r="CV95" i="178"/>
  <c r="CV96" i="178"/>
  <c r="CV65" i="178"/>
  <c r="CV97" i="178"/>
  <c r="CV98" i="178"/>
  <c r="CV99" i="178"/>
  <c r="CV100" i="178"/>
  <c r="CV101" i="178"/>
  <c r="CV103" i="178"/>
  <c r="CV105" i="178"/>
  <c r="CW60" i="178"/>
  <c r="CW61" i="178"/>
  <c r="CW62" i="178"/>
  <c r="CW63" i="178"/>
  <c r="CW67" i="178"/>
  <c r="CW68" i="178"/>
  <c r="CW69" i="178"/>
  <c r="CW95" i="178"/>
  <c r="CW96" i="178"/>
  <c r="CW65" i="178"/>
  <c r="CW97" i="178"/>
  <c r="CW98" i="178"/>
  <c r="CW99" i="178"/>
  <c r="CW100" i="178"/>
  <c r="CW101" i="178"/>
  <c r="CW103" i="178"/>
  <c r="CW105" i="178"/>
  <c r="CX60" i="178"/>
  <c r="CX61" i="178"/>
  <c r="CX62" i="178"/>
  <c r="CX63" i="178"/>
  <c r="CX67" i="178"/>
  <c r="CX68" i="178"/>
  <c r="CX69" i="178"/>
  <c r="CX95" i="178"/>
  <c r="CX96" i="178"/>
  <c r="CX65" i="178"/>
  <c r="CX97" i="178"/>
  <c r="CX98" i="178"/>
  <c r="CX99" i="178"/>
  <c r="CX100" i="178"/>
  <c r="CX101" i="178"/>
  <c r="CX103" i="178"/>
  <c r="CX105" i="178"/>
  <c r="CY60" i="178"/>
  <c r="CY61" i="178"/>
  <c r="CY62" i="178"/>
  <c r="CY63" i="178"/>
  <c r="CY67" i="178"/>
  <c r="CY68" i="178"/>
  <c r="CY69" i="178"/>
  <c r="CY95" i="178"/>
  <c r="CY96" i="178"/>
  <c r="CY65" i="178"/>
  <c r="CY97" i="178"/>
  <c r="CY98" i="178"/>
  <c r="CY99" i="178"/>
  <c r="CY100" i="178"/>
  <c r="CY101" i="178"/>
  <c r="CY103" i="178"/>
  <c r="CY105" i="178"/>
  <c r="CZ60" i="178"/>
  <c r="CZ61" i="178"/>
  <c r="CZ62" i="178"/>
  <c r="CZ63" i="178"/>
  <c r="CZ67" i="178"/>
  <c r="CZ68" i="178"/>
  <c r="CZ69" i="178"/>
  <c r="CZ95" i="178"/>
  <c r="CZ96" i="178"/>
  <c r="CZ65" i="178"/>
  <c r="CZ97" i="178"/>
  <c r="CZ98" i="178"/>
  <c r="CZ99" i="178"/>
  <c r="CZ100" i="178"/>
  <c r="CZ101" i="178"/>
  <c r="CZ103" i="178"/>
  <c r="CZ105" i="178"/>
  <c r="DA60" i="178"/>
  <c r="DA61" i="178"/>
  <c r="DA62" i="178"/>
  <c r="DA63" i="178"/>
  <c r="DA67" i="178"/>
  <c r="DA68" i="178"/>
  <c r="DA69" i="178"/>
  <c r="DA95" i="178"/>
  <c r="DA96" i="178"/>
  <c r="DA65" i="178"/>
  <c r="DA97" i="178"/>
  <c r="DA98" i="178"/>
  <c r="DA99" i="178"/>
  <c r="DA100" i="178"/>
  <c r="DA101" i="178"/>
  <c r="DA103" i="178"/>
  <c r="DA105" i="178"/>
  <c r="DB60" i="178"/>
  <c r="DB61" i="178"/>
  <c r="DB62" i="178"/>
  <c r="DB63" i="178"/>
  <c r="DB67" i="178"/>
  <c r="DB68" i="178"/>
  <c r="DB69" i="178"/>
  <c r="DB95" i="178"/>
  <c r="DB96" i="178"/>
  <c r="DB65" i="178"/>
  <c r="DB97" i="178"/>
  <c r="DB98" i="178"/>
  <c r="DB99" i="178"/>
  <c r="DB100" i="178"/>
  <c r="DB101" i="178"/>
  <c r="DB103" i="178"/>
  <c r="DB105" i="178"/>
  <c r="DC60" i="178"/>
  <c r="DC61" i="178"/>
  <c r="DC62" i="178"/>
  <c r="DC63" i="178"/>
  <c r="DC67" i="178"/>
  <c r="DC68" i="178"/>
  <c r="DC69" i="178"/>
  <c r="DC95" i="178"/>
  <c r="DC96" i="178"/>
  <c r="DC65" i="178"/>
  <c r="DC97" i="178"/>
  <c r="DC98" i="178"/>
  <c r="DC99" i="178"/>
  <c r="DC100" i="178"/>
  <c r="DC101" i="178"/>
  <c r="DC103" i="178"/>
  <c r="DC105" i="178"/>
  <c r="DD60" i="178"/>
  <c r="DD61" i="178"/>
  <c r="DD62" i="178"/>
  <c r="DD63" i="178"/>
  <c r="DD67" i="178"/>
  <c r="DD68" i="178"/>
  <c r="DD69" i="178"/>
  <c r="DD95" i="178"/>
  <c r="DD96" i="178"/>
  <c r="DD65" i="178"/>
  <c r="DD97" i="178"/>
  <c r="DD98" i="178"/>
  <c r="DD99" i="178"/>
  <c r="DD100" i="178"/>
  <c r="DD101" i="178"/>
  <c r="DD103" i="178"/>
  <c r="DD105" i="178"/>
  <c r="DE60" i="178"/>
  <c r="DE61" i="178"/>
  <c r="DE62" i="178"/>
  <c r="DE63" i="178"/>
  <c r="DE67" i="178"/>
  <c r="DE68" i="178"/>
  <c r="DE69" i="178"/>
  <c r="DE95" i="178"/>
  <c r="DE96" i="178"/>
  <c r="DE65" i="178"/>
  <c r="DE97" i="178"/>
  <c r="DE98" i="178"/>
  <c r="DE99" i="178"/>
  <c r="DE100" i="178"/>
  <c r="DE101" i="178"/>
  <c r="DE103" i="178"/>
  <c r="DE105" i="178"/>
  <c r="DF60" i="178"/>
  <c r="DF61" i="178"/>
  <c r="DF62" i="178"/>
  <c r="DF63" i="178"/>
  <c r="DF67" i="178"/>
  <c r="DF68" i="178"/>
  <c r="DF69" i="178"/>
  <c r="DF95" i="178"/>
  <c r="DF96" i="178"/>
  <c r="DF65" i="178"/>
  <c r="DF97" i="178"/>
  <c r="DF98" i="178"/>
  <c r="DF99" i="178"/>
  <c r="DF100" i="178"/>
  <c r="DF101" i="178"/>
  <c r="DF103" i="178"/>
  <c r="DF105" i="178"/>
  <c r="DG60" i="178"/>
  <c r="DG61" i="178"/>
  <c r="DG62" i="178"/>
  <c r="DG63" i="178"/>
  <c r="DG67" i="178"/>
  <c r="DG68" i="178"/>
  <c r="DG69" i="178"/>
  <c r="DG95" i="178"/>
  <c r="DG96" i="178"/>
  <c r="DG65" i="178"/>
  <c r="DG97" i="178"/>
  <c r="DG98" i="178"/>
  <c r="DG99" i="178"/>
  <c r="DG100" i="178"/>
  <c r="DG101" i="178"/>
  <c r="DG103" i="178"/>
  <c r="DG105" i="178"/>
  <c r="DH60" i="178"/>
  <c r="DH61" i="178"/>
  <c r="DH62" i="178"/>
  <c r="DH63" i="178"/>
  <c r="DH67" i="178"/>
  <c r="DH68" i="178"/>
  <c r="DH69" i="178"/>
  <c r="DH95" i="178"/>
  <c r="DH96" i="178"/>
  <c r="DH65" i="178"/>
  <c r="DH97" i="178"/>
  <c r="DH98" i="178"/>
  <c r="DH99" i="178"/>
  <c r="DH100" i="178"/>
  <c r="DH101" i="178"/>
  <c r="DH103" i="178"/>
  <c r="DH105" i="178"/>
  <c r="DI60" i="178"/>
  <c r="DI61" i="178"/>
  <c r="DI62" i="178"/>
  <c r="DI63" i="178"/>
  <c r="DI67" i="178"/>
  <c r="DI68" i="178"/>
  <c r="DI69" i="178"/>
  <c r="DI95" i="178"/>
  <c r="DI96" i="178"/>
  <c r="DI65" i="178"/>
  <c r="DI97" i="178"/>
  <c r="DI98" i="178"/>
  <c r="DI99" i="178"/>
  <c r="DI100" i="178"/>
  <c r="DI101" i="178"/>
  <c r="DI103" i="178"/>
  <c r="DI105" i="178"/>
  <c r="DJ60" i="178"/>
  <c r="DJ61" i="178"/>
  <c r="DJ62" i="178"/>
  <c r="DJ63" i="178"/>
  <c r="DJ67" i="178"/>
  <c r="DJ68" i="178"/>
  <c r="DJ69" i="178"/>
  <c r="DJ95" i="178"/>
  <c r="DJ96" i="178"/>
  <c r="DJ65" i="178"/>
  <c r="DJ97" i="178"/>
  <c r="DJ98" i="178"/>
  <c r="DJ99" i="178"/>
  <c r="DJ100" i="178"/>
  <c r="DJ101" i="178"/>
  <c r="DJ103" i="178"/>
  <c r="DJ105" i="178"/>
  <c r="DK60" i="178"/>
  <c r="DK61" i="178"/>
  <c r="DK62" i="178"/>
  <c r="DK63" i="178"/>
  <c r="DK67" i="178"/>
  <c r="DK68" i="178"/>
  <c r="DK69" i="178"/>
  <c r="DK95" i="178"/>
  <c r="DK96" i="178"/>
  <c r="DK65" i="178"/>
  <c r="DK97" i="178"/>
  <c r="DK98" i="178"/>
  <c r="DK99" i="178"/>
  <c r="DK100" i="178"/>
  <c r="DK101" i="178"/>
  <c r="DK103" i="178"/>
  <c r="DK105" i="178"/>
  <c r="DL60" i="178"/>
  <c r="DL61" i="178"/>
  <c r="DL62" i="178"/>
  <c r="DL63" i="178"/>
  <c r="DL67" i="178"/>
  <c r="DL68" i="178"/>
  <c r="DL69" i="178"/>
  <c r="DL95" i="178"/>
  <c r="DL96" i="178"/>
  <c r="DL65" i="178"/>
  <c r="DL97" i="178"/>
  <c r="DL98" i="178"/>
  <c r="DL99" i="178"/>
  <c r="DL100" i="178"/>
  <c r="DL101" i="178"/>
  <c r="DL103" i="178"/>
  <c r="DL105" i="178"/>
  <c r="DM60" i="178"/>
  <c r="DM61" i="178"/>
  <c r="DM62" i="178"/>
  <c r="DM63" i="178"/>
  <c r="DM67" i="178"/>
  <c r="DM68" i="178"/>
  <c r="DM69" i="178"/>
  <c r="DM95" i="178"/>
  <c r="DM96" i="178"/>
  <c r="DM65" i="178"/>
  <c r="DM97" i="178"/>
  <c r="DM98" i="178"/>
  <c r="DM99" i="178"/>
  <c r="DM100" i="178"/>
  <c r="DM101" i="178"/>
  <c r="DM103" i="178"/>
  <c r="DM105" i="178"/>
  <c r="DN60" i="178"/>
  <c r="DN61" i="178"/>
  <c r="DN62" i="178"/>
  <c r="DN63" i="178"/>
  <c r="DN67" i="178"/>
  <c r="DN68" i="178"/>
  <c r="DN69" i="178"/>
  <c r="DN95" i="178"/>
  <c r="DN96" i="178"/>
  <c r="DN65" i="178"/>
  <c r="DN97" i="178"/>
  <c r="DN98" i="178"/>
  <c r="DN99" i="178"/>
  <c r="DN100" i="178"/>
  <c r="DN101" i="178"/>
  <c r="DN103" i="178"/>
  <c r="DN105" i="178"/>
  <c r="DO60" i="178"/>
  <c r="DO61" i="178"/>
  <c r="DO62" i="178"/>
  <c r="DO63" i="178"/>
  <c r="DO67" i="178"/>
  <c r="DO68" i="178"/>
  <c r="DO69" i="178"/>
  <c r="DO95" i="178"/>
  <c r="DO96" i="178"/>
  <c r="DO65" i="178"/>
  <c r="DO97" i="178"/>
  <c r="DO98" i="178"/>
  <c r="DO99" i="178"/>
  <c r="DO100" i="178"/>
  <c r="DO101" i="178"/>
  <c r="DO103" i="178"/>
  <c r="DO105" i="178"/>
  <c r="DP60" i="178"/>
  <c r="DP61" i="178"/>
  <c r="DP62" i="178"/>
  <c r="DP63" i="178"/>
  <c r="DP67" i="178"/>
  <c r="DP68" i="178"/>
  <c r="DP69" i="178"/>
  <c r="DP95" i="178"/>
  <c r="DP96" i="178"/>
  <c r="DP65" i="178"/>
  <c r="DP97" i="178"/>
  <c r="DP98" i="178"/>
  <c r="DP99" i="178"/>
  <c r="DP100" i="178"/>
  <c r="DP101" i="178"/>
  <c r="DP103" i="178"/>
  <c r="DP105" i="178"/>
  <c r="DQ60" i="178"/>
  <c r="DQ61" i="178"/>
  <c r="DQ62" i="178"/>
  <c r="DQ63" i="178"/>
  <c r="DQ67" i="178"/>
  <c r="DQ68" i="178"/>
  <c r="DQ69" i="178"/>
  <c r="DQ95" i="178"/>
  <c r="DQ96" i="178"/>
  <c r="DQ65" i="178"/>
  <c r="DQ97" i="178"/>
  <c r="DQ98" i="178"/>
  <c r="DQ99" i="178"/>
  <c r="DQ100" i="178"/>
  <c r="DQ101" i="178"/>
  <c r="DQ103" i="178"/>
  <c r="DQ105" i="178"/>
  <c r="DR60" i="178"/>
  <c r="DR61" i="178"/>
  <c r="DR62" i="178"/>
  <c r="DR63" i="178"/>
  <c r="DR67" i="178"/>
  <c r="DR68" i="178"/>
  <c r="DR69" i="178"/>
  <c r="DR95" i="178"/>
  <c r="DR96" i="178"/>
  <c r="DR65" i="178"/>
  <c r="DR97" i="178"/>
  <c r="DR98" i="178"/>
  <c r="DR99" i="178"/>
  <c r="DR100" i="178"/>
  <c r="DR101" i="178"/>
  <c r="DR103" i="178"/>
  <c r="DR105" i="178"/>
  <c r="DS60" i="178"/>
  <c r="DS61" i="178"/>
  <c r="DS62" i="178"/>
  <c r="DS63" i="178"/>
  <c r="DS67" i="178"/>
  <c r="DS68" i="178"/>
  <c r="DS69" i="178"/>
  <c r="DS95" i="178"/>
  <c r="DS96" i="178"/>
  <c r="DS65" i="178"/>
  <c r="DS97" i="178"/>
  <c r="DS98" i="178"/>
  <c r="DS99" i="178"/>
  <c r="DS100" i="178"/>
  <c r="DS101" i="178"/>
  <c r="DS103" i="178"/>
  <c r="DS105" i="178"/>
  <c r="DT60" i="178"/>
  <c r="DT61" i="178"/>
  <c r="DT62" i="178"/>
  <c r="DT63" i="178"/>
  <c r="DT67" i="178"/>
  <c r="DT68" i="178"/>
  <c r="DT69" i="178"/>
  <c r="DT95" i="178"/>
  <c r="DT96" i="178"/>
  <c r="DT65" i="178"/>
  <c r="DT97" i="178"/>
  <c r="DT98" i="178"/>
  <c r="DT99" i="178"/>
  <c r="DT100" i="178"/>
  <c r="DT101" i="178"/>
  <c r="DT103" i="178"/>
  <c r="DT105" i="178"/>
  <c r="DU60" i="178"/>
  <c r="DU61" i="178"/>
  <c r="DU62" i="178"/>
  <c r="DU63" i="178"/>
  <c r="DU67" i="178"/>
  <c r="DU68" i="178"/>
  <c r="DU69" i="178"/>
  <c r="DU95" i="178"/>
  <c r="DU96" i="178"/>
  <c r="DU65" i="178"/>
  <c r="DU97" i="178"/>
  <c r="DU98" i="178"/>
  <c r="DU99" i="178"/>
  <c r="DU100" i="178"/>
  <c r="DU101" i="178"/>
  <c r="DU103" i="178"/>
  <c r="DU105" i="178"/>
  <c r="DV60" i="178"/>
  <c r="DV61" i="178"/>
  <c r="DV62" i="178"/>
  <c r="DV63" i="178"/>
  <c r="DV67" i="178"/>
  <c r="DV68" i="178"/>
  <c r="DV69" i="178"/>
  <c r="DV95" i="178"/>
  <c r="DV96" i="178"/>
  <c r="DV65" i="178"/>
  <c r="DV97" i="178"/>
  <c r="DV98" i="178"/>
  <c r="DV99" i="178"/>
  <c r="DV100" i="178"/>
  <c r="DV101" i="178"/>
  <c r="DV103" i="178"/>
  <c r="DV105" i="178"/>
  <c r="DW60" i="178"/>
  <c r="DW61" i="178"/>
  <c r="DW62" i="178"/>
  <c r="DW63" i="178"/>
  <c r="DW67" i="178"/>
  <c r="DW68" i="178"/>
  <c r="DW69" i="178"/>
  <c r="DW95" i="178"/>
  <c r="DW96" i="178"/>
  <c r="DW65" i="178"/>
  <c r="DW97" i="178"/>
  <c r="DW98" i="178"/>
  <c r="DW99" i="178"/>
  <c r="DW100" i="178"/>
  <c r="DW101" i="178"/>
  <c r="DW103" i="178"/>
  <c r="DW105" i="178"/>
  <c r="DX60" i="178"/>
  <c r="DX61" i="178"/>
  <c r="DX62" i="178"/>
  <c r="DX63" i="178"/>
  <c r="DX67" i="178"/>
  <c r="DX68" i="178"/>
  <c r="DX69" i="178"/>
  <c r="DX95" i="178"/>
  <c r="DX96" i="178"/>
  <c r="DX65" i="178"/>
  <c r="DX97" i="178"/>
  <c r="DX98" i="178"/>
  <c r="DX99" i="178"/>
  <c r="DX100" i="178"/>
  <c r="DX101" i="178"/>
  <c r="DX103" i="178"/>
  <c r="DX105" i="178"/>
  <c r="DY60" i="178"/>
  <c r="DY61" i="178"/>
  <c r="DY62" i="178"/>
  <c r="DY63" i="178"/>
  <c r="DY67" i="178"/>
  <c r="DY68" i="178"/>
  <c r="DY69" i="178"/>
  <c r="DY95" i="178"/>
  <c r="DY96" i="178"/>
  <c r="DY65" i="178"/>
  <c r="DY97" i="178"/>
  <c r="DY98" i="178"/>
  <c r="DY99" i="178"/>
  <c r="DY100" i="178"/>
  <c r="DY101" i="178"/>
  <c r="DY103" i="178"/>
  <c r="DY105" i="178"/>
  <c r="DZ60" i="178"/>
  <c r="DZ61" i="178"/>
  <c r="DZ62" i="178"/>
  <c r="DZ63" i="178"/>
  <c r="DZ67" i="178"/>
  <c r="DZ68" i="178"/>
  <c r="DZ69" i="178"/>
  <c r="DZ95" i="178"/>
  <c r="DZ96" i="178"/>
  <c r="DZ65" i="178"/>
  <c r="DZ97" i="178"/>
  <c r="DZ98" i="178"/>
  <c r="DZ99" i="178"/>
  <c r="DZ100" i="178"/>
  <c r="DZ101" i="178"/>
  <c r="DZ103" i="178"/>
  <c r="DZ105" i="178"/>
  <c r="EA60" i="178"/>
  <c r="EA61" i="178"/>
  <c r="EA62" i="178"/>
  <c r="EA63" i="178"/>
  <c r="EA67" i="178"/>
  <c r="EA68" i="178"/>
  <c r="EA69" i="178"/>
  <c r="EA95" i="178"/>
  <c r="EA96" i="178"/>
  <c r="EA65" i="178"/>
  <c r="EA97" i="178"/>
  <c r="EA98" i="178"/>
  <c r="EA99" i="178"/>
  <c r="EA100" i="178"/>
  <c r="EA101" i="178"/>
  <c r="EA103" i="178"/>
  <c r="EA105" i="178"/>
  <c r="EB60" i="178"/>
  <c r="EB61" i="178"/>
  <c r="EB62" i="178"/>
  <c r="EB63" i="178"/>
  <c r="EB67" i="178"/>
  <c r="EB68" i="178"/>
  <c r="EB69" i="178"/>
  <c r="EB95" i="178"/>
  <c r="EB96" i="178"/>
  <c r="EB65" i="178"/>
  <c r="EB97" i="178"/>
  <c r="EB98" i="178"/>
  <c r="EB99" i="178"/>
  <c r="EB100" i="178"/>
  <c r="EB101" i="178"/>
  <c r="EB103" i="178"/>
  <c r="EB105" i="178"/>
  <c r="EC60" i="178"/>
  <c r="EC61" i="178"/>
  <c r="EC62" i="178"/>
  <c r="EC63" i="178"/>
  <c r="EC67" i="178"/>
  <c r="EC68" i="178"/>
  <c r="EC69" i="178"/>
  <c r="EC95" i="178"/>
  <c r="EC96" i="178"/>
  <c r="EC65" i="178"/>
  <c r="EC97" i="178"/>
  <c r="EC98" i="178"/>
  <c r="EC99" i="178"/>
  <c r="EC100" i="178"/>
  <c r="EC101" i="178"/>
  <c r="EC103" i="178"/>
  <c r="EC105" i="178"/>
  <c r="ED60" i="178"/>
  <c r="ED61" i="178"/>
  <c r="ED62" i="178"/>
  <c r="ED63" i="178"/>
  <c r="ED67" i="178"/>
  <c r="ED68" i="178"/>
  <c r="ED69" i="178"/>
  <c r="ED95" i="178"/>
  <c r="ED96" i="178"/>
  <c r="ED65" i="178"/>
  <c r="ED97" i="178"/>
  <c r="ED98" i="178"/>
  <c r="ED99" i="178"/>
  <c r="ED100" i="178"/>
  <c r="ED101" i="178"/>
  <c r="ED103" i="178"/>
  <c r="ED105" i="178"/>
  <c r="EE60" i="178"/>
  <c r="EE61" i="178"/>
  <c r="EE62" i="178"/>
  <c r="EE63" i="178"/>
  <c r="EE67" i="178"/>
  <c r="EE68" i="178"/>
  <c r="EE69" i="178"/>
  <c r="EE95" i="178"/>
  <c r="EE96" i="178"/>
  <c r="EE65" i="178"/>
  <c r="EE97" i="178"/>
  <c r="EE98" i="178"/>
  <c r="EE99" i="178"/>
  <c r="EE100" i="178"/>
  <c r="EE101" i="178"/>
  <c r="EE103" i="178"/>
  <c r="EE105" i="178"/>
  <c r="EF60" i="178"/>
  <c r="EF61" i="178"/>
  <c r="EF62" i="178"/>
  <c r="EF63" i="178"/>
  <c r="EF67" i="178"/>
  <c r="EF68" i="178"/>
  <c r="EF69" i="178"/>
  <c r="EF95" i="178"/>
  <c r="EF96" i="178"/>
  <c r="EF65" i="178"/>
  <c r="EF97" i="178"/>
  <c r="EF98" i="178"/>
  <c r="EF99" i="178"/>
  <c r="EF100" i="178"/>
  <c r="EF101" i="178"/>
  <c r="EF103" i="178"/>
  <c r="EF105" i="178"/>
  <c r="EG60" i="178"/>
  <c r="EG61" i="178"/>
  <c r="EG62" i="178"/>
  <c r="EG63" i="178"/>
  <c r="EG67" i="178"/>
  <c r="EG68" i="178"/>
  <c r="EG69" i="178"/>
  <c r="EG95" i="178"/>
  <c r="EG96" i="178"/>
  <c r="EG65" i="178"/>
  <c r="EG97" i="178"/>
  <c r="EG98" i="178"/>
  <c r="EG99" i="178"/>
  <c r="EG100" i="178"/>
  <c r="EG101" i="178"/>
  <c r="EG103" i="178"/>
  <c r="EG105" i="178"/>
  <c r="EH60" i="178"/>
  <c r="EH61" i="178"/>
  <c r="EH62" i="178"/>
  <c r="EH63" i="178"/>
  <c r="EH67" i="178"/>
  <c r="EH68" i="178"/>
  <c r="EH69" i="178"/>
  <c r="EH95" i="178"/>
  <c r="EH96" i="178"/>
  <c r="EH65" i="178"/>
  <c r="EH97" i="178"/>
  <c r="EH98" i="178"/>
  <c r="EH99" i="178"/>
  <c r="EH100" i="178"/>
  <c r="EH101" i="178"/>
  <c r="EH103" i="178"/>
  <c r="EH105" i="178"/>
  <c r="EI60" i="178"/>
  <c r="EI61" i="178"/>
  <c r="EI62" i="178"/>
  <c r="EI63" i="178"/>
  <c r="EI67" i="178"/>
  <c r="EI68" i="178"/>
  <c r="EI69" i="178"/>
  <c r="EI95" i="178"/>
  <c r="EI96" i="178"/>
  <c r="EI65" i="178"/>
  <c r="EI97" i="178"/>
  <c r="EI98" i="178"/>
  <c r="EI99" i="178"/>
  <c r="EI100" i="178"/>
  <c r="EI101" i="178"/>
  <c r="EI103" i="178"/>
  <c r="EI105" i="178"/>
  <c r="EJ60" i="178"/>
  <c r="EJ61" i="178"/>
  <c r="EJ62" i="178"/>
  <c r="EJ63" i="178"/>
  <c r="EJ67" i="178"/>
  <c r="EJ68" i="178"/>
  <c r="EJ69" i="178"/>
  <c r="EJ95" i="178"/>
  <c r="EJ96" i="178"/>
  <c r="EJ65" i="178"/>
  <c r="EJ97" i="178"/>
  <c r="EJ98" i="178"/>
  <c r="EJ99" i="178"/>
  <c r="EJ100" i="178"/>
  <c r="EJ101" i="178"/>
  <c r="EJ103" i="178"/>
  <c r="EJ105" i="178"/>
  <c r="EK60" i="178"/>
  <c r="EK61" i="178"/>
  <c r="EK62" i="178"/>
  <c r="EK63" i="178"/>
  <c r="EK67" i="178"/>
  <c r="EK68" i="178"/>
  <c r="EK69" i="178"/>
  <c r="EK95" i="178"/>
  <c r="EK96" i="178"/>
  <c r="EK65" i="178"/>
  <c r="EK97" i="178"/>
  <c r="EK98" i="178"/>
  <c r="EK99" i="178"/>
  <c r="EK100" i="178"/>
  <c r="EK101" i="178"/>
  <c r="EK103" i="178"/>
  <c r="EK105" i="178"/>
  <c r="EL60" i="178"/>
  <c r="EL61" i="178"/>
  <c r="EL62" i="178"/>
  <c r="EL63" i="178"/>
  <c r="EL67" i="178"/>
  <c r="EL68" i="178"/>
  <c r="EL69" i="178"/>
  <c r="EL95" i="178"/>
  <c r="EL96" i="178"/>
  <c r="EL65" i="178"/>
  <c r="EL97" i="178"/>
  <c r="EL98" i="178"/>
  <c r="EL99" i="178"/>
  <c r="EL100" i="178"/>
  <c r="EL101" i="178"/>
  <c r="EL103" i="178"/>
  <c r="EL105" i="178"/>
  <c r="EM60" i="178"/>
  <c r="EM61" i="178"/>
  <c r="EM62" i="178"/>
  <c r="EM63" i="178"/>
  <c r="EM67" i="178"/>
  <c r="EM68" i="178"/>
  <c r="EM69" i="178"/>
  <c r="EM95" i="178"/>
  <c r="EM96" i="178"/>
  <c r="EM65" i="178"/>
  <c r="EM97" i="178"/>
  <c r="EM98" i="178"/>
  <c r="EM99" i="178"/>
  <c r="EM100" i="178"/>
  <c r="EM101" i="178"/>
  <c r="EM103" i="178"/>
  <c r="EM105" i="178"/>
  <c r="EN60" i="178"/>
  <c r="EN61" i="178"/>
  <c r="EN62" i="178"/>
  <c r="EN63" i="178"/>
  <c r="EN67" i="178"/>
  <c r="EN68" i="178"/>
  <c r="EN69" i="178"/>
  <c r="EN95" i="178"/>
  <c r="EN96" i="178"/>
  <c r="EN65" i="178"/>
  <c r="EN97" i="178"/>
  <c r="EN98" i="178"/>
  <c r="EN99" i="178"/>
  <c r="EN100" i="178"/>
  <c r="EN101" i="178"/>
  <c r="EN103" i="178"/>
  <c r="EN105" i="178"/>
  <c r="EO60" i="178"/>
  <c r="EO61" i="178"/>
  <c r="EO62" i="178"/>
  <c r="EO63" i="178"/>
  <c r="EO67" i="178"/>
  <c r="EO68" i="178"/>
  <c r="EO69" i="178"/>
  <c r="EO95" i="178"/>
  <c r="EO96" i="178"/>
  <c r="EO65" i="178"/>
  <c r="EO97" i="178"/>
  <c r="EO98" i="178"/>
  <c r="EO99" i="178"/>
  <c r="EO100" i="178"/>
  <c r="EO101" i="178"/>
  <c r="EO103" i="178"/>
  <c r="EO105" i="178"/>
  <c r="EP60" i="178"/>
  <c r="EP61" i="178"/>
  <c r="EP62" i="178"/>
  <c r="EP63" i="178"/>
  <c r="EP67" i="178"/>
  <c r="EP68" i="178"/>
  <c r="EP69" i="178"/>
  <c r="EP95" i="178"/>
  <c r="EP96" i="178"/>
  <c r="EP65" i="178"/>
  <c r="EP97" i="178"/>
  <c r="EP98" i="178"/>
  <c r="EP99" i="178"/>
  <c r="EP100" i="178"/>
  <c r="EP101" i="178"/>
  <c r="EP103" i="178"/>
  <c r="EP105" i="178"/>
  <c r="EQ60" i="178"/>
  <c r="EQ61" i="178"/>
  <c r="EQ62" i="178"/>
  <c r="EQ63" i="178"/>
  <c r="EQ67" i="178"/>
  <c r="EQ68" i="178"/>
  <c r="EQ69" i="178"/>
  <c r="EQ95" i="178"/>
  <c r="EQ96" i="178"/>
  <c r="EQ65" i="178"/>
  <c r="EQ97" i="178"/>
  <c r="EQ98" i="178"/>
  <c r="EQ99" i="178"/>
  <c r="EQ100" i="178"/>
  <c r="EQ101" i="178"/>
  <c r="EQ103" i="178"/>
  <c r="EQ105" i="178"/>
  <c r="ER60" i="178"/>
  <c r="ER61" i="178"/>
  <c r="ER62" i="178"/>
  <c r="ER63" i="178"/>
  <c r="ER67" i="178"/>
  <c r="ER68" i="178"/>
  <c r="ER69" i="178"/>
  <c r="ER95" i="178"/>
  <c r="ER96" i="178"/>
  <c r="ER65" i="178"/>
  <c r="ER97" i="178"/>
  <c r="ER98" i="178"/>
  <c r="ER99" i="178"/>
  <c r="ER100" i="178"/>
  <c r="ER101" i="178"/>
  <c r="ER103" i="178"/>
  <c r="ER105" i="178"/>
  <c r="ES60" i="178"/>
  <c r="ES61" i="178"/>
  <c r="ES62" i="178"/>
  <c r="ES63" i="178"/>
  <c r="ES67" i="178"/>
  <c r="ES68" i="178"/>
  <c r="ES69" i="178"/>
  <c r="ES95" i="178"/>
  <c r="ES96" i="178"/>
  <c r="ES65" i="178"/>
  <c r="ES97" i="178"/>
  <c r="ES98" i="178"/>
  <c r="ES99" i="178"/>
  <c r="ES100" i="178"/>
  <c r="ES101" i="178"/>
  <c r="ES103" i="178"/>
  <c r="ES105" i="178"/>
  <c r="ET60" i="178"/>
  <c r="ET61" i="178"/>
  <c r="ET62" i="178"/>
  <c r="ET63" i="178"/>
  <c r="ET67" i="178"/>
  <c r="ET68" i="178"/>
  <c r="ET69" i="178"/>
  <c r="ET95" i="178"/>
  <c r="ET96" i="178"/>
  <c r="ET65" i="178"/>
  <c r="ET97" i="178"/>
  <c r="ET98" i="178"/>
  <c r="ET99" i="178"/>
  <c r="ET100" i="178"/>
  <c r="ET101" i="178"/>
  <c r="ET103" i="178"/>
  <c r="ET105" i="178"/>
  <c r="EU60" i="178"/>
  <c r="EU61" i="178"/>
  <c r="EU62" i="178"/>
  <c r="EU63" i="178"/>
  <c r="EU67" i="178"/>
  <c r="EU68" i="178"/>
  <c r="EU69" i="178"/>
  <c r="EU95" i="178"/>
  <c r="EU96" i="178"/>
  <c r="EU65" i="178"/>
  <c r="EU97" i="178"/>
  <c r="EU98" i="178"/>
  <c r="EU99" i="178"/>
  <c r="EU100" i="178"/>
  <c r="EU101" i="178"/>
  <c r="EU103" i="178"/>
  <c r="EU105" i="178"/>
  <c r="EV60" i="178"/>
  <c r="EV61" i="178"/>
  <c r="EV62" i="178"/>
  <c r="EV63" i="178"/>
  <c r="EV67" i="178"/>
  <c r="EV68" i="178"/>
  <c r="EV69" i="178"/>
  <c r="EV95" i="178"/>
  <c r="EV96" i="178"/>
  <c r="EV65" i="178"/>
  <c r="EV97" i="178"/>
  <c r="EV98" i="178"/>
  <c r="EV99" i="178"/>
  <c r="EV100" i="178"/>
  <c r="EV101" i="178"/>
  <c r="EV103" i="178"/>
  <c r="EV105" i="178"/>
  <c r="EW60" i="178"/>
  <c r="EW61" i="178"/>
  <c r="EW62" i="178"/>
  <c r="EW63" i="178"/>
  <c r="EW67" i="178"/>
  <c r="EW68" i="178"/>
  <c r="EW69" i="178"/>
  <c r="EW95" i="178"/>
  <c r="EW96" i="178"/>
  <c r="EW65" i="178"/>
  <c r="EW97" i="178"/>
  <c r="EW98" i="178"/>
  <c r="EW99" i="178"/>
  <c r="EW100" i="178"/>
  <c r="EW101" i="178"/>
  <c r="EW103" i="178"/>
  <c r="EW105" i="178"/>
  <c r="EX60" i="178"/>
  <c r="EX61" i="178"/>
  <c r="EX62" i="178"/>
  <c r="EX63" i="178"/>
  <c r="EX67" i="178"/>
  <c r="EX68" i="178"/>
  <c r="EX69" i="178"/>
  <c r="EX95" i="178"/>
  <c r="EX96" i="178"/>
  <c r="EX65" i="178"/>
  <c r="EX97" i="178"/>
  <c r="EX98" i="178"/>
  <c r="EX99" i="178"/>
  <c r="EX100" i="178"/>
  <c r="EX101" i="178"/>
  <c r="EX103" i="178"/>
  <c r="EX105" i="178"/>
  <c r="EY60" i="178"/>
  <c r="EY61" i="178"/>
  <c r="EY62" i="178"/>
  <c r="EY63" i="178"/>
  <c r="EY67" i="178"/>
  <c r="EY68" i="178"/>
  <c r="EY69" i="178"/>
  <c r="EY95" i="178"/>
  <c r="EY96" i="178"/>
  <c r="EY65" i="178"/>
  <c r="EY97" i="178"/>
  <c r="EY98" i="178"/>
  <c r="EY99" i="178"/>
  <c r="EY100" i="178"/>
  <c r="EY101" i="178"/>
  <c r="EY103" i="178"/>
  <c r="EY105" i="178"/>
  <c r="F104" i="178"/>
  <c r="F106" i="178"/>
  <c r="G104" i="178"/>
  <c r="H104" i="178"/>
  <c r="I104" i="178"/>
  <c r="J104" i="178"/>
  <c r="K104" i="178"/>
  <c r="L104" i="178"/>
  <c r="M104" i="178"/>
  <c r="N104" i="178"/>
  <c r="O104" i="178"/>
  <c r="P104" i="178"/>
  <c r="Q104" i="178"/>
  <c r="R104" i="178"/>
  <c r="S104" i="178"/>
  <c r="T104" i="178"/>
  <c r="U104" i="178"/>
  <c r="V104" i="178"/>
  <c r="W104" i="178"/>
  <c r="X104" i="178"/>
  <c r="Y104" i="178"/>
  <c r="Z104" i="178"/>
  <c r="AA104" i="178"/>
  <c r="AB104" i="178"/>
  <c r="AC104" i="178"/>
  <c r="AD104" i="178"/>
  <c r="AE104" i="178"/>
  <c r="AF104" i="178"/>
  <c r="AG104" i="178"/>
  <c r="AH104" i="178"/>
  <c r="AI104" i="178"/>
  <c r="AJ104" i="178"/>
  <c r="AK104" i="178"/>
  <c r="AL104" i="178"/>
  <c r="AM104" i="178"/>
  <c r="AN104" i="178"/>
  <c r="AO104" i="178"/>
  <c r="AP104" i="178"/>
  <c r="AQ104" i="178"/>
  <c r="AR104" i="178"/>
  <c r="AS104" i="178"/>
  <c r="AT104" i="178"/>
  <c r="AU104" i="178"/>
  <c r="AV104" i="178"/>
  <c r="AW104" i="178"/>
  <c r="AX104" i="178"/>
  <c r="AY104" i="178"/>
  <c r="AZ104" i="178"/>
  <c r="BA104" i="178"/>
  <c r="BB104" i="178"/>
  <c r="BC104" i="178"/>
  <c r="BD104" i="178"/>
  <c r="BE104" i="178"/>
  <c r="BF104" i="178"/>
  <c r="BG104" i="178"/>
  <c r="BH104" i="178"/>
  <c r="BI104" i="178"/>
  <c r="BJ104" i="178"/>
  <c r="BK104" i="178"/>
  <c r="BL104" i="178"/>
  <c r="BM104" i="178"/>
  <c r="BN104" i="178"/>
  <c r="BO104" i="178"/>
  <c r="BP104" i="178"/>
  <c r="BQ104" i="178"/>
  <c r="BR104" i="178"/>
  <c r="BS104" i="178"/>
  <c r="BT104" i="178"/>
  <c r="BU104" i="178"/>
  <c r="BV104" i="178"/>
  <c r="BW104" i="178"/>
  <c r="BX104" i="178"/>
  <c r="BY104" i="178"/>
  <c r="BZ104" i="178"/>
  <c r="CA104" i="178"/>
  <c r="CB104" i="178"/>
  <c r="CC104" i="178"/>
  <c r="CD104" i="178"/>
  <c r="CE104" i="178"/>
  <c r="CF104" i="178"/>
  <c r="CG104" i="178"/>
  <c r="CH104" i="178"/>
  <c r="CI104" i="178"/>
  <c r="CJ104" i="178"/>
  <c r="CK104" i="178"/>
  <c r="CL104" i="178"/>
  <c r="CM104" i="178"/>
  <c r="CN104" i="178"/>
  <c r="CO104" i="178"/>
  <c r="CP104" i="178"/>
  <c r="CQ104" i="178"/>
  <c r="CR104" i="178"/>
  <c r="CS104" i="178"/>
  <c r="CT104" i="178"/>
  <c r="CU104" i="178"/>
  <c r="CV104" i="178"/>
  <c r="CW104" i="178"/>
  <c r="CX104" i="178"/>
  <c r="CY104" i="178"/>
  <c r="CZ104" i="178"/>
  <c r="DA104" i="178"/>
  <c r="DB104" i="178"/>
  <c r="DC104" i="178"/>
  <c r="DD104" i="178"/>
  <c r="DE104" i="178"/>
  <c r="DF104" i="178"/>
  <c r="DG104" i="178"/>
  <c r="DH104" i="178"/>
  <c r="DI104" i="178"/>
  <c r="DJ104" i="178"/>
  <c r="DK104" i="178"/>
  <c r="DL104" i="178"/>
  <c r="DM104" i="178"/>
  <c r="DN104" i="178"/>
  <c r="DO104" i="178"/>
  <c r="DP104" i="178"/>
  <c r="DQ104" i="178"/>
  <c r="DR104" i="178"/>
  <c r="DS104" i="178"/>
  <c r="DT104" i="178"/>
  <c r="DU104" i="178"/>
  <c r="DV104" i="178"/>
  <c r="DW104" i="178"/>
  <c r="DX104" i="178"/>
  <c r="DY104" i="178"/>
  <c r="DZ104" i="178"/>
  <c r="EA104" i="178"/>
  <c r="EB104" i="178"/>
  <c r="EC104" i="178"/>
  <c r="ED104" i="178"/>
  <c r="EE104" i="178"/>
  <c r="EF104" i="178"/>
  <c r="EG104" i="178"/>
  <c r="EH104" i="178"/>
  <c r="EI104" i="178"/>
  <c r="EJ104" i="178"/>
  <c r="EK104" i="178"/>
  <c r="EL104" i="178"/>
  <c r="EM104" i="178"/>
  <c r="EN104" i="178"/>
  <c r="EO104" i="178"/>
  <c r="EP104" i="178"/>
  <c r="EQ104" i="178"/>
  <c r="ER104" i="178"/>
  <c r="ES104" i="178"/>
  <c r="ET104" i="178"/>
  <c r="EU104" i="178"/>
  <c r="EV104" i="178"/>
  <c r="EW104" i="178"/>
  <c r="EX104" i="178"/>
  <c r="EY104" i="178"/>
  <c r="EY58" i="178"/>
  <c r="EY89" i="178"/>
  <c r="EY92" i="178"/>
  <c r="EX58" i="178"/>
  <c r="EX89" i="178"/>
  <c r="EX92" i="178"/>
  <c r="EW58" i="178"/>
  <c r="EW89" i="178"/>
  <c r="EW92" i="178"/>
  <c r="EV58" i="178"/>
  <c r="EV89" i="178"/>
  <c r="EV92" i="178"/>
  <c r="EU58" i="178"/>
  <c r="EU89" i="178"/>
  <c r="EU92" i="178"/>
  <c r="ET58" i="178"/>
  <c r="ET89" i="178"/>
  <c r="ET92" i="178"/>
  <c r="ES58" i="178"/>
  <c r="ES89" i="178"/>
  <c r="ES92" i="178"/>
  <c r="ER58" i="178"/>
  <c r="ER89" i="178"/>
  <c r="ER92" i="178"/>
  <c r="EQ58" i="178"/>
  <c r="EQ89" i="178"/>
  <c r="EQ92" i="178"/>
  <c r="EP58" i="178"/>
  <c r="EP89" i="178"/>
  <c r="EP92" i="178"/>
  <c r="EO58" i="178"/>
  <c r="EO89" i="178"/>
  <c r="EO92" i="178"/>
  <c r="EN58" i="178"/>
  <c r="EN89" i="178"/>
  <c r="EN92" i="178"/>
  <c r="EM58" i="178"/>
  <c r="EM89" i="178"/>
  <c r="EM92" i="178"/>
  <c r="EL58" i="178"/>
  <c r="EL89" i="178"/>
  <c r="EL92" i="178"/>
  <c r="EK58" i="178"/>
  <c r="EK89" i="178"/>
  <c r="EK92" i="178"/>
  <c r="EJ58" i="178"/>
  <c r="EJ89" i="178"/>
  <c r="EJ92" i="178"/>
  <c r="EI58" i="178"/>
  <c r="EI89" i="178"/>
  <c r="EI92" i="178"/>
  <c r="EH58" i="178"/>
  <c r="EH89" i="178"/>
  <c r="EH92" i="178"/>
  <c r="EG58" i="178"/>
  <c r="EG89" i="178"/>
  <c r="EG92" i="178"/>
  <c r="EF58" i="178"/>
  <c r="EF89" i="178"/>
  <c r="EF92" i="178"/>
  <c r="EE58" i="178"/>
  <c r="EE89" i="178"/>
  <c r="EE92" i="178"/>
  <c r="ED58" i="178"/>
  <c r="ED89" i="178"/>
  <c r="ED92" i="178"/>
  <c r="EC58" i="178"/>
  <c r="EC89" i="178"/>
  <c r="EC92" i="178"/>
  <c r="EB58" i="178"/>
  <c r="EB89" i="178"/>
  <c r="EB92" i="178"/>
  <c r="EA58" i="178"/>
  <c r="EA89" i="178"/>
  <c r="EA92" i="178"/>
  <c r="DZ58" i="178"/>
  <c r="DZ89" i="178"/>
  <c r="DZ92" i="178"/>
  <c r="DY58" i="178"/>
  <c r="DY89" i="178"/>
  <c r="DY92" i="178"/>
  <c r="DX58" i="178"/>
  <c r="DX89" i="178"/>
  <c r="DX92" i="178"/>
  <c r="DW58" i="178"/>
  <c r="DW89" i="178"/>
  <c r="DW92" i="178"/>
  <c r="DV58" i="178"/>
  <c r="DV89" i="178"/>
  <c r="DV92" i="178"/>
  <c r="DU58" i="178"/>
  <c r="DU89" i="178"/>
  <c r="DU92" i="178"/>
  <c r="DT58" i="178"/>
  <c r="DT89" i="178"/>
  <c r="DT92" i="178"/>
  <c r="DS58" i="178"/>
  <c r="DS89" i="178"/>
  <c r="DS92" i="178"/>
  <c r="DR58" i="178"/>
  <c r="DR89" i="178"/>
  <c r="DR92" i="178"/>
  <c r="DQ58" i="178"/>
  <c r="DQ89" i="178"/>
  <c r="DQ92" i="178"/>
  <c r="DP58" i="178"/>
  <c r="DP89" i="178"/>
  <c r="DP92" i="178"/>
  <c r="DO58" i="178"/>
  <c r="DO89" i="178"/>
  <c r="DO92" i="178"/>
  <c r="DN58" i="178"/>
  <c r="DN89" i="178"/>
  <c r="DN92" i="178"/>
  <c r="DM58" i="178"/>
  <c r="DM89" i="178"/>
  <c r="DM92" i="178"/>
  <c r="DL58" i="178"/>
  <c r="DL89" i="178"/>
  <c r="DL92" i="178"/>
  <c r="DK58" i="178"/>
  <c r="DK89" i="178"/>
  <c r="DK92" i="178"/>
  <c r="DJ58" i="178"/>
  <c r="DJ89" i="178"/>
  <c r="DJ92" i="178"/>
  <c r="DI58" i="178"/>
  <c r="DI89" i="178"/>
  <c r="DI92" i="178"/>
  <c r="DH58" i="178"/>
  <c r="DH89" i="178"/>
  <c r="DH92" i="178"/>
  <c r="DG58" i="178"/>
  <c r="DG89" i="178"/>
  <c r="DG92" i="178"/>
  <c r="DF58" i="178"/>
  <c r="DF89" i="178"/>
  <c r="DF92" i="178"/>
  <c r="DE58" i="178"/>
  <c r="DE89" i="178"/>
  <c r="DE92" i="178"/>
  <c r="DD58" i="178"/>
  <c r="DD89" i="178"/>
  <c r="DD92" i="178"/>
  <c r="DC58" i="178"/>
  <c r="DC89" i="178"/>
  <c r="DC92" i="178"/>
  <c r="DB58" i="178"/>
  <c r="DB89" i="178"/>
  <c r="DB92" i="178"/>
  <c r="DA58" i="178"/>
  <c r="DA89" i="178"/>
  <c r="DA92" i="178"/>
  <c r="CZ58" i="178"/>
  <c r="CZ89" i="178"/>
  <c r="CZ92" i="178"/>
  <c r="CY58" i="178"/>
  <c r="CY89" i="178"/>
  <c r="CY92" i="178"/>
  <c r="CX58" i="178"/>
  <c r="CX89" i="178"/>
  <c r="CX92" i="178"/>
  <c r="CW58" i="178"/>
  <c r="CW89" i="178"/>
  <c r="CW92" i="178"/>
  <c r="CV58" i="178"/>
  <c r="CV89" i="178"/>
  <c r="CV92" i="178"/>
  <c r="CU58" i="178"/>
  <c r="CU89" i="178"/>
  <c r="CU92" i="178"/>
  <c r="CT58" i="178"/>
  <c r="CT89" i="178"/>
  <c r="CT92" i="178"/>
  <c r="CS58" i="178"/>
  <c r="CS89" i="178"/>
  <c r="CS92" i="178"/>
  <c r="CR58" i="178"/>
  <c r="CR89" i="178"/>
  <c r="CR92" i="178"/>
  <c r="CQ58" i="178"/>
  <c r="CQ89" i="178"/>
  <c r="CQ92" i="178"/>
  <c r="CP58" i="178"/>
  <c r="CP89" i="178"/>
  <c r="CP92" i="178"/>
  <c r="CO58" i="178"/>
  <c r="CO89" i="178"/>
  <c r="CO92" i="178"/>
  <c r="CN58" i="178"/>
  <c r="CN89" i="178"/>
  <c r="CN92" i="178"/>
  <c r="CM58" i="178"/>
  <c r="CM89" i="178"/>
  <c r="CM92" i="178"/>
  <c r="CL58" i="178"/>
  <c r="CL89" i="178"/>
  <c r="CL92" i="178"/>
  <c r="CK58" i="178"/>
  <c r="CK89" i="178"/>
  <c r="CK92" i="178"/>
  <c r="CJ58" i="178"/>
  <c r="CJ89" i="178"/>
  <c r="CJ92" i="178"/>
  <c r="CI58" i="178"/>
  <c r="CI89" i="178"/>
  <c r="CI92" i="178"/>
  <c r="CH58" i="178"/>
  <c r="CH89" i="178"/>
  <c r="CH92" i="178"/>
  <c r="CG58" i="178"/>
  <c r="CG89" i="178"/>
  <c r="CG92" i="178"/>
  <c r="CF58" i="178"/>
  <c r="CF89" i="178"/>
  <c r="CF92" i="178"/>
  <c r="CE58" i="178"/>
  <c r="CE89" i="178"/>
  <c r="CE92" i="178"/>
  <c r="CD58" i="178"/>
  <c r="CD89" i="178"/>
  <c r="CD92" i="178"/>
  <c r="CC58" i="178"/>
  <c r="CC89" i="178"/>
  <c r="CC92" i="178"/>
  <c r="CB58" i="178"/>
  <c r="CB89" i="178"/>
  <c r="CB92" i="178"/>
  <c r="CA58" i="178"/>
  <c r="CA89" i="178"/>
  <c r="CA92" i="178"/>
  <c r="BZ58" i="178"/>
  <c r="BZ89" i="178"/>
  <c r="BZ92" i="178"/>
  <c r="BY58" i="178"/>
  <c r="BY89" i="178"/>
  <c r="BY92" i="178"/>
  <c r="BX58" i="178"/>
  <c r="BX89" i="178"/>
  <c r="BX92" i="178"/>
  <c r="BW58" i="178"/>
  <c r="BW89" i="178"/>
  <c r="BW92" i="178"/>
  <c r="BV58" i="178"/>
  <c r="BV89" i="178"/>
  <c r="BV92" i="178"/>
  <c r="BU58" i="178"/>
  <c r="BU89" i="178"/>
  <c r="BU92" i="178"/>
  <c r="BT58" i="178"/>
  <c r="BT89" i="178"/>
  <c r="BT92" i="178"/>
  <c r="BS58" i="178"/>
  <c r="BS89" i="178"/>
  <c r="BS92" i="178"/>
  <c r="BR58" i="178"/>
  <c r="BR89" i="178"/>
  <c r="BR92" i="178"/>
  <c r="BQ58" i="178"/>
  <c r="BQ89" i="178"/>
  <c r="BQ92" i="178"/>
  <c r="BP58" i="178"/>
  <c r="BP89" i="178"/>
  <c r="BP92" i="178"/>
  <c r="BO58" i="178"/>
  <c r="BO89" i="178"/>
  <c r="BO92" i="178"/>
  <c r="BN58" i="178"/>
  <c r="BN89" i="178"/>
  <c r="BN92" i="178"/>
  <c r="BM58" i="178"/>
  <c r="BM89" i="178"/>
  <c r="BM92" i="178"/>
  <c r="BL58" i="178"/>
  <c r="BL89" i="178"/>
  <c r="BL92" i="178"/>
  <c r="BK58" i="178"/>
  <c r="BK89" i="178"/>
  <c r="BK92" i="178"/>
  <c r="BJ58" i="178"/>
  <c r="BJ89" i="178"/>
  <c r="BJ92" i="178"/>
  <c r="BI58" i="178"/>
  <c r="BI89" i="178"/>
  <c r="BI92" i="178"/>
  <c r="BH58" i="178"/>
  <c r="BH89" i="178"/>
  <c r="BH92" i="178"/>
  <c r="BG58" i="178"/>
  <c r="BG89" i="178"/>
  <c r="BG92" i="178"/>
  <c r="BF58" i="178"/>
  <c r="BF89" i="178"/>
  <c r="BF92" i="178"/>
  <c r="BE58" i="178"/>
  <c r="BE89" i="178"/>
  <c r="BE92" i="178"/>
  <c r="BD58" i="178"/>
  <c r="BD89" i="178"/>
  <c r="BD92" i="178"/>
  <c r="BC58" i="178"/>
  <c r="BC89" i="178"/>
  <c r="BC92" i="178"/>
  <c r="BB58" i="178"/>
  <c r="BB89" i="178"/>
  <c r="BB92" i="178"/>
  <c r="BA58" i="178"/>
  <c r="BA89" i="178"/>
  <c r="BA92" i="178"/>
  <c r="AZ58" i="178"/>
  <c r="AZ89" i="178"/>
  <c r="AZ92" i="178"/>
  <c r="AY58" i="178"/>
  <c r="AY89" i="178"/>
  <c r="AY92" i="178"/>
  <c r="AX58" i="178"/>
  <c r="AX89" i="178"/>
  <c r="AX92" i="178"/>
  <c r="AW58" i="178"/>
  <c r="AW89" i="178"/>
  <c r="AW92" i="178"/>
  <c r="AV58" i="178"/>
  <c r="AV89" i="178"/>
  <c r="AV92" i="178"/>
  <c r="AU58" i="178"/>
  <c r="AU89" i="178"/>
  <c r="AU92" i="178"/>
  <c r="AT58" i="178"/>
  <c r="AT89" i="178"/>
  <c r="AT92" i="178"/>
  <c r="AS58" i="178"/>
  <c r="AS89" i="178"/>
  <c r="AS92" i="178"/>
  <c r="AR58" i="178"/>
  <c r="AR89" i="178"/>
  <c r="AR92" i="178"/>
  <c r="AQ58" i="178"/>
  <c r="AQ89" i="178"/>
  <c r="AQ92" i="178"/>
  <c r="AP58" i="178"/>
  <c r="AP89" i="178"/>
  <c r="AP92" i="178"/>
  <c r="AO58" i="178"/>
  <c r="AO89" i="178"/>
  <c r="AO92" i="178"/>
  <c r="AN58" i="178"/>
  <c r="AN89" i="178"/>
  <c r="AN92" i="178"/>
  <c r="AM58" i="178"/>
  <c r="AM89" i="178"/>
  <c r="AM92" i="178"/>
  <c r="AL58" i="178"/>
  <c r="AL89" i="178"/>
  <c r="AL92" i="178"/>
  <c r="AK58" i="178"/>
  <c r="AK89" i="178"/>
  <c r="AK92" i="178"/>
  <c r="AJ58" i="178"/>
  <c r="AJ89" i="178"/>
  <c r="AJ92" i="178"/>
  <c r="AI58" i="178"/>
  <c r="AI89" i="178"/>
  <c r="AI92" i="178"/>
  <c r="AH58" i="178"/>
  <c r="AH89" i="178"/>
  <c r="AH92" i="178"/>
  <c r="AG58" i="178"/>
  <c r="AG89" i="178"/>
  <c r="AG92" i="178"/>
  <c r="AF58" i="178"/>
  <c r="AF89" i="178"/>
  <c r="AF92" i="178"/>
  <c r="AE58" i="178"/>
  <c r="AE89" i="178"/>
  <c r="AE92" i="178"/>
  <c r="AD58" i="178"/>
  <c r="AD89" i="178"/>
  <c r="AD92" i="178"/>
  <c r="AC58" i="178"/>
  <c r="AC89" i="178"/>
  <c r="AC92" i="178"/>
  <c r="AB58" i="178"/>
  <c r="AB89" i="178"/>
  <c r="AB92" i="178"/>
  <c r="AA58" i="178"/>
  <c r="AA89" i="178"/>
  <c r="AA92" i="178"/>
  <c r="Z58" i="178"/>
  <c r="Z89" i="178"/>
  <c r="Z92" i="178"/>
  <c r="Y58" i="178"/>
  <c r="Y89" i="178"/>
  <c r="Y92" i="178"/>
  <c r="X58" i="178"/>
  <c r="X89" i="178"/>
  <c r="X92" i="178"/>
  <c r="W58" i="178"/>
  <c r="W89" i="178"/>
  <c r="W92" i="178"/>
  <c r="V58" i="178"/>
  <c r="V89" i="178"/>
  <c r="V92" i="178"/>
  <c r="U58" i="178"/>
  <c r="U89" i="178"/>
  <c r="U92" i="178"/>
  <c r="T58" i="178"/>
  <c r="T89" i="178"/>
  <c r="T92" i="178"/>
  <c r="S58" i="178"/>
  <c r="S89" i="178"/>
  <c r="S92" i="178"/>
  <c r="R58" i="178"/>
  <c r="R89" i="178"/>
  <c r="R92" i="178"/>
  <c r="Q58" i="178"/>
  <c r="Q89" i="178"/>
  <c r="Q92" i="178"/>
  <c r="P58" i="178"/>
  <c r="P89" i="178"/>
  <c r="P92" i="178"/>
  <c r="O58" i="178"/>
  <c r="O89" i="178"/>
  <c r="O92" i="178"/>
  <c r="N58" i="178"/>
  <c r="N89" i="178"/>
  <c r="N92" i="178"/>
  <c r="M58" i="178"/>
  <c r="M89" i="178"/>
  <c r="M92" i="178"/>
  <c r="L58" i="178"/>
  <c r="L88" i="178"/>
  <c r="L89" i="178"/>
  <c r="L92" i="178"/>
  <c r="K58" i="178"/>
  <c r="K88" i="178"/>
  <c r="K89" i="178"/>
  <c r="K92" i="178"/>
  <c r="J58" i="178"/>
  <c r="J88" i="178"/>
  <c r="J89" i="178"/>
  <c r="J92" i="178"/>
  <c r="I58" i="178"/>
  <c r="I88" i="178"/>
  <c r="I89" i="178"/>
  <c r="I92" i="178"/>
  <c r="H58" i="178"/>
  <c r="H88" i="178"/>
  <c r="H89" i="178"/>
  <c r="H92" i="178"/>
  <c r="G58" i="178"/>
  <c r="G88" i="178"/>
  <c r="G89" i="178"/>
  <c r="G92" i="178"/>
  <c r="F58" i="178"/>
  <c r="F88" i="178"/>
  <c r="F89" i="178"/>
  <c r="F92" i="178"/>
  <c r="F90" i="178"/>
  <c r="F91" i="178"/>
  <c r="F75" i="178"/>
  <c r="F76" i="178"/>
  <c r="F78" i="178"/>
  <c r="G75" i="178"/>
  <c r="G76" i="178"/>
  <c r="G90" i="178"/>
  <c r="H76" i="178"/>
  <c r="H90" i="178"/>
  <c r="I76" i="178"/>
  <c r="I90" i="178"/>
  <c r="J76" i="178"/>
  <c r="J90" i="178"/>
  <c r="K76" i="178"/>
  <c r="K90" i="178"/>
  <c r="L76" i="178"/>
  <c r="L90" i="178"/>
  <c r="M76" i="178"/>
  <c r="M90" i="178"/>
  <c r="N76" i="178"/>
  <c r="N90" i="178"/>
  <c r="O76" i="178"/>
  <c r="O90" i="178"/>
  <c r="P76" i="178"/>
  <c r="P90" i="178"/>
  <c r="Q76" i="178"/>
  <c r="Q90" i="178"/>
  <c r="R76" i="178"/>
  <c r="R90" i="178"/>
  <c r="S76" i="178"/>
  <c r="S90" i="178"/>
  <c r="T76" i="178"/>
  <c r="T90" i="178"/>
  <c r="U76" i="178"/>
  <c r="U90" i="178"/>
  <c r="V76" i="178"/>
  <c r="V90" i="178"/>
  <c r="W76" i="178"/>
  <c r="W90" i="178"/>
  <c r="X76" i="178"/>
  <c r="X90" i="178"/>
  <c r="Y76" i="178"/>
  <c r="Y90" i="178"/>
  <c r="Z76" i="178"/>
  <c r="Z90" i="178"/>
  <c r="AA76" i="178"/>
  <c r="AA90" i="178"/>
  <c r="AB76" i="178"/>
  <c r="AB90" i="178"/>
  <c r="AC76" i="178"/>
  <c r="AC90" i="178"/>
  <c r="AD76" i="178"/>
  <c r="AD90" i="178"/>
  <c r="AE76" i="178"/>
  <c r="AE90" i="178"/>
  <c r="AF76" i="178"/>
  <c r="AF90" i="178"/>
  <c r="AG76" i="178"/>
  <c r="AG90" i="178"/>
  <c r="AH76" i="178"/>
  <c r="AH90" i="178"/>
  <c r="AI76" i="178"/>
  <c r="AI90" i="178"/>
  <c r="AJ76" i="178"/>
  <c r="AJ90" i="178"/>
  <c r="AK76" i="178"/>
  <c r="AK90" i="178"/>
  <c r="AL76" i="178"/>
  <c r="AL90" i="178"/>
  <c r="AM76" i="178"/>
  <c r="AM90" i="178"/>
  <c r="AN76" i="178"/>
  <c r="AN90" i="178"/>
  <c r="AO76" i="178"/>
  <c r="AO90" i="178"/>
  <c r="AP76" i="178"/>
  <c r="AP90" i="178"/>
  <c r="AQ76" i="178"/>
  <c r="AQ90" i="178"/>
  <c r="AR76" i="178"/>
  <c r="AR90" i="178"/>
  <c r="AS76" i="178"/>
  <c r="AS90" i="178"/>
  <c r="AT76" i="178"/>
  <c r="AT90" i="178"/>
  <c r="AU76" i="178"/>
  <c r="AU90" i="178"/>
  <c r="AV76" i="178"/>
  <c r="AV90" i="178"/>
  <c r="AW76" i="178"/>
  <c r="AW90" i="178"/>
  <c r="AX76" i="178"/>
  <c r="AX90" i="178"/>
  <c r="AY76" i="178"/>
  <c r="AY90" i="178"/>
  <c r="AZ76" i="178"/>
  <c r="AZ90" i="178"/>
  <c r="BA76" i="178"/>
  <c r="BA90" i="178"/>
  <c r="BB76" i="178"/>
  <c r="BB90" i="178"/>
  <c r="BC76" i="178"/>
  <c r="BC90" i="178"/>
  <c r="BD76" i="178"/>
  <c r="BD90" i="178"/>
  <c r="BE76" i="178"/>
  <c r="BE90" i="178"/>
  <c r="BF76" i="178"/>
  <c r="BF90" i="178"/>
  <c r="BG76" i="178"/>
  <c r="BG90" i="178"/>
  <c r="BH76" i="178"/>
  <c r="BH90" i="178"/>
  <c r="BI76" i="178"/>
  <c r="BI90" i="178"/>
  <c r="BJ76" i="178"/>
  <c r="BJ90" i="178"/>
  <c r="BK76" i="178"/>
  <c r="BK90" i="178"/>
  <c r="BL76" i="178"/>
  <c r="BL90" i="178"/>
  <c r="BM76" i="178"/>
  <c r="BM90" i="178"/>
  <c r="BN76" i="178"/>
  <c r="BN90" i="178"/>
  <c r="BO76" i="178"/>
  <c r="BO90" i="178"/>
  <c r="BP76" i="178"/>
  <c r="BP90" i="178"/>
  <c r="BQ76" i="178"/>
  <c r="BQ90" i="178"/>
  <c r="BR76" i="178"/>
  <c r="BR90" i="178"/>
  <c r="BS76" i="178"/>
  <c r="BS90" i="178"/>
  <c r="BT76" i="178"/>
  <c r="BT90" i="178"/>
  <c r="BU76" i="178"/>
  <c r="BU90" i="178"/>
  <c r="BV76" i="178"/>
  <c r="BV90" i="178"/>
  <c r="BW76" i="178"/>
  <c r="BW90" i="178"/>
  <c r="BX76" i="178"/>
  <c r="BX90" i="178"/>
  <c r="BY76" i="178"/>
  <c r="BY90" i="178"/>
  <c r="BZ76" i="178"/>
  <c r="BZ90" i="178"/>
  <c r="CA76" i="178"/>
  <c r="CA90" i="178"/>
  <c r="CB76" i="178"/>
  <c r="CB90" i="178"/>
  <c r="CC76" i="178"/>
  <c r="CC90" i="178"/>
  <c r="CD76" i="178"/>
  <c r="CD90" i="178"/>
  <c r="CE76" i="178"/>
  <c r="CE90" i="178"/>
  <c r="CF76" i="178"/>
  <c r="CF90" i="178"/>
  <c r="CG76" i="178"/>
  <c r="CG90" i="178"/>
  <c r="CH76" i="178"/>
  <c r="CH90" i="178"/>
  <c r="CI76" i="178"/>
  <c r="CI90" i="178"/>
  <c r="CJ76" i="178"/>
  <c r="CJ90" i="178"/>
  <c r="CK76" i="178"/>
  <c r="CK90" i="178"/>
  <c r="CL76" i="178"/>
  <c r="CL90" i="178"/>
  <c r="CM76" i="178"/>
  <c r="CM90" i="178"/>
  <c r="CN76" i="178"/>
  <c r="CN90" i="178"/>
  <c r="CO76" i="178"/>
  <c r="CO90" i="178"/>
  <c r="CP76" i="178"/>
  <c r="CP90" i="178"/>
  <c r="CQ76" i="178"/>
  <c r="CQ90" i="178"/>
  <c r="CR76" i="178"/>
  <c r="CR90" i="178"/>
  <c r="CS76" i="178"/>
  <c r="CS90" i="178"/>
  <c r="CT76" i="178"/>
  <c r="CT90" i="178"/>
  <c r="CU76" i="178"/>
  <c r="CU90" i="178"/>
  <c r="CV76" i="178"/>
  <c r="CV90" i="178"/>
  <c r="CW76" i="178"/>
  <c r="CW90" i="178"/>
  <c r="CX76" i="178"/>
  <c r="CX90" i="178"/>
  <c r="CY76" i="178"/>
  <c r="CY90" i="178"/>
  <c r="CZ76" i="178"/>
  <c r="CZ90" i="178"/>
  <c r="DA76" i="178"/>
  <c r="DA90" i="178"/>
  <c r="DB76" i="178"/>
  <c r="DB90" i="178"/>
  <c r="DC76" i="178"/>
  <c r="DC90" i="178"/>
  <c r="DD76" i="178"/>
  <c r="DD90" i="178"/>
  <c r="DE76" i="178"/>
  <c r="DE90" i="178"/>
  <c r="DF76" i="178"/>
  <c r="DF90" i="178"/>
  <c r="DG76" i="178"/>
  <c r="DG90" i="178"/>
  <c r="DH76" i="178"/>
  <c r="DH90" i="178"/>
  <c r="DI76" i="178"/>
  <c r="DI90" i="178"/>
  <c r="DJ76" i="178"/>
  <c r="DJ90" i="178"/>
  <c r="DK76" i="178"/>
  <c r="DK90" i="178"/>
  <c r="DL76" i="178"/>
  <c r="DL90" i="178"/>
  <c r="DM76" i="178"/>
  <c r="DM90" i="178"/>
  <c r="DN76" i="178"/>
  <c r="DN90" i="178"/>
  <c r="DO76" i="178"/>
  <c r="DO90" i="178"/>
  <c r="DP76" i="178"/>
  <c r="DP90" i="178"/>
  <c r="DQ76" i="178"/>
  <c r="DQ90" i="178"/>
  <c r="DR76" i="178"/>
  <c r="DR90" i="178"/>
  <c r="DS76" i="178"/>
  <c r="DS90" i="178"/>
  <c r="DT76" i="178"/>
  <c r="DT90" i="178"/>
  <c r="DU76" i="178"/>
  <c r="DU90" i="178"/>
  <c r="DV76" i="178"/>
  <c r="DV90" i="178"/>
  <c r="DW76" i="178"/>
  <c r="DW90" i="178"/>
  <c r="DX76" i="178"/>
  <c r="DX90" i="178"/>
  <c r="DY76" i="178"/>
  <c r="DY90" i="178"/>
  <c r="DZ76" i="178"/>
  <c r="DZ90" i="178"/>
  <c r="EA76" i="178"/>
  <c r="EA90" i="178"/>
  <c r="EB76" i="178"/>
  <c r="EB90" i="178"/>
  <c r="EC76" i="178"/>
  <c r="EC90" i="178"/>
  <c r="ED76" i="178"/>
  <c r="ED90" i="178"/>
  <c r="EE76" i="178"/>
  <c r="EE90" i="178"/>
  <c r="EF76" i="178"/>
  <c r="EF90" i="178"/>
  <c r="EG76" i="178"/>
  <c r="EG90" i="178"/>
  <c r="EH76" i="178"/>
  <c r="EH90" i="178"/>
  <c r="EI76" i="178"/>
  <c r="EI90" i="178"/>
  <c r="EJ76" i="178"/>
  <c r="EJ90" i="178"/>
  <c r="EK76" i="178"/>
  <c r="EK90" i="178"/>
  <c r="EL76" i="178"/>
  <c r="EL90" i="178"/>
  <c r="EM76" i="178"/>
  <c r="EM90" i="178"/>
  <c r="EN76" i="178"/>
  <c r="EN90" i="178"/>
  <c r="EO76" i="178"/>
  <c r="EO90" i="178"/>
  <c r="EP76" i="178"/>
  <c r="EP90" i="178"/>
  <c r="EQ76" i="178"/>
  <c r="EQ90" i="178"/>
  <c r="ER76" i="178"/>
  <c r="ER90" i="178"/>
  <c r="ES76" i="178"/>
  <c r="ES90" i="178"/>
  <c r="ET76" i="178"/>
  <c r="ET90" i="178"/>
  <c r="EU76" i="178"/>
  <c r="EU90" i="178"/>
  <c r="EV76" i="178"/>
  <c r="EV90" i="178"/>
  <c r="EW76" i="178"/>
  <c r="EW90" i="178"/>
  <c r="EX76" i="178"/>
  <c r="EX90" i="178"/>
  <c r="EY76" i="178"/>
  <c r="EY90" i="178"/>
  <c r="EY88" i="178"/>
  <c r="EX88" i="178"/>
  <c r="EW88" i="178"/>
  <c r="EV88" i="178"/>
  <c r="EU88" i="178"/>
  <c r="ET88" i="178"/>
  <c r="ES88" i="178"/>
  <c r="ER88" i="178"/>
  <c r="EQ88" i="178"/>
  <c r="EP88" i="178"/>
  <c r="EO88" i="178"/>
  <c r="EN88" i="178"/>
  <c r="EM88" i="178"/>
  <c r="EL88" i="178"/>
  <c r="EK88" i="178"/>
  <c r="EJ88" i="178"/>
  <c r="EI88" i="178"/>
  <c r="EH88" i="178"/>
  <c r="EG88" i="178"/>
  <c r="EF88" i="178"/>
  <c r="EE88" i="178"/>
  <c r="ED88" i="178"/>
  <c r="EC88" i="178"/>
  <c r="EB88" i="178"/>
  <c r="EA88" i="178"/>
  <c r="DZ88" i="178"/>
  <c r="DY88" i="178"/>
  <c r="DX88" i="178"/>
  <c r="DW88" i="178"/>
  <c r="DV88" i="178"/>
  <c r="DU88" i="178"/>
  <c r="DT88" i="178"/>
  <c r="DS88" i="178"/>
  <c r="DR88" i="178"/>
  <c r="DQ88" i="178"/>
  <c r="DP88" i="178"/>
  <c r="DO88" i="178"/>
  <c r="DN88" i="178"/>
  <c r="DM88" i="178"/>
  <c r="DL88" i="178"/>
  <c r="DK88" i="178"/>
  <c r="DJ88" i="178"/>
  <c r="DI88" i="178"/>
  <c r="DH88" i="178"/>
  <c r="DG88" i="178"/>
  <c r="DF88" i="178"/>
  <c r="DE88" i="178"/>
  <c r="DD88" i="178"/>
  <c r="DC88" i="178"/>
  <c r="DB88" i="178"/>
  <c r="DA88" i="178"/>
  <c r="CZ88" i="178"/>
  <c r="CY88" i="178"/>
  <c r="CX88" i="178"/>
  <c r="CW88" i="178"/>
  <c r="CV88" i="178"/>
  <c r="CU88" i="178"/>
  <c r="CT88" i="178"/>
  <c r="CS88" i="178"/>
  <c r="CR88" i="178"/>
  <c r="CQ88" i="178"/>
  <c r="CP88" i="178"/>
  <c r="CO88" i="178"/>
  <c r="CN88" i="178"/>
  <c r="CM88" i="178"/>
  <c r="CL88" i="178"/>
  <c r="CK88" i="178"/>
  <c r="CJ88" i="178"/>
  <c r="CI88" i="178"/>
  <c r="CH88" i="178"/>
  <c r="CG88" i="178"/>
  <c r="CF88" i="178"/>
  <c r="CE88" i="178"/>
  <c r="CD88" i="178"/>
  <c r="CC88" i="178"/>
  <c r="CB88" i="178"/>
  <c r="CA88" i="178"/>
  <c r="BZ88" i="178"/>
  <c r="BY88" i="178"/>
  <c r="BX88" i="178"/>
  <c r="BW88" i="178"/>
  <c r="BV88" i="178"/>
  <c r="BU88" i="178"/>
  <c r="BT88" i="178"/>
  <c r="BS88" i="178"/>
  <c r="BR88" i="178"/>
  <c r="BQ88" i="178"/>
  <c r="BP88" i="178"/>
  <c r="BO88" i="178"/>
  <c r="BN88" i="178"/>
  <c r="BM88" i="178"/>
  <c r="BL88" i="178"/>
  <c r="BK88" i="178"/>
  <c r="BJ88" i="178"/>
  <c r="BI88" i="178"/>
  <c r="BH88" i="178"/>
  <c r="BG88" i="178"/>
  <c r="BF88" i="178"/>
  <c r="BE88" i="178"/>
  <c r="BD88" i="178"/>
  <c r="BC88" i="178"/>
  <c r="BB88" i="178"/>
  <c r="BA88" i="178"/>
  <c r="AZ88" i="178"/>
  <c r="AY88" i="178"/>
  <c r="AX88" i="178"/>
  <c r="AW88" i="178"/>
  <c r="AV88" i="178"/>
  <c r="AU88" i="178"/>
  <c r="AT88" i="178"/>
  <c r="AS88" i="178"/>
  <c r="AR88" i="178"/>
  <c r="AQ88" i="178"/>
  <c r="AP88" i="178"/>
  <c r="AO88" i="178"/>
  <c r="AN88" i="178"/>
  <c r="AM88" i="178"/>
  <c r="AL88" i="178"/>
  <c r="AK88" i="178"/>
  <c r="AJ88" i="178"/>
  <c r="AI88" i="178"/>
  <c r="AH88" i="178"/>
  <c r="AG88" i="178"/>
  <c r="AF88" i="178"/>
  <c r="AE88" i="178"/>
  <c r="AD88" i="178"/>
  <c r="AC88" i="178"/>
  <c r="AB88" i="178"/>
  <c r="AA88" i="178"/>
  <c r="Z88" i="178"/>
  <c r="Y88" i="178"/>
  <c r="X88" i="178"/>
  <c r="W88" i="178"/>
  <c r="V88" i="178"/>
  <c r="U88" i="178"/>
  <c r="T88" i="178"/>
  <c r="S88" i="178"/>
  <c r="R88" i="178"/>
  <c r="Q88" i="178"/>
  <c r="P88" i="178"/>
  <c r="O88" i="178"/>
  <c r="N88" i="178"/>
  <c r="M88" i="178"/>
  <c r="F86" i="178"/>
  <c r="F87" i="178"/>
  <c r="G86" i="178"/>
  <c r="H86" i="178"/>
  <c r="I86" i="178"/>
  <c r="J86" i="178"/>
  <c r="K86" i="178"/>
  <c r="L86" i="178"/>
  <c r="M86" i="178"/>
  <c r="N86" i="178"/>
  <c r="O86" i="178"/>
  <c r="P86" i="178"/>
  <c r="Q86" i="178"/>
  <c r="R86" i="178"/>
  <c r="S86" i="178"/>
  <c r="T86" i="178"/>
  <c r="U86" i="178"/>
  <c r="V86" i="178"/>
  <c r="W86" i="178"/>
  <c r="X86" i="178"/>
  <c r="Y86" i="178"/>
  <c r="Z86" i="178"/>
  <c r="AA86" i="178"/>
  <c r="AB86" i="178"/>
  <c r="AC86" i="178"/>
  <c r="AD86" i="178"/>
  <c r="AE86" i="178"/>
  <c r="AF86" i="178"/>
  <c r="AG86" i="178"/>
  <c r="AH86" i="178"/>
  <c r="AI86" i="178"/>
  <c r="AJ86" i="178"/>
  <c r="AK86" i="178"/>
  <c r="AL86" i="178"/>
  <c r="AM86" i="178"/>
  <c r="AN86" i="178"/>
  <c r="AO86" i="178"/>
  <c r="AP86" i="178"/>
  <c r="AQ86" i="178"/>
  <c r="AR86" i="178"/>
  <c r="AS86" i="178"/>
  <c r="AT86" i="178"/>
  <c r="AU86" i="178"/>
  <c r="AV86" i="178"/>
  <c r="AW86" i="178"/>
  <c r="AX86" i="178"/>
  <c r="AY86" i="178"/>
  <c r="AZ86" i="178"/>
  <c r="BA86" i="178"/>
  <c r="BB86" i="178"/>
  <c r="BC86" i="178"/>
  <c r="BD86" i="178"/>
  <c r="BE86" i="178"/>
  <c r="BF86" i="178"/>
  <c r="BG86" i="178"/>
  <c r="BH86" i="178"/>
  <c r="BI86" i="178"/>
  <c r="BJ86" i="178"/>
  <c r="BK86" i="178"/>
  <c r="BL86" i="178"/>
  <c r="BM86" i="178"/>
  <c r="BN86" i="178"/>
  <c r="BO86" i="178"/>
  <c r="BP86" i="178"/>
  <c r="BQ86" i="178"/>
  <c r="BR86" i="178"/>
  <c r="BS86" i="178"/>
  <c r="BT86" i="178"/>
  <c r="BU86" i="178"/>
  <c r="BV86" i="178"/>
  <c r="BW86" i="178"/>
  <c r="BX86" i="178"/>
  <c r="BY86" i="178"/>
  <c r="BZ86" i="178"/>
  <c r="CA86" i="178"/>
  <c r="CB86" i="178"/>
  <c r="CC86" i="178"/>
  <c r="CD86" i="178"/>
  <c r="CE86" i="178"/>
  <c r="CF86" i="178"/>
  <c r="CG86" i="178"/>
  <c r="CH86" i="178"/>
  <c r="CI86" i="178"/>
  <c r="CJ86" i="178"/>
  <c r="CK86" i="178"/>
  <c r="CL86" i="178"/>
  <c r="CM86" i="178"/>
  <c r="CN86" i="178"/>
  <c r="CO86" i="178"/>
  <c r="CP86" i="178"/>
  <c r="CQ86" i="178"/>
  <c r="CR86" i="178"/>
  <c r="CS86" i="178"/>
  <c r="CT86" i="178"/>
  <c r="CU86" i="178"/>
  <c r="CV86" i="178"/>
  <c r="CW86" i="178"/>
  <c r="CX86" i="178"/>
  <c r="CY86" i="178"/>
  <c r="CZ86" i="178"/>
  <c r="DA86" i="178"/>
  <c r="DB86" i="178"/>
  <c r="DC86" i="178"/>
  <c r="DD86" i="178"/>
  <c r="DE86" i="178"/>
  <c r="DF86" i="178"/>
  <c r="DG86" i="178"/>
  <c r="DH86" i="178"/>
  <c r="DI86" i="178"/>
  <c r="DJ86" i="178"/>
  <c r="DK86" i="178"/>
  <c r="DL86" i="178"/>
  <c r="DM86" i="178"/>
  <c r="DN86" i="178"/>
  <c r="DO86" i="178"/>
  <c r="DP86" i="178"/>
  <c r="DQ86" i="178"/>
  <c r="DR86" i="178"/>
  <c r="DS86" i="178"/>
  <c r="DT86" i="178"/>
  <c r="DU86" i="178"/>
  <c r="DV86" i="178"/>
  <c r="DW86" i="178"/>
  <c r="DX86" i="178"/>
  <c r="DY86" i="178"/>
  <c r="DZ86" i="178"/>
  <c r="EA86" i="178"/>
  <c r="EB86" i="178"/>
  <c r="EC86" i="178"/>
  <c r="ED86" i="178"/>
  <c r="EE86" i="178"/>
  <c r="EF86" i="178"/>
  <c r="EG86" i="178"/>
  <c r="EH86" i="178"/>
  <c r="EI86" i="178"/>
  <c r="EJ86" i="178"/>
  <c r="EK86" i="178"/>
  <c r="EL86" i="178"/>
  <c r="EM86" i="178"/>
  <c r="EN86" i="178"/>
  <c r="EO86" i="178"/>
  <c r="EP86" i="178"/>
  <c r="EQ86" i="178"/>
  <c r="ER86" i="178"/>
  <c r="ES86" i="178"/>
  <c r="ET86" i="178"/>
  <c r="EU86" i="178"/>
  <c r="EV86" i="178"/>
  <c r="EW86" i="178"/>
  <c r="EX86" i="178"/>
  <c r="EY86" i="178"/>
  <c r="F84" i="178"/>
  <c r="EY75" i="178"/>
  <c r="EY80" i="178"/>
  <c r="EX75" i="178"/>
  <c r="EX80" i="178"/>
  <c r="EW75" i="178"/>
  <c r="EW80" i="178"/>
  <c r="EV75" i="178"/>
  <c r="EV80" i="178"/>
  <c r="EU75" i="178"/>
  <c r="EU80" i="178"/>
  <c r="ET75" i="178"/>
  <c r="ET80" i="178"/>
  <c r="ES75" i="178"/>
  <c r="ES80" i="178"/>
  <c r="ER75" i="178"/>
  <c r="ER80" i="178"/>
  <c r="EQ75" i="178"/>
  <c r="EQ80" i="178"/>
  <c r="EP75" i="178"/>
  <c r="EP80" i="178"/>
  <c r="EO75" i="178"/>
  <c r="EO80" i="178"/>
  <c r="EN75" i="178"/>
  <c r="EN80" i="178"/>
  <c r="EM75" i="178"/>
  <c r="EM80" i="178"/>
  <c r="EL75" i="178"/>
  <c r="EL80" i="178"/>
  <c r="EK75" i="178"/>
  <c r="EK80" i="178"/>
  <c r="EJ75" i="178"/>
  <c r="EJ80" i="178"/>
  <c r="EI75" i="178"/>
  <c r="EI80" i="178"/>
  <c r="EH75" i="178"/>
  <c r="EH80" i="178"/>
  <c r="EG75" i="178"/>
  <c r="EG80" i="178"/>
  <c r="EF75" i="178"/>
  <c r="EF80" i="178"/>
  <c r="EE75" i="178"/>
  <c r="EE80" i="178"/>
  <c r="ED75" i="178"/>
  <c r="ED80" i="178"/>
  <c r="EC75" i="178"/>
  <c r="EC80" i="178"/>
  <c r="EB75" i="178"/>
  <c r="EB80" i="178"/>
  <c r="EA75" i="178"/>
  <c r="EA80" i="178"/>
  <c r="DZ75" i="178"/>
  <c r="DZ80" i="178"/>
  <c r="DY75" i="178"/>
  <c r="DY80" i="178"/>
  <c r="DX75" i="178"/>
  <c r="DX80" i="178"/>
  <c r="DW75" i="178"/>
  <c r="DW80" i="178"/>
  <c r="DV75" i="178"/>
  <c r="DV80" i="178"/>
  <c r="DU75" i="178"/>
  <c r="DU80" i="178"/>
  <c r="DT75" i="178"/>
  <c r="DT80" i="178"/>
  <c r="DS75" i="178"/>
  <c r="DS80" i="178"/>
  <c r="DR75" i="178"/>
  <c r="DR80" i="178"/>
  <c r="DQ75" i="178"/>
  <c r="DQ80" i="178"/>
  <c r="DP75" i="178"/>
  <c r="DP80" i="178"/>
  <c r="DO75" i="178"/>
  <c r="DO80" i="178"/>
  <c r="DN75" i="178"/>
  <c r="DN80" i="178"/>
  <c r="DM75" i="178"/>
  <c r="DM80" i="178"/>
  <c r="DL75" i="178"/>
  <c r="DL80" i="178"/>
  <c r="DK75" i="178"/>
  <c r="DK80" i="178"/>
  <c r="DJ75" i="178"/>
  <c r="DJ80" i="178"/>
  <c r="DI75" i="178"/>
  <c r="DI80" i="178"/>
  <c r="DH75" i="178"/>
  <c r="DH80" i="178"/>
  <c r="DG75" i="178"/>
  <c r="DG80" i="178"/>
  <c r="DF75" i="178"/>
  <c r="DF80" i="178"/>
  <c r="DE75" i="178"/>
  <c r="DE80" i="178"/>
  <c r="DD75" i="178"/>
  <c r="DD80" i="178"/>
  <c r="DC75" i="178"/>
  <c r="DC80" i="178"/>
  <c r="DB75" i="178"/>
  <c r="DB80" i="178"/>
  <c r="DA75" i="178"/>
  <c r="DA80" i="178"/>
  <c r="CZ75" i="178"/>
  <c r="CZ80" i="178"/>
  <c r="CY75" i="178"/>
  <c r="CY80" i="178"/>
  <c r="CX75" i="178"/>
  <c r="CX80" i="178"/>
  <c r="CW75" i="178"/>
  <c r="CW80" i="178"/>
  <c r="CV75" i="178"/>
  <c r="CV80" i="178"/>
  <c r="CU75" i="178"/>
  <c r="CU80" i="178"/>
  <c r="CT75" i="178"/>
  <c r="CT80" i="178"/>
  <c r="CS75" i="178"/>
  <c r="CS80" i="178"/>
  <c r="CR75" i="178"/>
  <c r="CR80" i="178"/>
  <c r="CQ75" i="178"/>
  <c r="CQ80" i="178"/>
  <c r="CP75" i="178"/>
  <c r="CP80" i="178"/>
  <c r="CO75" i="178"/>
  <c r="CO80" i="178"/>
  <c r="CN75" i="178"/>
  <c r="CN80" i="178"/>
  <c r="CM75" i="178"/>
  <c r="CM80" i="178"/>
  <c r="CL75" i="178"/>
  <c r="CL80" i="178"/>
  <c r="CK75" i="178"/>
  <c r="CK80" i="178"/>
  <c r="CJ75" i="178"/>
  <c r="CJ80" i="178"/>
  <c r="CI75" i="178"/>
  <c r="CI80" i="178"/>
  <c r="CH75" i="178"/>
  <c r="CH80" i="178"/>
  <c r="CG75" i="178"/>
  <c r="CG80" i="178"/>
  <c r="CF75" i="178"/>
  <c r="CF80" i="178"/>
  <c r="CE75" i="178"/>
  <c r="CE80" i="178"/>
  <c r="CD75" i="178"/>
  <c r="CD80" i="178"/>
  <c r="CC75" i="178"/>
  <c r="CC80" i="178"/>
  <c r="CB75" i="178"/>
  <c r="CB80" i="178"/>
  <c r="CA75" i="178"/>
  <c r="CA80" i="178"/>
  <c r="BZ75" i="178"/>
  <c r="BZ80" i="178"/>
  <c r="BY75" i="178"/>
  <c r="BY80" i="178"/>
  <c r="BX75" i="178"/>
  <c r="BX80" i="178"/>
  <c r="BW75" i="178"/>
  <c r="BW80" i="178"/>
  <c r="BV75" i="178"/>
  <c r="BV80" i="178"/>
  <c r="BU75" i="178"/>
  <c r="BU80" i="178"/>
  <c r="BT75" i="178"/>
  <c r="BT80" i="178"/>
  <c r="BS75" i="178"/>
  <c r="BS80" i="178"/>
  <c r="BR75" i="178"/>
  <c r="BR80" i="178"/>
  <c r="BQ75" i="178"/>
  <c r="BQ80" i="178"/>
  <c r="BP75" i="178"/>
  <c r="BP80" i="178"/>
  <c r="BO75" i="178"/>
  <c r="BO80" i="178"/>
  <c r="BN75" i="178"/>
  <c r="BN80" i="178"/>
  <c r="BM75" i="178"/>
  <c r="BM80" i="178"/>
  <c r="BL75" i="178"/>
  <c r="BL80" i="178"/>
  <c r="BK75" i="178"/>
  <c r="BK80" i="178"/>
  <c r="BJ75" i="178"/>
  <c r="BJ80" i="178"/>
  <c r="BI75" i="178"/>
  <c r="BI80" i="178"/>
  <c r="BH75" i="178"/>
  <c r="BH80" i="178"/>
  <c r="BG75" i="178"/>
  <c r="BG80" i="178"/>
  <c r="BF75" i="178"/>
  <c r="BF80" i="178"/>
  <c r="BE75" i="178"/>
  <c r="BE80" i="178"/>
  <c r="BD75" i="178"/>
  <c r="BD80" i="178"/>
  <c r="BC75" i="178"/>
  <c r="BC80" i="178"/>
  <c r="BB75" i="178"/>
  <c r="BB80" i="178"/>
  <c r="BA75" i="178"/>
  <c r="BA80" i="178"/>
  <c r="AZ75" i="178"/>
  <c r="AZ80" i="178"/>
  <c r="AY75" i="178"/>
  <c r="AY80" i="178"/>
  <c r="AX75" i="178"/>
  <c r="AX80" i="178"/>
  <c r="AW75" i="178"/>
  <c r="AW80" i="178"/>
  <c r="AV75" i="178"/>
  <c r="AV80" i="178"/>
  <c r="AU75" i="178"/>
  <c r="AU80" i="178"/>
  <c r="AT75" i="178"/>
  <c r="AT80" i="178"/>
  <c r="AS75" i="178"/>
  <c r="AS80" i="178"/>
  <c r="AR75" i="178"/>
  <c r="AR80" i="178"/>
  <c r="AQ75" i="178"/>
  <c r="AQ80" i="178"/>
  <c r="AP75" i="178"/>
  <c r="AP80" i="178"/>
  <c r="AO75" i="178"/>
  <c r="AO80" i="178"/>
  <c r="AN75" i="178"/>
  <c r="AN80" i="178"/>
  <c r="AM75" i="178"/>
  <c r="AM80" i="178"/>
  <c r="AL75" i="178"/>
  <c r="AL80" i="178"/>
  <c r="AK75" i="178"/>
  <c r="AK80" i="178"/>
  <c r="AJ75" i="178"/>
  <c r="AJ80" i="178"/>
  <c r="AI75" i="178"/>
  <c r="AI80" i="178"/>
  <c r="AH75" i="178"/>
  <c r="AH80" i="178"/>
  <c r="AG75" i="178"/>
  <c r="AG80" i="178"/>
  <c r="AF75" i="178"/>
  <c r="AF80" i="178"/>
  <c r="AE75" i="178"/>
  <c r="AE80" i="178"/>
  <c r="AD75" i="178"/>
  <c r="AD80" i="178"/>
  <c r="AC75" i="178"/>
  <c r="AC80" i="178"/>
  <c r="AB75" i="178"/>
  <c r="AB80" i="178"/>
  <c r="AA75" i="178"/>
  <c r="AA80" i="178"/>
  <c r="Z75" i="178"/>
  <c r="Z80" i="178"/>
  <c r="Y75" i="178"/>
  <c r="Y80" i="178"/>
  <c r="X75" i="178"/>
  <c r="X80" i="178"/>
  <c r="W75" i="178"/>
  <c r="W80" i="178"/>
  <c r="V75" i="178"/>
  <c r="V80" i="178"/>
  <c r="U75" i="178"/>
  <c r="U80" i="178"/>
  <c r="T75" i="178"/>
  <c r="T80" i="178"/>
  <c r="S75" i="178"/>
  <c r="S80" i="178"/>
  <c r="R75" i="178"/>
  <c r="R80" i="178"/>
  <c r="Q75" i="178"/>
  <c r="Q80" i="178"/>
  <c r="P75" i="178"/>
  <c r="P80" i="178"/>
  <c r="O75" i="178"/>
  <c r="O80" i="178"/>
  <c r="N75" i="178"/>
  <c r="N80" i="178"/>
  <c r="M75" i="178"/>
  <c r="M80" i="178"/>
  <c r="L75" i="178"/>
  <c r="L80" i="178"/>
  <c r="K75" i="178"/>
  <c r="K80" i="178"/>
  <c r="J75" i="178"/>
  <c r="J80" i="178"/>
  <c r="I75" i="178"/>
  <c r="I80" i="178"/>
  <c r="H75" i="178"/>
  <c r="H80" i="178"/>
  <c r="G80" i="178"/>
  <c r="F80" i="178"/>
  <c r="F73" i="178" a="1"/>
  <c r="F73" i="178"/>
  <c r="EY64" i="178"/>
  <c r="EX64" i="178"/>
  <c r="EW64" i="178"/>
  <c r="EV64" i="178"/>
  <c r="EU64" i="178"/>
  <c r="ET64" i="178"/>
  <c r="ES64" i="178"/>
  <c r="ER64" i="178"/>
  <c r="EQ64" i="178"/>
  <c r="EP64" i="178"/>
  <c r="EO64" i="178"/>
  <c r="EN64" i="178"/>
  <c r="EM64" i="178"/>
  <c r="EL64" i="178"/>
  <c r="EK64" i="178"/>
  <c r="EJ64" i="178"/>
  <c r="EI64" i="178"/>
  <c r="EH64" i="178"/>
  <c r="EG64" i="178"/>
  <c r="EF64" i="178"/>
  <c r="EE64" i="178"/>
  <c r="ED64" i="178"/>
  <c r="EC64" i="178"/>
  <c r="EB64" i="178"/>
  <c r="EA64" i="178"/>
  <c r="DZ64" i="178"/>
  <c r="DY64" i="178"/>
  <c r="DX64" i="178"/>
  <c r="DW64" i="178"/>
  <c r="DV64" i="178"/>
  <c r="DU64" i="178"/>
  <c r="DT64" i="178"/>
  <c r="DS64" i="178"/>
  <c r="DR64" i="178"/>
  <c r="DQ64" i="178"/>
  <c r="DP64" i="178"/>
  <c r="DO64" i="178"/>
  <c r="DN64" i="178"/>
  <c r="DM64" i="178"/>
  <c r="DL64" i="178"/>
  <c r="DK64" i="178"/>
  <c r="DJ64" i="178"/>
  <c r="DI64" i="178"/>
  <c r="DH64" i="178"/>
  <c r="DG64" i="178"/>
  <c r="DF64" i="178"/>
  <c r="DE64" i="178"/>
  <c r="DD64" i="178"/>
  <c r="DC64" i="178"/>
  <c r="DB64" i="178"/>
  <c r="DA64" i="178"/>
  <c r="CZ64" i="178"/>
  <c r="CY64" i="178"/>
  <c r="CX64" i="178"/>
  <c r="CW64" i="178"/>
  <c r="CV64" i="178"/>
  <c r="CU64" i="178"/>
  <c r="CT64" i="178"/>
  <c r="CS64" i="178"/>
  <c r="CR64" i="178"/>
  <c r="CQ64" i="178"/>
  <c r="CP64" i="178"/>
  <c r="CO64" i="178"/>
  <c r="CN64" i="178"/>
  <c r="CM64" i="178"/>
  <c r="CL64" i="178"/>
  <c r="CK64" i="178"/>
  <c r="CJ64" i="178"/>
  <c r="CI64" i="178"/>
  <c r="CH64" i="178"/>
  <c r="CG64" i="178"/>
  <c r="CF64" i="178"/>
  <c r="CE64" i="178"/>
  <c r="CD64" i="178"/>
  <c r="CC64" i="178"/>
  <c r="CB64" i="178"/>
  <c r="CA64" i="178"/>
  <c r="BZ64" i="178"/>
  <c r="BY64" i="178"/>
  <c r="BX64" i="178"/>
  <c r="BW64" i="178"/>
  <c r="BV64" i="178"/>
  <c r="BU64" i="178"/>
  <c r="BT64" i="178"/>
  <c r="BS64" i="178"/>
  <c r="BR64" i="178"/>
  <c r="BQ64" i="178"/>
  <c r="BP64" i="178"/>
  <c r="BO64" i="178"/>
  <c r="BN64" i="178"/>
  <c r="BM64" i="178"/>
  <c r="BL64" i="178"/>
  <c r="BK64" i="178"/>
  <c r="BJ64" i="178"/>
  <c r="BI64" i="178"/>
  <c r="BH64" i="178"/>
  <c r="BG64" i="178"/>
  <c r="BF64" i="178"/>
  <c r="BE64" i="178"/>
  <c r="BD64" i="178"/>
  <c r="BC64" i="178"/>
  <c r="BB64" i="178"/>
  <c r="BA64" i="178"/>
  <c r="AZ64" i="178"/>
  <c r="AY64" i="178"/>
  <c r="AX64" i="178"/>
  <c r="AW64" i="178"/>
  <c r="AV64" i="178"/>
  <c r="AU64" i="178"/>
  <c r="AT64" i="178"/>
  <c r="AS64" i="178"/>
  <c r="AR64" i="178"/>
  <c r="AQ64" i="178"/>
  <c r="AP64" i="178"/>
  <c r="AO64" i="178"/>
  <c r="AN64" i="178"/>
  <c r="AM64" i="178"/>
  <c r="AL64" i="178"/>
  <c r="AK64" i="178"/>
  <c r="AJ64" i="178"/>
  <c r="AI64" i="178"/>
  <c r="AH64" i="178"/>
  <c r="AG64" i="178"/>
  <c r="AF64" i="178"/>
  <c r="AE64" i="178"/>
  <c r="AD64" i="178"/>
  <c r="AC64" i="178"/>
  <c r="AB64" i="178"/>
  <c r="AA64" i="178"/>
  <c r="Z64" i="178"/>
  <c r="Y64" i="178"/>
  <c r="X64" i="178"/>
  <c r="W64" i="178"/>
  <c r="V64" i="178"/>
  <c r="U64" i="178"/>
  <c r="T64" i="178"/>
  <c r="S64" i="178"/>
  <c r="R64" i="178"/>
  <c r="Q64" i="178"/>
  <c r="P64" i="178"/>
  <c r="O64" i="178"/>
  <c r="N64" i="178"/>
  <c r="M64" i="178"/>
  <c r="F53" i="178"/>
  <c r="F46" i="177"/>
  <c r="F47" i="177"/>
  <c r="F48" i="177"/>
  <c r="F49" i="177"/>
  <c r="F50" i="177"/>
  <c r="F54" i="177"/>
  <c r="F55" i="177"/>
  <c r="F125" i="177"/>
  <c r="F44" i="177"/>
  <c r="F45" i="177"/>
  <c r="F56" i="177"/>
  <c r="F51" i="177"/>
  <c r="F52" i="177"/>
  <c r="F135" i="177"/>
  <c r="F57" i="177"/>
  <c r="F59" i="177"/>
  <c r="F112" i="177"/>
  <c r="F113" i="177"/>
  <c r="G57" i="177"/>
  <c r="G59" i="177"/>
  <c r="G112" i="177"/>
  <c r="H57" i="177"/>
  <c r="H59" i="177"/>
  <c r="H112" i="177"/>
  <c r="I57" i="177"/>
  <c r="I59" i="177"/>
  <c r="I112" i="177"/>
  <c r="J57" i="177"/>
  <c r="J59" i="177"/>
  <c r="J112" i="177"/>
  <c r="K57" i="177"/>
  <c r="K59" i="177"/>
  <c r="K112" i="177"/>
  <c r="L57" i="177"/>
  <c r="L59" i="177"/>
  <c r="L112" i="177"/>
  <c r="M57" i="177"/>
  <c r="M59" i="177"/>
  <c r="M112" i="177"/>
  <c r="N57" i="177"/>
  <c r="N59" i="177"/>
  <c r="N112" i="177"/>
  <c r="O57" i="177"/>
  <c r="O59" i="177"/>
  <c r="O112" i="177"/>
  <c r="P57" i="177"/>
  <c r="P59" i="177"/>
  <c r="P112" i="177"/>
  <c r="Q57" i="177"/>
  <c r="Q59" i="177"/>
  <c r="Q112" i="177"/>
  <c r="R57" i="177"/>
  <c r="R59" i="177"/>
  <c r="R112" i="177"/>
  <c r="S57" i="177"/>
  <c r="S59" i="177"/>
  <c r="S112" i="177"/>
  <c r="T57" i="177"/>
  <c r="T59" i="177"/>
  <c r="T112" i="177"/>
  <c r="U57" i="177"/>
  <c r="U59" i="177"/>
  <c r="U112" i="177"/>
  <c r="V57" i="177"/>
  <c r="V59" i="177"/>
  <c r="V112" i="177"/>
  <c r="W57" i="177"/>
  <c r="W59" i="177"/>
  <c r="W112" i="177"/>
  <c r="X57" i="177"/>
  <c r="X59" i="177"/>
  <c r="X112" i="177"/>
  <c r="Y57" i="177"/>
  <c r="Y59" i="177"/>
  <c r="Y112" i="177"/>
  <c r="Z57" i="177"/>
  <c r="Z59" i="177"/>
  <c r="Z112" i="177"/>
  <c r="AA57" i="177"/>
  <c r="AA59" i="177"/>
  <c r="AA112" i="177"/>
  <c r="AB57" i="177"/>
  <c r="AB59" i="177"/>
  <c r="AB112" i="177"/>
  <c r="AC57" i="177"/>
  <c r="AC59" i="177"/>
  <c r="AC112" i="177"/>
  <c r="AD57" i="177"/>
  <c r="AD59" i="177"/>
  <c r="AD112" i="177"/>
  <c r="AE57" i="177"/>
  <c r="AE59" i="177"/>
  <c r="AE112" i="177"/>
  <c r="AF57" i="177"/>
  <c r="AF59" i="177"/>
  <c r="AF112" i="177"/>
  <c r="AG57" i="177"/>
  <c r="AG59" i="177"/>
  <c r="AG112" i="177"/>
  <c r="AH57" i="177"/>
  <c r="AH59" i="177"/>
  <c r="AH112" i="177"/>
  <c r="AI57" i="177"/>
  <c r="AI59" i="177"/>
  <c r="AI112" i="177"/>
  <c r="AJ57" i="177"/>
  <c r="AJ59" i="177"/>
  <c r="AJ112" i="177"/>
  <c r="AK57" i="177"/>
  <c r="AK59" i="177"/>
  <c r="AK112" i="177"/>
  <c r="AL57" i="177"/>
  <c r="AL59" i="177"/>
  <c r="AL112" i="177"/>
  <c r="AM57" i="177"/>
  <c r="AM59" i="177"/>
  <c r="AM112" i="177"/>
  <c r="AN57" i="177"/>
  <c r="AN59" i="177"/>
  <c r="AN112" i="177"/>
  <c r="AO57" i="177"/>
  <c r="AO59" i="177"/>
  <c r="AO112" i="177"/>
  <c r="AP57" i="177"/>
  <c r="AP59" i="177"/>
  <c r="AP112" i="177"/>
  <c r="AQ57" i="177"/>
  <c r="AQ59" i="177"/>
  <c r="AQ112" i="177"/>
  <c r="AR57" i="177"/>
  <c r="AR59" i="177"/>
  <c r="AR112" i="177"/>
  <c r="AS57" i="177"/>
  <c r="AS59" i="177"/>
  <c r="AS112" i="177"/>
  <c r="AT57" i="177"/>
  <c r="AT59" i="177"/>
  <c r="AT112" i="177"/>
  <c r="AU57" i="177"/>
  <c r="AU59" i="177"/>
  <c r="AU112" i="177"/>
  <c r="AV57" i="177"/>
  <c r="AV59" i="177"/>
  <c r="AV112" i="177"/>
  <c r="AW57" i="177"/>
  <c r="AW59" i="177"/>
  <c r="AW112" i="177"/>
  <c r="AX57" i="177"/>
  <c r="AX59" i="177"/>
  <c r="AX112" i="177"/>
  <c r="AY57" i="177"/>
  <c r="AY59" i="177"/>
  <c r="AY112" i="177"/>
  <c r="AZ57" i="177"/>
  <c r="AZ59" i="177"/>
  <c r="AZ112" i="177"/>
  <c r="BA57" i="177"/>
  <c r="BA59" i="177"/>
  <c r="BA112" i="177"/>
  <c r="BB57" i="177"/>
  <c r="BB59" i="177"/>
  <c r="BB112" i="177"/>
  <c r="BC57" i="177"/>
  <c r="BC59" i="177"/>
  <c r="BC112" i="177"/>
  <c r="BD57" i="177"/>
  <c r="BD59" i="177"/>
  <c r="BD112" i="177"/>
  <c r="BE57" i="177"/>
  <c r="BE59" i="177"/>
  <c r="BE112" i="177"/>
  <c r="BF57" i="177"/>
  <c r="BF59" i="177"/>
  <c r="BF112" i="177"/>
  <c r="BG57" i="177"/>
  <c r="BG59" i="177"/>
  <c r="BG112" i="177"/>
  <c r="BH57" i="177"/>
  <c r="BH59" i="177"/>
  <c r="BH112" i="177"/>
  <c r="BI57" i="177"/>
  <c r="BI59" i="177"/>
  <c r="BI112" i="177"/>
  <c r="BJ57" i="177"/>
  <c r="BJ59" i="177"/>
  <c r="BJ112" i="177"/>
  <c r="BK57" i="177"/>
  <c r="BK59" i="177"/>
  <c r="BK112" i="177"/>
  <c r="BL57" i="177"/>
  <c r="BL59" i="177"/>
  <c r="BL112" i="177"/>
  <c r="BM57" i="177"/>
  <c r="BM59" i="177"/>
  <c r="BM112" i="177"/>
  <c r="BN57" i="177"/>
  <c r="BN59" i="177"/>
  <c r="BN112" i="177"/>
  <c r="BO57" i="177"/>
  <c r="BO59" i="177"/>
  <c r="BO112" i="177"/>
  <c r="BP57" i="177"/>
  <c r="BP59" i="177"/>
  <c r="BP112" i="177"/>
  <c r="BQ57" i="177"/>
  <c r="BQ59" i="177"/>
  <c r="BQ112" i="177"/>
  <c r="BR57" i="177"/>
  <c r="BR59" i="177"/>
  <c r="BR112" i="177"/>
  <c r="BS57" i="177"/>
  <c r="BS59" i="177"/>
  <c r="BS112" i="177"/>
  <c r="BT57" i="177"/>
  <c r="BT59" i="177"/>
  <c r="BT112" i="177"/>
  <c r="BU57" i="177"/>
  <c r="BU59" i="177"/>
  <c r="BU112" i="177"/>
  <c r="BV57" i="177"/>
  <c r="BV59" i="177"/>
  <c r="BV112" i="177"/>
  <c r="BW57" i="177"/>
  <c r="BW59" i="177"/>
  <c r="BW112" i="177"/>
  <c r="BX57" i="177"/>
  <c r="BX59" i="177"/>
  <c r="BX112" i="177"/>
  <c r="BY57" i="177"/>
  <c r="BY59" i="177"/>
  <c r="BY112" i="177"/>
  <c r="BZ57" i="177"/>
  <c r="BZ59" i="177"/>
  <c r="BZ112" i="177"/>
  <c r="CA57" i="177"/>
  <c r="CA59" i="177"/>
  <c r="CA112" i="177"/>
  <c r="CB57" i="177"/>
  <c r="CB59" i="177"/>
  <c r="CB112" i="177"/>
  <c r="CC57" i="177"/>
  <c r="CC59" i="177"/>
  <c r="CC112" i="177"/>
  <c r="CD57" i="177"/>
  <c r="CD59" i="177"/>
  <c r="CD112" i="177"/>
  <c r="CE57" i="177"/>
  <c r="CE59" i="177"/>
  <c r="CE112" i="177"/>
  <c r="CF57" i="177"/>
  <c r="CF59" i="177"/>
  <c r="CF112" i="177"/>
  <c r="CG57" i="177"/>
  <c r="CG59" i="177"/>
  <c r="CG112" i="177"/>
  <c r="CH57" i="177"/>
  <c r="CH59" i="177"/>
  <c r="CH112" i="177"/>
  <c r="CI57" i="177"/>
  <c r="CI59" i="177"/>
  <c r="CI112" i="177"/>
  <c r="CJ57" i="177"/>
  <c r="CJ59" i="177"/>
  <c r="CJ112" i="177"/>
  <c r="CK57" i="177"/>
  <c r="CK59" i="177"/>
  <c r="CK112" i="177"/>
  <c r="CL57" i="177"/>
  <c r="CL59" i="177"/>
  <c r="CL112" i="177"/>
  <c r="CM57" i="177"/>
  <c r="CM59" i="177"/>
  <c r="CM112" i="177"/>
  <c r="CN57" i="177"/>
  <c r="CN59" i="177"/>
  <c r="CN112" i="177"/>
  <c r="CO57" i="177"/>
  <c r="CO59" i="177"/>
  <c r="CO112" i="177"/>
  <c r="CP57" i="177"/>
  <c r="CP59" i="177"/>
  <c r="CP112" i="177"/>
  <c r="CQ57" i="177"/>
  <c r="CQ59" i="177"/>
  <c r="CQ112" i="177"/>
  <c r="CR57" i="177"/>
  <c r="CR59" i="177"/>
  <c r="CR112" i="177"/>
  <c r="CS57" i="177"/>
  <c r="CS59" i="177"/>
  <c r="CS112" i="177"/>
  <c r="CT57" i="177"/>
  <c r="CT59" i="177"/>
  <c r="CT112" i="177"/>
  <c r="CU57" i="177"/>
  <c r="CU59" i="177"/>
  <c r="CU112" i="177"/>
  <c r="CV57" i="177"/>
  <c r="CV59" i="177"/>
  <c r="CV112" i="177"/>
  <c r="CW57" i="177"/>
  <c r="CW59" i="177"/>
  <c r="CW112" i="177"/>
  <c r="CX57" i="177"/>
  <c r="CX59" i="177"/>
  <c r="CX112" i="177"/>
  <c r="CY57" i="177"/>
  <c r="CY59" i="177"/>
  <c r="CY112" i="177"/>
  <c r="CZ57" i="177"/>
  <c r="CZ59" i="177"/>
  <c r="CZ112" i="177"/>
  <c r="DA57" i="177"/>
  <c r="DA59" i="177"/>
  <c r="DA112" i="177"/>
  <c r="DB57" i="177"/>
  <c r="DB59" i="177"/>
  <c r="DB112" i="177"/>
  <c r="DC57" i="177"/>
  <c r="DC59" i="177"/>
  <c r="DC112" i="177"/>
  <c r="DD57" i="177"/>
  <c r="DD59" i="177"/>
  <c r="DD112" i="177"/>
  <c r="DE57" i="177"/>
  <c r="DE59" i="177"/>
  <c r="DE112" i="177"/>
  <c r="DF57" i="177"/>
  <c r="DF59" i="177"/>
  <c r="DF112" i="177"/>
  <c r="DG57" i="177"/>
  <c r="DG59" i="177"/>
  <c r="DG112" i="177"/>
  <c r="DH57" i="177"/>
  <c r="DH59" i="177"/>
  <c r="DH112" i="177"/>
  <c r="DI57" i="177"/>
  <c r="DI59" i="177"/>
  <c r="DI112" i="177"/>
  <c r="DJ57" i="177"/>
  <c r="DJ59" i="177"/>
  <c r="DJ112" i="177"/>
  <c r="DK57" i="177"/>
  <c r="DK59" i="177"/>
  <c r="DK112" i="177"/>
  <c r="DL57" i="177"/>
  <c r="DL59" i="177"/>
  <c r="DL112" i="177"/>
  <c r="DM57" i="177"/>
  <c r="DM59" i="177"/>
  <c r="DM112" i="177"/>
  <c r="DN57" i="177"/>
  <c r="DN59" i="177"/>
  <c r="DN112" i="177"/>
  <c r="DO57" i="177"/>
  <c r="DO59" i="177"/>
  <c r="DO112" i="177"/>
  <c r="DP57" i="177"/>
  <c r="DP59" i="177"/>
  <c r="DP112" i="177"/>
  <c r="DQ57" i="177"/>
  <c r="DQ59" i="177"/>
  <c r="DQ112" i="177"/>
  <c r="DR57" i="177"/>
  <c r="DR59" i="177"/>
  <c r="DR112" i="177"/>
  <c r="DS57" i="177"/>
  <c r="DS59" i="177"/>
  <c r="DS112" i="177"/>
  <c r="DT57" i="177"/>
  <c r="DT59" i="177"/>
  <c r="DT112" i="177"/>
  <c r="DU57" i="177"/>
  <c r="DU59" i="177"/>
  <c r="DU112" i="177"/>
  <c r="DV57" i="177"/>
  <c r="DV59" i="177"/>
  <c r="DV112" i="177"/>
  <c r="DW57" i="177"/>
  <c r="DW59" i="177"/>
  <c r="DW112" i="177"/>
  <c r="DX57" i="177"/>
  <c r="DX59" i="177"/>
  <c r="DX112" i="177"/>
  <c r="DY57" i="177"/>
  <c r="DY59" i="177"/>
  <c r="DY112" i="177"/>
  <c r="DZ57" i="177"/>
  <c r="DZ59" i="177"/>
  <c r="DZ112" i="177"/>
  <c r="EA57" i="177"/>
  <c r="EA59" i="177"/>
  <c r="EA112" i="177"/>
  <c r="EB57" i="177"/>
  <c r="EB59" i="177"/>
  <c r="EB112" i="177"/>
  <c r="EC57" i="177"/>
  <c r="EC59" i="177"/>
  <c r="EC112" i="177"/>
  <c r="ED57" i="177"/>
  <c r="ED59" i="177"/>
  <c r="ED112" i="177"/>
  <c r="EE57" i="177"/>
  <c r="EE59" i="177"/>
  <c r="EE112" i="177"/>
  <c r="EF57" i="177"/>
  <c r="EF59" i="177"/>
  <c r="EF112" i="177"/>
  <c r="EG57" i="177"/>
  <c r="EG59" i="177"/>
  <c r="EG112" i="177"/>
  <c r="EH57" i="177"/>
  <c r="EH59" i="177"/>
  <c r="EH112" i="177"/>
  <c r="EI57" i="177"/>
  <c r="EI59" i="177"/>
  <c r="EI112" i="177"/>
  <c r="EJ57" i="177"/>
  <c r="EJ59" i="177"/>
  <c r="EJ112" i="177"/>
  <c r="EK57" i="177"/>
  <c r="EK59" i="177"/>
  <c r="EK112" i="177"/>
  <c r="EL57" i="177"/>
  <c r="EL59" i="177"/>
  <c r="EL112" i="177"/>
  <c r="EM57" i="177"/>
  <c r="EM59" i="177"/>
  <c r="EM112" i="177"/>
  <c r="EN57" i="177"/>
  <c r="EN59" i="177"/>
  <c r="EN112" i="177"/>
  <c r="EO57" i="177"/>
  <c r="EO59" i="177"/>
  <c r="EO112" i="177"/>
  <c r="EP57" i="177"/>
  <c r="EP59" i="177"/>
  <c r="EP112" i="177"/>
  <c r="EQ57" i="177"/>
  <c r="EQ59" i="177"/>
  <c r="EQ112" i="177"/>
  <c r="ER57" i="177"/>
  <c r="ER59" i="177"/>
  <c r="ER112" i="177"/>
  <c r="ES57" i="177"/>
  <c r="ES59" i="177"/>
  <c r="ES112" i="177"/>
  <c r="ET57" i="177"/>
  <c r="ET59" i="177"/>
  <c r="ET112" i="177"/>
  <c r="EU57" i="177"/>
  <c r="EU59" i="177"/>
  <c r="EU112" i="177"/>
  <c r="EV57" i="177"/>
  <c r="EV59" i="177"/>
  <c r="EV112" i="177"/>
  <c r="EW57" i="177"/>
  <c r="EW59" i="177"/>
  <c r="EW112" i="177"/>
  <c r="EX57" i="177"/>
  <c r="EX59" i="177"/>
  <c r="EX112" i="177"/>
  <c r="EY57" i="177"/>
  <c r="EY59" i="177"/>
  <c r="EY112" i="177"/>
  <c r="F71" i="177"/>
  <c r="F72" i="177"/>
  <c r="F83" i="177"/>
  <c r="F109" i="177"/>
  <c r="F110" i="177"/>
  <c r="G71" i="177"/>
  <c r="G72" i="177"/>
  <c r="G83" i="177"/>
  <c r="G109" i="177"/>
  <c r="H71" i="177"/>
  <c r="H72" i="177"/>
  <c r="H83" i="177"/>
  <c r="H109" i="177"/>
  <c r="I71" i="177"/>
  <c r="I72" i="177"/>
  <c r="I83" i="177"/>
  <c r="I109" i="177"/>
  <c r="J71" i="177"/>
  <c r="J72" i="177"/>
  <c r="J83" i="177"/>
  <c r="J109" i="177"/>
  <c r="K71" i="177"/>
  <c r="K72" i="177"/>
  <c r="K83" i="177"/>
  <c r="K109" i="177"/>
  <c r="L71" i="177"/>
  <c r="L72" i="177"/>
  <c r="L83" i="177"/>
  <c r="L109" i="177"/>
  <c r="M71" i="177"/>
  <c r="M72" i="177"/>
  <c r="M83" i="177"/>
  <c r="M109" i="177"/>
  <c r="N71" i="177"/>
  <c r="N72" i="177"/>
  <c r="N83" i="177"/>
  <c r="N109" i="177"/>
  <c r="O71" i="177"/>
  <c r="O72" i="177"/>
  <c r="O83" i="177"/>
  <c r="O109" i="177"/>
  <c r="P71" i="177"/>
  <c r="P72" i="177"/>
  <c r="P83" i="177"/>
  <c r="P109" i="177"/>
  <c r="Q71" i="177"/>
  <c r="Q72" i="177"/>
  <c r="Q83" i="177"/>
  <c r="Q109" i="177"/>
  <c r="R71" i="177"/>
  <c r="R72" i="177"/>
  <c r="R83" i="177"/>
  <c r="R109" i="177"/>
  <c r="S71" i="177"/>
  <c r="S72" i="177"/>
  <c r="S83" i="177"/>
  <c r="S109" i="177"/>
  <c r="T71" i="177"/>
  <c r="T72" i="177"/>
  <c r="T83" i="177"/>
  <c r="T109" i="177"/>
  <c r="U71" i="177"/>
  <c r="U72" i="177"/>
  <c r="U83" i="177"/>
  <c r="U109" i="177"/>
  <c r="V71" i="177"/>
  <c r="V72" i="177"/>
  <c r="V83" i="177"/>
  <c r="V109" i="177"/>
  <c r="W71" i="177"/>
  <c r="W72" i="177"/>
  <c r="W83" i="177"/>
  <c r="W109" i="177"/>
  <c r="X71" i="177"/>
  <c r="X72" i="177"/>
  <c r="X83" i="177"/>
  <c r="X109" i="177"/>
  <c r="Y71" i="177"/>
  <c r="Y72" i="177"/>
  <c r="Y83" i="177"/>
  <c r="Y109" i="177"/>
  <c r="Z71" i="177"/>
  <c r="Z72" i="177"/>
  <c r="Z83" i="177"/>
  <c r="Z109" i="177"/>
  <c r="AA71" i="177"/>
  <c r="AA72" i="177"/>
  <c r="AA83" i="177"/>
  <c r="AA109" i="177"/>
  <c r="AB71" i="177"/>
  <c r="AB72" i="177"/>
  <c r="AB83" i="177"/>
  <c r="AB109" i="177"/>
  <c r="AC71" i="177"/>
  <c r="AC72" i="177"/>
  <c r="AC83" i="177"/>
  <c r="AC109" i="177"/>
  <c r="AD71" i="177"/>
  <c r="AD72" i="177"/>
  <c r="AD83" i="177"/>
  <c r="AD109" i="177"/>
  <c r="AE71" i="177"/>
  <c r="AE72" i="177"/>
  <c r="AE83" i="177"/>
  <c r="AE109" i="177"/>
  <c r="AF71" i="177"/>
  <c r="AF72" i="177"/>
  <c r="AF83" i="177"/>
  <c r="AF109" i="177"/>
  <c r="AG71" i="177"/>
  <c r="AG72" i="177"/>
  <c r="AG83" i="177"/>
  <c r="AG109" i="177"/>
  <c r="AH71" i="177"/>
  <c r="AH72" i="177"/>
  <c r="AH83" i="177"/>
  <c r="AH109" i="177"/>
  <c r="AI71" i="177"/>
  <c r="AI72" i="177"/>
  <c r="AI83" i="177"/>
  <c r="AI109" i="177"/>
  <c r="AJ71" i="177"/>
  <c r="AJ72" i="177"/>
  <c r="AJ83" i="177"/>
  <c r="AJ109" i="177"/>
  <c r="AK71" i="177"/>
  <c r="AK72" i="177"/>
  <c r="AK83" i="177"/>
  <c r="AK109" i="177"/>
  <c r="AL71" i="177"/>
  <c r="AL72" i="177"/>
  <c r="AL83" i="177"/>
  <c r="AL109" i="177"/>
  <c r="AM71" i="177"/>
  <c r="AM72" i="177"/>
  <c r="AM83" i="177"/>
  <c r="AM109" i="177"/>
  <c r="AN71" i="177"/>
  <c r="AN72" i="177"/>
  <c r="AN83" i="177"/>
  <c r="AN109" i="177"/>
  <c r="AO71" i="177"/>
  <c r="AO72" i="177"/>
  <c r="AO83" i="177"/>
  <c r="AO109" i="177"/>
  <c r="AP71" i="177"/>
  <c r="AP72" i="177"/>
  <c r="AP83" i="177"/>
  <c r="AP109" i="177"/>
  <c r="AQ71" i="177"/>
  <c r="AQ72" i="177"/>
  <c r="AQ83" i="177"/>
  <c r="AQ109" i="177"/>
  <c r="AR71" i="177"/>
  <c r="AR72" i="177"/>
  <c r="AR83" i="177"/>
  <c r="AR109" i="177"/>
  <c r="AS71" i="177"/>
  <c r="AS72" i="177"/>
  <c r="AS83" i="177"/>
  <c r="AS109" i="177"/>
  <c r="AT71" i="177"/>
  <c r="AT72" i="177"/>
  <c r="AT83" i="177"/>
  <c r="AT109" i="177"/>
  <c r="AU71" i="177"/>
  <c r="AU72" i="177"/>
  <c r="AU83" i="177"/>
  <c r="AU109" i="177"/>
  <c r="AV71" i="177"/>
  <c r="AV72" i="177"/>
  <c r="AV83" i="177"/>
  <c r="AV109" i="177"/>
  <c r="AW71" i="177"/>
  <c r="AW72" i="177"/>
  <c r="AW83" i="177"/>
  <c r="AW109" i="177"/>
  <c r="AX71" i="177"/>
  <c r="AX72" i="177"/>
  <c r="AX83" i="177"/>
  <c r="AX109" i="177"/>
  <c r="AY71" i="177"/>
  <c r="AY72" i="177"/>
  <c r="AY83" i="177"/>
  <c r="AY109" i="177"/>
  <c r="AZ71" i="177"/>
  <c r="AZ72" i="177"/>
  <c r="AZ83" i="177"/>
  <c r="AZ109" i="177"/>
  <c r="BA71" i="177"/>
  <c r="BA72" i="177"/>
  <c r="BA83" i="177"/>
  <c r="BA109" i="177"/>
  <c r="BB71" i="177"/>
  <c r="BB72" i="177"/>
  <c r="BB83" i="177"/>
  <c r="BB109" i="177"/>
  <c r="BC71" i="177"/>
  <c r="BC72" i="177"/>
  <c r="BC83" i="177"/>
  <c r="BC109" i="177"/>
  <c r="BD71" i="177"/>
  <c r="BD72" i="177"/>
  <c r="BD83" i="177"/>
  <c r="BD109" i="177"/>
  <c r="BE71" i="177"/>
  <c r="BE72" i="177"/>
  <c r="BE83" i="177"/>
  <c r="BE109" i="177"/>
  <c r="BF71" i="177"/>
  <c r="BF72" i="177"/>
  <c r="BF83" i="177"/>
  <c r="BF109" i="177"/>
  <c r="BG71" i="177"/>
  <c r="BG72" i="177"/>
  <c r="BG83" i="177"/>
  <c r="BG109" i="177"/>
  <c r="BH71" i="177"/>
  <c r="BH72" i="177"/>
  <c r="BH83" i="177"/>
  <c r="BH109" i="177"/>
  <c r="BI71" i="177"/>
  <c r="BI72" i="177"/>
  <c r="BI83" i="177"/>
  <c r="BI109" i="177"/>
  <c r="BJ71" i="177"/>
  <c r="BJ72" i="177"/>
  <c r="BJ83" i="177"/>
  <c r="BJ109" i="177"/>
  <c r="BK71" i="177"/>
  <c r="BK72" i="177"/>
  <c r="BK83" i="177"/>
  <c r="BK109" i="177"/>
  <c r="BL71" i="177"/>
  <c r="BL72" i="177"/>
  <c r="BL83" i="177"/>
  <c r="BL109" i="177"/>
  <c r="BM71" i="177"/>
  <c r="BM72" i="177"/>
  <c r="BM83" i="177"/>
  <c r="BM109" i="177"/>
  <c r="BN71" i="177"/>
  <c r="BN72" i="177"/>
  <c r="BN83" i="177"/>
  <c r="BN109" i="177"/>
  <c r="BO71" i="177"/>
  <c r="BO72" i="177"/>
  <c r="BO83" i="177"/>
  <c r="BO109" i="177"/>
  <c r="BP71" i="177"/>
  <c r="BP72" i="177"/>
  <c r="BP83" i="177"/>
  <c r="BP109" i="177"/>
  <c r="BQ71" i="177"/>
  <c r="BQ72" i="177"/>
  <c r="BQ83" i="177"/>
  <c r="BQ109" i="177"/>
  <c r="BR71" i="177"/>
  <c r="BR72" i="177"/>
  <c r="BR83" i="177"/>
  <c r="BR109" i="177"/>
  <c r="BS71" i="177"/>
  <c r="BS72" i="177"/>
  <c r="BS83" i="177"/>
  <c r="BS109" i="177"/>
  <c r="BT71" i="177"/>
  <c r="BT72" i="177"/>
  <c r="BT83" i="177"/>
  <c r="BT109" i="177"/>
  <c r="BU71" i="177"/>
  <c r="BU72" i="177"/>
  <c r="BU83" i="177"/>
  <c r="BU109" i="177"/>
  <c r="BV71" i="177"/>
  <c r="BV72" i="177"/>
  <c r="BV83" i="177"/>
  <c r="BV109" i="177"/>
  <c r="BW71" i="177"/>
  <c r="BW72" i="177"/>
  <c r="BW83" i="177"/>
  <c r="BW109" i="177"/>
  <c r="BX71" i="177"/>
  <c r="BX72" i="177"/>
  <c r="BX83" i="177"/>
  <c r="BX109" i="177"/>
  <c r="BY71" i="177"/>
  <c r="BY72" i="177"/>
  <c r="BY83" i="177"/>
  <c r="BY109" i="177"/>
  <c r="BZ71" i="177"/>
  <c r="BZ72" i="177"/>
  <c r="BZ83" i="177"/>
  <c r="BZ109" i="177"/>
  <c r="CA71" i="177"/>
  <c r="CA72" i="177"/>
  <c r="CA83" i="177"/>
  <c r="CA109" i="177"/>
  <c r="CB71" i="177"/>
  <c r="CB72" i="177"/>
  <c r="CB83" i="177"/>
  <c r="CB109" i="177"/>
  <c r="CC71" i="177"/>
  <c r="CC72" i="177"/>
  <c r="CC83" i="177"/>
  <c r="CC109" i="177"/>
  <c r="CD71" i="177"/>
  <c r="CD72" i="177"/>
  <c r="CD83" i="177"/>
  <c r="CD109" i="177"/>
  <c r="CE71" i="177"/>
  <c r="CE72" i="177"/>
  <c r="CE83" i="177"/>
  <c r="CE109" i="177"/>
  <c r="CF71" i="177"/>
  <c r="CF72" i="177"/>
  <c r="CF83" i="177"/>
  <c r="CF109" i="177"/>
  <c r="CG71" i="177"/>
  <c r="CG72" i="177"/>
  <c r="CG83" i="177"/>
  <c r="CG109" i="177"/>
  <c r="CH71" i="177"/>
  <c r="CH72" i="177"/>
  <c r="CH83" i="177"/>
  <c r="CH109" i="177"/>
  <c r="CI71" i="177"/>
  <c r="CI72" i="177"/>
  <c r="CI83" i="177"/>
  <c r="CI109" i="177"/>
  <c r="CJ71" i="177"/>
  <c r="CJ72" i="177"/>
  <c r="CJ83" i="177"/>
  <c r="CJ109" i="177"/>
  <c r="CK71" i="177"/>
  <c r="CK72" i="177"/>
  <c r="CK83" i="177"/>
  <c r="CK109" i="177"/>
  <c r="CL71" i="177"/>
  <c r="CL72" i="177"/>
  <c r="CL83" i="177"/>
  <c r="CL109" i="177"/>
  <c r="CM71" i="177"/>
  <c r="CM72" i="177"/>
  <c r="CM83" i="177"/>
  <c r="CM109" i="177"/>
  <c r="CN71" i="177"/>
  <c r="CN72" i="177"/>
  <c r="CN83" i="177"/>
  <c r="CN109" i="177"/>
  <c r="CO71" i="177"/>
  <c r="CO72" i="177"/>
  <c r="CO83" i="177"/>
  <c r="CO109" i="177"/>
  <c r="CP71" i="177"/>
  <c r="CP72" i="177"/>
  <c r="CP83" i="177"/>
  <c r="CP109" i="177"/>
  <c r="CQ71" i="177"/>
  <c r="CQ72" i="177"/>
  <c r="CQ83" i="177"/>
  <c r="CQ109" i="177"/>
  <c r="CR71" i="177"/>
  <c r="CR72" i="177"/>
  <c r="CR83" i="177"/>
  <c r="CR109" i="177"/>
  <c r="CS71" i="177"/>
  <c r="CS72" i="177"/>
  <c r="CS83" i="177"/>
  <c r="CS109" i="177"/>
  <c r="CT71" i="177"/>
  <c r="CT72" i="177"/>
  <c r="CT83" i="177"/>
  <c r="CT109" i="177"/>
  <c r="CU71" i="177"/>
  <c r="CU72" i="177"/>
  <c r="CU83" i="177"/>
  <c r="CU109" i="177"/>
  <c r="CV71" i="177"/>
  <c r="CV72" i="177"/>
  <c r="CV83" i="177"/>
  <c r="CV109" i="177"/>
  <c r="CW71" i="177"/>
  <c r="CW72" i="177"/>
  <c r="CW83" i="177"/>
  <c r="CW109" i="177"/>
  <c r="CX71" i="177"/>
  <c r="CX72" i="177"/>
  <c r="CX83" i="177"/>
  <c r="CX109" i="177"/>
  <c r="CY71" i="177"/>
  <c r="CY72" i="177"/>
  <c r="CY83" i="177"/>
  <c r="CY109" i="177"/>
  <c r="CZ71" i="177"/>
  <c r="CZ72" i="177"/>
  <c r="CZ83" i="177"/>
  <c r="CZ109" i="177"/>
  <c r="DA71" i="177"/>
  <c r="DA72" i="177"/>
  <c r="DA83" i="177"/>
  <c r="DA109" i="177"/>
  <c r="DB71" i="177"/>
  <c r="DB72" i="177"/>
  <c r="DB83" i="177"/>
  <c r="DB109" i="177"/>
  <c r="DC71" i="177"/>
  <c r="DC72" i="177"/>
  <c r="DC83" i="177"/>
  <c r="DC109" i="177"/>
  <c r="DD71" i="177"/>
  <c r="DD72" i="177"/>
  <c r="DD83" i="177"/>
  <c r="DD109" i="177"/>
  <c r="DE71" i="177"/>
  <c r="DE72" i="177"/>
  <c r="DE83" i="177"/>
  <c r="DE109" i="177"/>
  <c r="DF71" i="177"/>
  <c r="DF72" i="177"/>
  <c r="DF83" i="177"/>
  <c r="DF109" i="177"/>
  <c r="DG71" i="177"/>
  <c r="DG72" i="177"/>
  <c r="DG83" i="177"/>
  <c r="DG109" i="177"/>
  <c r="DH71" i="177"/>
  <c r="DH72" i="177"/>
  <c r="DH83" i="177"/>
  <c r="DH109" i="177"/>
  <c r="DI71" i="177"/>
  <c r="DI72" i="177"/>
  <c r="DI83" i="177"/>
  <c r="DI109" i="177"/>
  <c r="DJ71" i="177"/>
  <c r="DJ72" i="177"/>
  <c r="DJ83" i="177"/>
  <c r="DJ109" i="177"/>
  <c r="DK71" i="177"/>
  <c r="DK72" i="177"/>
  <c r="DK83" i="177"/>
  <c r="DK109" i="177"/>
  <c r="DL71" i="177"/>
  <c r="DL72" i="177"/>
  <c r="DL83" i="177"/>
  <c r="DL109" i="177"/>
  <c r="DM71" i="177"/>
  <c r="DM72" i="177"/>
  <c r="DM83" i="177"/>
  <c r="DM109" i="177"/>
  <c r="DN71" i="177"/>
  <c r="DN72" i="177"/>
  <c r="DN83" i="177"/>
  <c r="DN109" i="177"/>
  <c r="DO71" i="177"/>
  <c r="DO72" i="177"/>
  <c r="DO83" i="177"/>
  <c r="DO109" i="177"/>
  <c r="DP71" i="177"/>
  <c r="DP72" i="177"/>
  <c r="DP83" i="177"/>
  <c r="DP109" i="177"/>
  <c r="DQ71" i="177"/>
  <c r="DQ72" i="177"/>
  <c r="DQ83" i="177"/>
  <c r="DQ109" i="177"/>
  <c r="DR71" i="177"/>
  <c r="DR72" i="177"/>
  <c r="DR83" i="177"/>
  <c r="DR109" i="177"/>
  <c r="DS71" i="177"/>
  <c r="DS72" i="177"/>
  <c r="DS83" i="177"/>
  <c r="DS109" i="177"/>
  <c r="DT71" i="177"/>
  <c r="DT72" i="177"/>
  <c r="DT83" i="177"/>
  <c r="DT109" i="177"/>
  <c r="DU71" i="177"/>
  <c r="DU72" i="177"/>
  <c r="DU83" i="177"/>
  <c r="DU109" i="177"/>
  <c r="DV71" i="177"/>
  <c r="DV72" i="177"/>
  <c r="DV83" i="177"/>
  <c r="DV109" i="177"/>
  <c r="DW71" i="177"/>
  <c r="DW72" i="177"/>
  <c r="DW83" i="177"/>
  <c r="DW109" i="177"/>
  <c r="DX71" i="177"/>
  <c r="DX72" i="177"/>
  <c r="DX83" i="177"/>
  <c r="DX109" i="177"/>
  <c r="DY71" i="177"/>
  <c r="DY72" i="177"/>
  <c r="DY83" i="177"/>
  <c r="DY109" i="177"/>
  <c r="DZ71" i="177"/>
  <c r="DZ72" i="177"/>
  <c r="DZ83" i="177"/>
  <c r="DZ109" i="177"/>
  <c r="EA71" i="177"/>
  <c r="EA72" i="177"/>
  <c r="EA83" i="177"/>
  <c r="EA109" i="177"/>
  <c r="EB71" i="177"/>
  <c r="EB72" i="177"/>
  <c r="EB83" i="177"/>
  <c r="EB109" i="177"/>
  <c r="EC71" i="177"/>
  <c r="EC72" i="177"/>
  <c r="EC83" i="177"/>
  <c r="EC109" i="177"/>
  <c r="ED71" i="177"/>
  <c r="ED72" i="177"/>
  <c r="ED83" i="177"/>
  <c r="ED109" i="177"/>
  <c r="EE71" i="177"/>
  <c r="EE72" i="177"/>
  <c r="EE83" i="177"/>
  <c r="EE109" i="177"/>
  <c r="EF71" i="177"/>
  <c r="EF72" i="177"/>
  <c r="EF83" i="177"/>
  <c r="EF109" i="177"/>
  <c r="EG71" i="177"/>
  <c r="EG72" i="177"/>
  <c r="EG83" i="177"/>
  <c r="EG109" i="177"/>
  <c r="EH71" i="177"/>
  <c r="EH72" i="177"/>
  <c r="EH83" i="177"/>
  <c r="EH109" i="177"/>
  <c r="EI71" i="177"/>
  <c r="EI72" i="177"/>
  <c r="EI83" i="177"/>
  <c r="EI109" i="177"/>
  <c r="EJ71" i="177"/>
  <c r="EJ72" i="177"/>
  <c r="EJ83" i="177"/>
  <c r="EJ109" i="177"/>
  <c r="EK71" i="177"/>
  <c r="EK72" i="177"/>
  <c r="EK83" i="177"/>
  <c r="EK109" i="177"/>
  <c r="EL71" i="177"/>
  <c r="EL72" i="177"/>
  <c r="EL83" i="177"/>
  <c r="EL109" i="177"/>
  <c r="EM71" i="177"/>
  <c r="EM72" i="177"/>
  <c r="EM83" i="177"/>
  <c r="EM109" i="177"/>
  <c r="EN71" i="177"/>
  <c r="EN72" i="177"/>
  <c r="EN83" i="177"/>
  <c r="EN109" i="177"/>
  <c r="EO71" i="177"/>
  <c r="EO72" i="177"/>
  <c r="EO83" i="177"/>
  <c r="EO109" i="177"/>
  <c r="EP71" i="177"/>
  <c r="EP72" i="177"/>
  <c r="EP83" i="177"/>
  <c r="EP109" i="177"/>
  <c r="EQ71" i="177"/>
  <c r="EQ72" i="177"/>
  <c r="EQ83" i="177"/>
  <c r="EQ109" i="177"/>
  <c r="ER71" i="177"/>
  <c r="ER72" i="177"/>
  <c r="ER83" i="177"/>
  <c r="ER109" i="177"/>
  <c r="ES71" i="177"/>
  <c r="ES72" i="177"/>
  <c r="ES83" i="177"/>
  <c r="ES109" i="177"/>
  <c r="ET71" i="177"/>
  <c r="ET72" i="177"/>
  <c r="ET83" i="177"/>
  <c r="ET109" i="177"/>
  <c r="EU71" i="177"/>
  <c r="EU72" i="177"/>
  <c r="EU83" i="177"/>
  <c r="EU109" i="177"/>
  <c r="EV71" i="177"/>
  <c r="EV72" i="177"/>
  <c r="EV83" i="177"/>
  <c r="EV109" i="177"/>
  <c r="EW71" i="177"/>
  <c r="EW72" i="177"/>
  <c r="EW83" i="177"/>
  <c r="EW109" i="177"/>
  <c r="EX71" i="177"/>
  <c r="EX72" i="177"/>
  <c r="EX83" i="177"/>
  <c r="EX109" i="177"/>
  <c r="EY71" i="177"/>
  <c r="EY72" i="177"/>
  <c r="EY83" i="177"/>
  <c r="EY109" i="177"/>
  <c r="F60" i="177"/>
  <c r="F61" i="177"/>
  <c r="F62" i="177"/>
  <c r="F63" i="177"/>
  <c r="F105" i="177"/>
  <c r="F107" i="177"/>
  <c r="G60" i="177"/>
  <c r="G61" i="177"/>
  <c r="G62" i="177"/>
  <c r="G63" i="177"/>
  <c r="G67" i="177"/>
  <c r="G68" i="177"/>
  <c r="G69" i="177"/>
  <c r="G64" i="177"/>
  <c r="G95" i="177"/>
  <c r="G96" i="177"/>
  <c r="G65" i="177"/>
  <c r="G97" i="177"/>
  <c r="G98" i="177"/>
  <c r="G99" i="177"/>
  <c r="G100" i="177"/>
  <c r="G101" i="177"/>
  <c r="G103" i="177"/>
  <c r="G105" i="177"/>
  <c r="H60" i="177"/>
  <c r="H61" i="177"/>
  <c r="H62" i="177"/>
  <c r="H63" i="177"/>
  <c r="H67" i="177"/>
  <c r="H68" i="177"/>
  <c r="H69" i="177"/>
  <c r="H95" i="177"/>
  <c r="H96" i="177"/>
  <c r="H65" i="177"/>
  <c r="H97" i="177"/>
  <c r="H98" i="177"/>
  <c r="H64" i="177"/>
  <c r="H99" i="177"/>
  <c r="H100" i="177"/>
  <c r="H101" i="177"/>
  <c r="H103" i="177"/>
  <c r="H105" i="177"/>
  <c r="I60" i="177"/>
  <c r="I61" i="177"/>
  <c r="I62" i="177"/>
  <c r="I63" i="177"/>
  <c r="I67" i="177"/>
  <c r="I68" i="177"/>
  <c r="I69" i="177"/>
  <c r="I95" i="177"/>
  <c r="I96" i="177"/>
  <c r="I65" i="177"/>
  <c r="I97" i="177"/>
  <c r="I98" i="177"/>
  <c r="I99" i="177"/>
  <c r="I100" i="177"/>
  <c r="I101" i="177"/>
  <c r="I103" i="177"/>
  <c r="I105" i="177"/>
  <c r="J60" i="177"/>
  <c r="J61" i="177"/>
  <c r="J62" i="177"/>
  <c r="J63" i="177"/>
  <c r="J67" i="177"/>
  <c r="J68" i="177"/>
  <c r="J69" i="177"/>
  <c r="J95" i="177"/>
  <c r="J96" i="177"/>
  <c r="J65" i="177"/>
  <c r="J97" i="177"/>
  <c r="J98" i="177"/>
  <c r="J99" i="177"/>
  <c r="J100" i="177"/>
  <c r="J101" i="177"/>
  <c r="J103" i="177"/>
  <c r="J105" i="177"/>
  <c r="K60" i="177"/>
  <c r="K61" i="177"/>
  <c r="K62" i="177"/>
  <c r="K63" i="177"/>
  <c r="K67" i="177"/>
  <c r="K68" i="177"/>
  <c r="K69" i="177"/>
  <c r="K95" i="177"/>
  <c r="K96" i="177"/>
  <c r="K65" i="177"/>
  <c r="K97" i="177"/>
  <c r="K98" i="177"/>
  <c r="K99" i="177"/>
  <c r="K100" i="177"/>
  <c r="K101" i="177"/>
  <c r="K103" i="177"/>
  <c r="K105" i="177"/>
  <c r="L60" i="177"/>
  <c r="L61" i="177"/>
  <c r="L62" i="177"/>
  <c r="L63" i="177"/>
  <c r="L67" i="177"/>
  <c r="L68" i="177"/>
  <c r="L69" i="177"/>
  <c r="L95" i="177"/>
  <c r="L96" i="177"/>
  <c r="L65" i="177"/>
  <c r="L97" i="177"/>
  <c r="L98" i="177"/>
  <c r="L99" i="177"/>
  <c r="L100" i="177"/>
  <c r="L101" i="177"/>
  <c r="L103" i="177"/>
  <c r="L105" i="177"/>
  <c r="M60" i="177"/>
  <c r="M61" i="177"/>
  <c r="M62" i="177"/>
  <c r="M63" i="177"/>
  <c r="M67" i="177"/>
  <c r="M68" i="177"/>
  <c r="M69" i="177"/>
  <c r="M95" i="177"/>
  <c r="M96" i="177"/>
  <c r="M65" i="177"/>
  <c r="M97" i="177"/>
  <c r="M98" i="177"/>
  <c r="M99" i="177"/>
  <c r="M100" i="177"/>
  <c r="M101" i="177"/>
  <c r="M103" i="177"/>
  <c r="M105" i="177"/>
  <c r="N60" i="177"/>
  <c r="N61" i="177"/>
  <c r="N62" i="177"/>
  <c r="N63" i="177"/>
  <c r="N67" i="177"/>
  <c r="N68" i="177"/>
  <c r="N69" i="177"/>
  <c r="N95" i="177"/>
  <c r="N96" i="177"/>
  <c r="N65" i="177"/>
  <c r="N97" i="177"/>
  <c r="N98" i="177"/>
  <c r="N99" i="177"/>
  <c r="N100" i="177"/>
  <c r="N101" i="177"/>
  <c r="N103" i="177"/>
  <c r="N105" i="177"/>
  <c r="O60" i="177"/>
  <c r="O61" i="177"/>
  <c r="O62" i="177"/>
  <c r="O63" i="177"/>
  <c r="O67" i="177"/>
  <c r="O68" i="177"/>
  <c r="O69" i="177"/>
  <c r="O95" i="177"/>
  <c r="O96" i="177"/>
  <c r="O65" i="177"/>
  <c r="O97" i="177"/>
  <c r="O98" i="177"/>
  <c r="O99" i="177"/>
  <c r="O100" i="177"/>
  <c r="O101" i="177"/>
  <c r="O103" i="177"/>
  <c r="O105" i="177"/>
  <c r="P60" i="177"/>
  <c r="P61" i="177"/>
  <c r="P62" i="177"/>
  <c r="P63" i="177"/>
  <c r="P67" i="177"/>
  <c r="P68" i="177"/>
  <c r="P69" i="177"/>
  <c r="P95" i="177"/>
  <c r="P96" i="177"/>
  <c r="P65" i="177"/>
  <c r="P97" i="177"/>
  <c r="P98" i="177"/>
  <c r="P99" i="177"/>
  <c r="P100" i="177"/>
  <c r="P101" i="177"/>
  <c r="P103" i="177"/>
  <c r="P105" i="177"/>
  <c r="Q60" i="177"/>
  <c r="Q61" i="177"/>
  <c r="Q62" i="177"/>
  <c r="Q63" i="177"/>
  <c r="Q67" i="177"/>
  <c r="Q68" i="177"/>
  <c r="Q69" i="177"/>
  <c r="Q95" i="177"/>
  <c r="Q96" i="177"/>
  <c r="Q65" i="177"/>
  <c r="Q97" i="177"/>
  <c r="Q98" i="177"/>
  <c r="Q99" i="177"/>
  <c r="Q100" i="177"/>
  <c r="Q101" i="177"/>
  <c r="Q103" i="177"/>
  <c r="Q105" i="177"/>
  <c r="R60" i="177"/>
  <c r="R61" i="177"/>
  <c r="R62" i="177"/>
  <c r="R63" i="177"/>
  <c r="R67" i="177"/>
  <c r="R68" i="177"/>
  <c r="R69" i="177"/>
  <c r="R95" i="177"/>
  <c r="R96" i="177"/>
  <c r="R65" i="177"/>
  <c r="R97" i="177"/>
  <c r="R98" i="177"/>
  <c r="R99" i="177"/>
  <c r="R100" i="177"/>
  <c r="R101" i="177"/>
  <c r="R103" i="177"/>
  <c r="R105" i="177"/>
  <c r="S60" i="177"/>
  <c r="S61" i="177"/>
  <c r="S62" i="177"/>
  <c r="S63" i="177"/>
  <c r="S67" i="177"/>
  <c r="S68" i="177"/>
  <c r="S69" i="177"/>
  <c r="S95" i="177"/>
  <c r="S96" i="177"/>
  <c r="S65" i="177"/>
  <c r="S97" i="177"/>
  <c r="S98" i="177"/>
  <c r="S99" i="177"/>
  <c r="S100" i="177"/>
  <c r="S101" i="177"/>
  <c r="S103" i="177"/>
  <c r="S105" i="177"/>
  <c r="T60" i="177"/>
  <c r="T61" i="177"/>
  <c r="T62" i="177"/>
  <c r="T63" i="177"/>
  <c r="T67" i="177"/>
  <c r="T68" i="177"/>
  <c r="T69" i="177"/>
  <c r="T95" i="177"/>
  <c r="T96" i="177"/>
  <c r="T65" i="177"/>
  <c r="T97" i="177"/>
  <c r="T98" i="177"/>
  <c r="T99" i="177"/>
  <c r="T100" i="177"/>
  <c r="T101" i="177"/>
  <c r="T103" i="177"/>
  <c r="T105" i="177"/>
  <c r="U60" i="177"/>
  <c r="U61" i="177"/>
  <c r="U62" i="177"/>
  <c r="U63" i="177"/>
  <c r="U67" i="177"/>
  <c r="U68" i="177"/>
  <c r="U69" i="177"/>
  <c r="U95" i="177"/>
  <c r="U96" i="177"/>
  <c r="U65" i="177"/>
  <c r="U97" i="177"/>
  <c r="U98" i="177"/>
  <c r="U99" i="177"/>
  <c r="U100" i="177"/>
  <c r="U101" i="177"/>
  <c r="U103" i="177"/>
  <c r="U105" i="177"/>
  <c r="V60" i="177"/>
  <c r="V61" i="177"/>
  <c r="V62" i="177"/>
  <c r="V63" i="177"/>
  <c r="V67" i="177"/>
  <c r="V68" i="177"/>
  <c r="V69" i="177"/>
  <c r="V95" i="177"/>
  <c r="V96" i="177"/>
  <c r="V65" i="177"/>
  <c r="V97" i="177"/>
  <c r="V98" i="177"/>
  <c r="V99" i="177"/>
  <c r="V100" i="177"/>
  <c r="V101" i="177"/>
  <c r="V103" i="177"/>
  <c r="V105" i="177"/>
  <c r="W60" i="177"/>
  <c r="W61" i="177"/>
  <c r="W62" i="177"/>
  <c r="W63" i="177"/>
  <c r="W67" i="177"/>
  <c r="W68" i="177"/>
  <c r="W69" i="177"/>
  <c r="W95" i="177"/>
  <c r="W96" i="177"/>
  <c r="W65" i="177"/>
  <c r="W97" i="177"/>
  <c r="W98" i="177"/>
  <c r="W99" i="177"/>
  <c r="W100" i="177"/>
  <c r="W101" i="177"/>
  <c r="W103" i="177"/>
  <c r="W105" i="177"/>
  <c r="X60" i="177"/>
  <c r="X61" i="177"/>
  <c r="X62" i="177"/>
  <c r="X63" i="177"/>
  <c r="X67" i="177"/>
  <c r="X68" i="177"/>
  <c r="X69" i="177"/>
  <c r="X95" i="177"/>
  <c r="X96" i="177"/>
  <c r="X65" i="177"/>
  <c r="X97" i="177"/>
  <c r="X98" i="177"/>
  <c r="X99" i="177"/>
  <c r="X100" i="177"/>
  <c r="X101" i="177"/>
  <c r="X103" i="177"/>
  <c r="X105" i="177"/>
  <c r="Y60" i="177"/>
  <c r="Y61" i="177"/>
  <c r="Y62" i="177"/>
  <c r="Y63" i="177"/>
  <c r="Y67" i="177"/>
  <c r="Y68" i="177"/>
  <c r="Y69" i="177"/>
  <c r="Y95" i="177"/>
  <c r="Y96" i="177"/>
  <c r="Y65" i="177"/>
  <c r="Y97" i="177"/>
  <c r="Y98" i="177"/>
  <c r="Y99" i="177"/>
  <c r="Y100" i="177"/>
  <c r="Y101" i="177"/>
  <c r="Y103" i="177"/>
  <c r="Y105" i="177"/>
  <c r="Z60" i="177"/>
  <c r="Z61" i="177"/>
  <c r="Z62" i="177"/>
  <c r="Z63" i="177"/>
  <c r="Z67" i="177"/>
  <c r="Z68" i="177"/>
  <c r="Z69" i="177"/>
  <c r="Z95" i="177"/>
  <c r="Z96" i="177"/>
  <c r="Z65" i="177"/>
  <c r="Z97" i="177"/>
  <c r="Z98" i="177"/>
  <c r="Z99" i="177"/>
  <c r="Z100" i="177"/>
  <c r="Z101" i="177"/>
  <c r="Z103" i="177"/>
  <c r="Z105" i="177"/>
  <c r="AA60" i="177"/>
  <c r="AA61" i="177"/>
  <c r="AA62" i="177"/>
  <c r="AA63" i="177"/>
  <c r="AA67" i="177"/>
  <c r="AA68" i="177"/>
  <c r="AA69" i="177"/>
  <c r="AA95" i="177"/>
  <c r="AA96" i="177"/>
  <c r="AA65" i="177"/>
  <c r="AA97" i="177"/>
  <c r="AA98" i="177"/>
  <c r="AA99" i="177"/>
  <c r="AA100" i="177"/>
  <c r="AA101" i="177"/>
  <c r="AA103" i="177"/>
  <c r="AA105" i="177"/>
  <c r="AB60" i="177"/>
  <c r="AB61" i="177"/>
  <c r="AB62" i="177"/>
  <c r="AB63" i="177"/>
  <c r="AB67" i="177"/>
  <c r="AB68" i="177"/>
  <c r="AB69" i="177"/>
  <c r="AB95" i="177"/>
  <c r="AB96" i="177"/>
  <c r="AB65" i="177"/>
  <c r="AB97" i="177"/>
  <c r="AB98" i="177"/>
  <c r="AB99" i="177"/>
  <c r="AB100" i="177"/>
  <c r="AB101" i="177"/>
  <c r="AB103" i="177"/>
  <c r="AB105" i="177"/>
  <c r="AC60" i="177"/>
  <c r="AC61" i="177"/>
  <c r="AC62" i="177"/>
  <c r="AC63" i="177"/>
  <c r="AC67" i="177"/>
  <c r="AC68" i="177"/>
  <c r="AC69" i="177"/>
  <c r="AC95" i="177"/>
  <c r="AC96" i="177"/>
  <c r="AC65" i="177"/>
  <c r="AC97" i="177"/>
  <c r="AC98" i="177"/>
  <c r="AC99" i="177"/>
  <c r="AC100" i="177"/>
  <c r="AC101" i="177"/>
  <c r="AC103" i="177"/>
  <c r="AC105" i="177"/>
  <c r="AD60" i="177"/>
  <c r="AD61" i="177"/>
  <c r="AD62" i="177"/>
  <c r="AD63" i="177"/>
  <c r="AD67" i="177"/>
  <c r="AD68" i="177"/>
  <c r="AD69" i="177"/>
  <c r="AD95" i="177"/>
  <c r="AD96" i="177"/>
  <c r="AD65" i="177"/>
  <c r="AD97" i="177"/>
  <c r="AD98" i="177"/>
  <c r="AD99" i="177"/>
  <c r="AD100" i="177"/>
  <c r="AD101" i="177"/>
  <c r="AD103" i="177"/>
  <c r="AD105" i="177"/>
  <c r="AE60" i="177"/>
  <c r="AE61" i="177"/>
  <c r="AE62" i="177"/>
  <c r="AE63" i="177"/>
  <c r="AE67" i="177"/>
  <c r="AE68" i="177"/>
  <c r="AE69" i="177"/>
  <c r="AE95" i="177"/>
  <c r="AE96" i="177"/>
  <c r="AE65" i="177"/>
  <c r="AE97" i="177"/>
  <c r="AE98" i="177"/>
  <c r="AE99" i="177"/>
  <c r="AE100" i="177"/>
  <c r="AE101" i="177"/>
  <c r="AE103" i="177"/>
  <c r="AE105" i="177"/>
  <c r="AF60" i="177"/>
  <c r="AF61" i="177"/>
  <c r="AF62" i="177"/>
  <c r="AF63" i="177"/>
  <c r="AF67" i="177"/>
  <c r="AF68" i="177"/>
  <c r="AF69" i="177"/>
  <c r="AF95" i="177"/>
  <c r="AF96" i="177"/>
  <c r="AF65" i="177"/>
  <c r="AF97" i="177"/>
  <c r="AF98" i="177"/>
  <c r="AF99" i="177"/>
  <c r="AF100" i="177"/>
  <c r="AF101" i="177"/>
  <c r="AF103" i="177"/>
  <c r="AF105" i="177"/>
  <c r="AG60" i="177"/>
  <c r="AG61" i="177"/>
  <c r="AG62" i="177"/>
  <c r="AG63" i="177"/>
  <c r="AG67" i="177"/>
  <c r="AG68" i="177"/>
  <c r="AG69" i="177"/>
  <c r="AG95" i="177"/>
  <c r="AG96" i="177"/>
  <c r="AG65" i="177"/>
  <c r="AG97" i="177"/>
  <c r="AG98" i="177"/>
  <c r="AG99" i="177"/>
  <c r="AG100" i="177"/>
  <c r="AG101" i="177"/>
  <c r="AG103" i="177"/>
  <c r="AG105" i="177"/>
  <c r="AH60" i="177"/>
  <c r="AH61" i="177"/>
  <c r="AH62" i="177"/>
  <c r="AH63" i="177"/>
  <c r="AH67" i="177"/>
  <c r="AH68" i="177"/>
  <c r="AH69" i="177"/>
  <c r="AH95" i="177"/>
  <c r="AH96" i="177"/>
  <c r="AH65" i="177"/>
  <c r="AH97" i="177"/>
  <c r="AH98" i="177"/>
  <c r="AH99" i="177"/>
  <c r="AH100" i="177"/>
  <c r="AH101" i="177"/>
  <c r="AH103" i="177"/>
  <c r="AH105" i="177"/>
  <c r="AI60" i="177"/>
  <c r="AI61" i="177"/>
  <c r="AI62" i="177"/>
  <c r="AI63" i="177"/>
  <c r="AI67" i="177"/>
  <c r="AI68" i="177"/>
  <c r="AI69" i="177"/>
  <c r="AI95" i="177"/>
  <c r="AI96" i="177"/>
  <c r="AI65" i="177"/>
  <c r="AI97" i="177"/>
  <c r="AI98" i="177"/>
  <c r="AI99" i="177"/>
  <c r="AI100" i="177"/>
  <c r="AI101" i="177"/>
  <c r="AI103" i="177"/>
  <c r="AI105" i="177"/>
  <c r="AJ60" i="177"/>
  <c r="AJ61" i="177"/>
  <c r="AJ62" i="177"/>
  <c r="AJ63" i="177"/>
  <c r="AJ67" i="177"/>
  <c r="AJ68" i="177"/>
  <c r="AJ69" i="177"/>
  <c r="AJ95" i="177"/>
  <c r="AJ96" i="177"/>
  <c r="AJ65" i="177"/>
  <c r="AJ97" i="177"/>
  <c r="AJ98" i="177"/>
  <c r="AJ99" i="177"/>
  <c r="AJ100" i="177"/>
  <c r="AJ101" i="177"/>
  <c r="AJ103" i="177"/>
  <c r="AJ105" i="177"/>
  <c r="AK60" i="177"/>
  <c r="AK61" i="177"/>
  <c r="AK62" i="177"/>
  <c r="AK63" i="177"/>
  <c r="AK67" i="177"/>
  <c r="AK68" i="177"/>
  <c r="AK69" i="177"/>
  <c r="AK95" i="177"/>
  <c r="AK96" i="177"/>
  <c r="AK65" i="177"/>
  <c r="AK97" i="177"/>
  <c r="AK98" i="177"/>
  <c r="AK99" i="177"/>
  <c r="AK100" i="177"/>
  <c r="AK101" i="177"/>
  <c r="AK103" i="177"/>
  <c r="AK105" i="177"/>
  <c r="AL60" i="177"/>
  <c r="AL61" i="177"/>
  <c r="AL62" i="177"/>
  <c r="AL63" i="177"/>
  <c r="AL67" i="177"/>
  <c r="AL68" i="177"/>
  <c r="AL69" i="177"/>
  <c r="AL95" i="177"/>
  <c r="AL96" i="177"/>
  <c r="AL65" i="177"/>
  <c r="AL97" i="177"/>
  <c r="AL98" i="177"/>
  <c r="AL99" i="177"/>
  <c r="AL100" i="177"/>
  <c r="AL101" i="177"/>
  <c r="AL103" i="177"/>
  <c r="AL105" i="177"/>
  <c r="AM60" i="177"/>
  <c r="AM61" i="177"/>
  <c r="AM62" i="177"/>
  <c r="AM63" i="177"/>
  <c r="AM67" i="177"/>
  <c r="AM68" i="177"/>
  <c r="AM69" i="177"/>
  <c r="AM95" i="177"/>
  <c r="AM96" i="177"/>
  <c r="AM65" i="177"/>
  <c r="AM97" i="177"/>
  <c r="AM98" i="177"/>
  <c r="AM99" i="177"/>
  <c r="AM100" i="177"/>
  <c r="AM101" i="177"/>
  <c r="AM103" i="177"/>
  <c r="AM105" i="177"/>
  <c r="AN60" i="177"/>
  <c r="AN61" i="177"/>
  <c r="AN62" i="177"/>
  <c r="AN63" i="177"/>
  <c r="AN67" i="177"/>
  <c r="AN68" i="177"/>
  <c r="AN69" i="177"/>
  <c r="AN95" i="177"/>
  <c r="AN96" i="177"/>
  <c r="AN65" i="177"/>
  <c r="AN97" i="177"/>
  <c r="AN98" i="177"/>
  <c r="AN99" i="177"/>
  <c r="AN100" i="177"/>
  <c r="AN101" i="177"/>
  <c r="AN103" i="177"/>
  <c r="AN105" i="177"/>
  <c r="AO60" i="177"/>
  <c r="AO61" i="177"/>
  <c r="AO62" i="177"/>
  <c r="AO63" i="177"/>
  <c r="AO67" i="177"/>
  <c r="AO68" i="177"/>
  <c r="AO69" i="177"/>
  <c r="AO95" i="177"/>
  <c r="AO96" i="177"/>
  <c r="AO65" i="177"/>
  <c r="AO97" i="177"/>
  <c r="AO98" i="177"/>
  <c r="AO99" i="177"/>
  <c r="AO100" i="177"/>
  <c r="AO101" i="177"/>
  <c r="AO103" i="177"/>
  <c r="AO105" i="177"/>
  <c r="AP60" i="177"/>
  <c r="AP61" i="177"/>
  <c r="AP62" i="177"/>
  <c r="AP63" i="177"/>
  <c r="AP67" i="177"/>
  <c r="AP68" i="177"/>
  <c r="AP69" i="177"/>
  <c r="AP95" i="177"/>
  <c r="AP96" i="177"/>
  <c r="AP65" i="177"/>
  <c r="AP97" i="177"/>
  <c r="AP98" i="177"/>
  <c r="AP99" i="177"/>
  <c r="AP100" i="177"/>
  <c r="AP101" i="177"/>
  <c r="AP103" i="177"/>
  <c r="AP105" i="177"/>
  <c r="AQ60" i="177"/>
  <c r="AQ61" i="177"/>
  <c r="AQ62" i="177"/>
  <c r="AQ63" i="177"/>
  <c r="AQ67" i="177"/>
  <c r="AQ68" i="177"/>
  <c r="AQ69" i="177"/>
  <c r="AQ95" i="177"/>
  <c r="AQ96" i="177"/>
  <c r="AQ65" i="177"/>
  <c r="AQ97" i="177"/>
  <c r="AQ98" i="177"/>
  <c r="AQ99" i="177"/>
  <c r="AQ100" i="177"/>
  <c r="AQ101" i="177"/>
  <c r="AQ103" i="177"/>
  <c r="AQ105" i="177"/>
  <c r="AR60" i="177"/>
  <c r="AR61" i="177"/>
  <c r="AR62" i="177"/>
  <c r="AR63" i="177"/>
  <c r="AR67" i="177"/>
  <c r="AR68" i="177"/>
  <c r="AR69" i="177"/>
  <c r="AR95" i="177"/>
  <c r="AR96" i="177"/>
  <c r="AR65" i="177"/>
  <c r="AR97" i="177"/>
  <c r="AR98" i="177"/>
  <c r="AR99" i="177"/>
  <c r="AR100" i="177"/>
  <c r="AR101" i="177"/>
  <c r="AR103" i="177"/>
  <c r="AR105" i="177"/>
  <c r="AS60" i="177"/>
  <c r="AS61" i="177"/>
  <c r="AS62" i="177"/>
  <c r="AS63" i="177"/>
  <c r="AS67" i="177"/>
  <c r="AS68" i="177"/>
  <c r="AS69" i="177"/>
  <c r="AS95" i="177"/>
  <c r="AS96" i="177"/>
  <c r="AS65" i="177"/>
  <c r="AS97" i="177"/>
  <c r="AS98" i="177"/>
  <c r="AS99" i="177"/>
  <c r="AS100" i="177"/>
  <c r="AS101" i="177"/>
  <c r="AS103" i="177"/>
  <c r="AS105" i="177"/>
  <c r="AT60" i="177"/>
  <c r="AT61" i="177"/>
  <c r="AT62" i="177"/>
  <c r="AT63" i="177"/>
  <c r="AT67" i="177"/>
  <c r="AT68" i="177"/>
  <c r="AT69" i="177"/>
  <c r="AT95" i="177"/>
  <c r="AT96" i="177"/>
  <c r="AT65" i="177"/>
  <c r="AT97" i="177"/>
  <c r="AT98" i="177"/>
  <c r="AT99" i="177"/>
  <c r="AT100" i="177"/>
  <c r="AT101" i="177"/>
  <c r="AT103" i="177"/>
  <c r="AT105" i="177"/>
  <c r="AU60" i="177"/>
  <c r="AU61" i="177"/>
  <c r="AU62" i="177"/>
  <c r="AU63" i="177"/>
  <c r="AU67" i="177"/>
  <c r="AU68" i="177"/>
  <c r="AU69" i="177"/>
  <c r="AU95" i="177"/>
  <c r="AU96" i="177"/>
  <c r="AU65" i="177"/>
  <c r="AU97" i="177"/>
  <c r="AU98" i="177"/>
  <c r="AU99" i="177"/>
  <c r="AU100" i="177"/>
  <c r="AU101" i="177"/>
  <c r="AU103" i="177"/>
  <c r="AU105" i="177"/>
  <c r="AV60" i="177"/>
  <c r="AV61" i="177"/>
  <c r="AV62" i="177"/>
  <c r="AV63" i="177"/>
  <c r="AV67" i="177"/>
  <c r="AV68" i="177"/>
  <c r="AV69" i="177"/>
  <c r="AV95" i="177"/>
  <c r="AV96" i="177"/>
  <c r="AV65" i="177"/>
  <c r="AV97" i="177"/>
  <c r="AV98" i="177"/>
  <c r="AV99" i="177"/>
  <c r="AV100" i="177"/>
  <c r="AV101" i="177"/>
  <c r="AV103" i="177"/>
  <c r="AV105" i="177"/>
  <c r="AW60" i="177"/>
  <c r="AW61" i="177"/>
  <c r="AW62" i="177"/>
  <c r="AW63" i="177"/>
  <c r="AW67" i="177"/>
  <c r="AW68" i="177"/>
  <c r="AW69" i="177"/>
  <c r="AW95" i="177"/>
  <c r="AW96" i="177"/>
  <c r="AW65" i="177"/>
  <c r="AW97" i="177"/>
  <c r="AW98" i="177"/>
  <c r="AW99" i="177"/>
  <c r="AW100" i="177"/>
  <c r="AW101" i="177"/>
  <c r="AW103" i="177"/>
  <c r="AW105" i="177"/>
  <c r="AX60" i="177"/>
  <c r="AX61" i="177"/>
  <c r="AX62" i="177"/>
  <c r="AX63" i="177"/>
  <c r="AX67" i="177"/>
  <c r="AX68" i="177"/>
  <c r="AX69" i="177"/>
  <c r="AX95" i="177"/>
  <c r="AX96" i="177"/>
  <c r="AX65" i="177"/>
  <c r="AX97" i="177"/>
  <c r="AX98" i="177"/>
  <c r="AX99" i="177"/>
  <c r="AX100" i="177"/>
  <c r="AX101" i="177"/>
  <c r="AX103" i="177"/>
  <c r="AX105" i="177"/>
  <c r="AY60" i="177"/>
  <c r="AY61" i="177"/>
  <c r="AY62" i="177"/>
  <c r="AY63" i="177"/>
  <c r="AY67" i="177"/>
  <c r="AY68" i="177"/>
  <c r="AY69" i="177"/>
  <c r="AY95" i="177"/>
  <c r="AY96" i="177"/>
  <c r="AY65" i="177"/>
  <c r="AY97" i="177"/>
  <c r="AY98" i="177"/>
  <c r="AY99" i="177"/>
  <c r="AY100" i="177"/>
  <c r="AY101" i="177"/>
  <c r="AY103" i="177"/>
  <c r="AY105" i="177"/>
  <c r="AZ60" i="177"/>
  <c r="AZ61" i="177"/>
  <c r="AZ62" i="177"/>
  <c r="AZ63" i="177"/>
  <c r="AZ67" i="177"/>
  <c r="AZ68" i="177"/>
  <c r="AZ69" i="177"/>
  <c r="AZ95" i="177"/>
  <c r="AZ96" i="177"/>
  <c r="AZ65" i="177"/>
  <c r="AZ97" i="177"/>
  <c r="AZ98" i="177"/>
  <c r="AZ99" i="177"/>
  <c r="AZ100" i="177"/>
  <c r="AZ101" i="177"/>
  <c r="AZ103" i="177"/>
  <c r="AZ105" i="177"/>
  <c r="BA60" i="177"/>
  <c r="BA61" i="177"/>
  <c r="BA62" i="177"/>
  <c r="BA63" i="177"/>
  <c r="BA67" i="177"/>
  <c r="BA68" i="177"/>
  <c r="BA69" i="177"/>
  <c r="BA95" i="177"/>
  <c r="BA96" i="177"/>
  <c r="BA65" i="177"/>
  <c r="BA97" i="177"/>
  <c r="BA98" i="177"/>
  <c r="BA99" i="177"/>
  <c r="BA100" i="177"/>
  <c r="BA101" i="177"/>
  <c r="BA103" i="177"/>
  <c r="BA105" i="177"/>
  <c r="BB60" i="177"/>
  <c r="BB61" i="177"/>
  <c r="BB62" i="177"/>
  <c r="BB63" i="177"/>
  <c r="BB67" i="177"/>
  <c r="BB68" i="177"/>
  <c r="BB69" i="177"/>
  <c r="BB95" i="177"/>
  <c r="BB96" i="177"/>
  <c r="BB65" i="177"/>
  <c r="BB97" i="177"/>
  <c r="BB98" i="177"/>
  <c r="BB99" i="177"/>
  <c r="BB100" i="177"/>
  <c r="BB101" i="177"/>
  <c r="BB103" i="177"/>
  <c r="BB105" i="177"/>
  <c r="BC60" i="177"/>
  <c r="BC61" i="177"/>
  <c r="BC62" i="177"/>
  <c r="BC63" i="177"/>
  <c r="BC67" i="177"/>
  <c r="BC68" i="177"/>
  <c r="BC69" i="177"/>
  <c r="BC95" i="177"/>
  <c r="BC96" i="177"/>
  <c r="BC65" i="177"/>
  <c r="BC97" i="177"/>
  <c r="BC98" i="177"/>
  <c r="BC99" i="177"/>
  <c r="BC100" i="177"/>
  <c r="BC101" i="177"/>
  <c r="BC103" i="177"/>
  <c r="BC105" i="177"/>
  <c r="BD60" i="177"/>
  <c r="BD61" i="177"/>
  <c r="BD62" i="177"/>
  <c r="BD63" i="177"/>
  <c r="BD67" i="177"/>
  <c r="BD68" i="177"/>
  <c r="BD69" i="177"/>
  <c r="BD95" i="177"/>
  <c r="BD96" i="177"/>
  <c r="BD65" i="177"/>
  <c r="BD97" i="177"/>
  <c r="BD98" i="177"/>
  <c r="BD99" i="177"/>
  <c r="BD100" i="177"/>
  <c r="BD101" i="177"/>
  <c r="BD103" i="177"/>
  <c r="BD105" i="177"/>
  <c r="BE60" i="177"/>
  <c r="BE61" i="177"/>
  <c r="BE62" i="177"/>
  <c r="BE63" i="177"/>
  <c r="BE67" i="177"/>
  <c r="BE68" i="177"/>
  <c r="BE69" i="177"/>
  <c r="BE95" i="177"/>
  <c r="BE96" i="177"/>
  <c r="BE65" i="177"/>
  <c r="BE97" i="177"/>
  <c r="BE98" i="177"/>
  <c r="BE99" i="177"/>
  <c r="BE100" i="177"/>
  <c r="BE101" i="177"/>
  <c r="BE103" i="177"/>
  <c r="BE105" i="177"/>
  <c r="BF60" i="177"/>
  <c r="BF61" i="177"/>
  <c r="BF62" i="177"/>
  <c r="BF63" i="177"/>
  <c r="BF67" i="177"/>
  <c r="BF68" i="177"/>
  <c r="BF69" i="177"/>
  <c r="BF95" i="177"/>
  <c r="BF96" i="177"/>
  <c r="BF65" i="177"/>
  <c r="BF97" i="177"/>
  <c r="BF98" i="177"/>
  <c r="BF99" i="177"/>
  <c r="BF100" i="177"/>
  <c r="BF101" i="177"/>
  <c r="BF103" i="177"/>
  <c r="BF105" i="177"/>
  <c r="BG60" i="177"/>
  <c r="BG61" i="177"/>
  <c r="BG62" i="177"/>
  <c r="BG63" i="177"/>
  <c r="BG67" i="177"/>
  <c r="BG68" i="177"/>
  <c r="BG69" i="177"/>
  <c r="BG95" i="177"/>
  <c r="BG96" i="177"/>
  <c r="BG65" i="177"/>
  <c r="BG97" i="177"/>
  <c r="BG98" i="177"/>
  <c r="BG99" i="177"/>
  <c r="BG100" i="177"/>
  <c r="BG101" i="177"/>
  <c r="BG103" i="177"/>
  <c r="BG105" i="177"/>
  <c r="BH60" i="177"/>
  <c r="BH61" i="177"/>
  <c r="BH62" i="177"/>
  <c r="BH63" i="177"/>
  <c r="BH67" i="177"/>
  <c r="BH68" i="177"/>
  <c r="BH69" i="177"/>
  <c r="BH95" i="177"/>
  <c r="BH96" i="177"/>
  <c r="BH65" i="177"/>
  <c r="BH97" i="177"/>
  <c r="BH98" i="177"/>
  <c r="BH99" i="177"/>
  <c r="BH100" i="177"/>
  <c r="BH101" i="177"/>
  <c r="BH103" i="177"/>
  <c r="BH105" i="177"/>
  <c r="BI60" i="177"/>
  <c r="BI61" i="177"/>
  <c r="BI62" i="177"/>
  <c r="BI63" i="177"/>
  <c r="BI67" i="177"/>
  <c r="BI68" i="177"/>
  <c r="BI69" i="177"/>
  <c r="BI95" i="177"/>
  <c r="BI96" i="177"/>
  <c r="BI65" i="177"/>
  <c r="BI97" i="177"/>
  <c r="BI98" i="177"/>
  <c r="BI99" i="177"/>
  <c r="BI100" i="177"/>
  <c r="BI101" i="177"/>
  <c r="BI103" i="177"/>
  <c r="BI105" i="177"/>
  <c r="BJ60" i="177"/>
  <c r="BJ61" i="177"/>
  <c r="BJ62" i="177"/>
  <c r="BJ63" i="177"/>
  <c r="BJ67" i="177"/>
  <c r="BJ68" i="177"/>
  <c r="BJ69" i="177"/>
  <c r="BJ95" i="177"/>
  <c r="BJ96" i="177"/>
  <c r="BJ65" i="177"/>
  <c r="BJ97" i="177"/>
  <c r="BJ98" i="177"/>
  <c r="BJ99" i="177"/>
  <c r="BJ100" i="177"/>
  <c r="BJ101" i="177"/>
  <c r="BJ103" i="177"/>
  <c r="BJ105" i="177"/>
  <c r="BK60" i="177"/>
  <c r="BK61" i="177"/>
  <c r="BK62" i="177"/>
  <c r="BK63" i="177"/>
  <c r="BK67" i="177"/>
  <c r="BK68" i="177"/>
  <c r="BK69" i="177"/>
  <c r="BK95" i="177"/>
  <c r="BK96" i="177"/>
  <c r="BK65" i="177"/>
  <c r="BK97" i="177"/>
  <c r="BK98" i="177"/>
  <c r="BK99" i="177"/>
  <c r="BK100" i="177"/>
  <c r="BK101" i="177"/>
  <c r="BK103" i="177"/>
  <c r="BK105" i="177"/>
  <c r="BL60" i="177"/>
  <c r="BL61" i="177"/>
  <c r="BL62" i="177"/>
  <c r="BL63" i="177"/>
  <c r="BL67" i="177"/>
  <c r="BL68" i="177"/>
  <c r="BL69" i="177"/>
  <c r="BL95" i="177"/>
  <c r="BL96" i="177"/>
  <c r="BL65" i="177"/>
  <c r="BL97" i="177"/>
  <c r="BL98" i="177"/>
  <c r="BL99" i="177"/>
  <c r="BL100" i="177"/>
  <c r="BL101" i="177"/>
  <c r="BL103" i="177"/>
  <c r="BL105" i="177"/>
  <c r="BM60" i="177"/>
  <c r="BM61" i="177"/>
  <c r="BM62" i="177"/>
  <c r="BM63" i="177"/>
  <c r="BM67" i="177"/>
  <c r="BM68" i="177"/>
  <c r="BM69" i="177"/>
  <c r="BM95" i="177"/>
  <c r="BM96" i="177"/>
  <c r="BM65" i="177"/>
  <c r="BM97" i="177"/>
  <c r="BM98" i="177"/>
  <c r="BM99" i="177"/>
  <c r="BM100" i="177"/>
  <c r="BM101" i="177"/>
  <c r="BM103" i="177"/>
  <c r="BM105" i="177"/>
  <c r="BN60" i="177"/>
  <c r="BN61" i="177"/>
  <c r="BN62" i="177"/>
  <c r="BN63" i="177"/>
  <c r="BN67" i="177"/>
  <c r="BN68" i="177"/>
  <c r="BN69" i="177"/>
  <c r="BN95" i="177"/>
  <c r="BN96" i="177"/>
  <c r="BN65" i="177"/>
  <c r="BN97" i="177"/>
  <c r="BN98" i="177"/>
  <c r="BN99" i="177"/>
  <c r="BN100" i="177"/>
  <c r="BN101" i="177"/>
  <c r="BN103" i="177"/>
  <c r="BN105" i="177"/>
  <c r="BO60" i="177"/>
  <c r="BO61" i="177"/>
  <c r="BO62" i="177"/>
  <c r="BO63" i="177"/>
  <c r="BO67" i="177"/>
  <c r="BO68" i="177"/>
  <c r="BO69" i="177"/>
  <c r="BO95" i="177"/>
  <c r="BO96" i="177"/>
  <c r="BO65" i="177"/>
  <c r="BO97" i="177"/>
  <c r="BO98" i="177"/>
  <c r="BO99" i="177"/>
  <c r="BO100" i="177"/>
  <c r="BO101" i="177"/>
  <c r="BO103" i="177"/>
  <c r="BO105" i="177"/>
  <c r="BP60" i="177"/>
  <c r="BP61" i="177"/>
  <c r="BP62" i="177"/>
  <c r="BP63" i="177"/>
  <c r="BP67" i="177"/>
  <c r="BP68" i="177"/>
  <c r="BP69" i="177"/>
  <c r="BP95" i="177"/>
  <c r="BP96" i="177"/>
  <c r="BP65" i="177"/>
  <c r="BP97" i="177"/>
  <c r="BP98" i="177"/>
  <c r="BP99" i="177"/>
  <c r="BP100" i="177"/>
  <c r="BP101" i="177"/>
  <c r="BP103" i="177"/>
  <c r="BP105" i="177"/>
  <c r="BQ60" i="177"/>
  <c r="BQ61" i="177"/>
  <c r="BQ62" i="177"/>
  <c r="BQ63" i="177"/>
  <c r="BQ67" i="177"/>
  <c r="BQ68" i="177"/>
  <c r="BQ69" i="177"/>
  <c r="BQ95" i="177"/>
  <c r="BQ96" i="177"/>
  <c r="BQ65" i="177"/>
  <c r="BQ97" i="177"/>
  <c r="BQ98" i="177"/>
  <c r="BQ99" i="177"/>
  <c r="BQ100" i="177"/>
  <c r="BQ101" i="177"/>
  <c r="BQ103" i="177"/>
  <c r="BQ105" i="177"/>
  <c r="BR60" i="177"/>
  <c r="BR61" i="177"/>
  <c r="BR62" i="177"/>
  <c r="BR63" i="177"/>
  <c r="BR67" i="177"/>
  <c r="BR68" i="177"/>
  <c r="BR69" i="177"/>
  <c r="BR95" i="177"/>
  <c r="BR96" i="177"/>
  <c r="BR65" i="177"/>
  <c r="BR97" i="177"/>
  <c r="BR98" i="177"/>
  <c r="BR99" i="177"/>
  <c r="BR100" i="177"/>
  <c r="BR101" i="177"/>
  <c r="BR103" i="177"/>
  <c r="BR105" i="177"/>
  <c r="BS60" i="177"/>
  <c r="BS61" i="177"/>
  <c r="BS62" i="177"/>
  <c r="BS63" i="177"/>
  <c r="BS67" i="177"/>
  <c r="BS68" i="177"/>
  <c r="BS69" i="177"/>
  <c r="BS95" i="177"/>
  <c r="BS96" i="177"/>
  <c r="BS65" i="177"/>
  <c r="BS97" i="177"/>
  <c r="BS98" i="177"/>
  <c r="BS99" i="177"/>
  <c r="BS100" i="177"/>
  <c r="BS101" i="177"/>
  <c r="BS103" i="177"/>
  <c r="BS105" i="177"/>
  <c r="BT60" i="177"/>
  <c r="BT61" i="177"/>
  <c r="BT62" i="177"/>
  <c r="BT63" i="177"/>
  <c r="BT67" i="177"/>
  <c r="BT68" i="177"/>
  <c r="BT69" i="177"/>
  <c r="BT95" i="177"/>
  <c r="BT96" i="177"/>
  <c r="BT65" i="177"/>
  <c r="BT97" i="177"/>
  <c r="BT98" i="177"/>
  <c r="BT99" i="177"/>
  <c r="BT100" i="177"/>
  <c r="BT101" i="177"/>
  <c r="BT103" i="177"/>
  <c r="BT105" i="177"/>
  <c r="BU60" i="177"/>
  <c r="BU61" i="177"/>
  <c r="BU62" i="177"/>
  <c r="BU63" i="177"/>
  <c r="BU67" i="177"/>
  <c r="BU68" i="177"/>
  <c r="BU69" i="177"/>
  <c r="BU95" i="177"/>
  <c r="BU96" i="177"/>
  <c r="BU65" i="177"/>
  <c r="BU97" i="177"/>
  <c r="BU98" i="177"/>
  <c r="BU99" i="177"/>
  <c r="BU100" i="177"/>
  <c r="BU101" i="177"/>
  <c r="BU103" i="177"/>
  <c r="BU105" i="177"/>
  <c r="BV60" i="177"/>
  <c r="BV61" i="177"/>
  <c r="BV62" i="177"/>
  <c r="BV63" i="177"/>
  <c r="BV67" i="177"/>
  <c r="BV68" i="177"/>
  <c r="BV69" i="177"/>
  <c r="BV95" i="177"/>
  <c r="BV96" i="177"/>
  <c r="BV65" i="177"/>
  <c r="BV97" i="177"/>
  <c r="BV98" i="177"/>
  <c r="BV99" i="177"/>
  <c r="BV100" i="177"/>
  <c r="BV101" i="177"/>
  <c r="BV103" i="177"/>
  <c r="BV105" i="177"/>
  <c r="BW60" i="177"/>
  <c r="BW61" i="177"/>
  <c r="BW62" i="177"/>
  <c r="BW63" i="177"/>
  <c r="BW67" i="177"/>
  <c r="BW68" i="177"/>
  <c r="BW69" i="177"/>
  <c r="BW95" i="177"/>
  <c r="BW96" i="177"/>
  <c r="BW65" i="177"/>
  <c r="BW97" i="177"/>
  <c r="BW98" i="177"/>
  <c r="BW99" i="177"/>
  <c r="BW100" i="177"/>
  <c r="BW101" i="177"/>
  <c r="BW103" i="177"/>
  <c r="BW105" i="177"/>
  <c r="BX60" i="177"/>
  <c r="BX61" i="177"/>
  <c r="BX62" i="177"/>
  <c r="BX63" i="177"/>
  <c r="BX67" i="177"/>
  <c r="BX68" i="177"/>
  <c r="BX69" i="177"/>
  <c r="BX95" i="177"/>
  <c r="BX96" i="177"/>
  <c r="BX65" i="177"/>
  <c r="BX97" i="177"/>
  <c r="BX98" i="177"/>
  <c r="BX99" i="177"/>
  <c r="BX100" i="177"/>
  <c r="BX101" i="177"/>
  <c r="BX103" i="177"/>
  <c r="BX105" i="177"/>
  <c r="BY60" i="177"/>
  <c r="BY61" i="177"/>
  <c r="BY62" i="177"/>
  <c r="BY63" i="177"/>
  <c r="BY67" i="177"/>
  <c r="BY68" i="177"/>
  <c r="BY69" i="177"/>
  <c r="BY95" i="177"/>
  <c r="BY96" i="177"/>
  <c r="BY65" i="177"/>
  <c r="BY97" i="177"/>
  <c r="BY98" i="177"/>
  <c r="BY99" i="177"/>
  <c r="BY100" i="177"/>
  <c r="BY101" i="177"/>
  <c r="BY103" i="177"/>
  <c r="BY105" i="177"/>
  <c r="BZ60" i="177"/>
  <c r="BZ61" i="177"/>
  <c r="BZ62" i="177"/>
  <c r="BZ63" i="177"/>
  <c r="BZ67" i="177"/>
  <c r="BZ68" i="177"/>
  <c r="BZ69" i="177"/>
  <c r="BZ95" i="177"/>
  <c r="BZ96" i="177"/>
  <c r="BZ65" i="177"/>
  <c r="BZ97" i="177"/>
  <c r="BZ98" i="177"/>
  <c r="BZ99" i="177"/>
  <c r="BZ100" i="177"/>
  <c r="BZ101" i="177"/>
  <c r="BZ103" i="177"/>
  <c r="BZ105" i="177"/>
  <c r="CA60" i="177"/>
  <c r="CA61" i="177"/>
  <c r="CA62" i="177"/>
  <c r="CA63" i="177"/>
  <c r="CA67" i="177"/>
  <c r="CA68" i="177"/>
  <c r="CA69" i="177"/>
  <c r="CA95" i="177"/>
  <c r="CA96" i="177"/>
  <c r="CA65" i="177"/>
  <c r="CA97" i="177"/>
  <c r="CA98" i="177"/>
  <c r="CA99" i="177"/>
  <c r="CA100" i="177"/>
  <c r="CA101" i="177"/>
  <c r="CA103" i="177"/>
  <c r="CA105" i="177"/>
  <c r="CB60" i="177"/>
  <c r="CB61" i="177"/>
  <c r="CB62" i="177"/>
  <c r="CB63" i="177"/>
  <c r="CB67" i="177"/>
  <c r="CB68" i="177"/>
  <c r="CB69" i="177"/>
  <c r="CB95" i="177"/>
  <c r="CB96" i="177"/>
  <c r="CB65" i="177"/>
  <c r="CB97" i="177"/>
  <c r="CB98" i="177"/>
  <c r="CB99" i="177"/>
  <c r="CB100" i="177"/>
  <c r="CB101" i="177"/>
  <c r="CB103" i="177"/>
  <c r="CB105" i="177"/>
  <c r="CC60" i="177"/>
  <c r="CC61" i="177"/>
  <c r="CC62" i="177"/>
  <c r="CC63" i="177"/>
  <c r="CC67" i="177"/>
  <c r="CC68" i="177"/>
  <c r="CC69" i="177"/>
  <c r="CC95" i="177"/>
  <c r="CC96" i="177"/>
  <c r="CC65" i="177"/>
  <c r="CC97" i="177"/>
  <c r="CC98" i="177"/>
  <c r="CC99" i="177"/>
  <c r="CC100" i="177"/>
  <c r="CC101" i="177"/>
  <c r="CC103" i="177"/>
  <c r="CC105" i="177"/>
  <c r="CD60" i="177"/>
  <c r="CD61" i="177"/>
  <c r="CD62" i="177"/>
  <c r="CD63" i="177"/>
  <c r="CD67" i="177"/>
  <c r="CD68" i="177"/>
  <c r="CD69" i="177"/>
  <c r="CD95" i="177"/>
  <c r="CD96" i="177"/>
  <c r="CD65" i="177"/>
  <c r="CD97" i="177"/>
  <c r="CD98" i="177"/>
  <c r="CD99" i="177"/>
  <c r="CD100" i="177"/>
  <c r="CD101" i="177"/>
  <c r="CD103" i="177"/>
  <c r="CD105" i="177"/>
  <c r="CE60" i="177"/>
  <c r="CE61" i="177"/>
  <c r="CE62" i="177"/>
  <c r="CE63" i="177"/>
  <c r="CE67" i="177"/>
  <c r="CE68" i="177"/>
  <c r="CE69" i="177"/>
  <c r="CE95" i="177"/>
  <c r="CE96" i="177"/>
  <c r="CE65" i="177"/>
  <c r="CE97" i="177"/>
  <c r="CE98" i="177"/>
  <c r="CE99" i="177"/>
  <c r="CE100" i="177"/>
  <c r="CE101" i="177"/>
  <c r="CE103" i="177"/>
  <c r="CE105" i="177"/>
  <c r="CF60" i="177"/>
  <c r="CF61" i="177"/>
  <c r="CF62" i="177"/>
  <c r="CF63" i="177"/>
  <c r="CF67" i="177"/>
  <c r="CF68" i="177"/>
  <c r="CF69" i="177"/>
  <c r="CF95" i="177"/>
  <c r="CF96" i="177"/>
  <c r="CF65" i="177"/>
  <c r="CF97" i="177"/>
  <c r="CF98" i="177"/>
  <c r="CF99" i="177"/>
  <c r="CF100" i="177"/>
  <c r="CF101" i="177"/>
  <c r="CF103" i="177"/>
  <c r="CF105" i="177"/>
  <c r="CG60" i="177"/>
  <c r="CG61" i="177"/>
  <c r="CG62" i="177"/>
  <c r="CG63" i="177"/>
  <c r="CG67" i="177"/>
  <c r="CG68" i="177"/>
  <c r="CG69" i="177"/>
  <c r="CG95" i="177"/>
  <c r="CG96" i="177"/>
  <c r="CG65" i="177"/>
  <c r="CG97" i="177"/>
  <c r="CG98" i="177"/>
  <c r="CG99" i="177"/>
  <c r="CG100" i="177"/>
  <c r="CG101" i="177"/>
  <c r="CG103" i="177"/>
  <c r="CG105" i="177"/>
  <c r="CH60" i="177"/>
  <c r="CH61" i="177"/>
  <c r="CH62" i="177"/>
  <c r="CH63" i="177"/>
  <c r="CH67" i="177"/>
  <c r="CH68" i="177"/>
  <c r="CH69" i="177"/>
  <c r="CH95" i="177"/>
  <c r="CH96" i="177"/>
  <c r="CH65" i="177"/>
  <c r="CH97" i="177"/>
  <c r="CH98" i="177"/>
  <c r="CH99" i="177"/>
  <c r="CH100" i="177"/>
  <c r="CH101" i="177"/>
  <c r="CH103" i="177"/>
  <c r="CH105" i="177"/>
  <c r="CI60" i="177"/>
  <c r="CI61" i="177"/>
  <c r="CI62" i="177"/>
  <c r="CI63" i="177"/>
  <c r="CI67" i="177"/>
  <c r="CI68" i="177"/>
  <c r="CI69" i="177"/>
  <c r="CI95" i="177"/>
  <c r="CI96" i="177"/>
  <c r="CI65" i="177"/>
  <c r="CI97" i="177"/>
  <c r="CI98" i="177"/>
  <c r="CI99" i="177"/>
  <c r="CI100" i="177"/>
  <c r="CI101" i="177"/>
  <c r="CI103" i="177"/>
  <c r="CI105" i="177"/>
  <c r="CJ60" i="177"/>
  <c r="CJ61" i="177"/>
  <c r="CJ62" i="177"/>
  <c r="CJ63" i="177"/>
  <c r="CJ67" i="177"/>
  <c r="CJ68" i="177"/>
  <c r="CJ69" i="177"/>
  <c r="CJ95" i="177"/>
  <c r="CJ96" i="177"/>
  <c r="CJ65" i="177"/>
  <c r="CJ97" i="177"/>
  <c r="CJ98" i="177"/>
  <c r="CJ99" i="177"/>
  <c r="CJ100" i="177"/>
  <c r="CJ101" i="177"/>
  <c r="CJ103" i="177"/>
  <c r="CJ105" i="177"/>
  <c r="CK60" i="177"/>
  <c r="CK61" i="177"/>
  <c r="CK62" i="177"/>
  <c r="CK63" i="177"/>
  <c r="CK67" i="177"/>
  <c r="CK68" i="177"/>
  <c r="CK69" i="177"/>
  <c r="CK95" i="177"/>
  <c r="CK96" i="177"/>
  <c r="CK65" i="177"/>
  <c r="CK97" i="177"/>
  <c r="CK98" i="177"/>
  <c r="CK99" i="177"/>
  <c r="CK100" i="177"/>
  <c r="CK101" i="177"/>
  <c r="CK103" i="177"/>
  <c r="CK105" i="177"/>
  <c r="CL60" i="177"/>
  <c r="CL61" i="177"/>
  <c r="CL62" i="177"/>
  <c r="CL63" i="177"/>
  <c r="CL67" i="177"/>
  <c r="CL68" i="177"/>
  <c r="CL69" i="177"/>
  <c r="CL95" i="177"/>
  <c r="CL96" i="177"/>
  <c r="CL65" i="177"/>
  <c r="CL97" i="177"/>
  <c r="CL98" i="177"/>
  <c r="CL99" i="177"/>
  <c r="CL100" i="177"/>
  <c r="CL101" i="177"/>
  <c r="CL103" i="177"/>
  <c r="CL105" i="177"/>
  <c r="CM60" i="177"/>
  <c r="CM61" i="177"/>
  <c r="CM62" i="177"/>
  <c r="CM63" i="177"/>
  <c r="CM67" i="177"/>
  <c r="CM68" i="177"/>
  <c r="CM69" i="177"/>
  <c r="CM95" i="177"/>
  <c r="CM96" i="177"/>
  <c r="CM65" i="177"/>
  <c r="CM97" i="177"/>
  <c r="CM98" i="177"/>
  <c r="CM99" i="177"/>
  <c r="CM100" i="177"/>
  <c r="CM101" i="177"/>
  <c r="CM103" i="177"/>
  <c r="CM105" i="177"/>
  <c r="CN60" i="177"/>
  <c r="CN61" i="177"/>
  <c r="CN62" i="177"/>
  <c r="CN63" i="177"/>
  <c r="CN67" i="177"/>
  <c r="CN68" i="177"/>
  <c r="CN69" i="177"/>
  <c r="CN95" i="177"/>
  <c r="CN96" i="177"/>
  <c r="CN65" i="177"/>
  <c r="CN97" i="177"/>
  <c r="CN98" i="177"/>
  <c r="CN99" i="177"/>
  <c r="CN100" i="177"/>
  <c r="CN101" i="177"/>
  <c r="CN103" i="177"/>
  <c r="CN105" i="177"/>
  <c r="CO60" i="177"/>
  <c r="CO61" i="177"/>
  <c r="CO62" i="177"/>
  <c r="CO63" i="177"/>
  <c r="CO67" i="177"/>
  <c r="CO68" i="177"/>
  <c r="CO69" i="177"/>
  <c r="CO95" i="177"/>
  <c r="CO96" i="177"/>
  <c r="CO65" i="177"/>
  <c r="CO97" i="177"/>
  <c r="CO98" i="177"/>
  <c r="CO99" i="177"/>
  <c r="CO100" i="177"/>
  <c r="CO101" i="177"/>
  <c r="CO103" i="177"/>
  <c r="CO105" i="177"/>
  <c r="CP60" i="177"/>
  <c r="CP61" i="177"/>
  <c r="CP62" i="177"/>
  <c r="CP63" i="177"/>
  <c r="CP67" i="177"/>
  <c r="CP68" i="177"/>
  <c r="CP69" i="177"/>
  <c r="CP95" i="177"/>
  <c r="CP96" i="177"/>
  <c r="CP65" i="177"/>
  <c r="CP97" i="177"/>
  <c r="CP98" i="177"/>
  <c r="CP99" i="177"/>
  <c r="CP100" i="177"/>
  <c r="CP101" i="177"/>
  <c r="CP103" i="177"/>
  <c r="CP105" i="177"/>
  <c r="CQ60" i="177"/>
  <c r="CQ61" i="177"/>
  <c r="CQ62" i="177"/>
  <c r="CQ63" i="177"/>
  <c r="CQ67" i="177"/>
  <c r="CQ68" i="177"/>
  <c r="CQ69" i="177"/>
  <c r="CQ95" i="177"/>
  <c r="CQ96" i="177"/>
  <c r="CQ65" i="177"/>
  <c r="CQ97" i="177"/>
  <c r="CQ98" i="177"/>
  <c r="CQ99" i="177"/>
  <c r="CQ100" i="177"/>
  <c r="CQ101" i="177"/>
  <c r="CQ103" i="177"/>
  <c r="CQ105" i="177"/>
  <c r="CR60" i="177"/>
  <c r="CR61" i="177"/>
  <c r="CR62" i="177"/>
  <c r="CR63" i="177"/>
  <c r="CR67" i="177"/>
  <c r="CR68" i="177"/>
  <c r="CR69" i="177"/>
  <c r="CR95" i="177"/>
  <c r="CR96" i="177"/>
  <c r="CR65" i="177"/>
  <c r="CR97" i="177"/>
  <c r="CR98" i="177"/>
  <c r="CR99" i="177"/>
  <c r="CR100" i="177"/>
  <c r="CR101" i="177"/>
  <c r="CR103" i="177"/>
  <c r="CR105" i="177"/>
  <c r="CS60" i="177"/>
  <c r="CS61" i="177"/>
  <c r="CS62" i="177"/>
  <c r="CS63" i="177"/>
  <c r="CS67" i="177"/>
  <c r="CS68" i="177"/>
  <c r="CS69" i="177"/>
  <c r="CS95" i="177"/>
  <c r="CS96" i="177"/>
  <c r="CS65" i="177"/>
  <c r="CS97" i="177"/>
  <c r="CS98" i="177"/>
  <c r="CS99" i="177"/>
  <c r="CS100" i="177"/>
  <c r="CS101" i="177"/>
  <c r="CS103" i="177"/>
  <c r="CS105" i="177"/>
  <c r="CT60" i="177"/>
  <c r="CT61" i="177"/>
  <c r="CT62" i="177"/>
  <c r="CT63" i="177"/>
  <c r="CT67" i="177"/>
  <c r="CT68" i="177"/>
  <c r="CT69" i="177"/>
  <c r="CT95" i="177"/>
  <c r="CT96" i="177"/>
  <c r="CT65" i="177"/>
  <c r="CT97" i="177"/>
  <c r="CT98" i="177"/>
  <c r="CT99" i="177"/>
  <c r="CT100" i="177"/>
  <c r="CT101" i="177"/>
  <c r="CT103" i="177"/>
  <c r="CT105" i="177"/>
  <c r="CU60" i="177"/>
  <c r="CU61" i="177"/>
  <c r="CU62" i="177"/>
  <c r="CU63" i="177"/>
  <c r="CU67" i="177"/>
  <c r="CU68" i="177"/>
  <c r="CU69" i="177"/>
  <c r="CU95" i="177"/>
  <c r="CU96" i="177"/>
  <c r="CU65" i="177"/>
  <c r="CU97" i="177"/>
  <c r="CU98" i="177"/>
  <c r="CU99" i="177"/>
  <c r="CU100" i="177"/>
  <c r="CU101" i="177"/>
  <c r="CU103" i="177"/>
  <c r="CU105" i="177"/>
  <c r="CV60" i="177"/>
  <c r="CV61" i="177"/>
  <c r="CV62" i="177"/>
  <c r="CV63" i="177"/>
  <c r="CV67" i="177"/>
  <c r="CV68" i="177"/>
  <c r="CV69" i="177"/>
  <c r="CV95" i="177"/>
  <c r="CV96" i="177"/>
  <c r="CV65" i="177"/>
  <c r="CV97" i="177"/>
  <c r="CV98" i="177"/>
  <c r="CV99" i="177"/>
  <c r="CV100" i="177"/>
  <c r="CV101" i="177"/>
  <c r="CV103" i="177"/>
  <c r="CV105" i="177"/>
  <c r="CW60" i="177"/>
  <c r="CW61" i="177"/>
  <c r="CW62" i="177"/>
  <c r="CW63" i="177"/>
  <c r="CW67" i="177"/>
  <c r="CW68" i="177"/>
  <c r="CW69" i="177"/>
  <c r="CW95" i="177"/>
  <c r="CW96" i="177"/>
  <c r="CW65" i="177"/>
  <c r="CW97" i="177"/>
  <c r="CW98" i="177"/>
  <c r="CW99" i="177"/>
  <c r="CW100" i="177"/>
  <c r="CW101" i="177"/>
  <c r="CW103" i="177"/>
  <c r="CW105" i="177"/>
  <c r="CX60" i="177"/>
  <c r="CX61" i="177"/>
  <c r="CX62" i="177"/>
  <c r="CX63" i="177"/>
  <c r="CX67" i="177"/>
  <c r="CX68" i="177"/>
  <c r="CX69" i="177"/>
  <c r="CX95" i="177"/>
  <c r="CX96" i="177"/>
  <c r="CX65" i="177"/>
  <c r="CX97" i="177"/>
  <c r="CX98" i="177"/>
  <c r="CX99" i="177"/>
  <c r="CX100" i="177"/>
  <c r="CX101" i="177"/>
  <c r="CX103" i="177"/>
  <c r="CX105" i="177"/>
  <c r="CY60" i="177"/>
  <c r="CY61" i="177"/>
  <c r="CY62" i="177"/>
  <c r="CY63" i="177"/>
  <c r="CY67" i="177"/>
  <c r="CY68" i="177"/>
  <c r="CY69" i="177"/>
  <c r="CY95" i="177"/>
  <c r="CY96" i="177"/>
  <c r="CY65" i="177"/>
  <c r="CY97" i="177"/>
  <c r="CY98" i="177"/>
  <c r="CY99" i="177"/>
  <c r="CY100" i="177"/>
  <c r="CY101" i="177"/>
  <c r="CY103" i="177"/>
  <c r="CY105" i="177"/>
  <c r="CZ60" i="177"/>
  <c r="CZ61" i="177"/>
  <c r="CZ62" i="177"/>
  <c r="CZ63" i="177"/>
  <c r="CZ67" i="177"/>
  <c r="CZ68" i="177"/>
  <c r="CZ69" i="177"/>
  <c r="CZ95" i="177"/>
  <c r="CZ96" i="177"/>
  <c r="CZ65" i="177"/>
  <c r="CZ97" i="177"/>
  <c r="CZ98" i="177"/>
  <c r="CZ99" i="177"/>
  <c r="CZ100" i="177"/>
  <c r="CZ101" i="177"/>
  <c r="CZ103" i="177"/>
  <c r="CZ105" i="177"/>
  <c r="DA60" i="177"/>
  <c r="DA61" i="177"/>
  <c r="DA62" i="177"/>
  <c r="DA63" i="177"/>
  <c r="DA67" i="177"/>
  <c r="DA68" i="177"/>
  <c r="DA69" i="177"/>
  <c r="DA95" i="177"/>
  <c r="DA96" i="177"/>
  <c r="DA65" i="177"/>
  <c r="DA97" i="177"/>
  <c r="DA98" i="177"/>
  <c r="DA99" i="177"/>
  <c r="DA100" i="177"/>
  <c r="DA101" i="177"/>
  <c r="DA103" i="177"/>
  <c r="DA105" i="177"/>
  <c r="DB60" i="177"/>
  <c r="DB61" i="177"/>
  <c r="DB62" i="177"/>
  <c r="DB63" i="177"/>
  <c r="DB67" i="177"/>
  <c r="DB68" i="177"/>
  <c r="DB69" i="177"/>
  <c r="DB95" i="177"/>
  <c r="DB96" i="177"/>
  <c r="DB65" i="177"/>
  <c r="DB97" i="177"/>
  <c r="DB98" i="177"/>
  <c r="DB99" i="177"/>
  <c r="DB100" i="177"/>
  <c r="DB101" i="177"/>
  <c r="DB103" i="177"/>
  <c r="DB105" i="177"/>
  <c r="DC60" i="177"/>
  <c r="DC61" i="177"/>
  <c r="DC62" i="177"/>
  <c r="DC63" i="177"/>
  <c r="DC67" i="177"/>
  <c r="DC68" i="177"/>
  <c r="DC69" i="177"/>
  <c r="DC95" i="177"/>
  <c r="DC96" i="177"/>
  <c r="DC65" i="177"/>
  <c r="DC97" i="177"/>
  <c r="DC98" i="177"/>
  <c r="DC99" i="177"/>
  <c r="DC100" i="177"/>
  <c r="DC101" i="177"/>
  <c r="DC103" i="177"/>
  <c r="DC105" i="177"/>
  <c r="DD60" i="177"/>
  <c r="DD61" i="177"/>
  <c r="DD62" i="177"/>
  <c r="DD63" i="177"/>
  <c r="DD67" i="177"/>
  <c r="DD68" i="177"/>
  <c r="DD69" i="177"/>
  <c r="DD95" i="177"/>
  <c r="DD96" i="177"/>
  <c r="DD65" i="177"/>
  <c r="DD97" i="177"/>
  <c r="DD98" i="177"/>
  <c r="DD99" i="177"/>
  <c r="DD100" i="177"/>
  <c r="DD101" i="177"/>
  <c r="DD103" i="177"/>
  <c r="DD105" i="177"/>
  <c r="DE60" i="177"/>
  <c r="DE61" i="177"/>
  <c r="DE62" i="177"/>
  <c r="DE63" i="177"/>
  <c r="DE67" i="177"/>
  <c r="DE68" i="177"/>
  <c r="DE69" i="177"/>
  <c r="DE95" i="177"/>
  <c r="DE96" i="177"/>
  <c r="DE65" i="177"/>
  <c r="DE97" i="177"/>
  <c r="DE98" i="177"/>
  <c r="DE99" i="177"/>
  <c r="DE100" i="177"/>
  <c r="DE101" i="177"/>
  <c r="DE103" i="177"/>
  <c r="DE105" i="177"/>
  <c r="DF60" i="177"/>
  <c r="DF61" i="177"/>
  <c r="DF62" i="177"/>
  <c r="DF63" i="177"/>
  <c r="DF67" i="177"/>
  <c r="DF68" i="177"/>
  <c r="DF69" i="177"/>
  <c r="DF95" i="177"/>
  <c r="DF96" i="177"/>
  <c r="DF65" i="177"/>
  <c r="DF97" i="177"/>
  <c r="DF98" i="177"/>
  <c r="DF99" i="177"/>
  <c r="DF100" i="177"/>
  <c r="DF101" i="177"/>
  <c r="DF103" i="177"/>
  <c r="DF105" i="177"/>
  <c r="DG60" i="177"/>
  <c r="DG61" i="177"/>
  <c r="DG62" i="177"/>
  <c r="DG63" i="177"/>
  <c r="DG67" i="177"/>
  <c r="DG68" i="177"/>
  <c r="DG69" i="177"/>
  <c r="DG95" i="177"/>
  <c r="DG96" i="177"/>
  <c r="DG65" i="177"/>
  <c r="DG97" i="177"/>
  <c r="DG98" i="177"/>
  <c r="DG99" i="177"/>
  <c r="DG100" i="177"/>
  <c r="DG101" i="177"/>
  <c r="DG103" i="177"/>
  <c r="DG105" i="177"/>
  <c r="DH60" i="177"/>
  <c r="DH61" i="177"/>
  <c r="DH62" i="177"/>
  <c r="DH63" i="177"/>
  <c r="DH67" i="177"/>
  <c r="DH68" i="177"/>
  <c r="DH69" i="177"/>
  <c r="DH95" i="177"/>
  <c r="DH96" i="177"/>
  <c r="DH65" i="177"/>
  <c r="DH97" i="177"/>
  <c r="DH98" i="177"/>
  <c r="DH99" i="177"/>
  <c r="DH100" i="177"/>
  <c r="DH101" i="177"/>
  <c r="DH103" i="177"/>
  <c r="DH105" i="177"/>
  <c r="DI60" i="177"/>
  <c r="DI61" i="177"/>
  <c r="DI62" i="177"/>
  <c r="DI63" i="177"/>
  <c r="DI67" i="177"/>
  <c r="DI68" i="177"/>
  <c r="DI69" i="177"/>
  <c r="DI95" i="177"/>
  <c r="DI96" i="177"/>
  <c r="DI65" i="177"/>
  <c r="DI97" i="177"/>
  <c r="DI98" i="177"/>
  <c r="DI99" i="177"/>
  <c r="DI100" i="177"/>
  <c r="DI101" i="177"/>
  <c r="DI103" i="177"/>
  <c r="DI105" i="177"/>
  <c r="DJ60" i="177"/>
  <c r="DJ61" i="177"/>
  <c r="DJ62" i="177"/>
  <c r="DJ63" i="177"/>
  <c r="DJ67" i="177"/>
  <c r="DJ68" i="177"/>
  <c r="DJ69" i="177"/>
  <c r="DJ95" i="177"/>
  <c r="DJ96" i="177"/>
  <c r="DJ65" i="177"/>
  <c r="DJ97" i="177"/>
  <c r="DJ98" i="177"/>
  <c r="DJ99" i="177"/>
  <c r="DJ100" i="177"/>
  <c r="DJ101" i="177"/>
  <c r="DJ103" i="177"/>
  <c r="DJ105" i="177"/>
  <c r="DK60" i="177"/>
  <c r="DK61" i="177"/>
  <c r="DK62" i="177"/>
  <c r="DK63" i="177"/>
  <c r="DK67" i="177"/>
  <c r="DK68" i="177"/>
  <c r="DK69" i="177"/>
  <c r="DK95" i="177"/>
  <c r="DK96" i="177"/>
  <c r="DK65" i="177"/>
  <c r="DK97" i="177"/>
  <c r="DK98" i="177"/>
  <c r="DK99" i="177"/>
  <c r="DK100" i="177"/>
  <c r="DK101" i="177"/>
  <c r="DK103" i="177"/>
  <c r="DK105" i="177"/>
  <c r="DL60" i="177"/>
  <c r="DL61" i="177"/>
  <c r="DL62" i="177"/>
  <c r="DL63" i="177"/>
  <c r="DL67" i="177"/>
  <c r="DL68" i="177"/>
  <c r="DL69" i="177"/>
  <c r="DL95" i="177"/>
  <c r="DL96" i="177"/>
  <c r="DL65" i="177"/>
  <c r="DL97" i="177"/>
  <c r="DL98" i="177"/>
  <c r="DL99" i="177"/>
  <c r="DL100" i="177"/>
  <c r="DL101" i="177"/>
  <c r="DL103" i="177"/>
  <c r="DL105" i="177"/>
  <c r="DM60" i="177"/>
  <c r="DM61" i="177"/>
  <c r="DM62" i="177"/>
  <c r="DM63" i="177"/>
  <c r="DM67" i="177"/>
  <c r="DM68" i="177"/>
  <c r="DM69" i="177"/>
  <c r="DM95" i="177"/>
  <c r="DM96" i="177"/>
  <c r="DM65" i="177"/>
  <c r="DM97" i="177"/>
  <c r="DM98" i="177"/>
  <c r="DM99" i="177"/>
  <c r="DM100" i="177"/>
  <c r="DM101" i="177"/>
  <c r="DM103" i="177"/>
  <c r="DM105" i="177"/>
  <c r="DN60" i="177"/>
  <c r="DN61" i="177"/>
  <c r="DN62" i="177"/>
  <c r="DN63" i="177"/>
  <c r="DN67" i="177"/>
  <c r="DN68" i="177"/>
  <c r="DN69" i="177"/>
  <c r="DN95" i="177"/>
  <c r="DN96" i="177"/>
  <c r="DN65" i="177"/>
  <c r="DN97" i="177"/>
  <c r="DN98" i="177"/>
  <c r="DN99" i="177"/>
  <c r="DN100" i="177"/>
  <c r="DN101" i="177"/>
  <c r="DN103" i="177"/>
  <c r="DN105" i="177"/>
  <c r="DO60" i="177"/>
  <c r="DO61" i="177"/>
  <c r="DO62" i="177"/>
  <c r="DO63" i="177"/>
  <c r="DO67" i="177"/>
  <c r="DO68" i="177"/>
  <c r="DO69" i="177"/>
  <c r="DO95" i="177"/>
  <c r="DO96" i="177"/>
  <c r="DO65" i="177"/>
  <c r="DO97" i="177"/>
  <c r="DO98" i="177"/>
  <c r="DO99" i="177"/>
  <c r="DO100" i="177"/>
  <c r="DO101" i="177"/>
  <c r="DO103" i="177"/>
  <c r="DO105" i="177"/>
  <c r="DP60" i="177"/>
  <c r="DP61" i="177"/>
  <c r="DP62" i="177"/>
  <c r="DP63" i="177"/>
  <c r="DP67" i="177"/>
  <c r="DP68" i="177"/>
  <c r="DP69" i="177"/>
  <c r="DP95" i="177"/>
  <c r="DP96" i="177"/>
  <c r="DP65" i="177"/>
  <c r="DP97" i="177"/>
  <c r="DP98" i="177"/>
  <c r="DP99" i="177"/>
  <c r="DP100" i="177"/>
  <c r="DP101" i="177"/>
  <c r="DP103" i="177"/>
  <c r="DP105" i="177"/>
  <c r="DQ60" i="177"/>
  <c r="DQ61" i="177"/>
  <c r="DQ62" i="177"/>
  <c r="DQ63" i="177"/>
  <c r="DQ67" i="177"/>
  <c r="DQ68" i="177"/>
  <c r="DQ69" i="177"/>
  <c r="DQ95" i="177"/>
  <c r="DQ96" i="177"/>
  <c r="DQ65" i="177"/>
  <c r="DQ97" i="177"/>
  <c r="DQ98" i="177"/>
  <c r="DQ99" i="177"/>
  <c r="DQ100" i="177"/>
  <c r="DQ101" i="177"/>
  <c r="DQ103" i="177"/>
  <c r="DQ105" i="177"/>
  <c r="DR60" i="177"/>
  <c r="DR61" i="177"/>
  <c r="DR62" i="177"/>
  <c r="DR63" i="177"/>
  <c r="DR67" i="177"/>
  <c r="DR68" i="177"/>
  <c r="DR69" i="177"/>
  <c r="DR95" i="177"/>
  <c r="DR96" i="177"/>
  <c r="DR65" i="177"/>
  <c r="DR97" i="177"/>
  <c r="DR98" i="177"/>
  <c r="DR99" i="177"/>
  <c r="DR100" i="177"/>
  <c r="DR101" i="177"/>
  <c r="DR103" i="177"/>
  <c r="DR105" i="177"/>
  <c r="DS60" i="177"/>
  <c r="DS61" i="177"/>
  <c r="DS62" i="177"/>
  <c r="DS63" i="177"/>
  <c r="DS67" i="177"/>
  <c r="DS68" i="177"/>
  <c r="DS69" i="177"/>
  <c r="DS95" i="177"/>
  <c r="DS96" i="177"/>
  <c r="DS65" i="177"/>
  <c r="DS97" i="177"/>
  <c r="DS98" i="177"/>
  <c r="DS99" i="177"/>
  <c r="DS100" i="177"/>
  <c r="DS101" i="177"/>
  <c r="DS103" i="177"/>
  <c r="DS105" i="177"/>
  <c r="DT60" i="177"/>
  <c r="DT61" i="177"/>
  <c r="DT62" i="177"/>
  <c r="DT63" i="177"/>
  <c r="DT67" i="177"/>
  <c r="DT68" i="177"/>
  <c r="DT69" i="177"/>
  <c r="DT95" i="177"/>
  <c r="DT96" i="177"/>
  <c r="DT65" i="177"/>
  <c r="DT97" i="177"/>
  <c r="DT98" i="177"/>
  <c r="DT99" i="177"/>
  <c r="DT100" i="177"/>
  <c r="DT101" i="177"/>
  <c r="DT103" i="177"/>
  <c r="DT105" i="177"/>
  <c r="DU60" i="177"/>
  <c r="DU61" i="177"/>
  <c r="DU62" i="177"/>
  <c r="DU63" i="177"/>
  <c r="DU67" i="177"/>
  <c r="DU68" i="177"/>
  <c r="DU69" i="177"/>
  <c r="DU95" i="177"/>
  <c r="DU96" i="177"/>
  <c r="DU65" i="177"/>
  <c r="DU97" i="177"/>
  <c r="DU98" i="177"/>
  <c r="DU99" i="177"/>
  <c r="DU100" i="177"/>
  <c r="DU101" i="177"/>
  <c r="DU103" i="177"/>
  <c r="DU105" i="177"/>
  <c r="DV60" i="177"/>
  <c r="DV61" i="177"/>
  <c r="DV62" i="177"/>
  <c r="DV63" i="177"/>
  <c r="DV67" i="177"/>
  <c r="DV68" i="177"/>
  <c r="DV69" i="177"/>
  <c r="DV95" i="177"/>
  <c r="DV96" i="177"/>
  <c r="DV65" i="177"/>
  <c r="DV97" i="177"/>
  <c r="DV98" i="177"/>
  <c r="DV99" i="177"/>
  <c r="DV100" i="177"/>
  <c r="DV101" i="177"/>
  <c r="DV103" i="177"/>
  <c r="DV105" i="177"/>
  <c r="DW60" i="177"/>
  <c r="DW61" i="177"/>
  <c r="DW62" i="177"/>
  <c r="DW63" i="177"/>
  <c r="DW67" i="177"/>
  <c r="DW68" i="177"/>
  <c r="DW69" i="177"/>
  <c r="DW95" i="177"/>
  <c r="DW96" i="177"/>
  <c r="DW65" i="177"/>
  <c r="DW97" i="177"/>
  <c r="DW98" i="177"/>
  <c r="DW99" i="177"/>
  <c r="DW100" i="177"/>
  <c r="DW101" i="177"/>
  <c r="DW103" i="177"/>
  <c r="DW105" i="177"/>
  <c r="DX60" i="177"/>
  <c r="DX61" i="177"/>
  <c r="DX62" i="177"/>
  <c r="DX63" i="177"/>
  <c r="DX67" i="177"/>
  <c r="DX68" i="177"/>
  <c r="DX69" i="177"/>
  <c r="DX95" i="177"/>
  <c r="DX96" i="177"/>
  <c r="DX65" i="177"/>
  <c r="DX97" i="177"/>
  <c r="DX98" i="177"/>
  <c r="DX99" i="177"/>
  <c r="DX100" i="177"/>
  <c r="DX101" i="177"/>
  <c r="DX103" i="177"/>
  <c r="DX105" i="177"/>
  <c r="DY60" i="177"/>
  <c r="DY61" i="177"/>
  <c r="DY62" i="177"/>
  <c r="DY63" i="177"/>
  <c r="DY67" i="177"/>
  <c r="DY68" i="177"/>
  <c r="DY69" i="177"/>
  <c r="DY95" i="177"/>
  <c r="DY96" i="177"/>
  <c r="DY65" i="177"/>
  <c r="DY97" i="177"/>
  <c r="DY98" i="177"/>
  <c r="DY99" i="177"/>
  <c r="DY100" i="177"/>
  <c r="DY101" i="177"/>
  <c r="DY103" i="177"/>
  <c r="DY105" i="177"/>
  <c r="DZ60" i="177"/>
  <c r="DZ61" i="177"/>
  <c r="DZ62" i="177"/>
  <c r="DZ63" i="177"/>
  <c r="DZ67" i="177"/>
  <c r="DZ68" i="177"/>
  <c r="DZ69" i="177"/>
  <c r="DZ95" i="177"/>
  <c r="DZ96" i="177"/>
  <c r="DZ65" i="177"/>
  <c r="DZ97" i="177"/>
  <c r="DZ98" i="177"/>
  <c r="DZ99" i="177"/>
  <c r="DZ100" i="177"/>
  <c r="DZ101" i="177"/>
  <c r="DZ103" i="177"/>
  <c r="DZ105" i="177"/>
  <c r="EA60" i="177"/>
  <c r="EA61" i="177"/>
  <c r="EA62" i="177"/>
  <c r="EA63" i="177"/>
  <c r="EA67" i="177"/>
  <c r="EA68" i="177"/>
  <c r="EA69" i="177"/>
  <c r="EA95" i="177"/>
  <c r="EA96" i="177"/>
  <c r="EA65" i="177"/>
  <c r="EA97" i="177"/>
  <c r="EA98" i="177"/>
  <c r="EA99" i="177"/>
  <c r="EA100" i="177"/>
  <c r="EA101" i="177"/>
  <c r="EA103" i="177"/>
  <c r="EA105" i="177"/>
  <c r="EB60" i="177"/>
  <c r="EB61" i="177"/>
  <c r="EB62" i="177"/>
  <c r="EB63" i="177"/>
  <c r="EB67" i="177"/>
  <c r="EB68" i="177"/>
  <c r="EB69" i="177"/>
  <c r="EB95" i="177"/>
  <c r="EB96" i="177"/>
  <c r="EB65" i="177"/>
  <c r="EB97" i="177"/>
  <c r="EB98" i="177"/>
  <c r="EB99" i="177"/>
  <c r="EB100" i="177"/>
  <c r="EB101" i="177"/>
  <c r="EB103" i="177"/>
  <c r="EB105" i="177"/>
  <c r="EC60" i="177"/>
  <c r="EC61" i="177"/>
  <c r="EC62" i="177"/>
  <c r="EC63" i="177"/>
  <c r="EC67" i="177"/>
  <c r="EC68" i="177"/>
  <c r="EC69" i="177"/>
  <c r="EC95" i="177"/>
  <c r="EC96" i="177"/>
  <c r="EC65" i="177"/>
  <c r="EC97" i="177"/>
  <c r="EC98" i="177"/>
  <c r="EC99" i="177"/>
  <c r="EC100" i="177"/>
  <c r="EC101" i="177"/>
  <c r="EC103" i="177"/>
  <c r="EC105" i="177"/>
  <c r="ED60" i="177"/>
  <c r="ED61" i="177"/>
  <c r="ED62" i="177"/>
  <c r="ED63" i="177"/>
  <c r="ED67" i="177"/>
  <c r="ED68" i="177"/>
  <c r="ED69" i="177"/>
  <c r="ED95" i="177"/>
  <c r="ED96" i="177"/>
  <c r="ED65" i="177"/>
  <c r="ED97" i="177"/>
  <c r="ED98" i="177"/>
  <c r="ED99" i="177"/>
  <c r="ED100" i="177"/>
  <c r="ED101" i="177"/>
  <c r="ED103" i="177"/>
  <c r="ED105" i="177"/>
  <c r="EE60" i="177"/>
  <c r="EE61" i="177"/>
  <c r="EE62" i="177"/>
  <c r="EE63" i="177"/>
  <c r="EE67" i="177"/>
  <c r="EE68" i="177"/>
  <c r="EE69" i="177"/>
  <c r="EE95" i="177"/>
  <c r="EE96" i="177"/>
  <c r="EE65" i="177"/>
  <c r="EE97" i="177"/>
  <c r="EE98" i="177"/>
  <c r="EE99" i="177"/>
  <c r="EE100" i="177"/>
  <c r="EE101" i="177"/>
  <c r="EE103" i="177"/>
  <c r="EE105" i="177"/>
  <c r="EF60" i="177"/>
  <c r="EF61" i="177"/>
  <c r="EF62" i="177"/>
  <c r="EF63" i="177"/>
  <c r="EF67" i="177"/>
  <c r="EF68" i="177"/>
  <c r="EF69" i="177"/>
  <c r="EF95" i="177"/>
  <c r="EF96" i="177"/>
  <c r="EF65" i="177"/>
  <c r="EF97" i="177"/>
  <c r="EF98" i="177"/>
  <c r="EF99" i="177"/>
  <c r="EF100" i="177"/>
  <c r="EF101" i="177"/>
  <c r="EF103" i="177"/>
  <c r="EF105" i="177"/>
  <c r="EG60" i="177"/>
  <c r="EG61" i="177"/>
  <c r="EG62" i="177"/>
  <c r="EG63" i="177"/>
  <c r="EG67" i="177"/>
  <c r="EG68" i="177"/>
  <c r="EG69" i="177"/>
  <c r="EG95" i="177"/>
  <c r="EG96" i="177"/>
  <c r="EG65" i="177"/>
  <c r="EG97" i="177"/>
  <c r="EG98" i="177"/>
  <c r="EG99" i="177"/>
  <c r="EG100" i="177"/>
  <c r="EG101" i="177"/>
  <c r="EG103" i="177"/>
  <c r="EG105" i="177"/>
  <c r="EH60" i="177"/>
  <c r="EH61" i="177"/>
  <c r="EH62" i="177"/>
  <c r="EH63" i="177"/>
  <c r="EH67" i="177"/>
  <c r="EH68" i="177"/>
  <c r="EH69" i="177"/>
  <c r="EH95" i="177"/>
  <c r="EH96" i="177"/>
  <c r="EH65" i="177"/>
  <c r="EH97" i="177"/>
  <c r="EH98" i="177"/>
  <c r="EH99" i="177"/>
  <c r="EH100" i="177"/>
  <c r="EH101" i="177"/>
  <c r="EH103" i="177"/>
  <c r="EH105" i="177"/>
  <c r="EI60" i="177"/>
  <c r="EI61" i="177"/>
  <c r="EI62" i="177"/>
  <c r="EI63" i="177"/>
  <c r="EI67" i="177"/>
  <c r="EI68" i="177"/>
  <c r="EI69" i="177"/>
  <c r="EI95" i="177"/>
  <c r="EI96" i="177"/>
  <c r="EI65" i="177"/>
  <c r="EI97" i="177"/>
  <c r="EI98" i="177"/>
  <c r="EI99" i="177"/>
  <c r="EI100" i="177"/>
  <c r="EI101" i="177"/>
  <c r="EI103" i="177"/>
  <c r="EI105" i="177"/>
  <c r="EJ60" i="177"/>
  <c r="EJ61" i="177"/>
  <c r="EJ62" i="177"/>
  <c r="EJ63" i="177"/>
  <c r="EJ67" i="177"/>
  <c r="EJ68" i="177"/>
  <c r="EJ69" i="177"/>
  <c r="EJ95" i="177"/>
  <c r="EJ96" i="177"/>
  <c r="EJ65" i="177"/>
  <c r="EJ97" i="177"/>
  <c r="EJ98" i="177"/>
  <c r="EJ99" i="177"/>
  <c r="EJ100" i="177"/>
  <c r="EJ101" i="177"/>
  <c r="EJ103" i="177"/>
  <c r="EJ105" i="177"/>
  <c r="EK60" i="177"/>
  <c r="EK61" i="177"/>
  <c r="EK62" i="177"/>
  <c r="EK63" i="177"/>
  <c r="EK67" i="177"/>
  <c r="EK68" i="177"/>
  <c r="EK69" i="177"/>
  <c r="EK95" i="177"/>
  <c r="EK96" i="177"/>
  <c r="EK65" i="177"/>
  <c r="EK97" i="177"/>
  <c r="EK98" i="177"/>
  <c r="EK99" i="177"/>
  <c r="EK100" i="177"/>
  <c r="EK101" i="177"/>
  <c r="EK103" i="177"/>
  <c r="EK105" i="177"/>
  <c r="EL60" i="177"/>
  <c r="EL61" i="177"/>
  <c r="EL62" i="177"/>
  <c r="EL63" i="177"/>
  <c r="EL67" i="177"/>
  <c r="EL68" i="177"/>
  <c r="EL69" i="177"/>
  <c r="EL95" i="177"/>
  <c r="EL96" i="177"/>
  <c r="EL65" i="177"/>
  <c r="EL97" i="177"/>
  <c r="EL98" i="177"/>
  <c r="EL99" i="177"/>
  <c r="EL100" i="177"/>
  <c r="EL101" i="177"/>
  <c r="EL103" i="177"/>
  <c r="EL105" i="177"/>
  <c r="EM60" i="177"/>
  <c r="EM61" i="177"/>
  <c r="EM62" i="177"/>
  <c r="EM63" i="177"/>
  <c r="EM67" i="177"/>
  <c r="EM68" i="177"/>
  <c r="EM69" i="177"/>
  <c r="EM95" i="177"/>
  <c r="EM96" i="177"/>
  <c r="EM65" i="177"/>
  <c r="EM97" i="177"/>
  <c r="EM98" i="177"/>
  <c r="EM99" i="177"/>
  <c r="EM100" i="177"/>
  <c r="EM101" i="177"/>
  <c r="EM103" i="177"/>
  <c r="EM105" i="177"/>
  <c r="EN60" i="177"/>
  <c r="EN61" i="177"/>
  <c r="EN62" i="177"/>
  <c r="EN63" i="177"/>
  <c r="EN67" i="177"/>
  <c r="EN68" i="177"/>
  <c r="EN69" i="177"/>
  <c r="EN95" i="177"/>
  <c r="EN96" i="177"/>
  <c r="EN65" i="177"/>
  <c r="EN97" i="177"/>
  <c r="EN98" i="177"/>
  <c r="EN99" i="177"/>
  <c r="EN100" i="177"/>
  <c r="EN101" i="177"/>
  <c r="EN103" i="177"/>
  <c r="EN105" i="177"/>
  <c r="EO60" i="177"/>
  <c r="EO61" i="177"/>
  <c r="EO62" i="177"/>
  <c r="EO63" i="177"/>
  <c r="EO67" i="177"/>
  <c r="EO68" i="177"/>
  <c r="EO69" i="177"/>
  <c r="EO95" i="177"/>
  <c r="EO96" i="177"/>
  <c r="EO65" i="177"/>
  <c r="EO97" i="177"/>
  <c r="EO98" i="177"/>
  <c r="EO99" i="177"/>
  <c r="EO100" i="177"/>
  <c r="EO101" i="177"/>
  <c r="EO103" i="177"/>
  <c r="EO105" i="177"/>
  <c r="EP60" i="177"/>
  <c r="EP61" i="177"/>
  <c r="EP62" i="177"/>
  <c r="EP63" i="177"/>
  <c r="EP67" i="177"/>
  <c r="EP68" i="177"/>
  <c r="EP69" i="177"/>
  <c r="EP95" i="177"/>
  <c r="EP96" i="177"/>
  <c r="EP65" i="177"/>
  <c r="EP97" i="177"/>
  <c r="EP98" i="177"/>
  <c r="EP99" i="177"/>
  <c r="EP100" i="177"/>
  <c r="EP101" i="177"/>
  <c r="EP103" i="177"/>
  <c r="EP105" i="177"/>
  <c r="EQ60" i="177"/>
  <c r="EQ61" i="177"/>
  <c r="EQ62" i="177"/>
  <c r="EQ63" i="177"/>
  <c r="EQ67" i="177"/>
  <c r="EQ68" i="177"/>
  <c r="EQ69" i="177"/>
  <c r="EQ95" i="177"/>
  <c r="EQ96" i="177"/>
  <c r="EQ65" i="177"/>
  <c r="EQ97" i="177"/>
  <c r="EQ98" i="177"/>
  <c r="EQ99" i="177"/>
  <c r="EQ100" i="177"/>
  <c r="EQ101" i="177"/>
  <c r="EQ103" i="177"/>
  <c r="EQ105" i="177"/>
  <c r="ER60" i="177"/>
  <c r="ER61" i="177"/>
  <c r="ER62" i="177"/>
  <c r="ER63" i="177"/>
  <c r="ER67" i="177"/>
  <c r="ER68" i="177"/>
  <c r="ER69" i="177"/>
  <c r="ER95" i="177"/>
  <c r="ER96" i="177"/>
  <c r="ER65" i="177"/>
  <c r="ER97" i="177"/>
  <c r="ER98" i="177"/>
  <c r="ER99" i="177"/>
  <c r="ER100" i="177"/>
  <c r="ER101" i="177"/>
  <c r="ER103" i="177"/>
  <c r="ER105" i="177"/>
  <c r="ES60" i="177"/>
  <c r="ES61" i="177"/>
  <c r="ES62" i="177"/>
  <c r="ES63" i="177"/>
  <c r="ES67" i="177"/>
  <c r="ES68" i="177"/>
  <c r="ES69" i="177"/>
  <c r="ES95" i="177"/>
  <c r="ES96" i="177"/>
  <c r="ES65" i="177"/>
  <c r="ES97" i="177"/>
  <c r="ES98" i="177"/>
  <c r="ES99" i="177"/>
  <c r="ES100" i="177"/>
  <c r="ES101" i="177"/>
  <c r="ES103" i="177"/>
  <c r="ES105" i="177"/>
  <c r="ET60" i="177"/>
  <c r="ET61" i="177"/>
  <c r="ET62" i="177"/>
  <c r="ET63" i="177"/>
  <c r="ET67" i="177"/>
  <c r="ET68" i="177"/>
  <c r="ET69" i="177"/>
  <c r="ET95" i="177"/>
  <c r="ET96" i="177"/>
  <c r="ET65" i="177"/>
  <c r="ET97" i="177"/>
  <c r="ET98" i="177"/>
  <c r="ET99" i="177"/>
  <c r="ET100" i="177"/>
  <c r="ET101" i="177"/>
  <c r="ET103" i="177"/>
  <c r="ET105" i="177"/>
  <c r="EU60" i="177"/>
  <c r="EU61" i="177"/>
  <c r="EU62" i="177"/>
  <c r="EU63" i="177"/>
  <c r="EU67" i="177"/>
  <c r="EU68" i="177"/>
  <c r="EU69" i="177"/>
  <c r="EU95" i="177"/>
  <c r="EU96" i="177"/>
  <c r="EU65" i="177"/>
  <c r="EU97" i="177"/>
  <c r="EU98" i="177"/>
  <c r="EU99" i="177"/>
  <c r="EU100" i="177"/>
  <c r="EU101" i="177"/>
  <c r="EU103" i="177"/>
  <c r="EU105" i="177"/>
  <c r="EV60" i="177"/>
  <c r="EV61" i="177"/>
  <c r="EV62" i="177"/>
  <c r="EV63" i="177"/>
  <c r="EV67" i="177"/>
  <c r="EV68" i="177"/>
  <c r="EV69" i="177"/>
  <c r="EV95" i="177"/>
  <c r="EV96" i="177"/>
  <c r="EV65" i="177"/>
  <c r="EV97" i="177"/>
  <c r="EV98" i="177"/>
  <c r="EV99" i="177"/>
  <c r="EV100" i="177"/>
  <c r="EV101" i="177"/>
  <c r="EV103" i="177"/>
  <c r="EV105" i="177"/>
  <c r="EW60" i="177"/>
  <c r="EW61" i="177"/>
  <c r="EW62" i="177"/>
  <c r="EW63" i="177"/>
  <c r="EW67" i="177"/>
  <c r="EW68" i="177"/>
  <c r="EW69" i="177"/>
  <c r="EW95" i="177"/>
  <c r="EW96" i="177"/>
  <c r="EW65" i="177"/>
  <c r="EW97" i="177"/>
  <c r="EW98" i="177"/>
  <c r="EW99" i="177"/>
  <c r="EW100" i="177"/>
  <c r="EW101" i="177"/>
  <c r="EW103" i="177"/>
  <c r="EW105" i="177"/>
  <c r="EX60" i="177"/>
  <c r="EX61" i="177"/>
  <c r="EX62" i="177"/>
  <c r="EX63" i="177"/>
  <c r="EX67" i="177"/>
  <c r="EX68" i="177"/>
  <c r="EX69" i="177"/>
  <c r="EX95" i="177"/>
  <c r="EX96" i="177"/>
  <c r="EX65" i="177"/>
  <c r="EX97" i="177"/>
  <c r="EX98" i="177"/>
  <c r="EX99" i="177"/>
  <c r="EX100" i="177"/>
  <c r="EX101" i="177"/>
  <c r="EX103" i="177"/>
  <c r="EX105" i="177"/>
  <c r="EY60" i="177"/>
  <c r="EY61" i="177"/>
  <c r="EY62" i="177"/>
  <c r="EY63" i="177"/>
  <c r="EY67" i="177"/>
  <c r="EY68" i="177"/>
  <c r="EY69" i="177"/>
  <c r="EY95" i="177"/>
  <c r="EY96" i="177"/>
  <c r="EY65" i="177"/>
  <c r="EY97" i="177"/>
  <c r="EY98" i="177"/>
  <c r="EY99" i="177"/>
  <c r="EY100" i="177"/>
  <c r="EY101" i="177"/>
  <c r="EY103" i="177"/>
  <c r="EY105" i="177"/>
  <c r="F67" i="177"/>
  <c r="F68" i="177"/>
  <c r="F69" i="177"/>
  <c r="F95" i="177"/>
  <c r="F96" i="177"/>
  <c r="F65" i="177"/>
  <c r="F97" i="177"/>
  <c r="F99" i="177"/>
  <c r="F100" i="177"/>
  <c r="F101" i="177"/>
  <c r="F103" i="177"/>
  <c r="F104" i="177"/>
  <c r="F106" i="177"/>
  <c r="G104" i="177"/>
  <c r="H104" i="177"/>
  <c r="I104" i="177"/>
  <c r="J104" i="177"/>
  <c r="K104" i="177"/>
  <c r="L104" i="177"/>
  <c r="M104" i="177"/>
  <c r="N104" i="177"/>
  <c r="O104" i="177"/>
  <c r="P104" i="177"/>
  <c r="Q104" i="177"/>
  <c r="R104" i="177"/>
  <c r="S104" i="177"/>
  <c r="T104" i="177"/>
  <c r="U104" i="177"/>
  <c r="V104" i="177"/>
  <c r="W104" i="177"/>
  <c r="X104" i="177"/>
  <c r="Y104" i="177"/>
  <c r="Z104" i="177"/>
  <c r="AA104" i="177"/>
  <c r="AB104" i="177"/>
  <c r="AC104" i="177"/>
  <c r="AD104" i="177"/>
  <c r="AE104" i="177"/>
  <c r="AF104" i="177"/>
  <c r="AG104" i="177"/>
  <c r="AH104" i="177"/>
  <c r="AI104" i="177"/>
  <c r="AJ104" i="177"/>
  <c r="AK104" i="177"/>
  <c r="AL104" i="177"/>
  <c r="AM104" i="177"/>
  <c r="AN104" i="177"/>
  <c r="AO104" i="177"/>
  <c r="AP104" i="177"/>
  <c r="AQ104" i="177"/>
  <c r="AR104" i="177"/>
  <c r="AS104" i="177"/>
  <c r="AT104" i="177"/>
  <c r="AU104" i="177"/>
  <c r="AV104" i="177"/>
  <c r="AW104" i="177"/>
  <c r="AX104" i="177"/>
  <c r="AY104" i="177"/>
  <c r="AZ104" i="177"/>
  <c r="BA104" i="177"/>
  <c r="BB104" i="177"/>
  <c r="BC104" i="177"/>
  <c r="BD104" i="177"/>
  <c r="BE104" i="177"/>
  <c r="BF104" i="177"/>
  <c r="BG104" i="177"/>
  <c r="BH104" i="177"/>
  <c r="BI104" i="177"/>
  <c r="BJ104" i="177"/>
  <c r="BK104" i="177"/>
  <c r="BL104" i="177"/>
  <c r="BM104" i="177"/>
  <c r="BN104" i="177"/>
  <c r="BO104" i="177"/>
  <c r="BP104" i="177"/>
  <c r="BQ104" i="177"/>
  <c r="BR104" i="177"/>
  <c r="BS104" i="177"/>
  <c r="BT104" i="177"/>
  <c r="BU104" i="177"/>
  <c r="BV104" i="177"/>
  <c r="BW104" i="177"/>
  <c r="BX104" i="177"/>
  <c r="BY104" i="177"/>
  <c r="BZ104" i="177"/>
  <c r="CA104" i="177"/>
  <c r="CB104" i="177"/>
  <c r="CC104" i="177"/>
  <c r="CD104" i="177"/>
  <c r="CE104" i="177"/>
  <c r="CF104" i="177"/>
  <c r="CG104" i="177"/>
  <c r="CH104" i="177"/>
  <c r="CI104" i="177"/>
  <c r="CJ104" i="177"/>
  <c r="CK104" i="177"/>
  <c r="CL104" i="177"/>
  <c r="CM104" i="177"/>
  <c r="CN104" i="177"/>
  <c r="CO104" i="177"/>
  <c r="CP104" i="177"/>
  <c r="CQ104" i="177"/>
  <c r="CR104" i="177"/>
  <c r="CS104" i="177"/>
  <c r="CT104" i="177"/>
  <c r="CU104" i="177"/>
  <c r="CV104" i="177"/>
  <c r="CW104" i="177"/>
  <c r="CX104" i="177"/>
  <c r="CY104" i="177"/>
  <c r="CZ104" i="177"/>
  <c r="DA104" i="177"/>
  <c r="DB104" i="177"/>
  <c r="DC104" i="177"/>
  <c r="DD104" i="177"/>
  <c r="DE104" i="177"/>
  <c r="DF104" i="177"/>
  <c r="DG104" i="177"/>
  <c r="DH104" i="177"/>
  <c r="DI104" i="177"/>
  <c r="DJ104" i="177"/>
  <c r="DK104" i="177"/>
  <c r="DL104" i="177"/>
  <c r="DM104" i="177"/>
  <c r="DN104" i="177"/>
  <c r="DO104" i="177"/>
  <c r="DP104" i="177"/>
  <c r="DQ104" i="177"/>
  <c r="DR104" i="177"/>
  <c r="DS104" i="177"/>
  <c r="DT104" i="177"/>
  <c r="DU104" i="177"/>
  <c r="DV104" i="177"/>
  <c r="DW104" i="177"/>
  <c r="DX104" i="177"/>
  <c r="DY104" i="177"/>
  <c r="DZ104" i="177"/>
  <c r="EA104" i="177"/>
  <c r="EB104" i="177"/>
  <c r="EC104" i="177"/>
  <c r="ED104" i="177"/>
  <c r="EE104" i="177"/>
  <c r="EF104" i="177"/>
  <c r="EG104" i="177"/>
  <c r="EH104" i="177"/>
  <c r="EI104" i="177"/>
  <c r="EJ104" i="177"/>
  <c r="EK104" i="177"/>
  <c r="EL104" i="177"/>
  <c r="EM104" i="177"/>
  <c r="EN104" i="177"/>
  <c r="EO104" i="177"/>
  <c r="EP104" i="177"/>
  <c r="EQ104" i="177"/>
  <c r="ER104" i="177"/>
  <c r="ES104" i="177"/>
  <c r="ET104" i="177"/>
  <c r="EU104" i="177"/>
  <c r="EV104" i="177"/>
  <c r="EW104" i="177"/>
  <c r="EX104" i="177"/>
  <c r="EY104" i="177"/>
  <c r="F98" i="177"/>
  <c r="EY58" i="177"/>
  <c r="EY89" i="177"/>
  <c r="EY92" i="177"/>
  <c r="EX58" i="177"/>
  <c r="EX89" i="177"/>
  <c r="EX92" i="177"/>
  <c r="EW58" i="177"/>
  <c r="EW89" i="177"/>
  <c r="EW92" i="177"/>
  <c r="EV58" i="177"/>
  <c r="EV89" i="177"/>
  <c r="EV92" i="177"/>
  <c r="EU58" i="177"/>
  <c r="EU89" i="177"/>
  <c r="EU92" i="177"/>
  <c r="ET58" i="177"/>
  <c r="ET89" i="177"/>
  <c r="ET92" i="177"/>
  <c r="ES58" i="177"/>
  <c r="ES89" i="177"/>
  <c r="ES92" i="177"/>
  <c r="ER58" i="177"/>
  <c r="ER89" i="177"/>
  <c r="ER92" i="177"/>
  <c r="EQ58" i="177"/>
  <c r="EQ89" i="177"/>
  <c r="EQ92" i="177"/>
  <c r="EP58" i="177"/>
  <c r="EP89" i="177"/>
  <c r="EP92" i="177"/>
  <c r="EO58" i="177"/>
  <c r="EO89" i="177"/>
  <c r="EO92" i="177"/>
  <c r="EN58" i="177"/>
  <c r="EN89" i="177"/>
  <c r="EN92" i="177"/>
  <c r="EM58" i="177"/>
  <c r="EM89" i="177"/>
  <c r="EM92" i="177"/>
  <c r="EL58" i="177"/>
  <c r="EL89" i="177"/>
  <c r="EL92" i="177"/>
  <c r="EK58" i="177"/>
  <c r="EK89" i="177"/>
  <c r="EK92" i="177"/>
  <c r="EJ58" i="177"/>
  <c r="EJ89" i="177"/>
  <c r="EJ92" i="177"/>
  <c r="EI58" i="177"/>
  <c r="EI89" i="177"/>
  <c r="EI92" i="177"/>
  <c r="EH58" i="177"/>
  <c r="EH89" i="177"/>
  <c r="EH92" i="177"/>
  <c r="EG58" i="177"/>
  <c r="EG89" i="177"/>
  <c r="EG92" i="177"/>
  <c r="EF58" i="177"/>
  <c r="EF89" i="177"/>
  <c r="EF92" i="177"/>
  <c r="EE58" i="177"/>
  <c r="EE89" i="177"/>
  <c r="EE92" i="177"/>
  <c r="ED58" i="177"/>
  <c r="ED89" i="177"/>
  <c r="ED92" i="177"/>
  <c r="EC58" i="177"/>
  <c r="EC89" i="177"/>
  <c r="EC92" i="177"/>
  <c r="EB58" i="177"/>
  <c r="EB89" i="177"/>
  <c r="EB92" i="177"/>
  <c r="EA58" i="177"/>
  <c r="EA89" i="177"/>
  <c r="EA92" i="177"/>
  <c r="DZ58" i="177"/>
  <c r="DZ89" i="177"/>
  <c r="DZ92" i="177"/>
  <c r="DY58" i="177"/>
  <c r="DY89" i="177"/>
  <c r="DY92" i="177"/>
  <c r="DX58" i="177"/>
  <c r="DX89" i="177"/>
  <c r="DX92" i="177"/>
  <c r="DW58" i="177"/>
  <c r="DW89" i="177"/>
  <c r="DW92" i="177"/>
  <c r="DV58" i="177"/>
  <c r="DV89" i="177"/>
  <c r="DV92" i="177"/>
  <c r="DU58" i="177"/>
  <c r="DU89" i="177"/>
  <c r="DU92" i="177"/>
  <c r="DT58" i="177"/>
  <c r="DT89" i="177"/>
  <c r="DT92" i="177"/>
  <c r="DS58" i="177"/>
  <c r="DS89" i="177"/>
  <c r="DS92" i="177"/>
  <c r="DR58" i="177"/>
  <c r="DR89" i="177"/>
  <c r="DR92" i="177"/>
  <c r="DQ58" i="177"/>
  <c r="DQ89" i="177"/>
  <c r="DQ92" i="177"/>
  <c r="DP58" i="177"/>
  <c r="DP89" i="177"/>
  <c r="DP92" i="177"/>
  <c r="DO58" i="177"/>
  <c r="DO89" i="177"/>
  <c r="DO92" i="177"/>
  <c r="DN58" i="177"/>
  <c r="DN89" i="177"/>
  <c r="DN92" i="177"/>
  <c r="DM58" i="177"/>
  <c r="DM89" i="177"/>
  <c r="DM92" i="177"/>
  <c r="DL58" i="177"/>
  <c r="DL89" i="177"/>
  <c r="DL92" i="177"/>
  <c r="DK58" i="177"/>
  <c r="DK89" i="177"/>
  <c r="DK92" i="177"/>
  <c r="DJ58" i="177"/>
  <c r="DJ89" i="177"/>
  <c r="DJ92" i="177"/>
  <c r="DI58" i="177"/>
  <c r="DI89" i="177"/>
  <c r="DI92" i="177"/>
  <c r="DH58" i="177"/>
  <c r="DH89" i="177"/>
  <c r="DH92" i="177"/>
  <c r="DG58" i="177"/>
  <c r="DG89" i="177"/>
  <c r="DG92" i="177"/>
  <c r="DF58" i="177"/>
  <c r="DF89" i="177"/>
  <c r="DF92" i="177"/>
  <c r="DE58" i="177"/>
  <c r="DE89" i="177"/>
  <c r="DE92" i="177"/>
  <c r="DD58" i="177"/>
  <c r="DD89" i="177"/>
  <c r="DD92" i="177"/>
  <c r="DC58" i="177"/>
  <c r="DC89" i="177"/>
  <c r="DC92" i="177"/>
  <c r="DB58" i="177"/>
  <c r="DB89" i="177"/>
  <c r="DB92" i="177"/>
  <c r="DA58" i="177"/>
  <c r="DA89" i="177"/>
  <c r="DA92" i="177"/>
  <c r="CZ58" i="177"/>
  <c r="CZ89" i="177"/>
  <c r="CZ92" i="177"/>
  <c r="CY58" i="177"/>
  <c r="CY89" i="177"/>
  <c r="CY92" i="177"/>
  <c r="CX58" i="177"/>
  <c r="CX89" i="177"/>
  <c r="CX92" i="177"/>
  <c r="CW58" i="177"/>
  <c r="CW89" i="177"/>
  <c r="CW92" i="177"/>
  <c r="CV58" i="177"/>
  <c r="CV89" i="177"/>
  <c r="CV92" i="177"/>
  <c r="CU58" i="177"/>
  <c r="CU89" i="177"/>
  <c r="CU92" i="177"/>
  <c r="CT58" i="177"/>
  <c r="CT89" i="177"/>
  <c r="CT92" i="177"/>
  <c r="CS58" i="177"/>
  <c r="CS89" i="177"/>
  <c r="CS92" i="177"/>
  <c r="CR58" i="177"/>
  <c r="CR89" i="177"/>
  <c r="CR92" i="177"/>
  <c r="CQ58" i="177"/>
  <c r="CQ89" i="177"/>
  <c r="CQ92" i="177"/>
  <c r="CP58" i="177"/>
  <c r="CP89" i="177"/>
  <c r="CP92" i="177"/>
  <c r="CO58" i="177"/>
  <c r="CO89" i="177"/>
  <c r="CO92" i="177"/>
  <c r="CN58" i="177"/>
  <c r="CN89" i="177"/>
  <c r="CN92" i="177"/>
  <c r="CM58" i="177"/>
  <c r="CM89" i="177"/>
  <c r="CM92" i="177"/>
  <c r="CL58" i="177"/>
  <c r="CL89" i="177"/>
  <c r="CL92" i="177"/>
  <c r="CK58" i="177"/>
  <c r="CK89" i="177"/>
  <c r="CK92" i="177"/>
  <c r="CJ58" i="177"/>
  <c r="CJ89" i="177"/>
  <c r="CJ92" i="177"/>
  <c r="CI58" i="177"/>
  <c r="CI89" i="177"/>
  <c r="CI92" i="177"/>
  <c r="CH58" i="177"/>
  <c r="CH89" i="177"/>
  <c r="CH92" i="177"/>
  <c r="CG58" i="177"/>
  <c r="CG89" i="177"/>
  <c r="CG92" i="177"/>
  <c r="CF58" i="177"/>
  <c r="CF89" i="177"/>
  <c r="CF92" i="177"/>
  <c r="CE58" i="177"/>
  <c r="CE89" i="177"/>
  <c r="CE92" i="177"/>
  <c r="CD58" i="177"/>
  <c r="CD89" i="177"/>
  <c r="CD92" i="177"/>
  <c r="CC58" i="177"/>
  <c r="CC89" i="177"/>
  <c r="CC92" i="177"/>
  <c r="CB58" i="177"/>
  <c r="CB89" i="177"/>
  <c r="CB92" i="177"/>
  <c r="CA58" i="177"/>
  <c r="CA89" i="177"/>
  <c r="CA92" i="177"/>
  <c r="BZ58" i="177"/>
  <c r="BZ89" i="177"/>
  <c r="BZ92" i="177"/>
  <c r="BY58" i="177"/>
  <c r="BY89" i="177"/>
  <c r="BY92" i="177"/>
  <c r="BX58" i="177"/>
  <c r="BX89" i="177"/>
  <c r="BX92" i="177"/>
  <c r="BW58" i="177"/>
  <c r="BW89" i="177"/>
  <c r="BW92" i="177"/>
  <c r="BV58" i="177"/>
  <c r="BV89" i="177"/>
  <c r="BV92" i="177"/>
  <c r="BU58" i="177"/>
  <c r="BU89" i="177"/>
  <c r="BU92" i="177"/>
  <c r="BT58" i="177"/>
  <c r="BT89" i="177"/>
  <c r="BT92" i="177"/>
  <c r="BS58" i="177"/>
  <c r="BS89" i="177"/>
  <c r="BS92" i="177"/>
  <c r="BR58" i="177"/>
  <c r="BR89" i="177"/>
  <c r="BR92" i="177"/>
  <c r="BQ58" i="177"/>
  <c r="BQ89" i="177"/>
  <c r="BQ92" i="177"/>
  <c r="BP58" i="177"/>
  <c r="BP89" i="177"/>
  <c r="BP92" i="177"/>
  <c r="BO58" i="177"/>
  <c r="BO89" i="177"/>
  <c r="BO92" i="177"/>
  <c r="BN58" i="177"/>
  <c r="BN89" i="177"/>
  <c r="BN92" i="177"/>
  <c r="BM58" i="177"/>
  <c r="BM89" i="177"/>
  <c r="BM92" i="177"/>
  <c r="BL58" i="177"/>
  <c r="BL89" i="177"/>
  <c r="BL92" i="177"/>
  <c r="BK58" i="177"/>
  <c r="BK89" i="177"/>
  <c r="BK92" i="177"/>
  <c r="BJ58" i="177"/>
  <c r="BJ89" i="177"/>
  <c r="BJ92" i="177"/>
  <c r="BI58" i="177"/>
  <c r="BI89" i="177"/>
  <c r="BI92" i="177"/>
  <c r="BH58" i="177"/>
  <c r="BH89" i="177"/>
  <c r="BH92" i="177"/>
  <c r="BG58" i="177"/>
  <c r="BG89" i="177"/>
  <c r="BG92" i="177"/>
  <c r="BF58" i="177"/>
  <c r="BF89" i="177"/>
  <c r="BF92" i="177"/>
  <c r="BE58" i="177"/>
  <c r="BE89" i="177"/>
  <c r="BE92" i="177"/>
  <c r="BD58" i="177"/>
  <c r="BD89" i="177"/>
  <c r="BD92" i="177"/>
  <c r="BC58" i="177"/>
  <c r="BC89" i="177"/>
  <c r="BC92" i="177"/>
  <c r="BB58" i="177"/>
  <c r="BB89" i="177"/>
  <c r="BB92" i="177"/>
  <c r="BA58" i="177"/>
  <c r="BA89" i="177"/>
  <c r="BA92" i="177"/>
  <c r="AZ58" i="177"/>
  <c r="AZ89" i="177"/>
  <c r="AZ92" i="177"/>
  <c r="AY58" i="177"/>
  <c r="AY89" i="177"/>
  <c r="AY92" i="177"/>
  <c r="AX58" i="177"/>
  <c r="AX89" i="177"/>
  <c r="AX92" i="177"/>
  <c r="AW58" i="177"/>
  <c r="AW89" i="177"/>
  <c r="AW92" i="177"/>
  <c r="AV58" i="177"/>
  <c r="AV89" i="177"/>
  <c r="AV92" i="177"/>
  <c r="AU58" i="177"/>
  <c r="AU89" i="177"/>
  <c r="AU92" i="177"/>
  <c r="AT58" i="177"/>
  <c r="AT89" i="177"/>
  <c r="AT92" i="177"/>
  <c r="AS58" i="177"/>
  <c r="AS89" i="177"/>
  <c r="AS92" i="177"/>
  <c r="AR58" i="177"/>
  <c r="AR89" i="177"/>
  <c r="AR92" i="177"/>
  <c r="AQ58" i="177"/>
  <c r="AQ89" i="177"/>
  <c r="AQ92" i="177"/>
  <c r="AP58" i="177"/>
  <c r="AP89" i="177"/>
  <c r="AP92" i="177"/>
  <c r="AO58" i="177"/>
  <c r="AO89" i="177"/>
  <c r="AO92" i="177"/>
  <c r="AN58" i="177"/>
  <c r="AN89" i="177"/>
  <c r="AN92" i="177"/>
  <c r="AM58" i="177"/>
  <c r="AM89" i="177"/>
  <c r="AM92" i="177"/>
  <c r="AL58" i="177"/>
  <c r="AL89" i="177"/>
  <c r="AL92" i="177"/>
  <c r="AK58" i="177"/>
  <c r="AK89" i="177"/>
  <c r="AK92" i="177"/>
  <c r="AJ58" i="177"/>
  <c r="AJ89" i="177"/>
  <c r="AJ92" i="177"/>
  <c r="AI58" i="177"/>
  <c r="AI89" i="177"/>
  <c r="AI92" i="177"/>
  <c r="AH58" i="177"/>
  <c r="AH89" i="177"/>
  <c r="AH92" i="177"/>
  <c r="AG58" i="177"/>
  <c r="AG89" i="177"/>
  <c r="AG92" i="177"/>
  <c r="AF58" i="177"/>
  <c r="AF89" i="177"/>
  <c r="AF92" i="177"/>
  <c r="AE58" i="177"/>
  <c r="AE89" i="177"/>
  <c r="AE92" i="177"/>
  <c r="AD58" i="177"/>
  <c r="AD89" i="177"/>
  <c r="AD92" i="177"/>
  <c r="AC58" i="177"/>
  <c r="AC89" i="177"/>
  <c r="AC92" i="177"/>
  <c r="AB58" i="177"/>
  <c r="AB89" i="177"/>
  <c r="AB92" i="177"/>
  <c r="AA58" i="177"/>
  <c r="AA89" i="177"/>
  <c r="AA92" i="177"/>
  <c r="Z58" i="177"/>
  <c r="Z89" i="177"/>
  <c r="Z92" i="177"/>
  <c r="Y58" i="177"/>
  <c r="Y89" i="177"/>
  <c r="Y92" i="177"/>
  <c r="X58" i="177"/>
  <c r="X89" i="177"/>
  <c r="X92" i="177"/>
  <c r="W58" i="177"/>
  <c r="W89" i="177"/>
  <c r="W92" i="177"/>
  <c r="V58" i="177"/>
  <c r="V89" i="177"/>
  <c r="V92" i="177"/>
  <c r="U58" i="177"/>
  <c r="U89" i="177"/>
  <c r="U92" i="177"/>
  <c r="T58" i="177"/>
  <c r="T89" i="177"/>
  <c r="T92" i="177"/>
  <c r="S58" i="177"/>
  <c r="S89" i="177"/>
  <c r="S92" i="177"/>
  <c r="R58" i="177"/>
  <c r="R89" i="177"/>
  <c r="R92" i="177"/>
  <c r="Q58" i="177"/>
  <c r="Q89" i="177"/>
  <c r="Q92" i="177"/>
  <c r="P58" i="177"/>
  <c r="P89" i="177"/>
  <c r="P92" i="177"/>
  <c r="O58" i="177"/>
  <c r="O89" i="177"/>
  <c r="O92" i="177"/>
  <c r="N58" i="177"/>
  <c r="N89" i="177"/>
  <c r="N92" i="177"/>
  <c r="M58" i="177"/>
  <c r="M89" i="177"/>
  <c r="M92" i="177"/>
  <c r="L58" i="177"/>
  <c r="L89" i="177"/>
  <c r="L92" i="177"/>
  <c r="K58" i="177"/>
  <c r="K89" i="177"/>
  <c r="K92" i="177"/>
  <c r="J58" i="177"/>
  <c r="J89" i="177"/>
  <c r="J92" i="177"/>
  <c r="I58" i="177"/>
  <c r="I88" i="177"/>
  <c r="I89" i="177"/>
  <c r="I92" i="177"/>
  <c r="H58" i="177"/>
  <c r="H88" i="177"/>
  <c r="H89" i="177"/>
  <c r="H92" i="177"/>
  <c r="G58" i="177"/>
  <c r="G88" i="177"/>
  <c r="G89" i="177"/>
  <c r="G92" i="177"/>
  <c r="F92" i="177"/>
  <c r="F58" i="177"/>
  <c r="F88" i="177"/>
  <c r="F89" i="177"/>
  <c r="F90" i="177"/>
  <c r="F91" i="177"/>
  <c r="F75" i="177"/>
  <c r="F76" i="177"/>
  <c r="F78" i="177"/>
  <c r="G75" i="177"/>
  <c r="G76" i="177"/>
  <c r="G90" i="177"/>
  <c r="H76" i="177"/>
  <c r="H90" i="177"/>
  <c r="I76" i="177"/>
  <c r="I90" i="177"/>
  <c r="J76" i="177"/>
  <c r="J90" i="177"/>
  <c r="K76" i="177"/>
  <c r="K90" i="177"/>
  <c r="L76" i="177"/>
  <c r="L90" i="177"/>
  <c r="M76" i="177"/>
  <c r="M90" i="177"/>
  <c r="N76" i="177"/>
  <c r="N90" i="177"/>
  <c r="O76" i="177"/>
  <c r="O90" i="177"/>
  <c r="P76" i="177"/>
  <c r="P90" i="177"/>
  <c r="Q76" i="177"/>
  <c r="Q90" i="177"/>
  <c r="R76" i="177"/>
  <c r="R90" i="177"/>
  <c r="S76" i="177"/>
  <c r="S90" i="177"/>
  <c r="T76" i="177"/>
  <c r="T90" i="177"/>
  <c r="U76" i="177"/>
  <c r="U90" i="177"/>
  <c r="V76" i="177"/>
  <c r="V90" i="177"/>
  <c r="W76" i="177"/>
  <c r="W90" i="177"/>
  <c r="X76" i="177"/>
  <c r="X90" i="177"/>
  <c r="Y76" i="177"/>
  <c r="Y90" i="177"/>
  <c r="Z76" i="177"/>
  <c r="Z90" i="177"/>
  <c r="AA76" i="177"/>
  <c r="AA90" i="177"/>
  <c r="AB76" i="177"/>
  <c r="AB90" i="177"/>
  <c r="AC76" i="177"/>
  <c r="AC90" i="177"/>
  <c r="AD76" i="177"/>
  <c r="AD90" i="177"/>
  <c r="AE76" i="177"/>
  <c r="AE90" i="177"/>
  <c r="AF76" i="177"/>
  <c r="AF90" i="177"/>
  <c r="AG76" i="177"/>
  <c r="AG90" i="177"/>
  <c r="AH76" i="177"/>
  <c r="AH90" i="177"/>
  <c r="AI76" i="177"/>
  <c r="AI90" i="177"/>
  <c r="AJ76" i="177"/>
  <c r="AJ90" i="177"/>
  <c r="AK76" i="177"/>
  <c r="AK90" i="177"/>
  <c r="AL76" i="177"/>
  <c r="AL90" i="177"/>
  <c r="AM76" i="177"/>
  <c r="AM90" i="177"/>
  <c r="AN76" i="177"/>
  <c r="AN90" i="177"/>
  <c r="AO76" i="177"/>
  <c r="AO90" i="177"/>
  <c r="AP76" i="177"/>
  <c r="AP90" i="177"/>
  <c r="AQ76" i="177"/>
  <c r="AQ90" i="177"/>
  <c r="AR76" i="177"/>
  <c r="AR90" i="177"/>
  <c r="AS76" i="177"/>
  <c r="AS90" i="177"/>
  <c r="AT76" i="177"/>
  <c r="AT90" i="177"/>
  <c r="AU76" i="177"/>
  <c r="AU90" i="177"/>
  <c r="AV76" i="177"/>
  <c r="AV90" i="177"/>
  <c r="AW76" i="177"/>
  <c r="AW90" i="177"/>
  <c r="AX76" i="177"/>
  <c r="AX90" i="177"/>
  <c r="AY76" i="177"/>
  <c r="AY90" i="177"/>
  <c r="AZ76" i="177"/>
  <c r="AZ90" i="177"/>
  <c r="BA76" i="177"/>
  <c r="BA90" i="177"/>
  <c r="BB76" i="177"/>
  <c r="BB90" i="177"/>
  <c r="BC76" i="177"/>
  <c r="BC90" i="177"/>
  <c r="BD76" i="177"/>
  <c r="BD90" i="177"/>
  <c r="BE76" i="177"/>
  <c r="BE90" i="177"/>
  <c r="BF76" i="177"/>
  <c r="BF90" i="177"/>
  <c r="BG76" i="177"/>
  <c r="BG90" i="177"/>
  <c r="BH76" i="177"/>
  <c r="BH90" i="177"/>
  <c r="BI76" i="177"/>
  <c r="BI90" i="177"/>
  <c r="BJ76" i="177"/>
  <c r="BJ90" i="177"/>
  <c r="BK76" i="177"/>
  <c r="BK90" i="177"/>
  <c r="BL76" i="177"/>
  <c r="BL90" i="177"/>
  <c r="BM76" i="177"/>
  <c r="BM90" i="177"/>
  <c r="BN76" i="177"/>
  <c r="BN90" i="177"/>
  <c r="BO76" i="177"/>
  <c r="BO90" i="177"/>
  <c r="BP76" i="177"/>
  <c r="BP90" i="177"/>
  <c r="BQ76" i="177"/>
  <c r="BQ90" i="177"/>
  <c r="BR76" i="177"/>
  <c r="BR90" i="177"/>
  <c r="BS76" i="177"/>
  <c r="BS90" i="177"/>
  <c r="BT76" i="177"/>
  <c r="BT90" i="177"/>
  <c r="BU76" i="177"/>
  <c r="BU90" i="177"/>
  <c r="BV76" i="177"/>
  <c r="BV90" i="177"/>
  <c r="BW76" i="177"/>
  <c r="BW90" i="177"/>
  <c r="BX76" i="177"/>
  <c r="BX90" i="177"/>
  <c r="BY76" i="177"/>
  <c r="BY90" i="177"/>
  <c r="BZ76" i="177"/>
  <c r="BZ90" i="177"/>
  <c r="CA76" i="177"/>
  <c r="CA90" i="177"/>
  <c r="CB76" i="177"/>
  <c r="CB90" i="177"/>
  <c r="CC76" i="177"/>
  <c r="CC90" i="177"/>
  <c r="CD76" i="177"/>
  <c r="CD90" i="177"/>
  <c r="CE76" i="177"/>
  <c r="CE90" i="177"/>
  <c r="CF76" i="177"/>
  <c r="CF90" i="177"/>
  <c r="CG76" i="177"/>
  <c r="CG90" i="177"/>
  <c r="CH76" i="177"/>
  <c r="CH90" i="177"/>
  <c r="CI76" i="177"/>
  <c r="CI90" i="177"/>
  <c r="CJ76" i="177"/>
  <c r="CJ90" i="177"/>
  <c r="CK76" i="177"/>
  <c r="CK90" i="177"/>
  <c r="CL76" i="177"/>
  <c r="CL90" i="177"/>
  <c r="CM76" i="177"/>
  <c r="CM90" i="177"/>
  <c r="CN76" i="177"/>
  <c r="CN90" i="177"/>
  <c r="CO76" i="177"/>
  <c r="CO90" i="177"/>
  <c r="CP76" i="177"/>
  <c r="CP90" i="177"/>
  <c r="CQ76" i="177"/>
  <c r="CQ90" i="177"/>
  <c r="CR76" i="177"/>
  <c r="CR90" i="177"/>
  <c r="CS76" i="177"/>
  <c r="CS90" i="177"/>
  <c r="CT76" i="177"/>
  <c r="CT90" i="177"/>
  <c r="CU76" i="177"/>
  <c r="CU90" i="177"/>
  <c r="CV76" i="177"/>
  <c r="CV90" i="177"/>
  <c r="CW76" i="177"/>
  <c r="CW90" i="177"/>
  <c r="CX76" i="177"/>
  <c r="CX90" i="177"/>
  <c r="CY76" i="177"/>
  <c r="CY90" i="177"/>
  <c r="CZ76" i="177"/>
  <c r="CZ90" i="177"/>
  <c r="DA76" i="177"/>
  <c r="DA90" i="177"/>
  <c r="DB76" i="177"/>
  <c r="DB90" i="177"/>
  <c r="DC76" i="177"/>
  <c r="DC90" i="177"/>
  <c r="DD76" i="177"/>
  <c r="DD90" i="177"/>
  <c r="DE76" i="177"/>
  <c r="DE90" i="177"/>
  <c r="DF76" i="177"/>
  <c r="DF90" i="177"/>
  <c r="DG76" i="177"/>
  <c r="DG90" i="177"/>
  <c r="DH76" i="177"/>
  <c r="DH90" i="177"/>
  <c r="DI76" i="177"/>
  <c r="DI90" i="177"/>
  <c r="DJ76" i="177"/>
  <c r="DJ90" i="177"/>
  <c r="DK76" i="177"/>
  <c r="DK90" i="177"/>
  <c r="DL76" i="177"/>
  <c r="DL90" i="177"/>
  <c r="DM76" i="177"/>
  <c r="DM90" i="177"/>
  <c r="DN76" i="177"/>
  <c r="DN90" i="177"/>
  <c r="DO76" i="177"/>
  <c r="DO90" i="177"/>
  <c r="DP76" i="177"/>
  <c r="DP90" i="177"/>
  <c r="DQ76" i="177"/>
  <c r="DQ90" i="177"/>
  <c r="DR76" i="177"/>
  <c r="DR90" i="177"/>
  <c r="DS76" i="177"/>
  <c r="DS90" i="177"/>
  <c r="DT76" i="177"/>
  <c r="DT90" i="177"/>
  <c r="DU76" i="177"/>
  <c r="DU90" i="177"/>
  <c r="DV76" i="177"/>
  <c r="DV90" i="177"/>
  <c r="DW76" i="177"/>
  <c r="DW90" i="177"/>
  <c r="DX76" i="177"/>
  <c r="DX90" i="177"/>
  <c r="DY76" i="177"/>
  <c r="DY90" i="177"/>
  <c r="DZ76" i="177"/>
  <c r="DZ90" i="177"/>
  <c r="EA76" i="177"/>
  <c r="EA90" i="177"/>
  <c r="EB76" i="177"/>
  <c r="EB90" i="177"/>
  <c r="EC76" i="177"/>
  <c r="EC90" i="177"/>
  <c r="ED76" i="177"/>
  <c r="ED90" i="177"/>
  <c r="EE76" i="177"/>
  <c r="EE90" i="177"/>
  <c r="EF76" i="177"/>
  <c r="EF90" i="177"/>
  <c r="EG76" i="177"/>
  <c r="EG90" i="177"/>
  <c r="EH76" i="177"/>
  <c r="EH90" i="177"/>
  <c r="EI76" i="177"/>
  <c r="EI90" i="177"/>
  <c r="EJ76" i="177"/>
  <c r="EJ90" i="177"/>
  <c r="EK76" i="177"/>
  <c r="EK90" i="177"/>
  <c r="EL76" i="177"/>
  <c r="EL90" i="177"/>
  <c r="EM76" i="177"/>
  <c r="EM90" i="177"/>
  <c r="EN76" i="177"/>
  <c r="EN90" i="177"/>
  <c r="EO76" i="177"/>
  <c r="EO90" i="177"/>
  <c r="EP76" i="177"/>
  <c r="EP90" i="177"/>
  <c r="EQ76" i="177"/>
  <c r="EQ90" i="177"/>
  <c r="ER76" i="177"/>
  <c r="ER90" i="177"/>
  <c r="ES76" i="177"/>
  <c r="ES90" i="177"/>
  <c r="ET76" i="177"/>
  <c r="ET90" i="177"/>
  <c r="EU76" i="177"/>
  <c r="EU90" i="177"/>
  <c r="EV76" i="177"/>
  <c r="EV90" i="177"/>
  <c r="EW76" i="177"/>
  <c r="EW90" i="177"/>
  <c r="EX76" i="177"/>
  <c r="EX90" i="177"/>
  <c r="EY76" i="177"/>
  <c r="EY90" i="177"/>
  <c r="EY88" i="177"/>
  <c r="EX88" i="177"/>
  <c r="EW88" i="177"/>
  <c r="EV88" i="177"/>
  <c r="EU88" i="177"/>
  <c r="ET88" i="177"/>
  <c r="ES88" i="177"/>
  <c r="ER88" i="177"/>
  <c r="EQ88" i="177"/>
  <c r="EP88" i="177"/>
  <c r="EO88" i="177"/>
  <c r="EN88" i="177"/>
  <c r="EM88" i="177"/>
  <c r="EL88" i="177"/>
  <c r="EK88" i="177"/>
  <c r="EJ88" i="177"/>
  <c r="EI88" i="177"/>
  <c r="EH88" i="177"/>
  <c r="EG88" i="177"/>
  <c r="EF88" i="177"/>
  <c r="EE88" i="177"/>
  <c r="ED88" i="177"/>
  <c r="EC88" i="177"/>
  <c r="EB88" i="177"/>
  <c r="EA88" i="177"/>
  <c r="DZ88" i="177"/>
  <c r="DY88" i="177"/>
  <c r="DX88" i="177"/>
  <c r="DW88" i="177"/>
  <c r="DV88" i="177"/>
  <c r="DU88" i="177"/>
  <c r="DT88" i="177"/>
  <c r="DS88" i="177"/>
  <c r="DR88" i="177"/>
  <c r="DQ88" i="177"/>
  <c r="DP88" i="177"/>
  <c r="DO88" i="177"/>
  <c r="DN88" i="177"/>
  <c r="DM88" i="177"/>
  <c r="DL88" i="177"/>
  <c r="DK88" i="177"/>
  <c r="DJ88" i="177"/>
  <c r="DI88" i="177"/>
  <c r="DH88" i="177"/>
  <c r="DG88" i="177"/>
  <c r="DF88" i="177"/>
  <c r="DE88" i="177"/>
  <c r="DD88" i="177"/>
  <c r="DC88" i="177"/>
  <c r="DB88" i="177"/>
  <c r="DA88" i="177"/>
  <c r="CZ88" i="177"/>
  <c r="CY88" i="177"/>
  <c r="CX88" i="177"/>
  <c r="CW88" i="177"/>
  <c r="CV88" i="177"/>
  <c r="CU88" i="177"/>
  <c r="CT88" i="177"/>
  <c r="CS88" i="177"/>
  <c r="CR88" i="177"/>
  <c r="CQ88" i="177"/>
  <c r="CP88" i="177"/>
  <c r="CO88" i="177"/>
  <c r="CN88" i="177"/>
  <c r="CM88" i="177"/>
  <c r="CL88" i="177"/>
  <c r="CK88" i="177"/>
  <c r="CJ88" i="177"/>
  <c r="CI88" i="177"/>
  <c r="CH88" i="177"/>
  <c r="CG88" i="177"/>
  <c r="CF88" i="177"/>
  <c r="CE88" i="177"/>
  <c r="CD88" i="177"/>
  <c r="CC88" i="177"/>
  <c r="CB88" i="177"/>
  <c r="CA88" i="177"/>
  <c r="BZ88" i="177"/>
  <c r="BY88" i="177"/>
  <c r="BX88" i="177"/>
  <c r="BW88" i="177"/>
  <c r="BV88" i="177"/>
  <c r="BU88" i="177"/>
  <c r="BT88" i="177"/>
  <c r="BS88" i="177"/>
  <c r="BR88" i="177"/>
  <c r="BQ88" i="177"/>
  <c r="BP88" i="177"/>
  <c r="BO88" i="177"/>
  <c r="BN88" i="177"/>
  <c r="BM88" i="177"/>
  <c r="BL88" i="177"/>
  <c r="BK88" i="177"/>
  <c r="BJ88" i="177"/>
  <c r="BI88" i="177"/>
  <c r="BH88" i="177"/>
  <c r="BG88" i="177"/>
  <c r="BF88" i="177"/>
  <c r="BE88" i="177"/>
  <c r="BD88" i="177"/>
  <c r="BC88" i="177"/>
  <c r="BB88" i="177"/>
  <c r="BA88" i="177"/>
  <c r="AZ88" i="177"/>
  <c r="AY88" i="177"/>
  <c r="AX88" i="177"/>
  <c r="AW88" i="177"/>
  <c r="AV88" i="177"/>
  <c r="AU88" i="177"/>
  <c r="AT88" i="177"/>
  <c r="AS88" i="177"/>
  <c r="AR88" i="177"/>
  <c r="AQ88" i="177"/>
  <c r="AP88" i="177"/>
  <c r="AO88" i="177"/>
  <c r="AN88" i="177"/>
  <c r="AM88" i="177"/>
  <c r="AL88" i="177"/>
  <c r="AK88" i="177"/>
  <c r="AJ88" i="177"/>
  <c r="AI88" i="177"/>
  <c r="AH88" i="177"/>
  <c r="AG88" i="177"/>
  <c r="AF88" i="177"/>
  <c r="AE88" i="177"/>
  <c r="AD88" i="177"/>
  <c r="AC88" i="177"/>
  <c r="AB88" i="177"/>
  <c r="AA88" i="177"/>
  <c r="Z88" i="177"/>
  <c r="Y88" i="177"/>
  <c r="X88" i="177"/>
  <c r="W88" i="177"/>
  <c r="V88" i="177"/>
  <c r="U88" i="177"/>
  <c r="T88" i="177"/>
  <c r="S88" i="177"/>
  <c r="R88" i="177"/>
  <c r="Q88" i="177"/>
  <c r="P88" i="177"/>
  <c r="O88" i="177"/>
  <c r="N88" i="177"/>
  <c r="M88" i="177"/>
  <c r="L88" i="177"/>
  <c r="K88" i="177"/>
  <c r="J88" i="177"/>
  <c r="F86" i="177"/>
  <c r="F87" i="177"/>
  <c r="G86" i="177"/>
  <c r="H86" i="177"/>
  <c r="I86" i="177"/>
  <c r="J86" i="177"/>
  <c r="K86" i="177"/>
  <c r="L86" i="177"/>
  <c r="M86" i="177"/>
  <c r="N86" i="177"/>
  <c r="O86" i="177"/>
  <c r="P86" i="177"/>
  <c r="Q86" i="177"/>
  <c r="R86" i="177"/>
  <c r="S86" i="177"/>
  <c r="T86" i="177"/>
  <c r="U86" i="177"/>
  <c r="V86" i="177"/>
  <c r="W86" i="177"/>
  <c r="X86" i="177"/>
  <c r="Y86" i="177"/>
  <c r="Z86" i="177"/>
  <c r="AA86" i="177"/>
  <c r="AB86" i="177"/>
  <c r="AC86" i="177"/>
  <c r="AD86" i="177"/>
  <c r="AE86" i="177"/>
  <c r="AF86" i="177"/>
  <c r="AG86" i="177"/>
  <c r="AH86" i="177"/>
  <c r="AI86" i="177"/>
  <c r="AJ86" i="177"/>
  <c r="AK86" i="177"/>
  <c r="AL86" i="177"/>
  <c r="AM86" i="177"/>
  <c r="AN86" i="177"/>
  <c r="AO86" i="177"/>
  <c r="AP86" i="177"/>
  <c r="AQ86" i="177"/>
  <c r="AR86" i="177"/>
  <c r="AS86" i="177"/>
  <c r="AT86" i="177"/>
  <c r="AU86" i="177"/>
  <c r="AV86" i="177"/>
  <c r="AW86" i="177"/>
  <c r="AX86" i="177"/>
  <c r="AY86" i="177"/>
  <c r="AZ86" i="177"/>
  <c r="BA86" i="177"/>
  <c r="BB86" i="177"/>
  <c r="BC86" i="177"/>
  <c r="BD86" i="177"/>
  <c r="BE86" i="177"/>
  <c r="BF86" i="177"/>
  <c r="BG86" i="177"/>
  <c r="BH86" i="177"/>
  <c r="BI86" i="177"/>
  <c r="BJ86" i="177"/>
  <c r="BK86" i="177"/>
  <c r="BL86" i="177"/>
  <c r="BM86" i="177"/>
  <c r="BN86" i="177"/>
  <c r="BO86" i="177"/>
  <c r="BP86" i="177"/>
  <c r="BQ86" i="177"/>
  <c r="BR86" i="177"/>
  <c r="BS86" i="177"/>
  <c r="BT86" i="177"/>
  <c r="BU86" i="177"/>
  <c r="BV86" i="177"/>
  <c r="BW86" i="177"/>
  <c r="BX86" i="177"/>
  <c r="BY86" i="177"/>
  <c r="BZ86" i="177"/>
  <c r="CA86" i="177"/>
  <c r="CB86" i="177"/>
  <c r="CC86" i="177"/>
  <c r="CD86" i="177"/>
  <c r="CE86" i="177"/>
  <c r="CF86" i="177"/>
  <c r="CG86" i="177"/>
  <c r="CH86" i="177"/>
  <c r="CI86" i="177"/>
  <c r="CJ86" i="177"/>
  <c r="CK86" i="177"/>
  <c r="CL86" i="177"/>
  <c r="CM86" i="177"/>
  <c r="CN86" i="177"/>
  <c r="CO86" i="177"/>
  <c r="CP86" i="177"/>
  <c r="CQ86" i="177"/>
  <c r="CR86" i="177"/>
  <c r="CS86" i="177"/>
  <c r="CT86" i="177"/>
  <c r="CU86" i="177"/>
  <c r="CV86" i="177"/>
  <c r="CW86" i="177"/>
  <c r="CX86" i="177"/>
  <c r="CY86" i="177"/>
  <c r="CZ86" i="177"/>
  <c r="DA86" i="177"/>
  <c r="DB86" i="177"/>
  <c r="DC86" i="177"/>
  <c r="DD86" i="177"/>
  <c r="DE86" i="177"/>
  <c r="DF86" i="177"/>
  <c r="DG86" i="177"/>
  <c r="DH86" i="177"/>
  <c r="DI86" i="177"/>
  <c r="DJ86" i="177"/>
  <c r="DK86" i="177"/>
  <c r="DL86" i="177"/>
  <c r="DM86" i="177"/>
  <c r="DN86" i="177"/>
  <c r="DO86" i="177"/>
  <c r="DP86" i="177"/>
  <c r="DQ86" i="177"/>
  <c r="DR86" i="177"/>
  <c r="DS86" i="177"/>
  <c r="DT86" i="177"/>
  <c r="DU86" i="177"/>
  <c r="DV86" i="177"/>
  <c r="DW86" i="177"/>
  <c r="DX86" i="177"/>
  <c r="DY86" i="177"/>
  <c r="DZ86" i="177"/>
  <c r="EA86" i="177"/>
  <c r="EB86" i="177"/>
  <c r="EC86" i="177"/>
  <c r="ED86" i="177"/>
  <c r="EE86" i="177"/>
  <c r="EF86" i="177"/>
  <c r="EG86" i="177"/>
  <c r="EH86" i="177"/>
  <c r="EI86" i="177"/>
  <c r="EJ86" i="177"/>
  <c r="EK86" i="177"/>
  <c r="EL86" i="177"/>
  <c r="EM86" i="177"/>
  <c r="EN86" i="177"/>
  <c r="EO86" i="177"/>
  <c r="EP86" i="177"/>
  <c r="EQ86" i="177"/>
  <c r="ER86" i="177"/>
  <c r="ES86" i="177"/>
  <c r="ET86" i="177"/>
  <c r="EU86" i="177"/>
  <c r="EV86" i="177"/>
  <c r="EW86" i="177"/>
  <c r="EX86" i="177"/>
  <c r="EY86" i="177"/>
  <c r="F84" i="177"/>
  <c r="EY75" i="177"/>
  <c r="EY80" i="177"/>
  <c r="EX75" i="177"/>
  <c r="EX80" i="177"/>
  <c r="EW75" i="177"/>
  <c r="EW80" i="177"/>
  <c r="EV75" i="177"/>
  <c r="EV80" i="177"/>
  <c r="EU75" i="177"/>
  <c r="EU80" i="177"/>
  <c r="ET75" i="177"/>
  <c r="ET80" i="177"/>
  <c r="ES75" i="177"/>
  <c r="ES80" i="177"/>
  <c r="ER75" i="177"/>
  <c r="ER80" i="177"/>
  <c r="EQ75" i="177"/>
  <c r="EQ80" i="177"/>
  <c r="EP75" i="177"/>
  <c r="EP80" i="177"/>
  <c r="EO75" i="177"/>
  <c r="EO80" i="177"/>
  <c r="EN75" i="177"/>
  <c r="EN80" i="177"/>
  <c r="EM75" i="177"/>
  <c r="EM80" i="177"/>
  <c r="EL75" i="177"/>
  <c r="EL80" i="177"/>
  <c r="EK75" i="177"/>
  <c r="EK80" i="177"/>
  <c r="EJ75" i="177"/>
  <c r="EJ80" i="177"/>
  <c r="EI75" i="177"/>
  <c r="EI80" i="177"/>
  <c r="EH75" i="177"/>
  <c r="EH80" i="177"/>
  <c r="EG75" i="177"/>
  <c r="EG80" i="177"/>
  <c r="EF75" i="177"/>
  <c r="EF80" i="177"/>
  <c r="EE75" i="177"/>
  <c r="EE80" i="177"/>
  <c r="ED75" i="177"/>
  <c r="ED80" i="177"/>
  <c r="EC75" i="177"/>
  <c r="EC80" i="177"/>
  <c r="EB75" i="177"/>
  <c r="EB80" i="177"/>
  <c r="EA75" i="177"/>
  <c r="EA80" i="177"/>
  <c r="DZ75" i="177"/>
  <c r="DZ80" i="177"/>
  <c r="DY75" i="177"/>
  <c r="DY80" i="177"/>
  <c r="DX75" i="177"/>
  <c r="DX80" i="177"/>
  <c r="DW75" i="177"/>
  <c r="DW80" i="177"/>
  <c r="DV75" i="177"/>
  <c r="DV80" i="177"/>
  <c r="DU75" i="177"/>
  <c r="DU80" i="177"/>
  <c r="DT75" i="177"/>
  <c r="DT80" i="177"/>
  <c r="DS75" i="177"/>
  <c r="DS80" i="177"/>
  <c r="DR75" i="177"/>
  <c r="DR80" i="177"/>
  <c r="DQ75" i="177"/>
  <c r="DQ80" i="177"/>
  <c r="DP75" i="177"/>
  <c r="DP80" i="177"/>
  <c r="DO75" i="177"/>
  <c r="DO80" i="177"/>
  <c r="DN75" i="177"/>
  <c r="DN80" i="177"/>
  <c r="DM75" i="177"/>
  <c r="DM80" i="177"/>
  <c r="DL75" i="177"/>
  <c r="DL80" i="177"/>
  <c r="DK75" i="177"/>
  <c r="DK80" i="177"/>
  <c r="DJ75" i="177"/>
  <c r="DJ80" i="177"/>
  <c r="DI75" i="177"/>
  <c r="DI80" i="177"/>
  <c r="DH75" i="177"/>
  <c r="DH80" i="177"/>
  <c r="DG75" i="177"/>
  <c r="DG80" i="177"/>
  <c r="DF75" i="177"/>
  <c r="DF80" i="177"/>
  <c r="DE75" i="177"/>
  <c r="DE80" i="177"/>
  <c r="DD75" i="177"/>
  <c r="DD80" i="177"/>
  <c r="DC75" i="177"/>
  <c r="DC80" i="177"/>
  <c r="DB75" i="177"/>
  <c r="DB80" i="177"/>
  <c r="DA75" i="177"/>
  <c r="DA80" i="177"/>
  <c r="CZ75" i="177"/>
  <c r="CZ80" i="177"/>
  <c r="CY75" i="177"/>
  <c r="CY80" i="177"/>
  <c r="CX75" i="177"/>
  <c r="CX80" i="177"/>
  <c r="CW75" i="177"/>
  <c r="CW80" i="177"/>
  <c r="CV75" i="177"/>
  <c r="CV80" i="177"/>
  <c r="CU75" i="177"/>
  <c r="CU80" i="177"/>
  <c r="CT75" i="177"/>
  <c r="CT80" i="177"/>
  <c r="CS75" i="177"/>
  <c r="CS80" i="177"/>
  <c r="CR75" i="177"/>
  <c r="CR80" i="177"/>
  <c r="CQ75" i="177"/>
  <c r="CQ80" i="177"/>
  <c r="CP75" i="177"/>
  <c r="CP80" i="177"/>
  <c r="CO75" i="177"/>
  <c r="CO80" i="177"/>
  <c r="CN75" i="177"/>
  <c r="CN80" i="177"/>
  <c r="CM75" i="177"/>
  <c r="CM80" i="177"/>
  <c r="CL75" i="177"/>
  <c r="CL80" i="177"/>
  <c r="CK75" i="177"/>
  <c r="CK80" i="177"/>
  <c r="CJ75" i="177"/>
  <c r="CJ80" i="177"/>
  <c r="CI75" i="177"/>
  <c r="CI80" i="177"/>
  <c r="CH75" i="177"/>
  <c r="CH80" i="177"/>
  <c r="CG75" i="177"/>
  <c r="CG80" i="177"/>
  <c r="CF75" i="177"/>
  <c r="CF80" i="177"/>
  <c r="CE75" i="177"/>
  <c r="CE80" i="177"/>
  <c r="CD75" i="177"/>
  <c r="CD80" i="177"/>
  <c r="CC75" i="177"/>
  <c r="CC80" i="177"/>
  <c r="CB75" i="177"/>
  <c r="CB80" i="177"/>
  <c r="CA75" i="177"/>
  <c r="CA80" i="177"/>
  <c r="BZ75" i="177"/>
  <c r="BZ80" i="177"/>
  <c r="BY75" i="177"/>
  <c r="BY80" i="177"/>
  <c r="BX75" i="177"/>
  <c r="BX80" i="177"/>
  <c r="BW75" i="177"/>
  <c r="BW80" i="177"/>
  <c r="BV75" i="177"/>
  <c r="BV80" i="177"/>
  <c r="BU75" i="177"/>
  <c r="BU80" i="177"/>
  <c r="BT75" i="177"/>
  <c r="BT80" i="177"/>
  <c r="BS75" i="177"/>
  <c r="BS80" i="177"/>
  <c r="BR75" i="177"/>
  <c r="BR80" i="177"/>
  <c r="BQ75" i="177"/>
  <c r="BQ80" i="177"/>
  <c r="BP75" i="177"/>
  <c r="BP80" i="177"/>
  <c r="BO75" i="177"/>
  <c r="BO80" i="177"/>
  <c r="BN75" i="177"/>
  <c r="BN80" i="177"/>
  <c r="BM75" i="177"/>
  <c r="BM80" i="177"/>
  <c r="BL75" i="177"/>
  <c r="BL80" i="177"/>
  <c r="BK75" i="177"/>
  <c r="BK80" i="177"/>
  <c r="BJ75" i="177"/>
  <c r="BJ80" i="177"/>
  <c r="BI75" i="177"/>
  <c r="BI80" i="177"/>
  <c r="BH75" i="177"/>
  <c r="BH80" i="177"/>
  <c r="BG75" i="177"/>
  <c r="BG80" i="177"/>
  <c r="BF75" i="177"/>
  <c r="BF80" i="177"/>
  <c r="BE75" i="177"/>
  <c r="BE80" i="177"/>
  <c r="BD75" i="177"/>
  <c r="BD80" i="177"/>
  <c r="BC75" i="177"/>
  <c r="BC80" i="177"/>
  <c r="BB75" i="177"/>
  <c r="BB80" i="177"/>
  <c r="BA75" i="177"/>
  <c r="BA80" i="177"/>
  <c r="AZ75" i="177"/>
  <c r="AZ80" i="177"/>
  <c r="AY75" i="177"/>
  <c r="AY80" i="177"/>
  <c r="AX75" i="177"/>
  <c r="AX80" i="177"/>
  <c r="AW75" i="177"/>
  <c r="AW80" i="177"/>
  <c r="AV75" i="177"/>
  <c r="AV80" i="177"/>
  <c r="AU75" i="177"/>
  <c r="AU80" i="177"/>
  <c r="AT75" i="177"/>
  <c r="AT80" i="177"/>
  <c r="AS75" i="177"/>
  <c r="AS80" i="177"/>
  <c r="AR75" i="177"/>
  <c r="AR80" i="177"/>
  <c r="AQ75" i="177"/>
  <c r="AQ80" i="177"/>
  <c r="AP75" i="177"/>
  <c r="AP80" i="177"/>
  <c r="AO75" i="177"/>
  <c r="AO80" i="177"/>
  <c r="AN75" i="177"/>
  <c r="AN80" i="177"/>
  <c r="AM75" i="177"/>
  <c r="AM80" i="177"/>
  <c r="AL75" i="177"/>
  <c r="AL80" i="177"/>
  <c r="AK75" i="177"/>
  <c r="AK80" i="177"/>
  <c r="AJ75" i="177"/>
  <c r="AJ80" i="177"/>
  <c r="AI75" i="177"/>
  <c r="AI80" i="177"/>
  <c r="AH75" i="177"/>
  <c r="AH80" i="177"/>
  <c r="AG75" i="177"/>
  <c r="AG80" i="177"/>
  <c r="AF75" i="177"/>
  <c r="AF80" i="177"/>
  <c r="AE75" i="177"/>
  <c r="AE80" i="177"/>
  <c r="AD75" i="177"/>
  <c r="AD80" i="177"/>
  <c r="AC75" i="177"/>
  <c r="AC80" i="177"/>
  <c r="AB75" i="177"/>
  <c r="AB80" i="177"/>
  <c r="AA75" i="177"/>
  <c r="AA80" i="177"/>
  <c r="Z75" i="177"/>
  <c r="Z80" i="177"/>
  <c r="Y75" i="177"/>
  <c r="Y80" i="177"/>
  <c r="X75" i="177"/>
  <c r="X80" i="177"/>
  <c r="W75" i="177"/>
  <c r="W80" i="177"/>
  <c r="V75" i="177"/>
  <c r="V80" i="177"/>
  <c r="U75" i="177"/>
  <c r="U80" i="177"/>
  <c r="T75" i="177"/>
  <c r="T80" i="177"/>
  <c r="S75" i="177"/>
  <c r="S80" i="177"/>
  <c r="R75" i="177"/>
  <c r="R80" i="177"/>
  <c r="Q75" i="177"/>
  <c r="Q80" i="177"/>
  <c r="P75" i="177"/>
  <c r="P80" i="177"/>
  <c r="O75" i="177"/>
  <c r="O80" i="177"/>
  <c r="N75" i="177"/>
  <c r="N80" i="177"/>
  <c r="M75" i="177"/>
  <c r="M80" i="177"/>
  <c r="L75" i="177"/>
  <c r="L80" i="177"/>
  <c r="K75" i="177"/>
  <c r="K80" i="177"/>
  <c r="J75" i="177"/>
  <c r="J80" i="177"/>
  <c r="I75" i="177"/>
  <c r="I80" i="177"/>
  <c r="H75" i="177"/>
  <c r="H80" i="177"/>
  <c r="G80" i="177"/>
  <c r="F80" i="177"/>
  <c r="F73" i="177" a="1"/>
  <c r="F73" i="177"/>
  <c r="EY64" i="177"/>
  <c r="EX64" i="177"/>
  <c r="EW64" i="177"/>
  <c r="EV64" i="177"/>
  <c r="EU64" i="177"/>
  <c r="ET64" i="177"/>
  <c r="ES64" i="177"/>
  <c r="ER64" i="177"/>
  <c r="EQ64" i="177"/>
  <c r="EP64" i="177"/>
  <c r="EO64" i="177"/>
  <c r="EN64" i="177"/>
  <c r="EM64" i="177"/>
  <c r="EL64" i="177"/>
  <c r="EK64" i="177"/>
  <c r="EJ64" i="177"/>
  <c r="EI64" i="177"/>
  <c r="EH64" i="177"/>
  <c r="EG64" i="177"/>
  <c r="EF64" i="177"/>
  <c r="EE64" i="177"/>
  <c r="ED64" i="177"/>
  <c r="EC64" i="177"/>
  <c r="EB64" i="177"/>
  <c r="EA64" i="177"/>
  <c r="DZ64" i="177"/>
  <c r="DY64" i="177"/>
  <c r="DX64" i="177"/>
  <c r="DW64" i="177"/>
  <c r="DV64" i="177"/>
  <c r="DU64" i="177"/>
  <c r="DT64" i="177"/>
  <c r="DS64" i="177"/>
  <c r="DR64" i="177"/>
  <c r="DQ64" i="177"/>
  <c r="DP64" i="177"/>
  <c r="DO64" i="177"/>
  <c r="DN64" i="177"/>
  <c r="DM64" i="177"/>
  <c r="DL64" i="177"/>
  <c r="DK64" i="177"/>
  <c r="DJ64" i="177"/>
  <c r="DI64" i="177"/>
  <c r="DH64" i="177"/>
  <c r="DG64" i="177"/>
  <c r="DF64" i="177"/>
  <c r="DE64" i="177"/>
  <c r="DD64" i="177"/>
  <c r="DC64" i="177"/>
  <c r="DB64" i="177"/>
  <c r="DA64" i="177"/>
  <c r="CZ64" i="177"/>
  <c r="CY64" i="177"/>
  <c r="CX64" i="177"/>
  <c r="CW64" i="177"/>
  <c r="CV64" i="177"/>
  <c r="CU64" i="177"/>
  <c r="CT64" i="177"/>
  <c r="CS64" i="177"/>
  <c r="CR64" i="177"/>
  <c r="CQ64" i="177"/>
  <c r="CP64" i="177"/>
  <c r="CO64" i="177"/>
  <c r="CN64" i="177"/>
  <c r="CM64" i="177"/>
  <c r="CL64" i="177"/>
  <c r="CK64" i="177"/>
  <c r="CJ64" i="177"/>
  <c r="CI64" i="177"/>
  <c r="CH64" i="177"/>
  <c r="CG64" i="177"/>
  <c r="CF64" i="177"/>
  <c r="CE64" i="177"/>
  <c r="CD64" i="177"/>
  <c r="CC64" i="177"/>
  <c r="CB64" i="177"/>
  <c r="CA64" i="177"/>
  <c r="BZ64" i="177"/>
  <c r="BY64" i="177"/>
  <c r="BX64" i="177"/>
  <c r="BW64" i="177"/>
  <c r="BV64" i="177"/>
  <c r="BU64" i="177"/>
  <c r="BT64" i="177"/>
  <c r="BS64" i="177"/>
  <c r="BR64" i="177"/>
  <c r="BQ64" i="177"/>
  <c r="BP64" i="177"/>
  <c r="BO64" i="177"/>
  <c r="BN64" i="177"/>
  <c r="BM64" i="177"/>
  <c r="BL64" i="177"/>
  <c r="BK64" i="177"/>
  <c r="BJ64" i="177"/>
  <c r="BI64" i="177"/>
  <c r="BH64" i="177"/>
  <c r="BG64" i="177"/>
  <c r="BF64" i="177"/>
  <c r="BE64" i="177"/>
  <c r="BD64" i="177"/>
  <c r="BC64" i="177"/>
  <c r="BB64" i="177"/>
  <c r="BA64" i="177"/>
  <c r="AZ64" i="177"/>
  <c r="AY64" i="177"/>
  <c r="AX64" i="177"/>
  <c r="AW64" i="177"/>
  <c r="AV64" i="177"/>
  <c r="AU64" i="177"/>
  <c r="AT64" i="177"/>
  <c r="AS64" i="177"/>
  <c r="AR64" i="177"/>
  <c r="AQ64" i="177"/>
  <c r="AP64" i="177"/>
  <c r="AO64" i="177"/>
  <c r="AN64" i="177"/>
  <c r="AM64" i="177"/>
  <c r="AL64" i="177"/>
  <c r="AK64" i="177"/>
  <c r="AJ64" i="177"/>
  <c r="AI64" i="177"/>
  <c r="AH64" i="177"/>
  <c r="AG64" i="177"/>
  <c r="AF64" i="177"/>
  <c r="AE64" i="177"/>
  <c r="AD64" i="177"/>
  <c r="AC64" i="177"/>
  <c r="AB64" i="177"/>
  <c r="AA64" i="177"/>
  <c r="Z64" i="177"/>
  <c r="Y64" i="177"/>
  <c r="X64" i="177"/>
  <c r="W64" i="177"/>
  <c r="V64" i="177"/>
  <c r="U64" i="177"/>
  <c r="T64" i="177"/>
  <c r="S64" i="177"/>
  <c r="R64" i="177"/>
  <c r="Q64" i="177"/>
  <c r="P64" i="177"/>
  <c r="O64" i="177"/>
  <c r="N64" i="177"/>
  <c r="M64" i="177"/>
  <c r="L64" i="177"/>
  <c r="K64" i="177"/>
  <c r="J64" i="177"/>
  <c r="I64" i="177"/>
  <c r="F64" i="177"/>
  <c r="F53" i="177"/>
  <c r="F46" i="175"/>
  <c r="F47" i="175"/>
  <c r="F48" i="175"/>
  <c r="F49" i="175"/>
  <c r="F50" i="175"/>
  <c r="F54" i="175"/>
  <c r="F55" i="175"/>
  <c r="F125" i="175"/>
  <c r="F44" i="175"/>
  <c r="F45" i="175"/>
  <c r="F56" i="175"/>
  <c r="F51" i="175"/>
  <c r="F52" i="175"/>
  <c r="F135" i="175"/>
  <c r="F57" i="175"/>
  <c r="F59" i="175"/>
  <c r="F112" i="175"/>
  <c r="F113" i="175"/>
  <c r="G57" i="175"/>
  <c r="G59" i="175"/>
  <c r="G112" i="175"/>
  <c r="H57" i="175"/>
  <c r="H59" i="175"/>
  <c r="H112" i="175"/>
  <c r="I57" i="175"/>
  <c r="I59" i="175"/>
  <c r="I112" i="175"/>
  <c r="J57" i="175"/>
  <c r="J59" i="175"/>
  <c r="J112" i="175"/>
  <c r="K57" i="175"/>
  <c r="K59" i="175"/>
  <c r="K112" i="175"/>
  <c r="L57" i="175"/>
  <c r="L59" i="175"/>
  <c r="L112" i="175"/>
  <c r="M57" i="175"/>
  <c r="M59" i="175"/>
  <c r="M112" i="175"/>
  <c r="N57" i="175"/>
  <c r="N59" i="175"/>
  <c r="N112" i="175"/>
  <c r="O57" i="175"/>
  <c r="O59" i="175"/>
  <c r="O112" i="175"/>
  <c r="P57" i="175"/>
  <c r="P59" i="175"/>
  <c r="P112" i="175"/>
  <c r="Q57" i="175"/>
  <c r="Q59" i="175"/>
  <c r="Q112" i="175"/>
  <c r="R57" i="175"/>
  <c r="R59" i="175"/>
  <c r="R112" i="175"/>
  <c r="S57" i="175"/>
  <c r="S59" i="175"/>
  <c r="S112" i="175"/>
  <c r="T57" i="175"/>
  <c r="T59" i="175"/>
  <c r="T112" i="175"/>
  <c r="U57" i="175"/>
  <c r="U59" i="175"/>
  <c r="U112" i="175"/>
  <c r="V57" i="175"/>
  <c r="V59" i="175"/>
  <c r="V112" i="175"/>
  <c r="W57" i="175"/>
  <c r="W59" i="175"/>
  <c r="W112" i="175"/>
  <c r="X57" i="175"/>
  <c r="X59" i="175"/>
  <c r="X112" i="175"/>
  <c r="Y57" i="175"/>
  <c r="Y59" i="175"/>
  <c r="Y112" i="175"/>
  <c r="Z57" i="175"/>
  <c r="Z59" i="175"/>
  <c r="Z112" i="175"/>
  <c r="AA57" i="175"/>
  <c r="AA59" i="175"/>
  <c r="AA112" i="175"/>
  <c r="AB57" i="175"/>
  <c r="AB59" i="175"/>
  <c r="AB112" i="175"/>
  <c r="AC57" i="175"/>
  <c r="AC59" i="175"/>
  <c r="AC112" i="175"/>
  <c r="AD57" i="175"/>
  <c r="AD59" i="175"/>
  <c r="AD112" i="175"/>
  <c r="AE57" i="175"/>
  <c r="AE59" i="175"/>
  <c r="AE112" i="175"/>
  <c r="AF57" i="175"/>
  <c r="AF59" i="175"/>
  <c r="AF112" i="175"/>
  <c r="AG57" i="175"/>
  <c r="AG59" i="175"/>
  <c r="AG112" i="175"/>
  <c r="AH57" i="175"/>
  <c r="AH59" i="175"/>
  <c r="AH112" i="175"/>
  <c r="AI57" i="175"/>
  <c r="AI59" i="175"/>
  <c r="AI112" i="175"/>
  <c r="AJ57" i="175"/>
  <c r="AJ59" i="175"/>
  <c r="AJ112" i="175"/>
  <c r="AK57" i="175"/>
  <c r="AK59" i="175"/>
  <c r="AK112" i="175"/>
  <c r="AL57" i="175"/>
  <c r="AL59" i="175"/>
  <c r="AL112" i="175"/>
  <c r="AM57" i="175"/>
  <c r="AM59" i="175"/>
  <c r="AM112" i="175"/>
  <c r="AN57" i="175"/>
  <c r="AN59" i="175"/>
  <c r="AN112" i="175"/>
  <c r="AO57" i="175"/>
  <c r="AO59" i="175"/>
  <c r="AO112" i="175"/>
  <c r="AP57" i="175"/>
  <c r="AP59" i="175"/>
  <c r="AP112" i="175"/>
  <c r="AQ57" i="175"/>
  <c r="AQ59" i="175"/>
  <c r="AQ112" i="175"/>
  <c r="AR57" i="175"/>
  <c r="AR59" i="175"/>
  <c r="AR112" i="175"/>
  <c r="AS57" i="175"/>
  <c r="AS59" i="175"/>
  <c r="AS112" i="175"/>
  <c r="AT57" i="175"/>
  <c r="AT59" i="175"/>
  <c r="AT112" i="175"/>
  <c r="AU57" i="175"/>
  <c r="AU59" i="175"/>
  <c r="AU112" i="175"/>
  <c r="AV57" i="175"/>
  <c r="AV59" i="175"/>
  <c r="AV112" i="175"/>
  <c r="AW57" i="175"/>
  <c r="AW59" i="175"/>
  <c r="AW112" i="175"/>
  <c r="AX57" i="175"/>
  <c r="AX59" i="175"/>
  <c r="AX112" i="175"/>
  <c r="AY57" i="175"/>
  <c r="AY59" i="175"/>
  <c r="AY112" i="175"/>
  <c r="AZ57" i="175"/>
  <c r="AZ59" i="175"/>
  <c r="AZ112" i="175"/>
  <c r="BA57" i="175"/>
  <c r="BA59" i="175"/>
  <c r="BA112" i="175"/>
  <c r="BB57" i="175"/>
  <c r="BB59" i="175"/>
  <c r="BB112" i="175"/>
  <c r="BC57" i="175"/>
  <c r="BC59" i="175"/>
  <c r="BC112" i="175"/>
  <c r="BD57" i="175"/>
  <c r="BD59" i="175"/>
  <c r="BD112" i="175"/>
  <c r="BE57" i="175"/>
  <c r="BE59" i="175"/>
  <c r="BE112" i="175"/>
  <c r="BF57" i="175"/>
  <c r="BF59" i="175"/>
  <c r="BF112" i="175"/>
  <c r="BG57" i="175"/>
  <c r="BG59" i="175"/>
  <c r="BG112" i="175"/>
  <c r="BH57" i="175"/>
  <c r="BH59" i="175"/>
  <c r="BH112" i="175"/>
  <c r="BI57" i="175"/>
  <c r="BI59" i="175"/>
  <c r="BI112" i="175"/>
  <c r="BJ57" i="175"/>
  <c r="BJ59" i="175"/>
  <c r="BJ112" i="175"/>
  <c r="BK57" i="175"/>
  <c r="BK59" i="175"/>
  <c r="BK112" i="175"/>
  <c r="BL57" i="175"/>
  <c r="BL59" i="175"/>
  <c r="BL112" i="175"/>
  <c r="BM57" i="175"/>
  <c r="BM59" i="175"/>
  <c r="BM112" i="175"/>
  <c r="BN57" i="175"/>
  <c r="BN59" i="175"/>
  <c r="BN112" i="175"/>
  <c r="BO57" i="175"/>
  <c r="BO59" i="175"/>
  <c r="BO112" i="175"/>
  <c r="BP57" i="175"/>
  <c r="BP59" i="175"/>
  <c r="BP112" i="175"/>
  <c r="BQ57" i="175"/>
  <c r="BQ59" i="175"/>
  <c r="BQ112" i="175"/>
  <c r="BR57" i="175"/>
  <c r="BR59" i="175"/>
  <c r="BR112" i="175"/>
  <c r="BS57" i="175"/>
  <c r="BS59" i="175"/>
  <c r="BS112" i="175"/>
  <c r="BT57" i="175"/>
  <c r="BT59" i="175"/>
  <c r="BT112" i="175"/>
  <c r="BU57" i="175"/>
  <c r="BU59" i="175"/>
  <c r="BU112" i="175"/>
  <c r="BV57" i="175"/>
  <c r="BV59" i="175"/>
  <c r="BV112" i="175"/>
  <c r="BW57" i="175"/>
  <c r="BW59" i="175"/>
  <c r="BW112" i="175"/>
  <c r="BX57" i="175"/>
  <c r="BX59" i="175"/>
  <c r="BX112" i="175"/>
  <c r="BY57" i="175"/>
  <c r="BY59" i="175"/>
  <c r="BY112" i="175"/>
  <c r="BZ57" i="175"/>
  <c r="BZ59" i="175"/>
  <c r="BZ112" i="175"/>
  <c r="CA57" i="175"/>
  <c r="CA59" i="175"/>
  <c r="CA112" i="175"/>
  <c r="CB57" i="175"/>
  <c r="CB59" i="175"/>
  <c r="CB112" i="175"/>
  <c r="CC57" i="175"/>
  <c r="CC59" i="175"/>
  <c r="CC112" i="175"/>
  <c r="CD57" i="175"/>
  <c r="CD59" i="175"/>
  <c r="CD112" i="175"/>
  <c r="CE57" i="175"/>
  <c r="CE59" i="175"/>
  <c r="CE112" i="175"/>
  <c r="CF57" i="175"/>
  <c r="CF59" i="175"/>
  <c r="CF112" i="175"/>
  <c r="CG57" i="175"/>
  <c r="CG59" i="175"/>
  <c r="CG112" i="175"/>
  <c r="CH57" i="175"/>
  <c r="CH59" i="175"/>
  <c r="CH112" i="175"/>
  <c r="CI57" i="175"/>
  <c r="CI59" i="175"/>
  <c r="CI112" i="175"/>
  <c r="CJ57" i="175"/>
  <c r="CJ59" i="175"/>
  <c r="CJ112" i="175"/>
  <c r="CK57" i="175"/>
  <c r="CK59" i="175"/>
  <c r="CK112" i="175"/>
  <c r="CL57" i="175"/>
  <c r="CL59" i="175"/>
  <c r="CL112" i="175"/>
  <c r="CM57" i="175"/>
  <c r="CM59" i="175"/>
  <c r="CM112" i="175"/>
  <c r="CN57" i="175"/>
  <c r="CN59" i="175"/>
  <c r="CN112" i="175"/>
  <c r="CO57" i="175"/>
  <c r="CO59" i="175"/>
  <c r="CO112" i="175"/>
  <c r="CP57" i="175"/>
  <c r="CP59" i="175"/>
  <c r="CP112" i="175"/>
  <c r="CQ57" i="175"/>
  <c r="CQ59" i="175"/>
  <c r="CQ112" i="175"/>
  <c r="CR57" i="175"/>
  <c r="CR59" i="175"/>
  <c r="CR112" i="175"/>
  <c r="CS57" i="175"/>
  <c r="CS59" i="175"/>
  <c r="CS112" i="175"/>
  <c r="CT57" i="175"/>
  <c r="CT59" i="175"/>
  <c r="CT112" i="175"/>
  <c r="CU57" i="175"/>
  <c r="CU59" i="175"/>
  <c r="CU112" i="175"/>
  <c r="CV57" i="175"/>
  <c r="CV59" i="175"/>
  <c r="CV112" i="175"/>
  <c r="CW57" i="175"/>
  <c r="CW59" i="175"/>
  <c r="CW112" i="175"/>
  <c r="CX57" i="175"/>
  <c r="CX59" i="175"/>
  <c r="CX112" i="175"/>
  <c r="CY57" i="175"/>
  <c r="CY59" i="175"/>
  <c r="CY112" i="175"/>
  <c r="CZ57" i="175"/>
  <c r="CZ59" i="175"/>
  <c r="CZ112" i="175"/>
  <c r="DA57" i="175"/>
  <c r="DA59" i="175"/>
  <c r="DA112" i="175"/>
  <c r="DB57" i="175"/>
  <c r="DB59" i="175"/>
  <c r="DB112" i="175"/>
  <c r="DC57" i="175"/>
  <c r="DC59" i="175"/>
  <c r="DC112" i="175"/>
  <c r="DD57" i="175"/>
  <c r="DD59" i="175"/>
  <c r="DD112" i="175"/>
  <c r="DE57" i="175"/>
  <c r="DE59" i="175"/>
  <c r="DE112" i="175"/>
  <c r="DF57" i="175"/>
  <c r="DF59" i="175"/>
  <c r="DF112" i="175"/>
  <c r="DG57" i="175"/>
  <c r="DG59" i="175"/>
  <c r="DG112" i="175"/>
  <c r="DH57" i="175"/>
  <c r="DH59" i="175"/>
  <c r="DH112" i="175"/>
  <c r="DI57" i="175"/>
  <c r="DI59" i="175"/>
  <c r="DI112" i="175"/>
  <c r="DJ57" i="175"/>
  <c r="DJ59" i="175"/>
  <c r="DJ112" i="175"/>
  <c r="DK57" i="175"/>
  <c r="DK59" i="175"/>
  <c r="DK112" i="175"/>
  <c r="DL57" i="175"/>
  <c r="DL59" i="175"/>
  <c r="DL112" i="175"/>
  <c r="DM57" i="175"/>
  <c r="DM59" i="175"/>
  <c r="DM112" i="175"/>
  <c r="DN57" i="175"/>
  <c r="DN59" i="175"/>
  <c r="DN112" i="175"/>
  <c r="DO57" i="175"/>
  <c r="DO59" i="175"/>
  <c r="DO112" i="175"/>
  <c r="DP57" i="175"/>
  <c r="DP59" i="175"/>
  <c r="DP112" i="175"/>
  <c r="DQ57" i="175"/>
  <c r="DQ59" i="175"/>
  <c r="DQ112" i="175"/>
  <c r="DR57" i="175"/>
  <c r="DR59" i="175"/>
  <c r="DR112" i="175"/>
  <c r="DS57" i="175"/>
  <c r="DS59" i="175"/>
  <c r="DS112" i="175"/>
  <c r="DT57" i="175"/>
  <c r="DT59" i="175"/>
  <c r="DT112" i="175"/>
  <c r="DU57" i="175"/>
  <c r="DU59" i="175"/>
  <c r="DU112" i="175"/>
  <c r="DV57" i="175"/>
  <c r="DV59" i="175"/>
  <c r="DV112" i="175"/>
  <c r="DW57" i="175"/>
  <c r="DW59" i="175"/>
  <c r="DW112" i="175"/>
  <c r="DX57" i="175"/>
  <c r="DX59" i="175"/>
  <c r="DX112" i="175"/>
  <c r="DY57" i="175"/>
  <c r="DY59" i="175"/>
  <c r="DY112" i="175"/>
  <c r="DZ57" i="175"/>
  <c r="DZ59" i="175"/>
  <c r="DZ112" i="175"/>
  <c r="EA57" i="175"/>
  <c r="EA59" i="175"/>
  <c r="EA112" i="175"/>
  <c r="EB57" i="175"/>
  <c r="EB59" i="175"/>
  <c r="EB112" i="175"/>
  <c r="EC57" i="175"/>
  <c r="EC59" i="175"/>
  <c r="EC112" i="175"/>
  <c r="ED57" i="175"/>
  <c r="ED59" i="175"/>
  <c r="ED112" i="175"/>
  <c r="EE57" i="175"/>
  <c r="EE59" i="175"/>
  <c r="EE112" i="175"/>
  <c r="EF57" i="175"/>
  <c r="EF59" i="175"/>
  <c r="EF112" i="175"/>
  <c r="EG57" i="175"/>
  <c r="EG59" i="175"/>
  <c r="EG112" i="175"/>
  <c r="EH57" i="175"/>
  <c r="EH59" i="175"/>
  <c r="EH112" i="175"/>
  <c r="EI57" i="175"/>
  <c r="EI59" i="175"/>
  <c r="EI112" i="175"/>
  <c r="EJ57" i="175"/>
  <c r="EJ59" i="175"/>
  <c r="EJ112" i="175"/>
  <c r="EK57" i="175"/>
  <c r="EK59" i="175"/>
  <c r="EK112" i="175"/>
  <c r="EL57" i="175"/>
  <c r="EL59" i="175"/>
  <c r="EL112" i="175"/>
  <c r="EM57" i="175"/>
  <c r="EM59" i="175"/>
  <c r="EM112" i="175"/>
  <c r="EN57" i="175"/>
  <c r="EN59" i="175"/>
  <c r="EN112" i="175"/>
  <c r="EO57" i="175"/>
  <c r="EO59" i="175"/>
  <c r="EO112" i="175"/>
  <c r="EP57" i="175"/>
  <c r="EP59" i="175"/>
  <c r="EP112" i="175"/>
  <c r="EQ57" i="175"/>
  <c r="EQ59" i="175"/>
  <c r="EQ112" i="175"/>
  <c r="ER57" i="175"/>
  <c r="ER59" i="175"/>
  <c r="ER112" i="175"/>
  <c r="ES57" i="175"/>
  <c r="ES59" i="175"/>
  <c r="ES112" i="175"/>
  <c r="ET57" i="175"/>
  <c r="ET59" i="175"/>
  <c r="ET112" i="175"/>
  <c r="EU57" i="175"/>
  <c r="EU59" i="175"/>
  <c r="EU112" i="175"/>
  <c r="EV57" i="175"/>
  <c r="EV59" i="175"/>
  <c r="EV112" i="175"/>
  <c r="EW57" i="175"/>
  <c r="EW59" i="175"/>
  <c r="EW112" i="175"/>
  <c r="EX57" i="175"/>
  <c r="EX59" i="175"/>
  <c r="EX112" i="175"/>
  <c r="EY57" i="175"/>
  <c r="EY59" i="175"/>
  <c r="EY112" i="175"/>
  <c r="F71" i="175"/>
  <c r="F72" i="175"/>
  <c r="F83" i="175"/>
  <c r="F109" i="175"/>
  <c r="F110" i="175"/>
  <c r="G71" i="175"/>
  <c r="G72" i="175"/>
  <c r="G83" i="175"/>
  <c r="G109" i="175"/>
  <c r="H71" i="175"/>
  <c r="H72" i="175"/>
  <c r="H83" i="175"/>
  <c r="H109" i="175"/>
  <c r="I71" i="175"/>
  <c r="I72" i="175"/>
  <c r="I83" i="175"/>
  <c r="I109" i="175"/>
  <c r="J71" i="175"/>
  <c r="J72" i="175"/>
  <c r="J83" i="175"/>
  <c r="J109" i="175"/>
  <c r="K71" i="175"/>
  <c r="K72" i="175"/>
  <c r="K83" i="175"/>
  <c r="K109" i="175"/>
  <c r="L71" i="175"/>
  <c r="L72" i="175"/>
  <c r="L83" i="175"/>
  <c r="L109" i="175"/>
  <c r="M71" i="175"/>
  <c r="M72" i="175"/>
  <c r="M83" i="175"/>
  <c r="M109" i="175"/>
  <c r="N71" i="175"/>
  <c r="N72" i="175"/>
  <c r="N83" i="175"/>
  <c r="N109" i="175"/>
  <c r="O71" i="175"/>
  <c r="O72" i="175"/>
  <c r="O83" i="175"/>
  <c r="O109" i="175"/>
  <c r="P71" i="175"/>
  <c r="P72" i="175"/>
  <c r="P83" i="175"/>
  <c r="P109" i="175"/>
  <c r="Q71" i="175"/>
  <c r="Q72" i="175"/>
  <c r="Q83" i="175"/>
  <c r="Q109" i="175"/>
  <c r="R71" i="175"/>
  <c r="R72" i="175"/>
  <c r="R83" i="175"/>
  <c r="R109" i="175"/>
  <c r="S71" i="175"/>
  <c r="S72" i="175"/>
  <c r="S83" i="175"/>
  <c r="S109" i="175"/>
  <c r="T71" i="175"/>
  <c r="T72" i="175"/>
  <c r="T83" i="175"/>
  <c r="T109" i="175"/>
  <c r="U71" i="175"/>
  <c r="U72" i="175"/>
  <c r="U83" i="175"/>
  <c r="U109" i="175"/>
  <c r="V71" i="175"/>
  <c r="V72" i="175"/>
  <c r="V83" i="175"/>
  <c r="V109" i="175"/>
  <c r="W71" i="175"/>
  <c r="W72" i="175"/>
  <c r="W83" i="175"/>
  <c r="W109" i="175"/>
  <c r="X71" i="175"/>
  <c r="X72" i="175"/>
  <c r="X83" i="175"/>
  <c r="X109" i="175"/>
  <c r="Y71" i="175"/>
  <c r="Y72" i="175"/>
  <c r="Y83" i="175"/>
  <c r="Y109" i="175"/>
  <c r="Z71" i="175"/>
  <c r="Z72" i="175"/>
  <c r="Z83" i="175"/>
  <c r="Z109" i="175"/>
  <c r="AA71" i="175"/>
  <c r="AA72" i="175"/>
  <c r="AA83" i="175"/>
  <c r="AA109" i="175"/>
  <c r="AB71" i="175"/>
  <c r="AB72" i="175"/>
  <c r="AB83" i="175"/>
  <c r="AB109" i="175"/>
  <c r="AC71" i="175"/>
  <c r="AC72" i="175"/>
  <c r="AC83" i="175"/>
  <c r="AC109" i="175"/>
  <c r="AD71" i="175"/>
  <c r="AD72" i="175"/>
  <c r="AD83" i="175"/>
  <c r="AD109" i="175"/>
  <c r="AE71" i="175"/>
  <c r="AE72" i="175"/>
  <c r="AE83" i="175"/>
  <c r="AE109" i="175"/>
  <c r="AF71" i="175"/>
  <c r="AF72" i="175"/>
  <c r="AF83" i="175"/>
  <c r="AF109" i="175"/>
  <c r="AG71" i="175"/>
  <c r="AG72" i="175"/>
  <c r="AG83" i="175"/>
  <c r="AG109" i="175"/>
  <c r="AH71" i="175"/>
  <c r="AH72" i="175"/>
  <c r="AH83" i="175"/>
  <c r="AH109" i="175"/>
  <c r="AI71" i="175"/>
  <c r="AI72" i="175"/>
  <c r="AI83" i="175"/>
  <c r="AI109" i="175"/>
  <c r="AJ71" i="175"/>
  <c r="AJ72" i="175"/>
  <c r="AJ83" i="175"/>
  <c r="AJ109" i="175"/>
  <c r="AK71" i="175"/>
  <c r="AK72" i="175"/>
  <c r="AK83" i="175"/>
  <c r="AK109" i="175"/>
  <c r="AL71" i="175"/>
  <c r="AL72" i="175"/>
  <c r="AL83" i="175"/>
  <c r="AL109" i="175"/>
  <c r="AM71" i="175"/>
  <c r="AM72" i="175"/>
  <c r="AM83" i="175"/>
  <c r="AM109" i="175"/>
  <c r="AN71" i="175"/>
  <c r="AN72" i="175"/>
  <c r="AN83" i="175"/>
  <c r="AN109" i="175"/>
  <c r="AO71" i="175"/>
  <c r="AO72" i="175"/>
  <c r="AO83" i="175"/>
  <c r="AO109" i="175"/>
  <c r="AP71" i="175"/>
  <c r="AP72" i="175"/>
  <c r="AP83" i="175"/>
  <c r="AP109" i="175"/>
  <c r="AQ71" i="175"/>
  <c r="AQ72" i="175"/>
  <c r="AQ83" i="175"/>
  <c r="AQ109" i="175"/>
  <c r="AR71" i="175"/>
  <c r="AR72" i="175"/>
  <c r="AR83" i="175"/>
  <c r="AR109" i="175"/>
  <c r="AS71" i="175"/>
  <c r="AS72" i="175"/>
  <c r="AS83" i="175"/>
  <c r="AS109" i="175"/>
  <c r="AT71" i="175"/>
  <c r="AT72" i="175"/>
  <c r="AT83" i="175"/>
  <c r="AT109" i="175"/>
  <c r="AU71" i="175"/>
  <c r="AU72" i="175"/>
  <c r="AU83" i="175"/>
  <c r="AU109" i="175"/>
  <c r="AV71" i="175"/>
  <c r="AV72" i="175"/>
  <c r="AV83" i="175"/>
  <c r="AV109" i="175"/>
  <c r="AW71" i="175"/>
  <c r="AW72" i="175"/>
  <c r="AW83" i="175"/>
  <c r="AW109" i="175"/>
  <c r="AX71" i="175"/>
  <c r="AX72" i="175"/>
  <c r="AX83" i="175"/>
  <c r="AX109" i="175"/>
  <c r="AY71" i="175"/>
  <c r="AY72" i="175"/>
  <c r="AY83" i="175"/>
  <c r="AY109" i="175"/>
  <c r="AZ71" i="175"/>
  <c r="AZ72" i="175"/>
  <c r="AZ83" i="175"/>
  <c r="AZ109" i="175"/>
  <c r="BA71" i="175"/>
  <c r="BA72" i="175"/>
  <c r="BA83" i="175"/>
  <c r="BA109" i="175"/>
  <c r="BB71" i="175"/>
  <c r="BB72" i="175"/>
  <c r="BB83" i="175"/>
  <c r="BB109" i="175"/>
  <c r="BC71" i="175"/>
  <c r="BC72" i="175"/>
  <c r="BC83" i="175"/>
  <c r="BC109" i="175"/>
  <c r="BD71" i="175"/>
  <c r="BD72" i="175"/>
  <c r="BD83" i="175"/>
  <c r="BD109" i="175"/>
  <c r="BE71" i="175"/>
  <c r="BE72" i="175"/>
  <c r="BE83" i="175"/>
  <c r="BE109" i="175"/>
  <c r="BF71" i="175"/>
  <c r="BF72" i="175"/>
  <c r="BF83" i="175"/>
  <c r="BF109" i="175"/>
  <c r="BG71" i="175"/>
  <c r="BG72" i="175"/>
  <c r="BG83" i="175"/>
  <c r="BG109" i="175"/>
  <c r="BH71" i="175"/>
  <c r="BH72" i="175"/>
  <c r="BH83" i="175"/>
  <c r="BH109" i="175"/>
  <c r="BI71" i="175"/>
  <c r="BI72" i="175"/>
  <c r="BI83" i="175"/>
  <c r="BI109" i="175"/>
  <c r="BJ71" i="175"/>
  <c r="BJ72" i="175"/>
  <c r="BJ83" i="175"/>
  <c r="BJ109" i="175"/>
  <c r="BK71" i="175"/>
  <c r="BK72" i="175"/>
  <c r="BK83" i="175"/>
  <c r="BK109" i="175"/>
  <c r="BL71" i="175"/>
  <c r="BL72" i="175"/>
  <c r="BL83" i="175"/>
  <c r="BL109" i="175"/>
  <c r="BM71" i="175"/>
  <c r="BM72" i="175"/>
  <c r="BM83" i="175"/>
  <c r="BM109" i="175"/>
  <c r="BN71" i="175"/>
  <c r="BN72" i="175"/>
  <c r="BN83" i="175"/>
  <c r="BN109" i="175"/>
  <c r="BO71" i="175"/>
  <c r="BO72" i="175"/>
  <c r="BO83" i="175"/>
  <c r="BO109" i="175"/>
  <c r="BP71" i="175"/>
  <c r="BP72" i="175"/>
  <c r="BP83" i="175"/>
  <c r="BP109" i="175"/>
  <c r="BQ71" i="175"/>
  <c r="BQ72" i="175"/>
  <c r="BQ83" i="175"/>
  <c r="BQ109" i="175"/>
  <c r="BR71" i="175"/>
  <c r="BR72" i="175"/>
  <c r="BR83" i="175"/>
  <c r="BR109" i="175"/>
  <c r="BS71" i="175"/>
  <c r="BS72" i="175"/>
  <c r="BS83" i="175"/>
  <c r="BS109" i="175"/>
  <c r="BT71" i="175"/>
  <c r="BT72" i="175"/>
  <c r="BT83" i="175"/>
  <c r="BT109" i="175"/>
  <c r="BU71" i="175"/>
  <c r="BU72" i="175"/>
  <c r="BU83" i="175"/>
  <c r="BU109" i="175"/>
  <c r="BV71" i="175"/>
  <c r="BV72" i="175"/>
  <c r="BV83" i="175"/>
  <c r="BV109" i="175"/>
  <c r="BW71" i="175"/>
  <c r="BW72" i="175"/>
  <c r="BW83" i="175"/>
  <c r="BW109" i="175"/>
  <c r="BX71" i="175"/>
  <c r="BX72" i="175"/>
  <c r="BX83" i="175"/>
  <c r="BX109" i="175"/>
  <c r="BY71" i="175"/>
  <c r="BY72" i="175"/>
  <c r="BY83" i="175"/>
  <c r="BY109" i="175"/>
  <c r="BZ71" i="175"/>
  <c r="BZ72" i="175"/>
  <c r="BZ83" i="175"/>
  <c r="BZ109" i="175"/>
  <c r="CA71" i="175"/>
  <c r="CA72" i="175"/>
  <c r="CA83" i="175"/>
  <c r="CA109" i="175"/>
  <c r="CB71" i="175"/>
  <c r="CB72" i="175"/>
  <c r="CB83" i="175"/>
  <c r="CB109" i="175"/>
  <c r="CC71" i="175"/>
  <c r="CC72" i="175"/>
  <c r="CC83" i="175"/>
  <c r="CC109" i="175"/>
  <c r="CD71" i="175"/>
  <c r="CD72" i="175"/>
  <c r="CD83" i="175"/>
  <c r="CD109" i="175"/>
  <c r="CE71" i="175"/>
  <c r="CE72" i="175"/>
  <c r="CE83" i="175"/>
  <c r="CE109" i="175"/>
  <c r="CF71" i="175"/>
  <c r="CF72" i="175"/>
  <c r="CF83" i="175"/>
  <c r="CF109" i="175"/>
  <c r="CG71" i="175"/>
  <c r="CG72" i="175"/>
  <c r="CG83" i="175"/>
  <c r="CG109" i="175"/>
  <c r="CH71" i="175"/>
  <c r="CH72" i="175"/>
  <c r="CH83" i="175"/>
  <c r="CH109" i="175"/>
  <c r="CI71" i="175"/>
  <c r="CI72" i="175"/>
  <c r="CI83" i="175"/>
  <c r="CI109" i="175"/>
  <c r="CJ71" i="175"/>
  <c r="CJ72" i="175"/>
  <c r="CJ83" i="175"/>
  <c r="CJ109" i="175"/>
  <c r="CK71" i="175"/>
  <c r="CK72" i="175"/>
  <c r="CK83" i="175"/>
  <c r="CK109" i="175"/>
  <c r="CL71" i="175"/>
  <c r="CL72" i="175"/>
  <c r="CL83" i="175"/>
  <c r="CL109" i="175"/>
  <c r="CM71" i="175"/>
  <c r="CM72" i="175"/>
  <c r="CM83" i="175"/>
  <c r="CM109" i="175"/>
  <c r="CN71" i="175"/>
  <c r="CN72" i="175"/>
  <c r="CN83" i="175"/>
  <c r="CN109" i="175"/>
  <c r="CO71" i="175"/>
  <c r="CO72" i="175"/>
  <c r="CO83" i="175"/>
  <c r="CO109" i="175"/>
  <c r="CP71" i="175"/>
  <c r="CP72" i="175"/>
  <c r="CP83" i="175"/>
  <c r="CP109" i="175"/>
  <c r="CQ71" i="175"/>
  <c r="CQ72" i="175"/>
  <c r="CQ83" i="175"/>
  <c r="CQ109" i="175"/>
  <c r="CR71" i="175"/>
  <c r="CR72" i="175"/>
  <c r="CR83" i="175"/>
  <c r="CR109" i="175"/>
  <c r="CS71" i="175"/>
  <c r="CS72" i="175"/>
  <c r="CS83" i="175"/>
  <c r="CS109" i="175"/>
  <c r="CT71" i="175"/>
  <c r="CT72" i="175"/>
  <c r="CT83" i="175"/>
  <c r="CT109" i="175"/>
  <c r="CU71" i="175"/>
  <c r="CU72" i="175"/>
  <c r="CU83" i="175"/>
  <c r="CU109" i="175"/>
  <c r="CV71" i="175"/>
  <c r="CV72" i="175"/>
  <c r="CV83" i="175"/>
  <c r="CV109" i="175"/>
  <c r="CW71" i="175"/>
  <c r="CW72" i="175"/>
  <c r="CW83" i="175"/>
  <c r="CW109" i="175"/>
  <c r="CX71" i="175"/>
  <c r="CX72" i="175"/>
  <c r="CX83" i="175"/>
  <c r="CX109" i="175"/>
  <c r="CY71" i="175"/>
  <c r="CY72" i="175"/>
  <c r="CY83" i="175"/>
  <c r="CY109" i="175"/>
  <c r="CZ71" i="175"/>
  <c r="CZ72" i="175"/>
  <c r="CZ83" i="175"/>
  <c r="CZ109" i="175"/>
  <c r="DA71" i="175"/>
  <c r="DA72" i="175"/>
  <c r="DA83" i="175"/>
  <c r="DA109" i="175"/>
  <c r="DB71" i="175"/>
  <c r="DB72" i="175"/>
  <c r="DB83" i="175"/>
  <c r="DB109" i="175"/>
  <c r="DC71" i="175"/>
  <c r="DC72" i="175"/>
  <c r="DC83" i="175"/>
  <c r="DC109" i="175"/>
  <c r="DD71" i="175"/>
  <c r="DD72" i="175"/>
  <c r="DD83" i="175"/>
  <c r="DD109" i="175"/>
  <c r="DE71" i="175"/>
  <c r="DE72" i="175"/>
  <c r="DE83" i="175"/>
  <c r="DE109" i="175"/>
  <c r="DF71" i="175"/>
  <c r="DF72" i="175"/>
  <c r="DF83" i="175"/>
  <c r="DF109" i="175"/>
  <c r="DG71" i="175"/>
  <c r="DG72" i="175"/>
  <c r="DG83" i="175"/>
  <c r="DG109" i="175"/>
  <c r="DH71" i="175"/>
  <c r="DH72" i="175"/>
  <c r="DH83" i="175"/>
  <c r="DH109" i="175"/>
  <c r="DI71" i="175"/>
  <c r="DI72" i="175"/>
  <c r="DI83" i="175"/>
  <c r="DI109" i="175"/>
  <c r="DJ71" i="175"/>
  <c r="DJ72" i="175"/>
  <c r="DJ83" i="175"/>
  <c r="DJ109" i="175"/>
  <c r="DK71" i="175"/>
  <c r="DK72" i="175"/>
  <c r="DK83" i="175"/>
  <c r="DK109" i="175"/>
  <c r="DL71" i="175"/>
  <c r="DL72" i="175"/>
  <c r="DL83" i="175"/>
  <c r="DL109" i="175"/>
  <c r="DM71" i="175"/>
  <c r="DM72" i="175"/>
  <c r="DM83" i="175"/>
  <c r="DM109" i="175"/>
  <c r="DN71" i="175"/>
  <c r="DN72" i="175"/>
  <c r="DN83" i="175"/>
  <c r="DN109" i="175"/>
  <c r="DO71" i="175"/>
  <c r="DO72" i="175"/>
  <c r="DO83" i="175"/>
  <c r="DO109" i="175"/>
  <c r="DP71" i="175"/>
  <c r="DP72" i="175"/>
  <c r="DP83" i="175"/>
  <c r="DP109" i="175"/>
  <c r="DQ71" i="175"/>
  <c r="DQ72" i="175"/>
  <c r="DQ83" i="175"/>
  <c r="DQ109" i="175"/>
  <c r="DR71" i="175"/>
  <c r="DR72" i="175"/>
  <c r="DR83" i="175"/>
  <c r="DR109" i="175"/>
  <c r="DS71" i="175"/>
  <c r="DS72" i="175"/>
  <c r="DS83" i="175"/>
  <c r="DS109" i="175"/>
  <c r="DT71" i="175"/>
  <c r="DT72" i="175"/>
  <c r="DT83" i="175"/>
  <c r="DT109" i="175"/>
  <c r="DU71" i="175"/>
  <c r="DU72" i="175"/>
  <c r="DU83" i="175"/>
  <c r="DU109" i="175"/>
  <c r="DV71" i="175"/>
  <c r="DV72" i="175"/>
  <c r="DV83" i="175"/>
  <c r="DV109" i="175"/>
  <c r="DW71" i="175"/>
  <c r="DW72" i="175"/>
  <c r="DW83" i="175"/>
  <c r="DW109" i="175"/>
  <c r="DX71" i="175"/>
  <c r="DX72" i="175"/>
  <c r="DX83" i="175"/>
  <c r="DX109" i="175"/>
  <c r="DY71" i="175"/>
  <c r="DY72" i="175"/>
  <c r="DY83" i="175"/>
  <c r="DY109" i="175"/>
  <c r="DZ71" i="175"/>
  <c r="DZ72" i="175"/>
  <c r="DZ83" i="175"/>
  <c r="DZ109" i="175"/>
  <c r="EA71" i="175"/>
  <c r="EA72" i="175"/>
  <c r="EA83" i="175"/>
  <c r="EA109" i="175"/>
  <c r="EB71" i="175"/>
  <c r="EB72" i="175"/>
  <c r="EB83" i="175"/>
  <c r="EB109" i="175"/>
  <c r="EC71" i="175"/>
  <c r="EC72" i="175"/>
  <c r="EC83" i="175"/>
  <c r="EC109" i="175"/>
  <c r="ED71" i="175"/>
  <c r="ED72" i="175"/>
  <c r="ED83" i="175"/>
  <c r="ED109" i="175"/>
  <c r="EE71" i="175"/>
  <c r="EE72" i="175"/>
  <c r="EE83" i="175"/>
  <c r="EE109" i="175"/>
  <c r="EF71" i="175"/>
  <c r="EF72" i="175"/>
  <c r="EF83" i="175"/>
  <c r="EF109" i="175"/>
  <c r="EG71" i="175"/>
  <c r="EG72" i="175"/>
  <c r="EG83" i="175"/>
  <c r="EG109" i="175"/>
  <c r="EH71" i="175"/>
  <c r="EH72" i="175"/>
  <c r="EH83" i="175"/>
  <c r="EH109" i="175"/>
  <c r="EI71" i="175"/>
  <c r="EI72" i="175"/>
  <c r="EI83" i="175"/>
  <c r="EI109" i="175"/>
  <c r="EJ71" i="175"/>
  <c r="EJ72" i="175"/>
  <c r="EJ83" i="175"/>
  <c r="EJ109" i="175"/>
  <c r="EK71" i="175"/>
  <c r="EK72" i="175"/>
  <c r="EK83" i="175"/>
  <c r="EK109" i="175"/>
  <c r="EL71" i="175"/>
  <c r="EL72" i="175"/>
  <c r="EL83" i="175"/>
  <c r="EL109" i="175"/>
  <c r="EM71" i="175"/>
  <c r="EM72" i="175"/>
  <c r="EM83" i="175"/>
  <c r="EM109" i="175"/>
  <c r="EN71" i="175"/>
  <c r="EN72" i="175"/>
  <c r="EN83" i="175"/>
  <c r="EN109" i="175"/>
  <c r="EO71" i="175"/>
  <c r="EO72" i="175"/>
  <c r="EO83" i="175"/>
  <c r="EO109" i="175"/>
  <c r="EP71" i="175"/>
  <c r="EP72" i="175"/>
  <c r="EP83" i="175"/>
  <c r="EP109" i="175"/>
  <c r="EQ71" i="175"/>
  <c r="EQ72" i="175"/>
  <c r="EQ83" i="175"/>
  <c r="EQ109" i="175"/>
  <c r="ER71" i="175"/>
  <c r="ER72" i="175"/>
  <c r="ER83" i="175"/>
  <c r="ER109" i="175"/>
  <c r="ES71" i="175"/>
  <c r="ES72" i="175"/>
  <c r="ES83" i="175"/>
  <c r="ES109" i="175"/>
  <c r="ET71" i="175"/>
  <c r="ET72" i="175"/>
  <c r="ET83" i="175"/>
  <c r="ET109" i="175"/>
  <c r="EU71" i="175"/>
  <c r="EU72" i="175"/>
  <c r="EU83" i="175"/>
  <c r="EU109" i="175"/>
  <c r="EV71" i="175"/>
  <c r="EV72" i="175"/>
  <c r="EV83" i="175"/>
  <c r="EV109" i="175"/>
  <c r="EW71" i="175"/>
  <c r="EW72" i="175"/>
  <c r="EW83" i="175"/>
  <c r="EW109" i="175"/>
  <c r="EX71" i="175"/>
  <c r="EX72" i="175"/>
  <c r="EX83" i="175"/>
  <c r="EX109" i="175"/>
  <c r="EY71" i="175"/>
  <c r="EY72" i="175"/>
  <c r="EY83" i="175"/>
  <c r="EY109" i="175"/>
  <c r="F60" i="175"/>
  <c r="F61" i="175"/>
  <c r="F62" i="175"/>
  <c r="F63" i="175"/>
  <c r="F67" i="175"/>
  <c r="F68" i="175"/>
  <c r="F69" i="175"/>
  <c r="F95" i="175"/>
  <c r="F96" i="175"/>
  <c r="F65" i="175"/>
  <c r="F97" i="175"/>
  <c r="F98" i="175"/>
  <c r="F99" i="175"/>
  <c r="F100" i="175"/>
  <c r="F101" i="175"/>
  <c r="F103" i="175"/>
  <c r="F105" i="175"/>
  <c r="F107" i="175"/>
  <c r="G60" i="175"/>
  <c r="G61" i="175"/>
  <c r="G62" i="175"/>
  <c r="G63" i="175"/>
  <c r="G67" i="175"/>
  <c r="G68" i="175"/>
  <c r="G69" i="175"/>
  <c r="G64" i="175"/>
  <c r="G95" i="175"/>
  <c r="G96" i="175"/>
  <c r="G65" i="175"/>
  <c r="G97" i="175"/>
  <c r="G98" i="175"/>
  <c r="G99" i="175"/>
  <c r="G100" i="175"/>
  <c r="G101" i="175"/>
  <c r="G103" i="175"/>
  <c r="G105" i="175"/>
  <c r="H60" i="175"/>
  <c r="H61" i="175"/>
  <c r="H62" i="175"/>
  <c r="H63" i="175"/>
  <c r="H67" i="175"/>
  <c r="H68" i="175"/>
  <c r="H69" i="175"/>
  <c r="H95" i="175"/>
  <c r="H96" i="175"/>
  <c r="H65" i="175"/>
  <c r="H97" i="175"/>
  <c r="H98" i="175"/>
  <c r="H64" i="175"/>
  <c r="H99" i="175"/>
  <c r="H100" i="175"/>
  <c r="H101" i="175"/>
  <c r="H103" i="175"/>
  <c r="H105" i="175"/>
  <c r="I60" i="175"/>
  <c r="I61" i="175"/>
  <c r="I62" i="175"/>
  <c r="I63" i="175"/>
  <c r="I67" i="175"/>
  <c r="I68" i="175"/>
  <c r="I69" i="175"/>
  <c r="I95" i="175"/>
  <c r="I96" i="175"/>
  <c r="I65" i="175"/>
  <c r="I97" i="175"/>
  <c r="I98" i="175"/>
  <c r="I64" i="175"/>
  <c r="I99" i="175"/>
  <c r="I100" i="175"/>
  <c r="I101" i="175"/>
  <c r="I103" i="175"/>
  <c r="I105" i="175"/>
  <c r="J60" i="175"/>
  <c r="J61" i="175"/>
  <c r="J62" i="175"/>
  <c r="J63" i="175"/>
  <c r="J67" i="175"/>
  <c r="J68" i="175"/>
  <c r="J69" i="175"/>
  <c r="J95" i="175"/>
  <c r="J96" i="175"/>
  <c r="J65" i="175"/>
  <c r="J97" i="175"/>
  <c r="J98" i="175"/>
  <c r="J64" i="175"/>
  <c r="J99" i="175"/>
  <c r="J100" i="175"/>
  <c r="J101" i="175"/>
  <c r="J103" i="175"/>
  <c r="J105" i="175"/>
  <c r="K60" i="175"/>
  <c r="K61" i="175"/>
  <c r="K62" i="175"/>
  <c r="K63" i="175"/>
  <c r="K67" i="175"/>
  <c r="K68" i="175"/>
  <c r="K69" i="175"/>
  <c r="K64" i="175"/>
  <c r="K95" i="175"/>
  <c r="K96" i="175"/>
  <c r="K65" i="175"/>
  <c r="K97" i="175"/>
  <c r="K98" i="175"/>
  <c r="K99" i="175"/>
  <c r="K100" i="175"/>
  <c r="K101" i="175"/>
  <c r="K103" i="175"/>
  <c r="K105" i="175"/>
  <c r="L60" i="175"/>
  <c r="L61" i="175"/>
  <c r="L62" i="175"/>
  <c r="L63" i="175"/>
  <c r="L67" i="175"/>
  <c r="L68" i="175"/>
  <c r="L69" i="175"/>
  <c r="L95" i="175"/>
  <c r="L96" i="175"/>
  <c r="L65" i="175"/>
  <c r="L97" i="175"/>
  <c r="L98" i="175"/>
  <c r="L99" i="175"/>
  <c r="L100" i="175"/>
  <c r="L101" i="175"/>
  <c r="L103" i="175"/>
  <c r="L105" i="175"/>
  <c r="M60" i="175"/>
  <c r="M61" i="175"/>
  <c r="M62" i="175"/>
  <c r="M63" i="175"/>
  <c r="M67" i="175"/>
  <c r="M68" i="175"/>
  <c r="M69" i="175"/>
  <c r="M95" i="175"/>
  <c r="M96" i="175"/>
  <c r="M65" i="175"/>
  <c r="M97" i="175"/>
  <c r="M98" i="175"/>
  <c r="M99" i="175"/>
  <c r="M100" i="175"/>
  <c r="M101" i="175"/>
  <c r="M103" i="175"/>
  <c r="M105" i="175"/>
  <c r="N60" i="175"/>
  <c r="N61" i="175"/>
  <c r="N62" i="175"/>
  <c r="N63" i="175"/>
  <c r="N67" i="175"/>
  <c r="N68" i="175"/>
  <c r="N69" i="175"/>
  <c r="N95" i="175"/>
  <c r="N96" i="175"/>
  <c r="N65" i="175"/>
  <c r="N97" i="175"/>
  <c r="N98" i="175"/>
  <c r="N99" i="175"/>
  <c r="N100" i="175"/>
  <c r="N101" i="175"/>
  <c r="N103" i="175"/>
  <c r="N105" i="175"/>
  <c r="O60" i="175"/>
  <c r="O61" i="175"/>
  <c r="O62" i="175"/>
  <c r="O63" i="175"/>
  <c r="O67" i="175"/>
  <c r="O68" i="175"/>
  <c r="O69" i="175"/>
  <c r="O95" i="175"/>
  <c r="O96" i="175"/>
  <c r="O65" i="175"/>
  <c r="O97" i="175"/>
  <c r="O98" i="175"/>
  <c r="O99" i="175"/>
  <c r="O100" i="175"/>
  <c r="O101" i="175"/>
  <c r="O103" i="175"/>
  <c r="O105" i="175"/>
  <c r="P60" i="175"/>
  <c r="P61" i="175"/>
  <c r="P62" i="175"/>
  <c r="P63" i="175"/>
  <c r="P67" i="175"/>
  <c r="P68" i="175"/>
  <c r="P69" i="175"/>
  <c r="P95" i="175"/>
  <c r="P96" i="175"/>
  <c r="P65" i="175"/>
  <c r="P97" i="175"/>
  <c r="P98" i="175"/>
  <c r="P99" i="175"/>
  <c r="P100" i="175"/>
  <c r="P101" i="175"/>
  <c r="P103" i="175"/>
  <c r="P105" i="175"/>
  <c r="Q60" i="175"/>
  <c r="Q61" i="175"/>
  <c r="Q62" i="175"/>
  <c r="Q63" i="175"/>
  <c r="Q67" i="175"/>
  <c r="Q68" i="175"/>
  <c r="Q69" i="175"/>
  <c r="Q95" i="175"/>
  <c r="Q96" i="175"/>
  <c r="Q65" i="175"/>
  <c r="Q97" i="175"/>
  <c r="Q98" i="175"/>
  <c r="Q99" i="175"/>
  <c r="Q100" i="175"/>
  <c r="Q101" i="175"/>
  <c r="Q103" i="175"/>
  <c r="Q105" i="175"/>
  <c r="R60" i="175"/>
  <c r="R61" i="175"/>
  <c r="R62" i="175"/>
  <c r="R63" i="175"/>
  <c r="R67" i="175"/>
  <c r="R68" i="175"/>
  <c r="R69" i="175"/>
  <c r="R95" i="175"/>
  <c r="R96" i="175"/>
  <c r="R65" i="175"/>
  <c r="R97" i="175"/>
  <c r="R98" i="175"/>
  <c r="R99" i="175"/>
  <c r="R100" i="175"/>
  <c r="R101" i="175"/>
  <c r="R103" i="175"/>
  <c r="R105" i="175"/>
  <c r="S60" i="175"/>
  <c r="S61" i="175"/>
  <c r="S62" i="175"/>
  <c r="S63" i="175"/>
  <c r="S67" i="175"/>
  <c r="S68" i="175"/>
  <c r="S69" i="175"/>
  <c r="S95" i="175"/>
  <c r="S96" i="175"/>
  <c r="S65" i="175"/>
  <c r="S97" i="175"/>
  <c r="S98" i="175"/>
  <c r="S99" i="175"/>
  <c r="S100" i="175"/>
  <c r="S101" i="175"/>
  <c r="S103" i="175"/>
  <c r="S105" i="175"/>
  <c r="T60" i="175"/>
  <c r="T61" i="175"/>
  <c r="T62" i="175"/>
  <c r="T63" i="175"/>
  <c r="T67" i="175"/>
  <c r="T68" i="175"/>
  <c r="T69" i="175"/>
  <c r="T95" i="175"/>
  <c r="T96" i="175"/>
  <c r="T65" i="175"/>
  <c r="T97" i="175"/>
  <c r="T98" i="175"/>
  <c r="T99" i="175"/>
  <c r="T100" i="175"/>
  <c r="T101" i="175"/>
  <c r="T103" i="175"/>
  <c r="T105" i="175"/>
  <c r="U60" i="175"/>
  <c r="U61" i="175"/>
  <c r="U62" i="175"/>
  <c r="U63" i="175"/>
  <c r="U67" i="175"/>
  <c r="U68" i="175"/>
  <c r="U69" i="175"/>
  <c r="U95" i="175"/>
  <c r="U96" i="175"/>
  <c r="U65" i="175"/>
  <c r="U97" i="175"/>
  <c r="U98" i="175"/>
  <c r="U99" i="175"/>
  <c r="U100" i="175"/>
  <c r="U101" i="175"/>
  <c r="U103" i="175"/>
  <c r="U105" i="175"/>
  <c r="V60" i="175"/>
  <c r="V61" i="175"/>
  <c r="V62" i="175"/>
  <c r="V63" i="175"/>
  <c r="V67" i="175"/>
  <c r="V68" i="175"/>
  <c r="V69" i="175"/>
  <c r="V95" i="175"/>
  <c r="V96" i="175"/>
  <c r="V65" i="175"/>
  <c r="V97" i="175"/>
  <c r="V98" i="175"/>
  <c r="V99" i="175"/>
  <c r="V100" i="175"/>
  <c r="V101" i="175"/>
  <c r="V103" i="175"/>
  <c r="V105" i="175"/>
  <c r="W60" i="175"/>
  <c r="W61" i="175"/>
  <c r="W62" i="175"/>
  <c r="W63" i="175"/>
  <c r="W67" i="175"/>
  <c r="W68" i="175"/>
  <c r="W69" i="175"/>
  <c r="W95" i="175"/>
  <c r="W96" i="175"/>
  <c r="W65" i="175"/>
  <c r="W97" i="175"/>
  <c r="W98" i="175"/>
  <c r="W99" i="175"/>
  <c r="W100" i="175"/>
  <c r="W101" i="175"/>
  <c r="W103" i="175"/>
  <c r="W105" i="175"/>
  <c r="X60" i="175"/>
  <c r="X61" i="175"/>
  <c r="X62" i="175"/>
  <c r="X63" i="175"/>
  <c r="X67" i="175"/>
  <c r="X68" i="175"/>
  <c r="X69" i="175"/>
  <c r="X95" i="175"/>
  <c r="X96" i="175"/>
  <c r="X65" i="175"/>
  <c r="X97" i="175"/>
  <c r="X98" i="175"/>
  <c r="X99" i="175"/>
  <c r="X100" i="175"/>
  <c r="X101" i="175"/>
  <c r="X103" i="175"/>
  <c r="X105" i="175"/>
  <c r="Y60" i="175"/>
  <c r="Y61" i="175"/>
  <c r="Y62" i="175"/>
  <c r="Y63" i="175"/>
  <c r="Y67" i="175"/>
  <c r="Y68" i="175"/>
  <c r="Y69" i="175"/>
  <c r="Y95" i="175"/>
  <c r="Y96" i="175"/>
  <c r="Y65" i="175"/>
  <c r="Y97" i="175"/>
  <c r="Y98" i="175"/>
  <c r="Y99" i="175"/>
  <c r="Y100" i="175"/>
  <c r="Y101" i="175"/>
  <c r="Y103" i="175"/>
  <c r="Y105" i="175"/>
  <c r="Z60" i="175"/>
  <c r="Z61" i="175"/>
  <c r="Z62" i="175"/>
  <c r="Z63" i="175"/>
  <c r="Z67" i="175"/>
  <c r="Z68" i="175"/>
  <c r="Z69" i="175"/>
  <c r="Z95" i="175"/>
  <c r="Z96" i="175"/>
  <c r="Z65" i="175"/>
  <c r="Z97" i="175"/>
  <c r="Z98" i="175"/>
  <c r="Z99" i="175"/>
  <c r="Z100" i="175"/>
  <c r="Z101" i="175"/>
  <c r="Z103" i="175"/>
  <c r="Z105" i="175"/>
  <c r="AA60" i="175"/>
  <c r="AA61" i="175"/>
  <c r="AA62" i="175"/>
  <c r="AA63" i="175"/>
  <c r="AA67" i="175"/>
  <c r="AA68" i="175"/>
  <c r="AA69" i="175"/>
  <c r="AA95" i="175"/>
  <c r="AA96" i="175"/>
  <c r="AA65" i="175"/>
  <c r="AA97" i="175"/>
  <c r="AA98" i="175"/>
  <c r="AA99" i="175"/>
  <c r="AA100" i="175"/>
  <c r="AA101" i="175"/>
  <c r="AA103" i="175"/>
  <c r="AA105" i="175"/>
  <c r="AB60" i="175"/>
  <c r="AB61" i="175"/>
  <c r="AB62" i="175"/>
  <c r="AB63" i="175"/>
  <c r="AB67" i="175"/>
  <c r="AB68" i="175"/>
  <c r="AB69" i="175"/>
  <c r="AB95" i="175"/>
  <c r="AB96" i="175"/>
  <c r="AB65" i="175"/>
  <c r="AB97" i="175"/>
  <c r="AB98" i="175"/>
  <c r="AB99" i="175"/>
  <c r="AB100" i="175"/>
  <c r="AB101" i="175"/>
  <c r="AB103" i="175"/>
  <c r="AB105" i="175"/>
  <c r="AC60" i="175"/>
  <c r="AC61" i="175"/>
  <c r="AC62" i="175"/>
  <c r="AC63" i="175"/>
  <c r="AC67" i="175"/>
  <c r="AC68" i="175"/>
  <c r="AC69" i="175"/>
  <c r="AC95" i="175"/>
  <c r="AC96" i="175"/>
  <c r="AC65" i="175"/>
  <c r="AC97" i="175"/>
  <c r="AC98" i="175"/>
  <c r="AC99" i="175"/>
  <c r="AC100" i="175"/>
  <c r="AC101" i="175"/>
  <c r="AC103" i="175"/>
  <c r="AC105" i="175"/>
  <c r="AD60" i="175"/>
  <c r="AD61" i="175"/>
  <c r="AD62" i="175"/>
  <c r="AD63" i="175"/>
  <c r="AD67" i="175"/>
  <c r="AD68" i="175"/>
  <c r="AD69" i="175"/>
  <c r="AD95" i="175"/>
  <c r="AD96" i="175"/>
  <c r="AD65" i="175"/>
  <c r="AD97" i="175"/>
  <c r="AD98" i="175"/>
  <c r="AD99" i="175"/>
  <c r="AD100" i="175"/>
  <c r="AD101" i="175"/>
  <c r="AD103" i="175"/>
  <c r="AD105" i="175"/>
  <c r="AE60" i="175"/>
  <c r="AE61" i="175"/>
  <c r="AE62" i="175"/>
  <c r="AE63" i="175"/>
  <c r="AE67" i="175"/>
  <c r="AE68" i="175"/>
  <c r="AE69" i="175"/>
  <c r="AE95" i="175"/>
  <c r="AE96" i="175"/>
  <c r="AE65" i="175"/>
  <c r="AE97" i="175"/>
  <c r="AE98" i="175"/>
  <c r="AE99" i="175"/>
  <c r="AE100" i="175"/>
  <c r="AE101" i="175"/>
  <c r="AE103" i="175"/>
  <c r="AE105" i="175"/>
  <c r="AF60" i="175"/>
  <c r="AF61" i="175"/>
  <c r="AF62" i="175"/>
  <c r="AF63" i="175"/>
  <c r="AF67" i="175"/>
  <c r="AF68" i="175"/>
  <c r="AF69" i="175"/>
  <c r="AF95" i="175"/>
  <c r="AF96" i="175"/>
  <c r="AF65" i="175"/>
  <c r="AF97" i="175"/>
  <c r="AF98" i="175"/>
  <c r="AF99" i="175"/>
  <c r="AF100" i="175"/>
  <c r="AF101" i="175"/>
  <c r="AF103" i="175"/>
  <c r="AF105" i="175"/>
  <c r="AG60" i="175"/>
  <c r="AG61" i="175"/>
  <c r="AG62" i="175"/>
  <c r="AG63" i="175"/>
  <c r="AG67" i="175"/>
  <c r="AG68" i="175"/>
  <c r="AG69" i="175"/>
  <c r="AG95" i="175"/>
  <c r="AG96" i="175"/>
  <c r="AG65" i="175"/>
  <c r="AG97" i="175"/>
  <c r="AG98" i="175"/>
  <c r="AG99" i="175"/>
  <c r="AG100" i="175"/>
  <c r="AG101" i="175"/>
  <c r="AG103" i="175"/>
  <c r="AG105" i="175"/>
  <c r="AH60" i="175"/>
  <c r="AH61" i="175"/>
  <c r="AH62" i="175"/>
  <c r="AH63" i="175"/>
  <c r="AH67" i="175"/>
  <c r="AH68" i="175"/>
  <c r="AH69" i="175"/>
  <c r="AH95" i="175"/>
  <c r="AH96" i="175"/>
  <c r="AH65" i="175"/>
  <c r="AH97" i="175"/>
  <c r="AH98" i="175"/>
  <c r="AH99" i="175"/>
  <c r="AH100" i="175"/>
  <c r="AH101" i="175"/>
  <c r="AH103" i="175"/>
  <c r="AH105" i="175"/>
  <c r="AI60" i="175"/>
  <c r="AI61" i="175"/>
  <c r="AI62" i="175"/>
  <c r="AI63" i="175"/>
  <c r="AI67" i="175"/>
  <c r="AI68" i="175"/>
  <c r="AI69" i="175"/>
  <c r="AI95" i="175"/>
  <c r="AI96" i="175"/>
  <c r="AI65" i="175"/>
  <c r="AI97" i="175"/>
  <c r="AI98" i="175"/>
  <c r="AI99" i="175"/>
  <c r="AI100" i="175"/>
  <c r="AI101" i="175"/>
  <c r="AI103" i="175"/>
  <c r="AI105" i="175"/>
  <c r="AJ60" i="175"/>
  <c r="AJ61" i="175"/>
  <c r="AJ62" i="175"/>
  <c r="AJ63" i="175"/>
  <c r="AJ67" i="175"/>
  <c r="AJ68" i="175"/>
  <c r="AJ69" i="175"/>
  <c r="AJ95" i="175"/>
  <c r="AJ96" i="175"/>
  <c r="AJ65" i="175"/>
  <c r="AJ97" i="175"/>
  <c r="AJ98" i="175"/>
  <c r="AJ99" i="175"/>
  <c r="AJ100" i="175"/>
  <c r="AJ101" i="175"/>
  <c r="AJ103" i="175"/>
  <c r="AJ105" i="175"/>
  <c r="AK60" i="175"/>
  <c r="AK61" i="175"/>
  <c r="AK62" i="175"/>
  <c r="AK63" i="175"/>
  <c r="AK67" i="175"/>
  <c r="AK68" i="175"/>
  <c r="AK69" i="175"/>
  <c r="AK95" i="175"/>
  <c r="AK96" i="175"/>
  <c r="AK65" i="175"/>
  <c r="AK97" i="175"/>
  <c r="AK98" i="175"/>
  <c r="AK99" i="175"/>
  <c r="AK100" i="175"/>
  <c r="AK101" i="175"/>
  <c r="AK103" i="175"/>
  <c r="AK105" i="175"/>
  <c r="AL60" i="175"/>
  <c r="AL61" i="175"/>
  <c r="AL62" i="175"/>
  <c r="AL63" i="175"/>
  <c r="AL67" i="175"/>
  <c r="AL68" i="175"/>
  <c r="AL69" i="175"/>
  <c r="AL95" i="175"/>
  <c r="AL96" i="175"/>
  <c r="AL65" i="175"/>
  <c r="AL97" i="175"/>
  <c r="AL98" i="175"/>
  <c r="AL99" i="175"/>
  <c r="AL100" i="175"/>
  <c r="AL101" i="175"/>
  <c r="AL103" i="175"/>
  <c r="AL105" i="175"/>
  <c r="AM60" i="175"/>
  <c r="AM61" i="175"/>
  <c r="AM62" i="175"/>
  <c r="AM63" i="175"/>
  <c r="AM67" i="175"/>
  <c r="AM68" i="175"/>
  <c r="AM69" i="175"/>
  <c r="AM95" i="175"/>
  <c r="AM96" i="175"/>
  <c r="AM65" i="175"/>
  <c r="AM97" i="175"/>
  <c r="AM98" i="175"/>
  <c r="AM99" i="175"/>
  <c r="AM100" i="175"/>
  <c r="AM101" i="175"/>
  <c r="AM103" i="175"/>
  <c r="AM105" i="175"/>
  <c r="AN60" i="175"/>
  <c r="AN61" i="175"/>
  <c r="AN62" i="175"/>
  <c r="AN63" i="175"/>
  <c r="AN67" i="175"/>
  <c r="AN68" i="175"/>
  <c r="AN69" i="175"/>
  <c r="AN95" i="175"/>
  <c r="AN96" i="175"/>
  <c r="AN65" i="175"/>
  <c r="AN97" i="175"/>
  <c r="AN98" i="175"/>
  <c r="AN99" i="175"/>
  <c r="AN100" i="175"/>
  <c r="AN101" i="175"/>
  <c r="AN103" i="175"/>
  <c r="AN105" i="175"/>
  <c r="AO60" i="175"/>
  <c r="AO61" i="175"/>
  <c r="AO62" i="175"/>
  <c r="AO63" i="175"/>
  <c r="AO67" i="175"/>
  <c r="AO68" i="175"/>
  <c r="AO69" i="175"/>
  <c r="AO95" i="175"/>
  <c r="AO96" i="175"/>
  <c r="AO65" i="175"/>
  <c r="AO97" i="175"/>
  <c r="AO98" i="175"/>
  <c r="AO99" i="175"/>
  <c r="AO100" i="175"/>
  <c r="AO101" i="175"/>
  <c r="AO103" i="175"/>
  <c r="AO105" i="175"/>
  <c r="AP60" i="175"/>
  <c r="AP61" i="175"/>
  <c r="AP62" i="175"/>
  <c r="AP63" i="175"/>
  <c r="AP67" i="175"/>
  <c r="AP68" i="175"/>
  <c r="AP69" i="175"/>
  <c r="AP95" i="175"/>
  <c r="AP96" i="175"/>
  <c r="AP65" i="175"/>
  <c r="AP97" i="175"/>
  <c r="AP98" i="175"/>
  <c r="AP99" i="175"/>
  <c r="AP100" i="175"/>
  <c r="AP101" i="175"/>
  <c r="AP103" i="175"/>
  <c r="AP105" i="175"/>
  <c r="AQ60" i="175"/>
  <c r="AQ61" i="175"/>
  <c r="AQ62" i="175"/>
  <c r="AQ63" i="175"/>
  <c r="AQ67" i="175"/>
  <c r="AQ68" i="175"/>
  <c r="AQ69" i="175"/>
  <c r="AQ95" i="175"/>
  <c r="AQ96" i="175"/>
  <c r="AQ65" i="175"/>
  <c r="AQ97" i="175"/>
  <c r="AQ98" i="175"/>
  <c r="AQ99" i="175"/>
  <c r="AQ100" i="175"/>
  <c r="AQ101" i="175"/>
  <c r="AQ103" i="175"/>
  <c r="AQ105" i="175"/>
  <c r="AR60" i="175"/>
  <c r="AR61" i="175"/>
  <c r="AR62" i="175"/>
  <c r="AR63" i="175"/>
  <c r="AR67" i="175"/>
  <c r="AR68" i="175"/>
  <c r="AR69" i="175"/>
  <c r="AR95" i="175"/>
  <c r="AR96" i="175"/>
  <c r="AR65" i="175"/>
  <c r="AR97" i="175"/>
  <c r="AR98" i="175"/>
  <c r="AR99" i="175"/>
  <c r="AR100" i="175"/>
  <c r="AR101" i="175"/>
  <c r="AR103" i="175"/>
  <c r="AR105" i="175"/>
  <c r="AS60" i="175"/>
  <c r="AS61" i="175"/>
  <c r="AS62" i="175"/>
  <c r="AS63" i="175"/>
  <c r="AS67" i="175"/>
  <c r="AS68" i="175"/>
  <c r="AS69" i="175"/>
  <c r="AS95" i="175"/>
  <c r="AS96" i="175"/>
  <c r="AS65" i="175"/>
  <c r="AS97" i="175"/>
  <c r="AS98" i="175"/>
  <c r="AS99" i="175"/>
  <c r="AS100" i="175"/>
  <c r="AS101" i="175"/>
  <c r="AS103" i="175"/>
  <c r="AS105" i="175"/>
  <c r="AT60" i="175"/>
  <c r="AT61" i="175"/>
  <c r="AT62" i="175"/>
  <c r="AT63" i="175"/>
  <c r="AT67" i="175"/>
  <c r="AT68" i="175"/>
  <c r="AT69" i="175"/>
  <c r="AT95" i="175"/>
  <c r="AT96" i="175"/>
  <c r="AT65" i="175"/>
  <c r="AT97" i="175"/>
  <c r="AT98" i="175"/>
  <c r="AT99" i="175"/>
  <c r="AT100" i="175"/>
  <c r="AT101" i="175"/>
  <c r="AT103" i="175"/>
  <c r="AT105" i="175"/>
  <c r="AU60" i="175"/>
  <c r="AU61" i="175"/>
  <c r="AU62" i="175"/>
  <c r="AU63" i="175"/>
  <c r="AU67" i="175"/>
  <c r="AU68" i="175"/>
  <c r="AU69" i="175"/>
  <c r="AU95" i="175"/>
  <c r="AU96" i="175"/>
  <c r="AU65" i="175"/>
  <c r="AU97" i="175"/>
  <c r="AU98" i="175"/>
  <c r="AU99" i="175"/>
  <c r="AU100" i="175"/>
  <c r="AU101" i="175"/>
  <c r="AU103" i="175"/>
  <c r="AU105" i="175"/>
  <c r="AV60" i="175"/>
  <c r="AV61" i="175"/>
  <c r="AV62" i="175"/>
  <c r="AV63" i="175"/>
  <c r="AV67" i="175"/>
  <c r="AV68" i="175"/>
  <c r="AV69" i="175"/>
  <c r="AV95" i="175"/>
  <c r="AV96" i="175"/>
  <c r="AV65" i="175"/>
  <c r="AV97" i="175"/>
  <c r="AV98" i="175"/>
  <c r="AV99" i="175"/>
  <c r="AV100" i="175"/>
  <c r="AV101" i="175"/>
  <c r="AV103" i="175"/>
  <c r="AV105" i="175"/>
  <c r="AW60" i="175"/>
  <c r="AW61" i="175"/>
  <c r="AW62" i="175"/>
  <c r="AW63" i="175"/>
  <c r="AW67" i="175"/>
  <c r="AW68" i="175"/>
  <c r="AW69" i="175"/>
  <c r="AW95" i="175"/>
  <c r="AW96" i="175"/>
  <c r="AW65" i="175"/>
  <c r="AW97" i="175"/>
  <c r="AW98" i="175"/>
  <c r="AW99" i="175"/>
  <c r="AW100" i="175"/>
  <c r="AW101" i="175"/>
  <c r="AW103" i="175"/>
  <c r="AW105" i="175"/>
  <c r="AX60" i="175"/>
  <c r="AX61" i="175"/>
  <c r="AX62" i="175"/>
  <c r="AX63" i="175"/>
  <c r="AX67" i="175"/>
  <c r="AX68" i="175"/>
  <c r="AX69" i="175"/>
  <c r="AX95" i="175"/>
  <c r="AX96" i="175"/>
  <c r="AX65" i="175"/>
  <c r="AX97" i="175"/>
  <c r="AX98" i="175"/>
  <c r="AX99" i="175"/>
  <c r="AX100" i="175"/>
  <c r="AX101" i="175"/>
  <c r="AX103" i="175"/>
  <c r="AX105" i="175"/>
  <c r="AY60" i="175"/>
  <c r="AY61" i="175"/>
  <c r="AY62" i="175"/>
  <c r="AY63" i="175"/>
  <c r="AY67" i="175"/>
  <c r="AY68" i="175"/>
  <c r="AY69" i="175"/>
  <c r="AY95" i="175"/>
  <c r="AY96" i="175"/>
  <c r="AY65" i="175"/>
  <c r="AY97" i="175"/>
  <c r="AY98" i="175"/>
  <c r="AY99" i="175"/>
  <c r="AY100" i="175"/>
  <c r="AY101" i="175"/>
  <c r="AY103" i="175"/>
  <c r="AY105" i="175"/>
  <c r="AZ60" i="175"/>
  <c r="AZ61" i="175"/>
  <c r="AZ62" i="175"/>
  <c r="AZ63" i="175"/>
  <c r="AZ67" i="175"/>
  <c r="AZ68" i="175"/>
  <c r="AZ69" i="175"/>
  <c r="AZ95" i="175"/>
  <c r="AZ96" i="175"/>
  <c r="AZ65" i="175"/>
  <c r="AZ97" i="175"/>
  <c r="AZ98" i="175"/>
  <c r="AZ99" i="175"/>
  <c r="AZ100" i="175"/>
  <c r="AZ101" i="175"/>
  <c r="AZ103" i="175"/>
  <c r="AZ105" i="175"/>
  <c r="BA60" i="175"/>
  <c r="BA61" i="175"/>
  <c r="BA62" i="175"/>
  <c r="BA63" i="175"/>
  <c r="BA67" i="175"/>
  <c r="BA68" i="175"/>
  <c r="BA69" i="175"/>
  <c r="BA95" i="175"/>
  <c r="BA96" i="175"/>
  <c r="BA65" i="175"/>
  <c r="BA97" i="175"/>
  <c r="BA98" i="175"/>
  <c r="BA99" i="175"/>
  <c r="BA100" i="175"/>
  <c r="BA101" i="175"/>
  <c r="BA103" i="175"/>
  <c r="BA105" i="175"/>
  <c r="BB60" i="175"/>
  <c r="BB61" i="175"/>
  <c r="BB62" i="175"/>
  <c r="BB63" i="175"/>
  <c r="BB67" i="175"/>
  <c r="BB68" i="175"/>
  <c r="BB69" i="175"/>
  <c r="BB95" i="175"/>
  <c r="BB96" i="175"/>
  <c r="BB65" i="175"/>
  <c r="BB97" i="175"/>
  <c r="BB98" i="175"/>
  <c r="BB99" i="175"/>
  <c r="BB100" i="175"/>
  <c r="BB101" i="175"/>
  <c r="BB103" i="175"/>
  <c r="BB105" i="175"/>
  <c r="BC60" i="175"/>
  <c r="BC61" i="175"/>
  <c r="BC62" i="175"/>
  <c r="BC63" i="175"/>
  <c r="BC67" i="175"/>
  <c r="BC68" i="175"/>
  <c r="BC69" i="175"/>
  <c r="BC95" i="175"/>
  <c r="BC96" i="175"/>
  <c r="BC65" i="175"/>
  <c r="BC97" i="175"/>
  <c r="BC98" i="175"/>
  <c r="BC99" i="175"/>
  <c r="BC100" i="175"/>
  <c r="BC101" i="175"/>
  <c r="BC103" i="175"/>
  <c r="BC105" i="175"/>
  <c r="BD60" i="175"/>
  <c r="BD61" i="175"/>
  <c r="BD62" i="175"/>
  <c r="BD63" i="175"/>
  <c r="BD67" i="175"/>
  <c r="BD68" i="175"/>
  <c r="BD69" i="175"/>
  <c r="BD95" i="175"/>
  <c r="BD96" i="175"/>
  <c r="BD65" i="175"/>
  <c r="BD97" i="175"/>
  <c r="BD98" i="175"/>
  <c r="BD99" i="175"/>
  <c r="BD100" i="175"/>
  <c r="BD101" i="175"/>
  <c r="BD103" i="175"/>
  <c r="BD105" i="175"/>
  <c r="BE60" i="175"/>
  <c r="BE61" i="175"/>
  <c r="BE62" i="175"/>
  <c r="BE63" i="175"/>
  <c r="BE67" i="175"/>
  <c r="BE68" i="175"/>
  <c r="BE69" i="175"/>
  <c r="BE95" i="175"/>
  <c r="BE96" i="175"/>
  <c r="BE65" i="175"/>
  <c r="BE97" i="175"/>
  <c r="BE98" i="175"/>
  <c r="BE99" i="175"/>
  <c r="BE100" i="175"/>
  <c r="BE101" i="175"/>
  <c r="BE103" i="175"/>
  <c r="BE105" i="175"/>
  <c r="BF60" i="175"/>
  <c r="BF61" i="175"/>
  <c r="BF62" i="175"/>
  <c r="BF63" i="175"/>
  <c r="BF67" i="175"/>
  <c r="BF68" i="175"/>
  <c r="BF69" i="175"/>
  <c r="BF95" i="175"/>
  <c r="BF96" i="175"/>
  <c r="BF65" i="175"/>
  <c r="BF97" i="175"/>
  <c r="BF98" i="175"/>
  <c r="BF99" i="175"/>
  <c r="BF100" i="175"/>
  <c r="BF101" i="175"/>
  <c r="BF103" i="175"/>
  <c r="BF105" i="175"/>
  <c r="BG60" i="175"/>
  <c r="BG61" i="175"/>
  <c r="BG62" i="175"/>
  <c r="BG63" i="175"/>
  <c r="BG67" i="175"/>
  <c r="BG68" i="175"/>
  <c r="BG69" i="175"/>
  <c r="BG95" i="175"/>
  <c r="BG96" i="175"/>
  <c r="BG65" i="175"/>
  <c r="BG97" i="175"/>
  <c r="BG98" i="175"/>
  <c r="BG99" i="175"/>
  <c r="BG100" i="175"/>
  <c r="BG101" i="175"/>
  <c r="BG103" i="175"/>
  <c r="BG105" i="175"/>
  <c r="BH60" i="175"/>
  <c r="BH61" i="175"/>
  <c r="BH62" i="175"/>
  <c r="BH63" i="175"/>
  <c r="BH67" i="175"/>
  <c r="BH68" i="175"/>
  <c r="BH69" i="175"/>
  <c r="BH95" i="175"/>
  <c r="BH96" i="175"/>
  <c r="BH65" i="175"/>
  <c r="BH97" i="175"/>
  <c r="BH98" i="175"/>
  <c r="BH99" i="175"/>
  <c r="BH100" i="175"/>
  <c r="BH101" i="175"/>
  <c r="BH103" i="175"/>
  <c r="BH105" i="175"/>
  <c r="BI60" i="175"/>
  <c r="BI61" i="175"/>
  <c r="BI62" i="175"/>
  <c r="BI63" i="175"/>
  <c r="BI67" i="175"/>
  <c r="BI68" i="175"/>
  <c r="BI69" i="175"/>
  <c r="BI95" i="175"/>
  <c r="BI96" i="175"/>
  <c r="BI65" i="175"/>
  <c r="BI97" i="175"/>
  <c r="BI98" i="175"/>
  <c r="BI99" i="175"/>
  <c r="BI100" i="175"/>
  <c r="BI101" i="175"/>
  <c r="BI103" i="175"/>
  <c r="BI105" i="175"/>
  <c r="BJ60" i="175"/>
  <c r="BJ61" i="175"/>
  <c r="BJ62" i="175"/>
  <c r="BJ63" i="175"/>
  <c r="BJ67" i="175"/>
  <c r="BJ68" i="175"/>
  <c r="BJ69" i="175"/>
  <c r="BJ95" i="175"/>
  <c r="BJ96" i="175"/>
  <c r="BJ65" i="175"/>
  <c r="BJ97" i="175"/>
  <c r="BJ98" i="175"/>
  <c r="BJ99" i="175"/>
  <c r="BJ100" i="175"/>
  <c r="BJ101" i="175"/>
  <c r="BJ103" i="175"/>
  <c r="BJ105" i="175"/>
  <c r="BK60" i="175"/>
  <c r="BK61" i="175"/>
  <c r="BK62" i="175"/>
  <c r="BK63" i="175"/>
  <c r="BK67" i="175"/>
  <c r="BK68" i="175"/>
  <c r="BK69" i="175"/>
  <c r="BK95" i="175"/>
  <c r="BK96" i="175"/>
  <c r="BK65" i="175"/>
  <c r="BK97" i="175"/>
  <c r="BK98" i="175"/>
  <c r="BK99" i="175"/>
  <c r="BK100" i="175"/>
  <c r="BK101" i="175"/>
  <c r="BK103" i="175"/>
  <c r="BK105" i="175"/>
  <c r="BL60" i="175"/>
  <c r="BL61" i="175"/>
  <c r="BL62" i="175"/>
  <c r="BL63" i="175"/>
  <c r="BL67" i="175"/>
  <c r="BL68" i="175"/>
  <c r="BL69" i="175"/>
  <c r="BL95" i="175"/>
  <c r="BL96" i="175"/>
  <c r="BL65" i="175"/>
  <c r="BL97" i="175"/>
  <c r="BL98" i="175"/>
  <c r="BL99" i="175"/>
  <c r="BL100" i="175"/>
  <c r="BL101" i="175"/>
  <c r="BL103" i="175"/>
  <c r="BL105" i="175"/>
  <c r="BM60" i="175"/>
  <c r="BM61" i="175"/>
  <c r="BM62" i="175"/>
  <c r="BM63" i="175"/>
  <c r="BM67" i="175"/>
  <c r="BM68" i="175"/>
  <c r="BM69" i="175"/>
  <c r="BM95" i="175"/>
  <c r="BM96" i="175"/>
  <c r="BM65" i="175"/>
  <c r="BM97" i="175"/>
  <c r="BM98" i="175"/>
  <c r="BM99" i="175"/>
  <c r="BM100" i="175"/>
  <c r="BM101" i="175"/>
  <c r="BM103" i="175"/>
  <c r="BM105" i="175"/>
  <c r="BN60" i="175"/>
  <c r="BN61" i="175"/>
  <c r="BN62" i="175"/>
  <c r="BN63" i="175"/>
  <c r="BN67" i="175"/>
  <c r="BN68" i="175"/>
  <c r="BN69" i="175"/>
  <c r="BN95" i="175"/>
  <c r="BN96" i="175"/>
  <c r="BN65" i="175"/>
  <c r="BN97" i="175"/>
  <c r="BN98" i="175"/>
  <c r="BN99" i="175"/>
  <c r="BN100" i="175"/>
  <c r="BN101" i="175"/>
  <c r="BN103" i="175"/>
  <c r="BN105" i="175"/>
  <c r="BO60" i="175"/>
  <c r="BO61" i="175"/>
  <c r="BO62" i="175"/>
  <c r="BO63" i="175"/>
  <c r="BO67" i="175"/>
  <c r="BO68" i="175"/>
  <c r="BO69" i="175"/>
  <c r="BO95" i="175"/>
  <c r="BO96" i="175"/>
  <c r="BO65" i="175"/>
  <c r="BO97" i="175"/>
  <c r="BO98" i="175"/>
  <c r="BO99" i="175"/>
  <c r="BO100" i="175"/>
  <c r="BO101" i="175"/>
  <c r="BO103" i="175"/>
  <c r="BO105" i="175"/>
  <c r="BP60" i="175"/>
  <c r="BP61" i="175"/>
  <c r="BP62" i="175"/>
  <c r="BP63" i="175"/>
  <c r="BP67" i="175"/>
  <c r="BP68" i="175"/>
  <c r="BP69" i="175"/>
  <c r="BP95" i="175"/>
  <c r="BP96" i="175"/>
  <c r="BP65" i="175"/>
  <c r="BP97" i="175"/>
  <c r="BP98" i="175"/>
  <c r="BP99" i="175"/>
  <c r="BP100" i="175"/>
  <c r="BP101" i="175"/>
  <c r="BP103" i="175"/>
  <c r="BP105" i="175"/>
  <c r="BQ60" i="175"/>
  <c r="BQ61" i="175"/>
  <c r="BQ62" i="175"/>
  <c r="BQ63" i="175"/>
  <c r="BQ67" i="175"/>
  <c r="BQ68" i="175"/>
  <c r="BQ69" i="175"/>
  <c r="BQ95" i="175"/>
  <c r="BQ96" i="175"/>
  <c r="BQ65" i="175"/>
  <c r="BQ97" i="175"/>
  <c r="BQ98" i="175"/>
  <c r="BQ99" i="175"/>
  <c r="BQ100" i="175"/>
  <c r="BQ101" i="175"/>
  <c r="BQ103" i="175"/>
  <c r="BQ105" i="175"/>
  <c r="BR60" i="175"/>
  <c r="BR61" i="175"/>
  <c r="BR62" i="175"/>
  <c r="BR63" i="175"/>
  <c r="BR67" i="175"/>
  <c r="BR68" i="175"/>
  <c r="BR69" i="175"/>
  <c r="BR95" i="175"/>
  <c r="BR96" i="175"/>
  <c r="BR65" i="175"/>
  <c r="BR97" i="175"/>
  <c r="BR98" i="175"/>
  <c r="BR99" i="175"/>
  <c r="BR100" i="175"/>
  <c r="BR101" i="175"/>
  <c r="BR103" i="175"/>
  <c r="BR105" i="175"/>
  <c r="BS60" i="175"/>
  <c r="BS61" i="175"/>
  <c r="BS62" i="175"/>
  <c r="BS63" i="175"/>
  <c r="BS67" i="175"/>
  <c r="BS68" i="175"/>
  <c r="BS69" i="175"/>
  <c r="BS95" i="175"/>
  <c r="BS96" i="175"/>
  <c r="BS65" i="175"/>
  <c r="BS97" i="175"/>
  <c r="BS98" i="175"/>
  <c r="BS99" i="175"/>
  <c r="BS100" i="175"/>
  <c r="BS101" i="175"/>
  <c r="BS103" i="175"/>
  <c r="BS105" i="175"/>
  <c r="BT60" i="175"/>
  <c r="BT61" i="175"/>
  <c r="BT62" i="175"/>
  <c r="BT63" i="175"/>
  <c r="BT67" i="175"/>
  <c r="BT68" i="175"/>
  <c r="BT69" i="175"/>
  <c r="BT95" i="175"/>
  <c r="BT96" i="175"/>
  <c r="BT65" i="175"/>
  <c r="BT97" i="175"/>
  <c r="BT98" i="175"/>
  <c r="BT99" i="175"/>
  <c r="BT100" i="175"/>
  <c r="BT101" i="175"/>
  <c r="BT103" i="175"/>
  <c r="BT105" i="175"/>
  <c r="BU60" i="175"/>
  <c r="BU61" i="175"/>
  <c r="BU62" i="175"/>
  <c r="BU63" i="175"/>
  <c r="BU67" i="175"/>
  <c r="BU68" i="175"/>
  <c r="BU69" i="175"/>
  <c r="BU95" i="175"/>
  <c r="BU96" i="175"/>
  <c r="BU65" i="175"/>
  <c r="BU97" i="175"/>
  <c r="BU98" i="175"/>
  <c r="BU99" i="175"/>
  <c r="BU100" i="175"/>
  <c r="BU101" i="175"/>
  <c r="BU103" i="175"/>
  <c r="BU105" i="175"/>
  <c r="BV60" i="175"/>
  <c r="BV61" i="175"/>
  <c r="BV62" i="175"/>
  <c r="BV63" i="175"/>
  <c r="BV67" i="175"/>
  <c r="BV68" i="175"/>
  <c r="BV69" i="175"/>
  <c r="BV95" i="175"/>
  <c r="BV96" i="175"/>
  <c r="BV65" i="175"/>
  <c r="BV97" i="175"/>
  <c r="BV98" i="175"/>
  <c r="BV99" i="175"/>
  <c r="BV100" i="175"/>
  <c r="BV101" i="175"/>
  <c r="BV103" i="175"/>
  <c r="BV105" i="175"/>
  <c r="BW60" i="175"/>
  <c r="BW61" i="175"/>
  <c r="BW62" i="175"/>
  <c r="BW63" i="175"/>
  <c r="BW67" i="175"/>
  <c r="BW68" i="175"/>
  <c r="BW69" i="175"/>
  <c r="BW95" i="175"/>
  <c r="BW96" i="175"/>
  <c r="BW65" i="175"/>
  <c r="BW97" i="175"/>
  <c r="BW98" i="175"/>
  <c r="BW99" i="175"/>
  <c r="BW100" i="175"/>
  <c r="BW101" i="175"/>
  <c r="BW103" i="175"/>
  <c r="BW105" i="175"/>
  <c r="BX60" i="175"/>
  <c r="BX61" i="175"/>
  <c r="BX62" i="175"/>
  <c r="BX63" i="175"/>
  <c r="BX67" i="175"/>
  <c r="BX68" i="175"/>
  <c r="BX69" i="175"/>
  <c r="BX95" i="175"/>
  <c r="BX96" i="175"/>
  <c r="BX65" i="175"/>
  <c r="BX97" i="175"/>
  <c r="BX98" i="175"/>
  <c r="BX99" i="175"/>
  <c r="BX100" i="175"/>
  <c r="BX101" i="175"/>
  <c r="BX103" i="175"/>
  <c r="BX105" i="175"/>
  <c r="BY60" i="175"/>
  <c r="BY61" i="175"/>
  <c r="BY62" i="175"/>
  <c r="BY63" i="175"/>
  <c r="BY67" i="175"/>
  <c r="BY68" i="175"/>
  <c r="BY69" i="175"/>
  <c r="BY95" i="175"/>
  <c r="BY96" i="175"/>
  <c r="BY65" i="175"/>
  <c r="BY97" i="175"/>
  <c r="BY98" i="175"/>
  <c r="BY99" i="175"/>
  <c r="BY100" i="175"/>
  <c r="BY101" i="175"/>
  <c r="BY103" i="175"/>
  <c r="BY105" i="175"/>
  <c r="BZ60" i="175"/>
  <c r="BZ61" i="175"/>
  <c r="BZ62" i="175"/>
  <c r="BZ63" i="175"/>
  <c r="BZ67" i="175"/>
  <c r="BZ68" i="175"/>
  <c r="BZ69" i="175"/>
  <c r="BZ95" i="175"/>
  <c r="BZ96" i="175"/>
  <c r="BZ65" i="175"/>
  <c r="BZ97" i="175"/>
  <c r="BZ98" i="175"/>
  <c r="BZ99" i="175"/>
  <c r="BZ100" i="175"/>
  <c r="BZ101" i="175"/>
  <c r="BZ103" i="175"/>
  <c r="BZ105" i="175"/>
  <c r="CA60" i="175"/>
  <c r="CA61" i="175"/>
  <c r="CA62" i="175"/>
  <c r="CA63" i="175"/>
  <c r="CA67" i="175"/>
  <c r="CA68" i="175"/>
  <c r="CA69" i="175"/>
  <c r="CA95" i="175"/>
  <c r="CA96" i="175"/>
  <c r="CA65" i="175"/>
  <c r="CA97" i="175"/>
  <c r="CA98" i="175"/>
  <c r="CA99" i="175"/>
  <c r="CA100" i="175"/>
  <c r="CA101" i="175"/>
  <c r="CA103" i="175"/>
  <c r="CA105" i="175"/>
  <c r="CB60" i="175"/>
  <c r="CB61" i="175"/>
  <c r="CB62" i="175"/>
  <c r="CB63" i="175"/>
  <c r="CB67" i="175"/>
  <c r="CB68" i="175"/>
  <c r="CB69" i="175"/>
  <c r="CB95" i="175"/>
  <c r="CB96" i="175"/>
  <c r="CB65" i="175"/>
  <c r="CB97" i="175"/>
  <c r="CB98" i="175"/>
  <c r="CB99" i="175"/>
  <c r="CB100" i="175"/>
  <c r="CB101" i="175"/>
  <c r="CB103" i="175"/>
  <c r="CB105" i="175"/>
  <c r="CC60" i="175"/>
  <c r="CC61" i="175"/>
  <c r="CC62" i="175"/>
  <c r="CC63" i="175"/>
  <c r="CC67" i="175"/>
  <c r="CC68" i="175"/>
  <c r="CC69" i="175"/>
  <c r="CC95" i="175"/>
  <c r="CC96" i="175"/>
  <c r="CC65" i="175"/>
  <c r="CC97" i="175"/>
  <c r="CC98" i="175"/>
  <c r="CC99" i="175"/>
  <c r="CC100" i="175"/>
  <c r="CC101" i="175"/>
  <c r="CC103" i="175"/>
  <c r="CC105" i="175"/>
  <c r="CD60" i="175"/>
  <c r="CD61" i="175"/>
  <c r="CD62" i="175"/>
  <c r="CD63" i="175"/>
  <c r="CD67" i="175"/>
  <c r="CD68" i="175"/>
  <c r="CD69" i="175"/>
  <c r="CD95" i="175"/>
  <c r="CD96" i="175"/>
  <c r="CD65" i="175"/>
  <c r="CD97" i="175"/>
  <c r="CD98" i="175"/>
  <c r="CD99" i="175"/>
  <c r="CD100" i="175"/>
  <c r="CD101" i="175"/>
  <c r="CD103" i="175"/>
  <c r="CD105" i="175"/>
  <c r="CE60" i="175"/>
  <c r="CE61" i="175"/>
  <c r="CE62" i="175"/>
  <c r="CE63" i="175"/>
  <c r="CE67" i="175"/>
  <c r="CE68" i="175"/>
  <c r="CE69" i="175"/>
  <c r="CE95" i="175"/>
  <c r="CE96" i="175"/>
  <c r="CE65" i="175"/>
  <c r="CE97" i="175"/>
  <c r="CE98" i="175"/>
  <c r="CE99" i="175"/>
  <c r="CE100" i="175"/>
  <c r="CE101" i="175"/>
  <c r="CE103" i="175"/>
  <c r="CE105" i="175"/>
  <c r="CF60" i="175"/>
  <c r="CF61" i="175"/>
  <c r="CF62" i="175"/>
  <c r="CF63" i="175"/>
  <c r="CF67" i="175"/>
  <c r="CF68" i="175"/>
  <c r="CF69" i="175"/>
  <c r="CF95" i="175"/>
  <c r="CF96" i="175"/>
  <c r="CF65" i="175"/>
  <c r="CF97" i="175"/>
  <c r="CF98" i="175"/>
  <c r="CF99" i="175"/>
  <c r="CF100" i="175"/>
  <c r="CF101" i="175"/>
  <c r="CF103" i="175"/>
  <c r="CF105" i="175"/>
  <c r="CG60" i="175"/>
  <c r="CG61" i="175"/>
  <c r="CG62" i="175"/>
  <c r="CG63" i="175"/>
  <c r="CG67" i="175"/>
  <c r="CG68" i="175"/>
  <c r="CG69" i="175"/>
  <c r="CG95" i="175"/>
  <c r="CG96" i="175"/>
  <c r="CG65" i="175"/>
  <c r="CG97" i="175"/>
  <c r="CG98" i="175"/>
  <c r="CG99" i="175"/>
  <c r="CG100" i="175"/>
  <c r="CG101" i="175"/>
  <c r="CG103" i="175"/>
  <c r="CG105" i="175"/>
  <c r="CH60" i="175"/>
  <c r="CH61" i="175"/>
  <c r="CH62" i="175"/>
  <c r="CH63" i="175"/>
  <c r="CH67" i="175"/>
  <c r="CH68" i="175"/>
  <c r="CH69" i="175"/>
  <c r="CH95" i="175"/>
  <c r="CH96" i="175"/>
  <c r="CH65" i="175"/>
  <c r="CH97" i="175"/>
  <c r="CH98" i="175"/>
  <c r="CH99" i="175"/>
  <c r="CH100" i="175"/>
  <c r="CH101" i="175"/>
  <c r="CH103" i="175"/>
  <c r="CH105" i="175"/>
  <c r="CI60" i="175"/>
  <c r="CI61" i="175"/>
  <c r="CI62" i="175"/>
  <c r="CI63" i="175"/>
  <c r="CI67" i="175"/>
  <c r="CI68" i="175"/>
  <c r="CI69" i="175"/>
  <c r="CI95" i="175"/>
  <c r="CI96" i="175"/>
  <c r="CI65" i="175"/>
  <c r="CI97" i="175"/>
  <c r="CI98" i="175"/>
  <c r="CI99" i="175"/>
  <c r="CI100" i="175"/>
  <c r="CI101" i="175"/>
  <c r="CI103" i="175"/>
  <c r="CI105" i="175"/>
  <c r="CJ60" i="175"/>
  <c r="CJ61" i="175"/>
  <c r="CJ62" i="175"/>
  <c r="CJ63" i="175"/>
  <c r="CJ67" i="175"/>
  <c r="CJ68" i="175"/>
  <c r="CJ69" i="175"/>
  <c r="CJ95" i="175"/>
  <c r="CJ96" i="175"/>
  <c r="CJ65" i="175"/>
  <c r="CJ97" i="175"/>
  <c r="CJ98" i="175"/>
  <c r="CJ99" i="175"/>
  <c r="CJ100" i="175"/>
  <c r="CJ101" i="175"/>
  <c r="CJ103" i="175"/>
  <c r="CJ105" i="175"/>
  <c r="CK60" i="175"/>
  <c r="CK61" i="175"/>
  <c r="CK62" i="175"/>
  <c r="CK63" i="175"/>
  <c r="CK67" i="175"/>
  <c r="CK68" i="175"/>
  <c r="CK69" i="175"/>
  <c r="CK95" i="175"/>
  <c r="CK96" i="175"/>
  <c r="CK65" i="175"/>
  <c r="CK97" i="175"/>
  <c r="CK98" i="175"/>
  <c r="CK99" i="175"/>
  <c r="CK100" i="175"/>
  <c r="CK101" i="175"/>
  <c r="CK103" i="175"/>
  <c r="CK105" i="175"/>
  <c r="CL60" i="175"/>
  <c r="CL61" i="175"/>
  <c r="CL62" i="175"/>
  <c r="CL63" i="175"/>
  <c r="CL67" i="175"/>
  <c r="CL68" i="175"/>
  <c r="CL69" i="175"/>
  <c r="CL95" i="175"/>
  <c r="CL96" i="175"/>
  <c r="CL65" i="175"/>
  <c r="CL97" i="175"/>
  <c r="CL98" i="175"/>
  <c r="CL99" i="175"/>
  <c r="CL100" i="175"/>
  <c r="CL101" i="175"/>
  <c r="CL103" i="175"/>
  <c r="CL105" i="175"/>
  <c r="CM60" i="175"/>
  <c r="CM61" i="175"/>
  <c r="CM62" i="175"/>
  <c r="CM63" i="175"/>
  <c r="CM67" i="175"/>
  <c r="CM68" i="175"/>
  <c r="CM69" i="175"/>
  <c r="CM95" i="175"/>
  <c r="CM96" i="175"/>
  <c r="CM65" i="175"/>
  <c r="CM97" i="175"/>
  <c r="CM98" i="175"/>
  <c r="CM99" i="175"/>
  <c r="CM100" i="175"/>
  <c r="CM101" i="175"/>
  <c r="CM103" i="175"/>
  <c r="CM105" i="175"/>
  <c r="CN60" i="175"/>
  <c r="CN61" i="175"/>
  <c r="CN62" i="175"/>
  <c r="CN63" i="175"/>
  <c r="CN67" i="175"/>
  <c r="CN68" i="175"/>
  <c r="CN69" i="175"/>
  <c r="CN95" i="175"/>
  <c r="CN96" i="175"/>
  <c r="CN65" i="175"/>
  <c r="CN97" i="175"/>
  <c r="CN98" i="175"/>
  <c r="CN99" i="175"/>
  <c r="CN100" i="175"/>
  <c r="CN101" i="175"/>
  <c r="CN103" i="175"/>
  <c r="CN105" i="175"/>
  <c r="CO60" i="175"/>
  <c r="CO61" i="175"/>
  <c r="CO62" i="175"/>
  <c r="CO63" i="175"/>
  <c r="CO67" i="175"/>
  <c r="CO68" i="175"/>
  <c r="CO69" i="175"/>
  <c r="CO95" i="175"/>
  <c r="CO96" i="175"/>
  <c r="CO65" i="175"/>
  <c r="CO97" i="175"/>
  <c r="CO98" i="175"/>
  <c r="CO99" i="175"/>
  <c r="CO100" i="175"/>
  <c r="CO101" i="175"/>
  <c r="CO103" i="175"/>
  <c r="CO105" i="175"/>
  <c r="CP60" i="175"/>
  <c r="CP61" i="175"/>
  <c r="CP62" i="175"/>
  <c r="CP63" i="175"/>
  <c r="CP67" i="175"/>
  <c r="CP68" i="175"/>
  <c r="CP69" i="175"/>
  <c r="CP95" i="175"/>
  <c r="CP96" i="175"/>
  <c r="CP65" i="175"/>
  <c r="CP97" i="175"/>
  <c r="CP98" i="175"/>
  <c r="CP99" i="175"/>
  <c r="CP100" i="175"/>
  <c r="CP101" i="175"/>
  <c r="CP103" i="175"/>
  <c r="CP105" i="175"/>
  <c r="CQ60" i="175"/>
  <c r="CQ61" i="175"/>
  <c r="CQ62" i="175"/>
  <c r="CQ63" i="175"/>
  <c r="CQ67" i="175"/>
  <c r="CQ68" i="175"/>
  <c r="CQ69" i="175"/>
  <c r="CQ95" i="175"/>
  <c r="CQ96" i="175"/>
  <c r="CQ65" i="175"/>
  <c r="CQ97" i="175"/>
  <c r="CQ98" i="175"/>
  <c r="CQ99" i="175"/>
  <c r="CQ100" i="175"/>
  <c r="CQ101" i="175"/>
  <c r="CQ103" i="175"/>
  <c r="CQ105" i="175"/>
  <c r="CR60" i="175"/>
  <c r="CR61" i="175"/>
  <c r="CR62" i="175"/>
  <c r="CR63" i="175"/>
  <c r="CR67" i="175"/>
  <c r="CR68" i="175"/>
  <c r="CR69" i="175"/>
  <c r="CR95" i="175"/>
  <c r="CR96" i="175"/>
  <c r="CR65" i="175"/>
  <c r="CR97" i="175"/>
  <c r="CR98" i="175"/>
  <c r="CR99" i="175"/>
  <c r="CR100" i="175"/>
  <c r="CR101" i="175"/>
  <c r="CR103" i="175"/>
  <c r="CR105" i="175"/>
  <c r="CS60" i="175"/>
  <c r="CS61" i="175"/>
  <c r="CS62" i="175"/>
  <c r="CS63" i="175"/>
  <c r="CS67" i="175"/>
  <c r="CS68" i="175"/>
  <c r="CS69" i="175"/>
  <c r="CS95" i="175"/>
  <c r="CS96" i="175"/>
  <c r="CS65" i="175"/>
  <c r="CS97" i="175"/>
  <c r="CS98" i="175"/>
  <c r="CS99" i="175"/>
  <c r="CS100" i="175"/>
  <c r="CS101" i="175"/>
  <c r="CS103" i="175"/>
  <c r="CS105" i="175"/>
  <c r="CT60" i="175"/>
  <c r="CT61" i="175"/>
  <c r="CT62" i="175"/>
  <c r="CT63" i="175"/>
  <c r="CT67" i="175"/>
  <c r="CT68" i="175"/>
  <c r="CT69" i="175"/>
  <c r="CT95" i="175"/>
  <c r="CT96" i="175"/>
  <c r="CT65" i="175"/>
  <c r="CT97" i="175"/>
  <c r="CT98" i="175"/>
  <c r="CT99" i="175"/>
  <c r="CT100" i="175"/>
  <c r="CT101" i="175"/>
  <c r="CT103" i="175"/>
  <c r="CT105" i="175"/>
  <c r="CU60" i="175"/>
  <c r="CU61" i="175"/>
  <c r="CU62" i="175"/>
  <c r="CU63" i="175"/>
  <c r="CU67" i="175"/>
  <c r="CU68" i="175"/>
  <c r="CU69" i="175"/>
  <c r="CU95" i="175"/>
  <c r="CU96" i="175"/>
  <c r="CU65" i="175"/>
  <c r="CU97" i="175"/>
  <c r="CU98" i="175"/>
  <c r="CU99" i="175"/>
  <c r="CU100" i="175"/>
  <c r="CU101" i="175"/>
  <c r="CU103" i="175"/>
  <c r="CU105" i="175"/>
  <c r="CV60" i="175"/>
  <c r="CV61" i="175"/>
  <c r="CV62" i="175"/>
  <c r="CV63" i="175"/>
  <c r="CV67" i="175"/>
  <c r="CV68" i="175"/>
  <c r="CV69" i="175"/>
  <c r="CV95" i="175"/>
  <c r="CV96" i="175"/>
  <c r="CV65" i="175"/>
  <c r="CV97" i="175"/>
  <c r="CV98" i="175"/>
  <c r="CV99" i="175"/>
  <c r="CV100" i="175"/>
  <c r="CV101" i="175"/>
  <c r="CV103" i="175"/>
  <c r="CV105" i="175"/>
  <c r="CW60" i="175"/>
  <c r="CW61" i="175"/>
  <c r="CW62" i="175"/>
  <c r="CW63" i="175"/>
  <c r="CW67" i="175"/>
  <c r="CW68" i="175"/>
  <c r="CW69" i="175"/>
  <c r="CW95" i="175"/>
  <c r="CW96" i="175"/>
  <c r="CW65" i="175"/>
  <c r="CW97" i="175"/>
  <c r="CW98" i="175"/>
  <c r="CW99" i="175"/>
  <c r="CW100" i="175"/>
  <c r="CW101" i="175"/>
  <c r="CW103" i="175"/>
  <c r="CW105" i="175"/>
  <c r="CX60" i="175"/>
  <c r="CX61" i="175"/>
  <c r="CX62" i="175"/>
  <c r="CX63" i="175"/>
  <c r="CX67" i="175"/>
  <c r="CX68" i="175"/>
  <c r="CX69" i="175"/>
  <c r="CX95" i="175"/>
  <c r="CX96" i="175"/>
  <c r="CX65" i="175"/>
  <c r="CX97" i="175"/>
  <c r="CX98" i="175"/>
  <c r="CX99" i="175"/>
  <c r="CX100" i="175"/>
  <c r="CX101" i="175"/>
  <c r="CX103" i="175"/>
  <c r="CX105" i="175"/>
  <c r="CY60" i="175"/>
  <c r="CY61" i="175"/>
  <c r="CY62" i="175"/>
  <c r="CY63" i="175"/>
  <c r="CY67" i="175"/>
  <c r="CY68" i="175"/>
  <c r="CY69" i="175"/>
  <c r="CY95" i="175"/>
  <c r="CY96" i="175"/>
  <c r="CY65" i="175"/>
  <c r="CY97" i="175"/>
  <c r="CY98" i="175"/>
  <c r="CY99" i="175"/>
  <c r="CY100" i="175"/>
  <c r="CY101" i="175"/>
  <c r="CY103" i="175"/>
  <c r="CY105" i="175"/>
  <c r="CZ60" i="175"/>
  <c r="CZ61" i="175"/>
  <c r="CZ62" i="175"/>
  <c r="CZ63" i="175"/>
  <c r="CZ67" i="175"/>
  <c r="CZ68" i="175"/>
  <c r="CZ69" i="175"/>
  <c r="CZ95" i="175"/>
  <c r="CZ96" i="175"/>
  <c r="CZ65" i="175"/>
  <c r="CZ97" i="175"/>
  <c r="CZ98" i="175"/>
  <c r="CZ99" i="175"/>
  <c r="CZ100" i="175"/>
  <c r="CZ101" i="175"/>
  <c r="CZ103" i="175"/>
  <c r="CZ105" i="175"/>
  <c r="DA60" i="175"/>
  <c r="DA61" i="175"/>
  <c r="DA62" i="175"/>
  <c r="DA63" i="175"/>
  <c r="DA67" i="175"/>
  <c r="DA68" i="175"/>
  <c r="DA69" i="175"/>
  <c r="DA95" i="175"/>
  <c r="DA96" i="175"/>
  <c r="DA65" i="175"/>
  <c r="DA97" i="175"/>
  <c r="DA98" i="175"/>
  <c r="DA99" i="175"/>
  <c r="DA100" i="175"/>
  <c r="DA101" i="175"/>
  <c r="DA103" i="175"/>
  <c r="DA105" i="175"/>
  <c r="DB60" i="175"/>
  <c r="DB61" i="175"/>
  <c r="DB62" i="175"/>
  <c r="DB63" i="175"/>
  <c r="DB67" i="175"/>
  <c r="DB68" i="175"/>
  <c r="DB69" i="175"/>
  <c r="DB95" i="175"/>
  <c r="DB96" i="175"/>
  <c r="DB65" i="175"/>
  <c r="DB97" i="175"/>
  <c r="DB98" i="175"/>
  <c r="DB99" i="175"/>
  <c r="DB100" i="175"/>
  <c r="DB101" i="175"/>
  <c r="DB103" i="175"/>
  <c r="DB105" i="175"/>
  <c r="DC60" i="175"/>
  <c r="DC61" i="175"/>
  <c r="DC62" i="175"/>
  <c r="DC63" i="175"/>
  <c r="DC67" i="175"/>
  <c r="DC68" i="175"/>
  <c r="DC69" i="175"/>
  <c r="DC95" i="175"/>
  <c r="DC96" i="175"/>
  <c r="DC65" i="175"/>
  <c r="DC97" i="175"/>
  <c r="DC98" i="175"/>
  <c r="DC99" i="175"/>
  <c r="DC100" i="175"/>
  <c r="DC101" i="175"/>
  <c r="DC103" i="175"/>
  <c r="DC105" i="175"/>
  <c r="DD60" i="175"/>
  <c r="DD61" i="175"/>
  <c r="DD62" i="175"/>
  <c r="DD63" i="175"/>
  <c r="DD67" i="175"/>
  <c r="DD68" i="175"/>
  <c r="DD69" i="175"/>
  <c r="DD95" i="175"/>
  <c r="DD96" i="175"/>
  <c r="DD65" i="175"/>
  <c r="DD97" i="175"/>
  <c r="DD98" i="175"/>
  <c r="DD99" i="175"/>
  <c r="DD100" i="175"/>
  <c r="DD101" i="175"/>
  <c r="DD103" i="175"/>
  <c r="DD105" i="175"/>
  <c r="DE60" i="175"/>
  <c r="DE61" i="175"/>
  <c r="DE62" i="175"/>
  <c r="DE63" i="175"/>
  <c r="DE67" i="175"/>
  <c r="DE68" i="175"/>
  <c r="DE69" i="175"/>
  <c r="DE95" i="175"/>
  <c r="DE96" i="175"/>
  <c r="DE65" i="175"/>
  <c r="DE97" i="175"/>
  <c r="DE98" i="175"/>
  <c r="DE99" i="175"/>
  <c r="DE100" i="175"/>
  <c r="DE101" i="175"/>
  <c r="DE103" i="175"/>
  <c r="DE105" i="175"/>
  <c r="DF60" i="175"/>
  <c r="DF61" i="175"/>
  <c r="DF62" i="175"/>
  <c r="DF63" i="175"/>
  <c r="DF67" i="175"/>
  <c r="DF68" i="175"/>
  <c r="DF69" i="175"/>
  <c r="DF95" i="175"/>
  <c r="DF96" i="175"/>
  <c r="DF65" i="175"/>
  <c r="DF97" i="175"/>
  <c r="DF98" i="175"/>
  <c r="DF99" i="175"/>
  <c r="DF100" i="175"/>
  <c r="DF101" i="175"/>
  <c r="DF103" i="175"/>
  <c r="DF105" i="175"/>
  <c r="DG60" i="175"/>
  <c r="DG61" i="175"/>
  <c r="DG62" i="175"/>
  <c r="DG63" i="175"/>
  <c r="DG67" i="175"/>
  <c r="DG68" i="175"/>
  <c r="DG69" i="175"/>
  <c r="DG95" i="175"/>
  <c r="DG96" i="175"/>
  <c r="DG65" i="175"/>
  <c r="DG97" i="175"/>
  <c r="DG98" i="175"/>
  <c r="DG99" i="175"/>
  <c r="DG100" i="175"/>
  <c r="DG101" i="175"/>
  <c r="DG103" i="175"/>
  <c r="DG105" i="175"/>
  <c r="DH60" i="175"/>
  <c r="DH61" i="175"/>
  <c r="DH62" i="175"/>
  <c r="DH63" i="175"/>
  <c r="DH67" i="175"/>
  <c r="DH68" i="175"/>
  <c r="DH69" i="175"/>
  <c r="DH95" i="175"/>
  <c r="DH96" i="175"/>
  <c r="DH65" i="175"/>
  <c r="DH97" i="175"/>
  <c r="DH98" i="175"/>
  <c r="DH99" i="175"/>
  <c r="DH100" i="175"/>
  <c r="DH101" i="175"/>
  <c r="DH103" i="175"/>
  <c r="DH105" i="175"/>
  <c r="DI60" i="175"/>
  <c r="DI61" i="175"/>
  <c r="DI62" i="175"/>
  <c r="DI63" i="175"/>
  <c r="DI67" i="175"/>
  <c r="DI68" i="175"/>
  <c r="DI69" i="175"/>
  <c r="DI95" i="175"/>
  <c r="DI96" i="175"/>
  <c r="DI65" i="175"/>
  <c r="DI97" i="175"/>
  <c r="DI98" i="175"/>
  <c r="DI99" i="175"/>
  <c r="DI100" i="175"/>
  <c r="DI101" i="175"/>
  <c r="DI103" i="175"/>
  <c r="DI105" i="175"/>
  <c r="DJ60" i="175"/>
  <c r="DJ61" i="175"/>
  <c r="DJ62" i="175"/>
  <c r="DJ63" i="175"/>
  <c r="DJ67" i="175"/>
  <c r="DJ68" i="175"/>
  <c r="DJ69" i="175"/>
  <c r="DJ95" i="175"/>
  <c r="DJ96" i="175"/>
  <c r="DJ65" i="175"/>
  <c r="DJ97" i="175"/>
  <c r="DJ98" i="175"/>
  <c r="DJ99" i="175"/>
  <c r="DJ100" i="175"/>
  <c r="DJ101" i="175"/>
  <c r="DJ103" i="175"/>
  <c r="DJ105" i="175"/>
  <c r="DK60" i="175"/>
  <c r="DK61" i="175"/>
  <c r="DK62" i="175"/>
  <c r="DK63" i="175"/>
  <c r="DK67" i="175"/>
  <c r="DK68" i="175"/>
  <c r="DK69" i="175"/>
  <c r="DK95" i="175"/>
  <c r="DK96" i="175"/>
  <c r="DK65" i="175"/>
  <c r="DK97" i="175"/>
  <c r="DK98" i="175"/>
  <c r="DK99" i="175"/>
  <c r="DK100" i="175"/>
  <c r="DK101" i="175"/>
  <c r="DK103" i="175"/>
  <c r="DK105" i="175"/>
  <c r="DL60" i="175"/>
  <c r="DL61" i="175"/>
  <c r="DL62" i="175"/>
  <c r="DL63" i="175"/>
  <c r="DL67" i="175"/>
  <c r="DL68" i="175"/>
  <c r="DL69" i="175"/>
  <c r="DL95" i="175"/>
  <c r="DL96" i="175"/>
  <c r="DL65" i="175"/>
  <c r="DL97" i="175"/>
  <c r="DL98" i="175"/>
  <c r="DL99" i="175"/>
  <c r="DL100" i="175"/>
  <c r="DL101" i="175"/>
  <c r="DL103" i="175"/>
  <c r="DL105" i="175"/>
  <c r="DM60" i="175"/>
  <c r="DM61" i="175"/>
  <c r="DM62" i="175"/>
  <c r="DM63" i="175"/>
  <c r="DM67" i="175"/>
  <c r="DM68" i="175"/>
  <c r="DM69" i="175"/>
  <c r="DM95" i="175"/>
  <c r="DM96" i="175"/>
  <c r="DM65" i="175"/>
  <c r="DM97" i="175"/>
  <c r="DM98" i="175"/>
  <c r="DM99" i="175"/>
  <c r="DM100" i="175"/>
  <c r="DM101" i="175"/>
  <c r="DM103" i="175"/>
  <c r="DM105" i="175"/>
  <c r="DN60" i="175"/>
  <c r="DN61" i="175"/>
  <c r="DN62" i="175"/>
  <c r="DN63" i="175"/>
  <c r="DN67" i="175"/>
  <c r="DN68" i="175"/>
  <c r="DN69" i="175"/>
  <c r="DN95" i="175"/>
  <c r="DN96" i="175"/>
  <c r="DN65" i="175"/>
  <c r="DN97" i="175"/>
  <c r="DN98" i="175"/>
  <c r="DN99" i="175"/>
  <c r="DN100" i="175"/>
  <c r="DN101" i="175"/>
  <c r="DN103" i="175"/>
  <c r="DN105" i="175"/>
  <c r="DO60" i="175"/>
  <c r="DO61" i="175"/>
  <c r="DO62" i="175"/>
  <c r="DO63" i="175"/>
  <c r="DO67" i="175"/>
  <c r="DO68" i="175"/>
  <c r="DO69" i="175"/>
  <c r="DO95" i="175"/>
  <c r="DO96" i="175"/>
  <c r="DO65" i="175"/>
  <c r="DO97" i="175"/>
  <c r="DO98" i="175"/>
  <c r="DO99" i="175"/>
  <c r="DO100" i="175"/>
  <c r="DO101" i="175"/>
  <c r="DO103" i="175"/>
  <c r="DO105" i="175"/>
  <c r="DP60" i="175"/>
  <c r="DP61" i="175"/>
  <c r="DP62" i="175"/>
  <c r="DP63" i="175"/>
  <c r="DP67" i="175"/>
  <c r="DP68" i="175"/>
  <c r="DP69" i="175"/>
  <c r="DP95" i="175"/>
  <c r="DP96" i="175"/>
  <c r="DP65" i="175"/>
  <c r="DP97" i="175"/>
  <c r="DP98" i="175"/>
  <c r="DP99" i="175"/>
  <c r="DP100" i="175"/>
  <c r="DP101" i="175"/>
  <c r="DP103" i="175"/>
  <c r="DP105" i="175"/>
  <c r="DQ60" i="175"/>
  <c r="DQ61" i="175"/>
  <c r="DQ62" i="175"/>
  <c r="DQ63" i="175"/>
  <c r="DQ67" i="175"/>
  <c r="DQ68" i="175"/>
  <c r="DQ69" i="175"/>
  <c r="DQ95" i="175"/>
  <c r="DQ96" i="175"/>
  <c r="DQ65" i="175"/>
  <c r="DQ97" i="175"/>
  <c r="DQ98" i="175"/>
  <c r="DQ99" i="175"/>
  <c r="DQ100" i="175"/>
  <c r="DQ101" i="175"/>
  <c r="DQ103" i="175"/>
  <c r="DQ105" i="175"/>
  <c r="DR60" i="175"/>
  <c r="DR61" i="175"/>
  <c r="DR62" i="175"/>
  <c r="DR63" i="175"/>
  <c r="DR67" i="175"/>
  <c r="DR68" i="175"/>
  <c r="DR69" i="175"/>
  <c r="DR95" i="175"/>
  <c r="DR96" i="175"/>
  <c r="DR65" i="175"/>
  <c r="DR97" i="175"/>
  <c r="DR98" i="175"/>
  <c r="DR99" i="175"/>
  <c r="DR100" i="175"/>
  <c r="DR101" i="175"/>
  <c r="DR103" i="175"/>
  <c r="DR105" i="175"/>
  <c r="DS60" i="175"/>
  <c r="DS61" i="175"/>
  <c r="DS62" i="175"/>
  <c r="DS63" i="175"/>
  <c r="DS67" i="175"/>
  <c r="DS68" i="175"/>
  <c r="DS69" i="175"/>
  <c r="DS95" i="175"/>
  <c r="DS96" i="175"/>
  <c r="DS65" i="175"/>
  <c r="DS97" i="175"/>
  <c r="DS98" i="175"/>
  <c r="DS99" i="175"/>
  <c r="DS100" i="175"/>
  <c r="DS101" i="175"/>
  <c r="DS103" i="175"/>
  <c r="DS105" i="175"/>
  <c r="DT60" i="175"/>
  <c r="DT61" i="175"/>
  <c r="DT62" i="175"/>
  <c r="DT63" i="175"/>
  <c r="DT67" i="175"/>
  <c r="DT68" i="175"/>
  <c r="DT69" i="175"/>
  <c r="DT95" i="175"/>
  <c r="DT96" i="175"/>
  <c r="DT65" i="175"/>
  <c r="DT97" i="175"/>
  <c r="DT98" i="175"/>
  <c r="DT99" i="175"/>
  <c r="DT100" i="175"/>
  <c r="DT101" i="175"/>
  <c r="DT103" i="175"/>
  <c r="DT105" i="175"/>
  <c r="DU60" i="175"/>
  <c r="DU61" i="175"/>
  <c r="DU62" i="175"/>
  <c r="DU63" i="175"/>
  <c r="DU67" i="175"/>
  <c r="DU68" i="175"/>
  <c r="DU69" i="175"/>
  <c r="DU95" i="175"/>
  <c r="DU96" i="175"/>
  <c r="DU65" i="175"/>
  <c r="DU97" i="175"/>
  <c r="DU98" i="175"/>
  <c r="DU99" i="175"/>
  <c r="DU100" i="175"/>
  <c r="DU101" i="175"/>
  <c r="DU103" i="175"/>
  <c r="DU105" i="175"/>
  <c r="DV60" i="175"/>
  <c r="DV61" i="175"/>
  <c r="DV62" i="175"/>
  <c r="DV63" i="175"/>
  <c r="DV67" i="175"/>
  <c r="DV68" i="175"/>
  <c r="DV69" i="175"/>
  <c r="DV95" i="175"/>
  <c r="DV96" i="175"/>
  <c r="DV65" i="175"/>
  <c r="DV97" i="175"/>
  <c r="DV98" i="175"/>
  <c r="DV99" i="175"/>
  <c r="DV100" i="175"/>
  <c r="DV101" i="175"/>
  <c r="DV103" i="175"/>
  <c r="DV105" i="175"/>
  <c r="DW60" i="175"/>
  <c r="DW61" i="175"/>
  <c r="DW62" i="175"/>
  <c r="DW63" i="175"/>
  <c r="DW67" i="175"/>
  <c r="DW68" i="175"/>
  <c r="DW69" i="175"/>
  <c r="DW95" i="175"/>
  <c r="DW96" i="175"/>
  <c r="DW65" i="175"/>
  <c r="DW97" i="175"/>
  <c r="DW98" i="175"/>
  <c r="DW99" i="175"/>
  <c r="DW100" i="175"/>
  <c r="DW101" i="175"/>
  <c r="DW103" i="175"/>
  <c r="DW105" i="175"/>
  <c r="DX60" i="175"/>
  <c r="DX61" i="175"/>
  <c r="DX62" i="175"/>
  <c r="DX63" i="175"/>
  <c r="DX67" i="175"/>
  <c r="DX68" i="175"/>
  <c r="DX69" i="175"/>
  <c r="DX95" i="175"/>
  <c r="DX96" i="175"/>
  <c r="DX65" i="175"/>
  <c r="DX97" i="175"/>
  <c r="DX98" i="175"/>
  <c r="DX99" i="175"/>
  <c r="DX100" i="175"/>
  <c r="DX101" i="175"/>
  <c r="DX103" i="175"/>
  <c r="DX105" i="175"/>
  <c r="DY60" i="175"/>
  <c r="DY61" i="175"/>
  <c r="DY62" i="175"/>
  <c r="DY63" i="175"/>
  <c r="DY67" i="175"/>
  <c r="DY68" i="175"/>
  <c r="DY69" i="175"/>
  <c r="DY95" i="175"/>
  <c r="DY96" i="175"/>
  <c r="DY65" i="175"/>
  <c r="DY97" i="175"/>
  <c r="DY98" i="175"/>
  <c r="DY99" i="175"/>
  <c r="DY100" i="175"/>
  <c r="DY101" i="175"/>
  <c r="DY103" i="175"/>
  <c r="DY105" i="175"/>
  <c r="DZ60" i="175"/>
  <c r="DZ61" i="175"/>
  <c r="DZ62" i="175"/>
  <c r="DZ63" i="175"/>
  <c r="DZ67" i="175"/>
  <c r="DZ68" i="175"/>
  <c r="DZ69" i="175"/>
  <c r="DZ95" i="175"/>
  <c r="DZ96" i="175"/>
  <c r="DZ65" i="175"/>
  <c r="DZ97" i="175"/>
  <c r="DZ98" i="175"/>
  <c r="DZ99" i="175"/>
  <c r="DZ100" i="175"/>
  <c r="DZ101" i="175"/>
  <c r="DZ103" i="175"/>
  <c r="DZ105" i="175"/>
  <c r="EA60" i="175"/>
  <c r="EA61" i="175"/>
  <c r="EA62" i="175"/>
  <c r="EA63" i="175"/>
  <c r="EA67" i="175"/>
  <c r="EA68" i="175"/>
  <c r="EA69" i="175"/>
  <c r="EA95" i="175"/>
  <c r="EA96" i="175"/>
  <c r="EA65" i="175"/>
  <c r="EA97" i="175"/>
  <c r="EA98" i="175"/>
  <c r="EA99" i="175"/>
  <c r="EA100" i="175"/>
  <c r="EA101" i="175"/>
  <c r="EA103" i="175"/>
  <c r="EA105" i="175"/>
  <c r="EB60" i="175"/>
  <c r="EB61" i="175"/>
  <c r="EB62" i="175"/>
  <c r="EB63" i="175"/>
  <c r="EB67" i="175"/>
  <c r="EB68" i="175"/>
  <c r="EB69" i="175"/>
  <c r="EB95" i="175"/>
  <c r="EB96" i="175"/>
  <c r="EB65" i="175"/>
  <c r="EB97" i="175"/>
  <c r="EB98" i="175"/>
  <c r="EB99" i="175"/>
  <c r="EB100" i="175"/>
  <c r="EB101" i="175"/>
  <c r="EB103" i="175"/>
  <c r="EB105" i="175"/>
  <c r="EC60" i="175"/>
  <c r="EC61" i="175"/>
  <c r="EC62" i="175"/>
  <c r="EC63" i="175"/>
  <c r="EC67" i="175"/>
  <c r="EC68" i="175"/>
  <c r="EC69" i="175"/>
  <c r="EC95" i="175"/>
  <c r="EC96" i="175"/>
  <c r="EC65" i="175"/>
  <c r="EC97" i="175"/>
  <c r="EC98" i="175"/>
  <c r="EC99" i="175"/>
  <c r="EC100" i="175"/>
  <c r="EC101" i="175"/>
  <c r="EC103" i="175"/>
  <c r="EC105" i="175"/>
  <c r="ED60" i="175"/>
  <c r="ED61" i="175"/>
  <c r="ED62" i="175"/>
  <c r="ED63" i="175"/>
  <c r="ED67" i="175"/>
  <c r="ED68" i="175"/>
  <c r="ED69" i="175"/>
  <c r="ED95" i="175"/>
  <c r="ED96" i="175"/>
  <c r="ED65" i="175"/>
  <c r="ED97" i="175"/>
  <c r="ED98" i="175"/>
  <c r="ED99" i="175"/>
  <c r="ED100" i="175"/>
  <c r="ED101" i="175"/>
  <c r="ED103" i="175"/>
  <c r="ED105" i="175"/>
  <c r="EE60" i="175"/>
  <c r="EE61" i="175"/>
  <c r="EE62" i="175"/>
  <c r="EE63" i="175"/>
  <c r="EE67" i="175"/>
  <c r="EE68" i="175"/>
  <c r="EE69" i="175"/>
  <c r="EE95" i="175"/>
  <c r="EE96" i="175"/>
  <c r="EE65" i="175"/>
  <c r="EE97" i="175"/>
  <c r="EE98" i="175"/>
  <c r="EE99" i="175"/>
  <c r="EE100" i="175"/>
  <c r="EE101" i="175"/>
  <c r="EE103" i="175"/>
  <c r="EE105" i="175"/>
  <c r="EF60" i="175"/>
  <c r="EF61" i="175"/>
  <c r="EF62" i="175"/>
  <c r="EF63" i="175"/>
  <c r="EF67" i="175"/>
  <c r="EF68" i="175"/>
  <c r="EF69" i="175"/>
  <c r="EF95" i="175"/>
  <c r="EF96" i="175"/>
  <c r="EF65" i="175"/>
  <c r="EF97" i="175"/>
  <c r="EF98" i="175"/>
  <c r="EF99" i="175"/>
  <c r="EF100" i="175"/>
  <c r="EF101" i="175"/>
  <c r="EF103" i="175"/>
  <c r="EF105" i="175"/>
  <c r="EG60" i="175"/>
  <c r="EG61" i="175"/>
  <c r="EG62" i="175"/>
  <c r="EG63" i="175"/>
  <c r="EG67" i="175"/>
  <c r="EG68" i="175"/>
  <c r="EG69" i="175"/>
  <c r="EG95" i="175"/>
  <c r="EG96" i="175"/>
  <c r="EG65" i="175"/>
  <c r="EG97" i="175"/>
  <c r="EG98" i="175"/>
  <c r="EG99" i="175"/>
  <c r="EG100" i="175"/>
  <c r="EG101" i="175"/>
  <c r="EG103" i="175"/>
  <c r="EG105" i="175"/>
  <c r="EH60" i="175"/>
  <c r="EH61" i="175"/>
  <c r="EH62" i="175"/>
  <c r="EH63" i="175"/>
  <c r="EH67" i="175"/>
  <c r="EH68" i="175"/>
  <c r="EH69" i="175"/>
  <c r="EH95" i="175"/>
  <c r="EH96" i="175"/>
  <c r="EH65" i="175"/>
  <c r="EH97" i="175"/>
  <c r="EH98" i="175"/>
  <c r="EH99" i="175"/>
  <c r="EH100" i="175"/>
  <c r="EH101" i="175"/>
  <c r="EH103" i="175"/>
  <c r="EH105" i="175"/>
  <c r="EI60" i="175"/>
  <c r="EI61" i="175"/>
  <c r="EI62" i="175"/>
  <c r="EI63" i="175"/>
  <c r="EI67" i="175"/>
  <c r="EI68" i="175"/>
  <c r="EI69" i="175"/>
  <c r="EI95" i="175"/>
  <c r="EI96" i="175"/>
  <c r="EI65" i="175"/>
  <c r="EI97" i="175"/>
  <c r="EI98" i="175"/>
  <c r="EI99" i="175"/>
  <c r="EI100" i="175"/>
  <c r="EI101" i="175"/>
  <c r="EI103" i="175"/>
  <c r="EI105" i="175"/>
  <c r="EJ60" i="175"/>
  <c r="EJ61" i="175"/>
  <c r="EJ62" i="175"/>
  <c r="EJ63" i="175"/>
  <c r="EJ67" i="175"/>
  <c r="EJ68" i="175"/>
  <c r="EJ69" i="175"/>
  <c r="EJ95" i="175"/>
  <c r="EJ96" i="175"/>
  <c r="EJ65" i="175"/>
  <c r="EJ97" i="175"/>
  <c r="EJ98" i="175"/>
  <c r="EJ99" i="175"/>
  <c r="EJ100" i="175"/>
  <c r="EJ101" i="175"/>
  <c r="EJ103" i="175"/>
  <c r="EJ105" i="175"/>
  <c r="EK60" i="175"/>
  <c r="EK61" i="175"/>
  <c r="EK62" i="175"/>
  <c r="EK63" i="175"/>
  <c r="EK67" i="175"/>
  <c r="EK68" i="175"/>
  <c r="EK69" i="175"/>
  <c r="EK95" i="175"/>
  <c r="EK96" i="175"/>
  <c r="EK65" i="175"/>
  <c r="EK97" i="175"/>
  <c r="EK98" i="175"/>
  <c r="EK99" i="175"/>
  <c r="EK100" i="175"/>
  <c r="EK101" i="175"/>
  <c r="EK103" i="175"/>
  <c r="EK105" i="175"/>
  <c r="EL60" i="175"/>
  <c r="EL61" i="175"/>
  <c r="EL62" i="175"/>
  <c r="EL63" i="175"/>
  <c r="EL67" i="175"/>
  <c r="EL68" i="175"/>
  <c r="EL69" i="175"/>
  <c r="EL95" i="175"/>
  <c r="EL96" i="175"/>
  <c r="EL65" i="175"/>
  <c r="EL97" i="175"/>
  <c r="EL98" i="175"/>
  <c r="EL99" i="175"/>
  <c r="EL100" i="175"/>
  <c r="EL101" i="175"/>
  <c r="EL103" i="175"/>
  <c r="EL105" i="175"/>
  <c r="EM60" i="175"/>
  <c r="EM61" i="175"/>
  <c r="EM62" i="175"/>
  <c r="EM63" i="175"/>
  <c r="EM67" i="175"/>
  <c r="EM68" i="175"/>
  <c r="EM69" i="175"/>
  <c r="EM95" i="175"/>
  <c r="EM96" i="175"/>
  <c r="EM65" i="175"/>
  <c r="EM97" i="175"/>
  <c r="EM98" i="175"/>
  <c r="EM99" i="175"/>
  <c r="EM100" i="175"/>
  <c r="EM101" i="175"/>
  <c r="EM103" i="175"/>
  <c r="EM105" i="175"/>
  <c r="EN60" i="175"/>
  <c r="EN61" i="175"/>
  <c r="EN62" i="175"/>
  <c r="EN63" i="175"/>
  <c r="EN67" i="175"/>
  <c r="EN68" i="175"/>
  <c r="EN69" i="175"/>
  <c r="EN95" i="175"/>
  <c r="EN96" i="175"/>
  <c r="EN65" i="175"/>
  <c r="EN97" i="175"/>
  <c r="EN98" i="175"/>
  <c r="EN99" i="175"/>
  <c r="EN100" i="175"/>
  <c r="EN101" i="175"/>
  <c r="EN103" i="175"/>
  <c r="EN105" i="175"/>
  <c r="EO60" i="175"/>
  <c r="EO61" i="175"/>
  <c r="EO62" i="175"/>
  <c r="EO63" i="175"/>
  <c r="EO67" i="175"/>
  <c r="EO68" i="175"/>
  <c r="EO69" i="175"/>
  <c r="EO95" i="175"/>
  <c r="EO96" i="175"/>
  <c r="EO65" i="175"/>
  <c r="EO97" i="175"/>
  <c r="EO98" i="175"/>
  <c r="EO99" i="175"/>
  <c r="EO100" i="175"/>
  <c r="EO101" i="175"/>
  <c r="EO103" i="175"/>
  <c r="EO105" i="175"/>
  <c r="EP60" i="175"/>
  <c r="EP61" i="175"/>
  <c r="EP62" i="175"/>
  <c r="EP63" i="175"/>
  <c r="EP67" i="175"/>
  <c r="EP68" i="175"/>
  <c r="EP69" i="175"/>
  <c r="EP95" i="175"/>
  <c r="EP96" i="175"/>
  <c r="EP65" i="175"/>
  <c r="EP97" i="175"/>
  <c r="EP98" i="175"/>
  <c r="EP99" i="175"/>
  <c r="EP100" i="175"/>
  <c r="EP101" i="175"/>
  <c r="EP103" i="175"/>
  <c r="EP105" i="175"/>
  <c r="EQ60" i="175"/>
  <c r="EQ61" i="175"/>
  <c r="EQ62" i="175"/>
  <c r="EQ63" i="175"/>
  <c r="EQ67" i="175"/>
  <c r="EQ68" i="175"/>
  <c r="EQ69" i="175"/>
  <c r="EQ95" i="175"/>
  <c r="EQ96" i="175"/>
  <c r="EQ65" i="175"/>
  <c r="EQ97" i="175"/>
  <c r="EQ98" i="175"/>
  <c r="EQ99" i="175"/>
  <c r="EQ100" i="175"/>
  <c r="EQ101" i="175"/>
  <c r="EQ103" i="175"/>
  <c r="EQ105" i="175"/>
  <c r="ER60" i="175"/>
  <c r="ER61" i="175"/>
  <c r="ER62" i="175"/>
  <c r="ER63" i="175"/>
  <c r="ER67" i="175"/>
  <c r="ER68" i="175"/>
  <c r="ER69" i="175"/>
  <c r="ER95" i="175"/>
  <c r="ER96" i="175"/>
  <c r="ER65" i="175"/>
  <c r="ER97" i="175"/>
  <c r="ER98" i="175"/>
  <c r="ER99" i="175"/>
  <c r="ER100" i="175"/>
  <c r="ER101" i="175"/>
  <c r="ER103" i="175"/>
  <c r="ER105" i="175"/>
  <c r="ES60" i="175"/>
  <c r="ES61" i="175"/>
  <c r="ES62" i="175"/>
  <c r="ES63" i="175"/>
  <c r="ES67" i="175"/>
  <c r="ES68" i="175"/>
  <c r="ES69" i="175"/>
  <c r="ES95" i="175"/>
  <c r="ES96" i="175"/>
  <c r="ES65" i="175"/>
  <c r="ES97" i="175"/>
  <c r="ES98" i="175"/>
  <c r="ES99" i="175"/>
  <c r="ES100" i="175"/>
  <c r="ES101" i="175"/>
  <c r="ES103" i="175"/>
  <c r="ES105" i="175"/>
  <c r="ET60" i="175"/>
  <c r="ET61" i="175"/>
  <c r="ET62" i="175"/>
  <c r="ET63" i="175"/>
  <c r="ET67" i="175"/>
  <c r="ET68" i="175"/>
  <c r="ET69" i="175"/>
  <c r="ET95" i="175"/>
  <c r="ET96" i="175"/>
  <c r="ET65" i="175"/>
  <c r="ET97" i="175"/>
  <c r="ET98" i="175"/>
  <c r="ET99" i="175"/>
  <c r="ET100" i="175"/>
  <c r="ET101" i="175"/>
  <c r="ET103" i="175"/>
  <c r="ET105" i="175"/>
  <c r="EU60" i="175"/>
  <c r="EU61" i="175"/>
  <c r="EU62" i="175"/>
  <c r="EU63" i="175"/>
  <c r="EU67" i="175"/>
  <c r="EU68" i="175"/>
  <c r="EU69" i="175"/>
  <c r="EU95" i="175"/>
  <c r="EU96" i="175"/>
  <c r="EU65" i="175"/>
  <c r="EU97" i="175"/>
  <c r="EU98" i="175"/>
  <c r="EU99" i="175"/>
  <c r="EU100" i="175"/>
  <c r="EU101" i="175"/>
  <c r="EU103" i="175"/>
  <c r="EU105" i="175"/>
  <c r="EV60" i="175"/>
  <c r="EV61" i="175"/>
  <c r="EV62" i="175"/>
  <c r="EV63" i="175"/>
  <c r="EV67" i="175"/>
  <c r="EV68" i="175"/>
  <c r="EV69" i="175"/>
  <c r="EV95" i="175"/>
  <c r="EV96" i="175"/>
  <c r="EV65" i="175"/>
  <c r="EV97" i="175"/>
  <c r="EV98" i="175"/>
  <c r="EV99" i="175"/>
  <c r="EV100" i="175"/>
  <c r="EV101" i="175"/>
  <c r="EV103" i="175"/>
  <c r="EV105" i="175"/>
  <c r="EW60" i="175"/>
  <c r="EW61" i="175"/>
  <c r="EW62" i="175"/>
  <c r="EW63" i="175"/>
  <c r="EW67" i="175"/>
  <c r="EW68" i="175"/>
  <c r="EW69" i="175"/>
  <c r="EW95" i="175"/>
  <c r="EW96" i="175"/>
  <c r="EW65" i="175"/>
  <c r="EW97" i="175"/>
  <c r="EW98" i="175"/>
  <c r="EW99" i="175"/>
  <c r="EW100" i="175"/>
  <c r="EW101" i="175"/>
  <c r="EW103" i="175"/>
  <c r="EW105" i="175"/>
  <c r="EX60" i="175"/>
  <c r="EX61" i="175"/>
  <c r="EX62" i="175"/>
  <c r="EX63" i="175"/>
  <c r="EX67" i="175"/>
  <c r="EX68" i="175"/>
  <c r="EX69" i="175"/>
  <c r="EX95" i="175"/>
  <c r="EX96" i="175"/>
  <c r="EX65" i="175"/>
  <c r="EX97" i="175"/>
  <c r="EX98" i="175"/>
  <c r="EX99" i="175"/>
  <c r="EX100" i="175"/>
  <c r="EX101" i="175"/>
  <c r="EX103" i="175"/>
  <c r="EX105" i="175"/>
  <c r="EY60" i="175"/>
  <c r="EY61" i="175"/>
  <c r="EY62" i="175"/>
  <c r="EY63" i="175"/>
  <c r="EY67" i="175"/>
  <c r="EY68" i="175"/>
  <c r="EY69" i="175"/>
  <c r="EY95" i="175"/>
  <c r="EY96" i="175"/>
  <c r="EY65" i="175"/>
  <c r="EY97" i="175"/>
  <c r="EY98" i="175"/>
  <c r="EY99" i="175"/>
  <c r="EY100" i="175"/>
  <c r="EY101" i="175"/>
  <c r="EY103" i="175"/>
  <c r="EY105" i="175"/>
  <c r="F104" i="175"/>
  <c r="F106" i="175"/>
  <c r="G104" i="175"/>
  <c r="H104" i="175"/>
  <c r="I104" i="175"/>
  <c r="J104" i="175"/>
  <c r="K104" i="175"/>
  <c r="L104" i="175"/>
  <c r="M104" i="175"/>
  <c r="N104" i="175"/>
  <c r="O104" i="175"/>
  <c r="P104" i="175"/>
  <c r="Q104" i="175"/>
  <c r="R104" i="175"/>
  <c r="S104" i="175"/>
  <c r="T104" i="175"/>
  <c r="U104" i="175"/>
  <c r="V104" i="175"/>
  <c r="W104" i="175"/>
  <c r="X104" i="175"/>
  <c r="Y104" i="175"/>
  <c r="Z104" i="175"/>
  <c r="AA104" i="175"/>
  <c r="AB104" i="175"/>
  <c r="AC104" i="175"/>
  <c r="AD104" i="175"/>
  <c r="AE104" i="175"/>
  <c r="AF104" i="175"/>
  <c r="AG104" i="175"/>
  <c r="AH104" i="175"/>
  <c r="AI104" i="175"/>
  <c r="AJ104" i="175"/>
  <c r="AK104" i="175"/>
  <c r="AL104" i="175"/>
  <c r="AM104" i="175"/>
  <c r="AN104" i="175"/>
  <c r="AO104" i="175"/>
  <c r="AP104" i="175"/>
  <c r="AQ104" i="175"/>
  <c r="AR104" i="175"/>
  <c r="AS104" i="175"/>
  <c r="AT104" i="175"/>
  <c r="AU104" i="175"/>
  <c r="AV104" i="175"/>
  <c r="AW104" i="175"/>
  <c r="AX104" i="175"/>
  <c r="AY104" i="175"/>
  <c r="AZ104" i="175"/>
  <c r="BA104" i="175"/>
  <c r="BB104" i="175"/>
  <c r="BC104" i="175"/>
  <c r="BD104" i="175"/>
  <c r="BE104" i="175"/>
  <c r="BF104" i="175"/>
  <c r="BG104" i="175"/>
  <c r="BH104" i="175"/>
  <c r="BI104" i="175"/>
  <c r="BJ104" i="175"/>
  <c r="BK104" i="175"/>
  <c r="BL104" i="175"/>
  <c r="BM104" i="175"/>
  <c r="BN104" i="175"/>
  <c r="BO104" i="175"/>
  <c r="BP104" i="175"/>
  <c r="BQ104" i="175"/>
  <c r="BR104" i="175"/>
  <c r="BS104" i="175"/>
  <c r="BT104" i="175"/>
  <c r="BU104" i="175"/>
  <c r="BV104" i="175"/>
  <c r="BW104" i="175"/>
  <c r="BX104" i="175"/>
  <c r="BY104" i="175"/>
  <c r="BZ104" i="175"/>
  <c r="CA104" i="175"/>
  <c r="CB104" i="175"/>
  <c r="CC104" i="175"/>
  <c r="CD104" i="175"/>
  <c r="CE104" i="175"/>
  <c r="CF104" i="175"/>
  <c r="CG104" i="175"/>
  <c r="CH104" i="175"/>
  <c r="CI104" i="175"/>
  <c r="CJ104" i="175"/>
  <c r="CK104" i="175"/>
  <c r="CL104" i="175"/>
  <c r="CM104" i="175"/>
  <c r="CN104" i="175"/>
  <c r="CO104" i="175"/>
  <c r="CP104" i="175"/>
  <c r="CQ104" i="175"/>
  <c r="CR104" i="175"/>
  <c r="CS104" i="175"/>
  <c r="CT104" i="175"/>
  <c r="CU104" i="175"/>
  <c r="CV104" i="175"/>
  <c r="CW104" i="175"/>
  <c r="CX104" i="175"/>
  <c r="CY104" i="175"/>
  <c r="CZ104" i="175"/>
  <c r="DA104" i="175"/>
  <c r="DB104" i="175"/>
  <c r="DC104" i="175"/>
  <c r="DD104" i="175"/>
  <c r="DE104" i="175"/>
  <c r="DF104" i="175"/>
  <c r="DG104" i="175"/>
  <c r="DH104" i="175"/>
  <c r="DI104" i="175"/>
  <c r="DJ104" i="175"/>
  <c r="DK104" i="175"/>
  <c r="DL104" i="175"/>
  <c r="DM104" i="175"/>
  <c r="DN104" i="175"/>
  <c r="DO104" i="175"/>
  <c r="DP104" i="175"/>
  <c r="DQ104" i="175"/>
  <c r="DR104" i="175"/>
  <c r="DS104" i="175"/>
  <c r="DT104" i="175"/>
  <c r="DU104" i="175"/>
  <c r="DV104" i="175"/>
  <c r="DW104" i="175"/>
  <c r="DX104" i="175"/>
  <c r="DY104" i="175"/>
  <c r="DZ104" i="175"/>
  <c r="EA104" i="175"/>
  <c r="EB104" i="175"/>
  <c r="EC104" i="175"/>
  <c r="ED104" i="175"/>
  <c r="EE104" i="175"/>
  <c r="EF104" i="175"/>
  <c r="EG104" i="175"/>
  <c r="EH104" i="175"/>
  <c r="EI104" i="175"/>
  <c r="EJ104" i="175"/>
  <c r="EK104" i="175"/>
  <c r="EL104" i="175"/>
  <c r="EM104" i="175"/>
  <c r="EN104" i="175"/>
  <c r="EO104" i="175"/>
  <c r="EP104" i="175"/>
  <c r="EQ104" i="175"/>
  <c r="ER104" i="175"/>
  <c r="ES104" i="175"/>
  <c r="ET104" i="175"/>
  <c r="EU104" i="175"/>
  <c r="EV104" i="175"/>
  <c r="EW104" i="175"/>
  <c r="EX104" i="175"/>
  <c r="EY104" i="175"/>
  <c r="EY58" i="175"/>
  <c r="EY89" i="175"/>
  <c r="EY92" i="175"/>
  <c r="EX58" i="175"/>
  <c r="EX89" i="175"/>
  <c r="EX92" i="175"/>
  <c r="EW58" i="175"/>
  <c r="EW89" i="175"/>
  <c r="EW92" i="175"/>
  <c r="EV58" i="175"/>
  <c r="EV89" i="175"/>
  <c r="EV92" i="175"/>
  <c r="EU58" i="175"/>
  <c r="EU89" i="175"/>
  <c r="EU92" i="175"/>
  <c r="ET58" i="175"/>
  <c r="ET89" i="175"/>
  <c r="ET92" i="175"/>
  <c r="ES58" i="175"/>
  <c r="ES89" i="175"/>
  <c r="ES92" i="175"/>
  <c r="ER58" i="175"/>
  <c r="ER89" i="175"/>
  <c r="ER92" i="175"/>
  <c r="EQ58" i="175"/>
  <c r="EQ89" i="175"/>
  <c r="EQ92" i="175"/>
  <c r="EP58" i="175"/>
  <c r="EP89" i="175"/>
  <c r="EP92" i="175"/>
  <c r="EO58" i="175"/>
  <c r="EO89" i="175"/>
  <c r="EO92" i="175"/>
  <c r="EN58" i="175"/>
  <c r="EN89" i="175"/>
  <c r="EN92" i="175"/>
  <c r="EM58" i="175"/>
  <c r="EM89" i="175"/>
  <c r="EM92" i="175"/>
  <c r="EL58" i="175"/>
  <c r="EL89" i="175"/>
  <c r="EL92" i="175"/>
  <c r="EK58" i="175"/>
  <c r="EK89" i="175"/>
  <c r="EK92" i="175"/>
  <c r="EJ58" i="175"/>
  <c r="EJ89" i="175"/>
  <c r="EJ92" i="175"/>
  <c r="EI58" i="175"/>
  <c r="EI89" i="175"/>
  <c r="EI92" i="175"/>
  <c r="EH58" i="175"/>
  <c r="EH89" i="175"/>
  <c r="EH92" i="175"/>
  <c r="EG58" i="175"/>
  <c r="EG89" i="175"/>
  <c r="EG92" i="175"/>
  <c r="EF58" i="175"/>
  <c r="EF89" i="175"/>
  <c r="EF92" i="175"/>
  <c r="EE58" i="175"/>
  <c r="EE89" i="175"/>
  <c r="EE92" i="175"/>
  <c r="ED58" i="175"/>
  <c r="ED89" i="175"/>
  <c r="ED92" i="175"/>
  <c r="EC58" i="175"/>
  <c r="EC89" i="175"/>
  <c r="EC92" i="175"/>
  <c r="EB58" i="175"/>
  <c r="EB89" i="175"/>
  <c r="EB92" i="175"/>
  <c r="EA58" i="175"/>
  <c r="EA89" i="175"/>
  <c r="EA92" i="175"/>
  <c r="DZ58" i="175"/>
  <c r="DZ89" i="175"/>
  <c r="DZ92" i="175"/>
  <c r="DY58" i="175"/>
  <c r="DY89" i="175"/>
  <c r="DY92" i="175"/>
  <c r="DX58" i="175"/>
  <c r="DX89" i="175"/>
  <c r="DX92" i="175"/>
  <c r="DW58" i="175"/>
  <c r="DW89" i="175"/>
  <c r="DW92" i="175"/>
  <c r="DV58" i="175"/>
  <c r="DV89" i="175"/>
  <c r="DV92" i="175"/>
  <c r="DU58" i="175"/>
  <c r="DU89" i="175"/>
  <c r="DU92" i="175"/>
  <c r="DT58" i="175"/>
  <c r="DT89" i="175"/>
  <c r="DT92" i="175"/>
  <c r="DS58" i="175"/>
  <c r="DS89" i="175"/>
  <c r="DS92" i="175"/>
  <c r="DR58" i="175"/>
  <c r="DR89" i="175"/>
  <c r="DR92" i="175"/>
  <c r="DQ58" i="175"/>
  <c r="DQ89" i="175"/>
  <c r="DQ92" i="175"/>
  <c r="DP58" i="175"/>
  <c r="DP89" i="175"/>
  <c r="DP92" i="175"/>
  <c r="DO58" i="175"/>
  <c r="DO89" i="175"/>
  <c r="DO92" i="175"/>
  <c r="DN58" i="175"/>
  <c r="DN89" i="175"/>
  <c r="DN92" i="175"/>
  <c r="DM58" i="175"/>
  <c r="DM89" i="175"/>
  <c r="DM92" i="175"/>
  <c r="DL58" i="175"/>
  <c r="DL89" i="175"/>
  <c r="DL92" i="175"/>
  <c r="DK58" i="175"/>
  <c r="DK89" i="175"/>
  <c r="DK92" i="175"/>
  <c r="DJ58" i="175"/>
  <c r="DJ89" i="175"/>
  <c r="DJ92" i="175"/>
  <c r="DI58" i="175"/>
  <c r="DI89" i="175"/>
  <c r="DI92" i="175"/>
  <c r="DH58" i="175"/>
  <c r="DH89" i="175"/>
  <c r="DH92" i="175"/>
  <c r="DG58" i="175"/>
  <c r="DG89" i="175"/>
  <c r="DG92" i="175"/>
  <c r="DF58" i="175"/>
  <c r="DF89" i="175"/>
  <c r="DF92" i="175"/>
  <c r="DE58" i="175"/>
  <c r="DE89" i="175"/>
  <c r="DE92" i="175"/>
  <c r="DD58" i="175"/>
  <c r="DD89" i="175"/>
  <c r="DD92" i="175"/>
  <c r="DC58" i="175"/>
  <c r="DC89" i="175"/>
  <c r="DC92" i="175"/>
  <c r="DB58" i="175"/>
  <c r="DB89" i="175"/>
  <c r="DB92" i="175"/>
  <c r="DA58" i="175"/>
  <c r="DA89" i="175"/>
  <c r="DA92" i="175"/>
  <c r="CZ58" i="175"/>
  <c r="CZ89" i="175"/>
  <c r="CZ92" i="175"/>
  <c r="CY58" i="175"/>
  <c r="CY89" i="175"/>
  <c r="CY92" i="175"/>
  <c r="CX58" i="175"/>
  <c r="CX89" i="175"/>
  <c r="CX92" i="175"/>
  <c r="CW58" i="175"/>
  <c r="CW89" i="175"/>
  <c r="CW92" i="175"/>
  <c r="CV58" i="175"/>
  <c r="CV89" i="175"/>
  <c r="CV92" i="175"/>
  <c r="CU58" i="175"/>
  <c r="CU89" i="175"/>
  <c r="CU92" i="175"/>
  <c r="CT58" i="175"/>
  <c r="CT89" i="175"/>
  <c r="CT92" i="175"/>
  <c r="CS58" i="175"/>
  <c r="CS89" i="175"/>
  <c r="CS92" i="175"/>
  <c r="CR58" i="175"/>
  <c r="CR89" i="175"/>
  <c r="CR92" i="175"/>
  <c r="CQ58" i="175"/>
  <c r="CQ89" i="175"/>
  <c r="CQ92" i="175"/>
  <c r="CP58" i="175"/>
  <c r="CP89" i="175"/>
  <c r="CP92" i="175"/>
  <c r="CO58" i="175"/>
  <c r="CO89" i="175"/>
  <c r="CO92" i="175"/>
  <c r="CN58" i="175"/>
  <c r="CN89" i="175"/>
  <c r="CN92" i="175"/>
  <c r="CM58" i="175"/>
  <c r="CM89" i="175"/>
  <c r="CM92" i="175"/>
  <c r="CL58" i="175"/>
  <c r="CL89" i="175"/>
  <c r="CL92" i="175"/>
  <c r="CK58" i="175"/>
  <c r="CK89" i="175"/>
  <c r="CK92" i="175"/>
  <c r="CJ58" i="175"/>
  <c r="CJ89" i="175"/>
  <c r="CJ92" i="175"/>
  <c r="CI58" i="175"/>
  <c r="CI89" i="175"/>
  <c r="CI92" i="175"/>
  <c r="CH58" i="175"/>
  <c r="CH89" i="175"/>
  <c r="CH92" i="175"/>
  <c r="CG58" i="175"/>
  <c r="CG89" i="175"/>
  <c r="CG92" i="175"/>
  <c r="CF58" i="175"/>
  <c r="CF89" i="175"/>
  <c r="CF92" i="175"/>
  <c r="CE58" i="175"/>
  <c r="CE89" i="175"/>
  <c r="CE92" i="175"/>
  <c r="CD58" i="175"/>
  <c r="CD89" i="175"/>
  <c r="CD92" i="175"/>
  <c r="CC58" i="175"/>
  <c r="CC89" i="175"/>
  <c r="CC92" i="175"/>
  <c r="CB58" i="175"/>
  <c r="CB89" i="175"/>
  <c r="CB92" i="175"/>
  <c r="CA58" i="175"/>
  <c r="CA89" i="175"/>
  <c r="CA92" i="175"/>
  <c r="BZ58" i="175"/>
  <c r="BZ89" i="175"/>
  <c r="BZ92" i="175"/>
  <c r="BY58" i="175"/>
  <c r="BY89" i="175"/>
  <c r="BY92" i="175"/>
  <c r="BX58" i="175"/>
  <c r="BX89" i="175"/>
  <c r="BX92" i="175"/>
  <c r="BW58" i="175"/>
  <c r="BW89" i="175"/>
  <c r="BW92" i="175"/>
  <c r="BV58" i="175"/>
  <c r="BV89" i="175"/>
  <c r="BV92" i="175"/>
  <c r="BU58" i="175"/>
  <c r="BU89" i="175"/>
  <c r="BU92" i="175"/>
  <c r="BT58" i="175"/>
  <c r="BT89" i="175"/>
  <c r="BT92" i="175"/>
  <c r="BS58" i="175"/>
  <c r="BS89" i="175"/>
  <c r="BS92" i="175"/>
  <c r="BR58" i="175"/>
  <c r="BR89" i="175"/>
  <c r="BR92" i="175"/>
  <c r="BQ58" i="175"/>
  <c r="BQ89" i="175"/>
  <c r="BQ92" i="175"/>
  <c r="BP58" i="175"/>
  <c r="BP89" i="175"/>
  <c r="BP92" i="175"/>
  <c r="BO58" i="175"/>
  <c r="BO89" i="175"/>
  <c r="BO92" i="175"/>
  <c r="BN58" i="175"/>
  <c r="BN89" i="175"/>
  <c r="BN92" i="175"/>
  <c r="BM58" i="175"/>
  <c r="BM89" i="175"/>
  <c r="BM92" i="175"/>
  <c r="BL58" i="175"/>
  <c r="BL89" i="175"/>
  <c r="BL92" i="175"/>
  <c r="BK58" i="175"/>
  <c r="BK89" i="175"/>
  <c r="BK92" i="175"/>
  <c r="BJ58" i="175"/>
  <c r="BJ89" i="175"/>
  <c r="BJ92" i="175"/>
  <c r="BI58" i="175"/>
  <c r="BI89" i="175"/>
  <c r="BI92" i="175"/>
  <c r="BH58" i="175"/>
  <c r="BH89" i="175"/>
  <c r="BH92" i="175"/>
  <c r="BG58" i="175"/>
  <c r="BG89" i="175"/>
  <c r="BG92" i="175"/>
  <c r="BF58" i="175"/>
  <c r="BF89" i="175"/>
  <c r="BF92" i="175"/>
  <c r="BE58" i="175"/>
  <c r="BE89" i="175"/>
  <c r="BE92" i="175"/>
  <c r="BD58" i="175"/>
  <c r="BD89" i="175"/>
  <c r="BD92" i="175"/>
  <c r="BC58" i="175"/>
  <c r="BC89" i="175"/>
  <c r="BC92" i="175"/>
  <c r="BB58" i="175"/>
  <c r="BB89" i="175"/>
  <c r="BB92" i="175"/>
  <c r="BA58" i="175"/>
  <c r="BA89" i="175"/>
  <c r="BA92" i="175"/>
  <c r="AZ58" i="175"/>
  <c r="AZ89" i="175"/>
  <c r="AZ92" i="175"/>
  <c r="AY58" i="175"/>
  <c r="AY89" i="175"/>
  <c r="AY92" i="175"/>
  <c r="AX58" i="175"/>
  <c r="AX89" i="175"/>
  <c r="AX92" i="175"/>
  <c r="AW58" i="175"/>
  <c r="AW89" i="175"/>
  <c r="AW92" i="175"/>
  <c r="AV58" i="175"/>
  <c r="AV89" i="175"/>
  <c r="AV92" i="175"/>
  <c r="AU58" i="175"/>
  <c r="AU89" i="175"/>
  <c r="AU92" i="175"/>
  <c r="AT58" i="175"/>
  <c r="AT89" i="175"/>
  <c r="AT92" i="175"/>
  <c r="AS58" i="175"/>
  <c r="AS89" i="175"/>
  <c r="AS92" i="175"/>
  <c r="AR58" i="175"/>
  <c r="AR89" i="175"/>
  <c r="AR92" i="175"/>
  <c r="AQ58" i="175"/>
  <c r="AQ89" i="175"/>
  <c r="AQ92" i="175"/>
  <c r="AP58" i="175"/>
  <c r="AP89" i="175"/>
  <c r="AP92" i="175"/>
  <c r="AO58" i="175"/>
  <c r="AO89" i="175"/>
  <c r="AO92" i="175"/>
  <c r="AN58" i="175"/>
  <c r="AN89" i="175"/>
  <c r="AN92" i="175"/>
  <c r="AM58" i="175"/>
  <c r="AM89" i="175"/>
  <c r="AM92" i="175"/>
  <c r="AL58" i="175"/>
  <c r="AL89" i="175"/>
  <c r="AL92" i="175"/>
  <c r="AK58" i="175"/>
  <c r="AK89" i="175"/>
  <c r="AK92" i="175"/>
  <c r="AJ58" i="175"/>
  <c r="AJ89" i="175"/>
  <c r="AJ92" i="175"/>
  <c r="AI58" i="175"/>
  <c r="AI89" i="175"/>
  <c r="AI92" i="175"/>
  <c r="AH58" i="175"/>
  <c r="AH89" i="175"/>
  <c r="AH92" i="175"/>
  <c r="AG58" i="175"/>
  <c r="AG89" i="175"/>
  <c r="AG92" i="175"/>
  <c r="AF58" i="175"/>
  <c r="AF89" i="175"/>
  <c r="AF92" i="175"/>
  <c r="AE58" i="175"/>
  <c r="AE89" i="175"/>
  <c r="AE92" i="175"/>
  <c r="AD58" i="175"/>
  <c r="AD89" i="175"/>
  <c r="AD92" i="175"/>
  <c r="AC58" i="175"/>
  <c r="AC89" i="175"/>
  <c r="AC92" i="175"/>
  <c r="AB58" i="175"/>
  <c r="AB89" i="175"/>
  <c r="AB92" i="175"/>
  <c r="AA58" i="175"/>
  <c r="AA89" i="175"/>
  <c r="AA92" i="175"/>
  <c r="Z58" i="175"/>
  <c r="Z89" i="175"/>
  <c r="Z92" i="175"/>
  <c r="Y58" i="175"/>
  <c r="Y89" i="175"/>
  <c r="Y92" i="175"/>
  <c r="X58" i="175"/>
  <c r="X89" i="175"/>
  <c r="X92" i="175"/>
  <c r="W58" i="175"/>
  <c r="W89" i="175"/>
  <c r="W92" i="175"/>
  <c r="V58" i="175"/>
  <c r="V89" i="175"/>
  <c r="V92" i="175"/>
  <c r="U58" i="175"/>
  <c r="U89" i="175"/>
  <c r="U92" i="175"/>
  <c r="T58" i="175"/>
  <c r="T89" i="175"/>
  <c r="T92" i="175"/>
  <c r="S58" i="175"/>
  <c r="S89" i="175"/>
  <c r="S92" i="175"/>
  <c r="R58" i="175"/>
  <c r="R89" i="175"/>
  <c r="R92" i="175"/>
  <c r="Q58" i="175"/>
  <c r="Q89" i="175"/>
  <c r="Q92" i="175"/>
  <c r="P58" i="175"/>
  <c r="P89" i="175"/>
  <c r="P92" i="175"/>
  <c r="O58" i="175"/>
  <c r="O89" i="175"/>
  <c r="O92" i="175"/>
  <c r="N58" i="175"/>
  <c r="N89" i="175"/>
  <c r="N92" i="175"/>
  <c r="M58" i="175"/>
  <c r="M89" i="175"/>
  <c r="M92" i="175"/>
  <c r="L58" i="175"/>
  <c r="L89" i="175"/>
  <c r="L92" i="175"/>
  <c r="K58" i="175"/>
  <c r="K88" i="175"/>
  <c r="K89" i="175"/>
  <c r="K92" i="175"/>
  <c r="J58" i="175"/>
  <c r="J88" i="175"/>
  <c r="J89" i="175"/>
  <c r="J92" i="175"/>
  <c r="I58" i="175"/>
  <c r="I88" i="175"/>
  <c r="I89" i="175"/>
  <c r="I92" i="175"/>
  <c r="H58" i="175"/>
  <c r="H88" i="175"/>
  <c r="H89" i="175"/>
  <c r="H92" i="175"/>
  <c r="G58" i="175"/>
  <c r="G88" i="175"/>
  <c r="G89" i="175"/>
  <c r="G92" i="175"/>
  <c r="F58" i="175"/>
  <c r="F88" i="175"/>
  <c r="F89" i="175"/>
  <c r="F92" i="175"/>
  <c r="F90" i="175"/>
  <c r="F91" i="175"/>
  <c r="F75" i="175"/>
  <c r="F76" i="175"/>
  <c r="F78" i="175"/>
  <c r="G75" i="175"/>
  <c r="G76" i="175"/>
  <c r="G90" i="175"/>
  <c r="H76" i="175"/>
  <c r="H90" i="175"/>
  <c r="I76" i="175"/>
  <c r="I90" i="175"/>
  <c r="J76" i="175"/>
  <c r="J90" i="175"/>
  <c r="K76" i="175"/>
  <c r="K90" i="175"/>
  <c r="L76" i="175"/>
  <c r="L90" i="175"/>
  <c r="M76" i="175"/>
  <c r="M90" i="175"/>
  <c r="N76" i="175"/>
  <c r="N90" i="175"/>
  <c r="O76" i="175"/>
  <c r="O90" i="175"/>
  <c r="P76" i="175"/>
  <c r="P90" i="175"/>
  <c r="Q76" i="175"/>
  <c r="Q90" i="175"/>
  <c r="R76" i="175"/>
  <c r="R90" i="175"/>
  <c r="S76" i="175"/>
  <c r="S90" i="175"/>
  <c r="T76" i="175"/>
  <c r="T90" i="175"/>
  <c r="U76" i="175"/>
  <c r="U90" i="175"/>
  <c r="V76" i="175"/>
  <c r="V90" i="175"/>
  <c r="W76" i="175"/>
  <c r="W90" i="175"/>
  <c r="X76" i="175"/>
  <c r="X90" i="175"/>
  <c r="Y76" i="175"/>
  <c r="Y90" i="175"/>
  <c r="Z76" i="175"/>
  <c r="Z90" i="175"/>
  <c r="AA76" i="175"/>
  <c r="AA90" i="175"/>
  <c r="AB76" i="175"/>
  <c r="AB90" i="175"/>
  <c r="AC76" i="175"/>
  <c r="AC90" i="175"/>
  <c r="AD76" i="175"/>
  <c r="AD90" i="175"/>
  <c r="AE76" i="175"/>
  <c r="AE90" i="175"/>
  <c r="AF76" i="175"/>
  <c r="AF90" i="175"/>
  <c r="AG76" i="175"/>
  <c r="AG90" i="175"/>
  <c r="AH76" i="175"/>
  <c r="AH90" i="175"/>
  <c r="AI76" i="175"/>
  <c r="AI90" i="175"/>
  <c r="AJ76" i="175"/>
  <c r="AJ90" i="175"/>
  <c r="AK76" i="175"/>
  <c r="AK90" i="175"/>
  <c r="AL76" i="175"/>
  <c r="AL90" i="175"/>
  <c r="AM76" i="175"/>
  <c r="AM90" i="175"/>
  <c r="AN76" i="175"/>
  <c r="AN90" i="175"/>
  <c r="AO76" i="175"/>
  <c r="AO90" i="175"/>
  <c r="AP76" i="175"/>
  <c r="AP90" i="175"/>
  <c r="AQ76" i="175"/>
  <c r="AQ90" i="175"/>
  <c r="AR76" i="175"/>
  <c r="AR90" i="175"/>
  <c r="AS76" i="175"/>
  <c r="AS90" i="175"/>
  <c r="AT76" i="175"/>
  <c r="AT90" i="175"/>
  <c r="AU76" i="175"/>
  <c r="AU90" i="175"/>
  <c r="AV76" i="175"/>
  <c r="AV90" i="175"/>
  <c r="AW76" i="175"/>
  <c r="AW90" i="175"/>
  <c r="AX76" i="175"/>
  <c r="AX90" i="175"/>
  <c r="AY76" i="175"/>
  <c r="AY90" i="175"/>
  <c r="AZ76" i="175"/>
  <c r="AZ90" i="175"/>
  <c r="BA76" i="175"/>
  <c r="BA90" i="175"/>
  <c r="BB76" i="175"/>
  <c r="BB90" i="175"/>
  <c r="BC76" i="175"/>
  <c r="BC90" i="175"/>
  <c r="BD76" i="175"/>
  <c r="BD90" i="175"/>
  <c r="BE76" i="175"/>
  <c r="BE90" i="175"/>
  <c r="BF76" i="175"/>
  <c r="BF90" i="175"/>
  <c r="BG76" i="175"/>
  <c r="BG90" i="175"/>
  <c r="BH76" i="175"/>
  <c r="BH90" i="175"/>
  <c r="BI76" i="175"/>
  <c r="BI90" i="175"/>
  <c r="BJ76" i="175"/>
  <c r="BJ90" i="175"/>
  <c r="BK76" i="175"/>
  <c r="BK90" i="175"/>
  <c r="BL76" i="175"/>
  <c r="BL90" i="175"/>
  <c r="BM76" i="175"/>
  <c r="BM90" i="175"/>
  <c r="BN76" i="175"/>
  <c r="BN90" i="175"/>
  <c r="BO76" i="175"/>
  <c r="BO90" i="175"/>
  <c r="BP76" i="175"/>
  <c r="BP90" i="175"/>
  <c r="BQ76" i="175"/>
  <c r="BQ90" i="175"/>
  <c r="BR76" i="175"/>
  <c r="BR90" i="175"/>
  <c r="BS76" i="175"/>
  <c r="BS90" i="175"/>
  <c r="BT76" i="175"/>
  <c r="BT90" i="175"/>
  <c r="BU76" i="175"/>
  <c r="BU90" i="175"/>
  <c r="BV76" i="175"/>
  <c r="BV90" i="175"/>
  <c r="BW76" i="175"/>
  <c r="BW90" i="175"/>
  <c r="BX76" i="175"/>
  <c r="BX90" i="175"/>
  <c r="BY76" i="175"/>
  <c r="BY90" i="175"/>
  <c r="BZ76" i="175"/>
  <c r="BZ90" i="175"/>
  <c r="CA76" i="175"/>
  <c r="CA90" i="175"/>
  <c r="CB76" i="175"/>
  <c r="CB90" i="175"/>
  <c r="CC76" i="175"/>
  <c r="CC90" i="175"/>
  <c r="CD76" i="175"/>
  <c r="CD90" i="175"/>
  <c r="CE76" i="175"/>
  <c r="CE90" i="175"/>
  <c r="CF76" i="175"/>
  <c r="CF90" i="175"/>
  <c r="CG76" i="175"/>
  <c r="CG90" i="175"/>
  <c r="CH76" i="175"/>
  <c r="CH90" i="175"/>
  <c r="CI76" i="175"/>
  <c r="CI90" i="175"/>
  <c r="CJ76" i="175"/>
  <c r="CJ90" i="175"/>
  <c r="CK76" i="175"/>
  <c r="CK90" i="175"/>
  <c r="CL76" i="175"/>
  <c r="CL90" i="175"/>
  <c r="CM76" i="175"/>
  <c r="CM90" i="175"/>
  <c r="CN76" i="175"/>
  <c r="CN90" i="175"/>
  <c r="CO76" i="175"/>
  <c r="CO90" i="175"/>
  <c r="CP76" i="175"/>
  <c r="CP90" i="175"/>
  <c r="CQ76" i="175"/>
  <c r="CQ90" i="175"/>
  <c r="CR76" i="175"/>
  <c r="CR90" i="175"/>
  <c r="CS76" i="175"/>
  <c r="CS90" i="175"/>
  <c r="CT76" i="175"/>
  <c r="CT90" i="175"/>
  <c r="CU76" i="175"/>
  <c r="CU90" i="175"/>
  <c r="CV76" i="175"/>
  <c r="CV90" i="175"/>
  <c r="CW76" i="175"/>
  <c r="CW90" i="175"/>
  <c r="CX76" i="175"/>
  <c r="CX90" i="175"/>
  <c r="CY76" i="175"/>
  <c r="CY90" i="175"/>
  <c r="CZ76" i="175"/>
  <c r="CZ90" i="175"/>
  <c r="DA76" i="175"/>
  <c r="DA90" i="175"/>
  <c r="DB76" i="175"/>
  <c r="DB90" i="175"/>
  <c r="DC76" i="175"/>
  <c r="DC90" i="175"/>
  <c r="DD76" i="175"/>
  <c r="DD90" i="175"/>
  <c r="DE76" i="175"/>
  <c r="DE90" i="175"/>
  <c r="DF76" i="175"/>
  <c r="DF90" i="175"/>
  <c r="DG76" i="175"/>
  <c r="DG90" i="175"/>
  <c r="DH76" i="175"/>
  <c r="DH90" i="175"/>
  <c r="DI76" i="175"/>
  <c r="DI90" i="175"/>
  <c r="DJ76" i="175"/>
  <c r="DJ90" i="175"/>
  <c r="DK76" i="175"/>
  <c r="DK90" i="175"/>
  <c r="DL76" i="175"/>
  <c r="DL90" i="175"/>
  <c r="DM76" i="175"/>
  <c r="DM90" i="175"/>
  <c r="DN76" i="175"/>
  <c r="DN90" i="175"/>
  <c r="DO76" i="175"/>
  <c r="DO90" i="175"/>
  <c r="DP76" i="175"/>
  <c r="DP90" i="175"/>
  <c r="DQ76" i="175"/>
  <c r="DQ90" i="175"/>
  <c r="DR76" i="175"/>
  <c r="DR90" i="175"/>
  <c r="DS76" i="175"/>
  <c r="DS90" i="175"/>
  <c r="DT76" i="175"/>
  <c r="DT90" i="175"/>
  <c r="DU76" i="175"/>
  <c r="DU90" i="175"/>
  <c r="DV76" i="175"/>
  <c r="DV90" i="175"/>
  <c r="DW76" i="175"/>
  <c r="DW90" i="175"/>
  <c r="DX76" i="175"/>
  <c r="DX90" i="175"/>
  <c r="DY76" i="175"/>
  <c r="DY90" i="175"/>
  <c r="DZ76" i="175"/>
  <c r="DZ90" i="175"/>
  <c r="EA76" i="175"/>
  <c r="EA90" i="175"/>
  <c r="EB76" i="175"/>
  <c r="EB90" i="175"/>
  <c r="EC76" i="175"/>
  <c r="EC90" i="175"/>
  <c r="ED76" i="175"/>
  <c r="ED90" i="175"/>
  <c r="EE76" i="175"/>
  <c r="EE90" i="175"/>
  <c r="EF76" i="175"/>
  <c r="EF90" i="175"/>
  <c r="EG76" i="175"/>
  <c r="EG90" i="175"/>
  <c r="EH76" i="175"/>
  <c r="EH90" i="175"/>
  <c r="EI76" i="175"/>
  <c r="EI90" i="175"/>
  <c r="EJ76" i="175"/>
  <c r="EJ90" i="175"/>
  <c r="EK76" i="175"/>
  <c r="EK90" i="175"/>
  <c r="EL76" i="175"/>
  <c r="EL90" i="175"/>
  <c r="EM76" i="175"/>
  <c r="EM90" i="175"/>
  <c r="EN76" i="175"/>
  <c r="EN90" i="175"/>
  <c r="EO76" i="175"/>
  <c r="EO90" i="175"/>
  <c r="EP76" i="175"/>
  <c r="EP90" i="175"/>
  <c r="EQ76" i="175"/>
  <c r="EQ90" i="175"/>
  <c r="ER76" i="175"/>
  <c r="ER90" i="175"/>
  <c r="ES76" i="175"/>
  <c r="ES90" i="175"/>
  <c r="ET76" i="175"/>
  <c r="ET90" i="175"/>
  <c r="EU76" i="175"/>
  <c r="EU90" i="175"/>
  <c r="EV76" i="175"/>
  <c r="EV90" i="175"/>
  <c r="EW76" i="175"/>
  <c r="EW90" i="175"/>
  <c r="EX76" i="175"/>
  <c r="EX90" i="175"/>
  <c r="EY76" i="175"/>
  <c r="EY90" i="175"/>
  <c r="EY88" i="175"/>
  <c r="EX88" i="175"/>
  <c r="EW88" i="175"/>
  <c r="EV88" i="175"/>
  <c r="EU88" i="175"/>
  <c r="ET88" i="175"/>
  <c r="ES88" i="175"/>
  <c r="ER88" i="175"/>
  <c r="EQ88" i="175"/>
  <c r="EP88" i="175"/>
  <c r="EO88" i="175"/>
  <c r="EN88" i="175"/>
  <c r="EM88" i="175"/>
  <c r="EL88" i="175"/>
  <c r="EK88" i="175"/>
  <c r="EJ88" i="175"/>
  <c r="EI88" i="175"/>
  <c r="EH88" i="175"/>
  <c r="EG88" i="175"/>
  <c r="EF88" i="175"/>
  <c r="EE88" i="175"/>
  <c r="ED88" i="175"/>
  <c r="EC88" i="175"/>
  <c r="EB88" i="175"/>
  <c r="EA88" i="175"/>
  <c r="DZ88" i="175"/>
  <c r="DY88" i="175"/>
  <c r="DX88" i="175"/>
  <c r="DW88" i="175"/>
  <c r="DV88" i="175"/>
  <c r="DU88" i="175"/>
  <c r="DT88" i="175"/>
  <c r="DS88" i="175"/>
  <c r="DR88" i="175"/>
  <c r="DQ88" i="175"/>
  <c r="DP88" i="175"/>
  <c r="DO88" i="175"/>
  <c r="DN88" i="175"/>
  <c r="DM88" i="175"/>
  <c r="DL88" i="175"/>
  <c r="DK88" i="175"/>
  <c r="DJ88" i="175"/>
  <c r="DI88" i="175"/>
  <c r="DH88" i="175"/>
  <c r="DG88" i="175"/>
  <c r="DF88" i="175"/>
  <c r="DE88" i="175"/>
  <c r="DD88" i="175"/>
  <c r="DC88" i="175"/>
  <c r="DB88" i="175"/>
  <c r="DA88" i="175"/>
  <c r="CZ88" i="175"/>
  <c r="CY88" i="175"/>
  <c r="CX88" i="175"/>
  <c r="CW88" i="175"/>
  <c r="CV88" i="175"/>
  <c r="CU88" i="175"/>
  <c r="CT88" i="175"/>
  <c r="CS88" i="175"/>
  <c r="CR88" i="175"/>
  <c r="CQ88" i="175"/>
  <c r="CP88" i="175"/>
  <c r="CO88" i="175"/>
  <c r="CN88" i="175"/>
  <c r="CM88" i="175"/>
  <c r="CL88" i="175"/>
  <c r="CK88" i="175"/>
  <c r="CJ88" i="175"/>
  <c r="CI88" i="175"/>
  <c r="CH88" i="175"/>
  <c r="CG88" i="175"/>
  <c r="CF88" i="175"/>
  <c r="CE88" i="175"/>
  <c r="CD88" i="175"/>
  <c r="CC88" i="175"/>
  <c r="CB88" i="175"/>
  <c r="CA88" i="175"/>
  <c r="BZ88" i="175"/>
  <c r="BY88" i="175"/>
  <c r="BX88" i="175"/>
  <c r="BW88" i="175"/>
  <c r="BV88" i="175"/>
  <c r="BU88" i="175"/>
  <c r="BT88" i="175"/>
  <c r="BS88" i="175"/>
  <c r="BR88" i="175"/>
  <c r="BQ88" i="175"/>
  <c r="BP88" i="175"/>
  <c r="BO88" i="175"/>
  <c r="BN88" i="175"/>
  <c r="BM88" i="175"/>
  <c r="BL88" i="175"/>
  <c r="BK88" i="175"/>
  <c r="BJ88" i="175"/>
  <c r="BI88" i="175"/>
  <c r="BH88" i="175"/>
  <c r="BG88" i="175"/>
  <c r="BF88" i="175"/>
  <c r="BE88" i="175"/>
  <c r="BD88" i="175"/>
  <c r="BC88" i="175"/>
  <c r="BB88" i="175"/>
  <c r="BA88" i="175"/>
  <c r="AZ88" i="175"/>
  <c r="AY88" i="175"/>
  <c r="AX88" i="175"/>
  <c r="AW88" i="175"/>
  <c r="AV88" i="175"/>
  <c r="AU88" i="175"/>
  <c r="AT88" i="175"/>
  <c r="AS88" i="175"/>
  <c r="AR88" i="175"/>
  <c r="AQ88" i="175"/>
  <c r="AP88" i="175"/>
  <c r="AO88" i="175"/>
  <c r="AN88" i="175"/>
  <c r="AM88" i="175"/>
  <c r="AL88" i="175"/>
  <c r="AK88" i="175"/>
  <c r="AJ88" i="175"/>
  <c r="AI88" i="175"/>
  <c r="AH88" i="175"/>
  <c r="AG88" i="175"/>
  <c r="AF88" i="175"/>
  <c r="AE88" i="175"/>
  <c r="AD88" i="175"/>
  <c r="AC88" i="175"/>
  <c r="AB88" i="175"/>
  <c r="AA88" i="175"/>
  <c r="Z88" i="175"/>
  <c r="Y88" i="175"/>
  <c r="X88" i="175"/>
  <c r="W88" i="175"/>
  <c r="V88" i="175"/>
  <c r="U88" i="175"/>
  <c r="T88" i="175"/>
  <c r="S88" i="175"/>
  <c r="R88" i="175"/>
  <c r="Q88" i="175"/>
  <c r="P88" i="175"/>
  <c r="O88" i="175"/>
  <c r="N88" i="175"/>
  <c r="M88" i="175"/>
  <c r="L88" i="175"/>
  <c r="F86" i="175"/>
  <c r="F87" i="175"/>
  <c r="G86" i="175"/>
  <c r="H86" i="175"/>
  <c r="I86" i="175"/>
  <c r="J86" i="175"/>
  <c r="K86" i="175"/>
  <c r="L86" i="175"/>
  <c r="M86" i="175"/>
  <c r="N86" i="175"/>
  <c r="O86" i="175"/>
  <c r="P86" i="175"/>
  <c r="Q86" i="175"/>
  <c r="R86" i="175"/>
  <c r="S86" i="175"/>
  <c r="T86" i="175"/>
  <c r="U86" i="175"/>
  <c r="V86" i="175"/>
  <c r="W86" i="175"/>
  <c r="X86" i="175"/>
  <c r="Y86" i="175"/>
  <c r="Z86" i="175"/>
  <c r="AA86" i="175"/>
  <c r="AB86" i="175"/>
  <c r="AC86" i="175"/>
  <c r="AD86" i="175"/>
  <c r="AE86" i="175"/>
  <c r="AF86" i="175"/>
  <c r="AG86" i="175"/>
  <c r="AH86" i="175"/>
  <c r="AI86" i="175"/>
  <c r="AJ86" i="175"/>
  <c r="AK86" i="175"/>
  <c r="AL86" i="175"/>
  <c r="AM86" i="175"/>
  <c r="AN86" i="175"/>
  <c r="AO86" i="175"/>
  <c r="AP86" i="175"/>
  <c r="AQ86" i="175"/>
  <c r="AR86" i="175"/>
  <c r="AS86" i="175"/>
  <c r="AT86" i="175"/>
  <c r="AU86" i="175"/>
  <c r="AV86" i="175"/>
  <c r="AW86" i="175"/>
  <c r="AX86" i="175"/>
  <c r="AY86" i="175"/>
  <c r="AZ86" i="175"/>
  <c r="BA86" i="175"/>
  <c r="BB86" i="175"/>
  <c r="BC86" i="175"/>
  <c r="BD86" i="175"/>
  <c r="BE86" i="175"/>
  <c r="BF86" i="175"/>
  <c r="BG86" i="175"/>
  <c r="BH86" i="175"/>
  <c r="BI86" i="175"/>
  <c r="BJ86" i="175"/>
  <c r="BK86" i="175"/>
  <c r="BL86" i="175"/>
  <c r="BM86" i="175"/>
  <c r="BN86" i="175"/>
  <c r="BO86" i="175"/>
  <c r="BP86" i="175"/>
  <c r="BQ86" i="175"/>
  <c r="BR86" i="175"/>
  <c r="BS86" i="175"/>
  <c r="BT86" i="175"/>
  <c r="BU86" i="175"/>
  <c r="BV86" i="175"/>
  <c r="BW86" i="175"/>
  <c r="BX86" i="175"/>
  <c r="BY86" i="175"/>
  <c r="BZ86" i="175"/>
  <c r="CA86" i="175"/>
  <c r="CB86" i="175"/>
  <c r="CC86" i="175"/>
  <c r="CD86" i="175"/>
  <c r="CE86" i="175"/>
  <c r="CF86" i="175"/>
  <c r="CG86" i="175"/>
  <c r="CH86" i="175"/>
  <c r="CI86" i="175"/>
  <c r="CJ86" i="175"/>
  <c r="CK86" i="175"/>
  <c r="CL86" i="175"/>
  <c r="CM86" i="175"/>
  <c r="CN86" i="175"/>
  <c r="CO86" i="175"/>
  <c r="CP86" i="175"/>
  <c r="CQ86" i="175"/>
  <c r="CR86" i="175"/>
  <c r="CS86" i="175"/>
  <c r="CT86" i="175"/>
  <c r="CU86" i="175"/>
  <c r="CV86" i="175"/>
  <c r="CW86" i="175"/>
  <c r="CX86" i="175"/>
  <c r="CY86" i="175"/>
  <c r="CZ86" i="175"/>
  <c r="DA86" i="175"/>
  <c r="DB86" i="175"/>
  <c r="DC86" i="175"/>
  <c r="DD86" i="175"/>
  <c r="DE86" i="175"/>
  <c r="DF86" i="175"/>
  <c r="DG86" i="175"/>
  <c r="DH86" i="175"/>
  <c r="DI86" i="175"/>
  <c r="DJ86" i="175"/>
  <c r="DK86" i="175"/>
  <c r="DL86" i="175"/>
  <c r="DM86" i="175"/>
  <c r="DN86" i="175"/>
  <c r="DO86" i="175"/>
  <c r="DP86" i="175"/>
  <c r="DQ86" i="175"/>
  <c r="DR86" i="175"/>
  <c r="DS86" i="175"/>
  <c r="DT86" i="175"/>
  <c r="DU86" i="175"/>
  <c r="DV86" i="175"/>
  <c r="DW86" i="175"/>
  <c r="DX86" i="175"/>
  <c r="DY86" i="175"/>
  <c r="DZ86" i="175"/>
  <c r="EA86" i="175"/>
  <c r="EB86" i="175"/>
  <c r="EC86" i="175"/>
  <c r="ED86" i="175"/>
  <c r="EE86" i="175"/>
  <c r="EF86" i="175"/>
  <c r="EG86" i="175"/>
  <c r="EH86" i="175"/>
  <c r="EI86" i="175"/>
  <c r="EJ86" i="175"/>
  <c r="EK86" i="175"/>
  <c r="EL86" i="175"/>
  <c r="EM86" i="175"/>
  <c r="EN86" i="175"/>
  <c r="EO86" i="175"/>
  <c r="EP86" i="175"/>
  <c r="EQ86" i="175"/>
  <c r="ER86" i="175"/>
  <c r="ES86" i="175"/>
  <c r="ET86" i="175"/>
  <c r="EU86" i="175"/>
  <c r="EV86" i="175"/>
  <c r="EW86" i="175"/>
  <c r="EX86" i="175"/>
  <c r="EY86" i="175"/>
  <c r="F84" i="175"/>
  <c r="EY75" i="175"/>
  <c r="EY80" i="175"/>
  <c r="EX75" i="175"/>
  <c r="EX80" i="175"/>
  <c r="EW75" i="175"/>
  <c r="EW80" i="175"/>
  <c r="EV75" i="175"/>
  <c r="EV80" i="175"/>
  <c r="EU75" i="175"/>
  <c r="EU80" i="175"/>
  <c r="ET75" i="175"/>
  <c r="ET80" i="175"/>
  <c r="ES75" i="175"/>
  <c r="ES80" i="175"/>
  <c r="ER75" i="175"/>
  <c r="ER80" i="175"/>
  <c r="EQ75" i="175"/>
  <c r="EQ80" i="175"/>
  <c r="EP75" i="175"/>
  <c r="EP80" i="175"/>
  <c r="EO75" i="175"/>
  <c r="EO80" i="175"/>
  <c r="EN75" i="175"/>
  <c r="EN80" i="175"/>
  <c r="EM75" i="175"/>
  <c r="EM80" i="175"/>
  <c r="EL75" i="175"/>
  <c r="EL80" i="175"/>
  <c r="EK75" i="175"/>
  <c r="EK80" i="175"/>
  <c r="EJ75" i="175"/>
  <c r="EJ80" i="175"/>
  <c r="EI75" i="175"/>
  <c r="EI80" i="175"/>
  <c r="EH75" i="175"/>
  <c r="EH80" i="175"/>
  <c r="EG75" i="175"/>
  <c r="EG80" i="175"/>
  <c r="EF75" i="175"/>
  <c r="EF80" i="175"/>
  <c r="EE75" i="175"/>
  <c r="EE80" i="175"/>
  <c r="ED75" i="175"/>
  <c r="ED80" i="175"/>
  <c r="EC75" i="175"/>
  <c r="EC80" i="175"/>
  <c r="EB75" i="175"/>
  <c r="EB80" i="175"/>
  <c r="EA75" i="175"/>
  <c r="EA80" i="175"/>
  <c r="DZ75" i="175"/>
  <c r="DZ80" i="175"/>
  <c r="DY75" i="175"/>
  <c r="DY80" i="175"/>
  <c r="DX75" i="175"/>
  <c r="DX80" i="175"/>
  <c r="DW75" i="175"/>
  <c r="DW80" i="175"/>
  <c r="DV75" i="175"/>
  <c r="DV80" i="175"/>
  <c r="DU75" i="175"/>
  <c r="DU80" i="175"/>
  <c r="DT75" i="175"/>
  <c r="DT80" i="175"/>
  <c r="DS75" i="175"/>
  <c r="DS80" i="175"/>
  <c r="DR75" i="175"/>
  <c r="DR80" i="175"/>
  <c r="DQ75" i="175"/>
  <c r="DQ80" i="175"/>
  <c r="DP75" i="175"/>
  <c r="DP80" i="175"/>
  <c r="DO75" i="175"/>
  <c r="DO80" i="175"/>
  <c r="DN75" i="175"/>
  <c r="DN80" i="175"/>
  <c r="DM75" i="175"/>
  <c r="DM80" i="175"/>
  <c r="DL75" i="175"/>
  <c r="DL80" i="175"/>
  <c r="DK75" i="175"/>
  <c r="DK80" i="175"/>
  <c r="DJ75" i="175"/>
  <c r="DJ80" i="175"/>
  <c r="DI75" i="175"/>
  <c r="DI80" i="175"/>
  <c r="DH75" i="175"/>
  <c r="DH80" i="175"/>
  <c r="DG75" i="175"/>
  <c r="DG80" i="175"/>
  <c r="DF75" i="175"/>
  <c r="DF80" i="175"/>
  <c r="DE75" i="175"/>
  <c r="DE80" i="175"/>
  <c r="DD75" i="175"/>
  <c r="DD80" i="175"/>
  <c r="DC75" i="175"/>
  <c r="DC80" i="175"/>
  <c r="DB75" i="175"/>
  <c r="DB80" i="175"/>
  <c r="DA75" i="175"/>
  <c r="DA80" i="175"/>
  <c r="CZ75" i="175"/>
  <c r="CZ80" i="175"/>
  <c r="CY75" i="175"/>
  <c r="CY80" i="175"/>
  <c r="CX75" i="175"/>
  <c r="CX80" i="175"/>
  <c r="CW75" i="175"/>
  <c r="CW80" i="175"/>
  <c r="CV75" i="175"/>
  <c r="CV80" i="175"/>
  <c r="CU75" i="175"/>
  <c r="CU80" i="175"/>
  <c r="CT75" i="175"/>
  <c r="CT80" i="175"/>
  <c r="CS75" i="175"/>
  <c r="CS80" i="175"/>
  <c r="CR75" i="175"/>
  <c r="CR80" i="175"/>
  <c r="CQ75" i="175"/>
  <c r="CQ80" i="175"/>
  <c r="CP75" i="175"/>
  <c r="CP80" i="175"/>
  <c r="CO75" i="175"/>
  <c r="CO80" i="175"/>
  <c r="CN75" i="175"/>
  <c r="CN80" i="175"/>
  <c r="CM75" i="175"/>
  <c r="CM80" i="175"/>
  <c r="CL75" i="175"/>
  <c r="CL80" i="175"/>
  <c r="CK75" i="175"/>
  <c r="CK80" i="175"/>
  <c r="CJ75" i="175"/>
  <c r="CJ80" i="175"/>
  <c r="CI75" i="175"/>
  <c r="CI80" i="175"/>
  <c r="CH75" i="175"/>
  <c r="CH80" i="175"/>
  <c r="CG75" i="175"/>
  <c r="CG80" i="175"/>
  <c r="CF75" i="175"/>
  <c r="CF80" i="175"/>
  <c r="CE75" i="175"/>
  <c r="CE80" i="175"/>
  <c r="CD75" i="175"/>
  <c r="CD80" i="175"/>
  <c r="CC75" i="175"/>
  <c r="CC80" i="175"/>
  <c r="CB75" i="175"/>
  <c r="CB80" i="175"/>
  <c r="CA75" i="175"/>
  <c r="CA80" i="175"/>
  <c r="BZ75" i="175"/>
  <c r="BZ80" i="175"/>
  <c r="BY75" i="175"/>
  <c r="BY80" i="175"/>
  <c r="BX75" i="175"/>
  <c r="BX80" i="175"/>
  <c r="BW75" i="175"/>
  <c r="BW80" i="175"/>
  <c r="BV75" i="175"/>
  <c r="BV80" i="175"/>
  <c r="BU75" i="175"/>
  <c r="BU80" i="175"/>
  <c r="BT75" i="175"/>
  <c r="BT80" i="175"/>
  <c r="BS75" i="175"/>
  <c r="BS80" i="175"/>
  <c r="BR75" i="175"/>
  <c r="BR80" i="175"/>
  <c r="BQ75" i="175"/>
  <c r="BQ80" i="175"/>
  <c r="BP75" i="175"/>
  <c r="BP80" i="175"/>
  <c r="BO75" i="175"/>
  <c r="BO80" i="175"/>
  <c r="BN75" i="175"/>
  <c r="BN80" i="175"/>
  <c r="BM75" i="175"/>
  <c r="BM80" i="175"/>
  <c r="BL75" i="175"/>
  <c r="BL80" i="175"/>
  <c r="BK75" i="175"/>
  <c r="BK80" i="175"/>
  <c r="BJ75" i="175"/>
  <c r="BJ80" i="175"/>
  <c r="BI75" i="175"/>
  <c r="BI80" i="175"/>
  <c r="BH75" i="175"/>
  <c r="BH80" i="175"/>
  <c r="BG75" i="175"/>
  <c r="BG80" i="175"/>
  <c r="BF75" i="175"/>
  <c r="BF80" i="175"/>
  <c r="BE75" i="175"/>
  <c r="BE80" i="175"/>
  <c r="BD75" i="175"/>
  <c r="BD80" i="175"/>
  <c r="BC75" i="175"/>
  <c r="BC80" i="175"/>
  <c r="BB75" i="175"/>
  <c r="BB80" i="175"/>
  <c r="BA75" i="175"/>
  <c r="BA80" i="175"/>
  <c r="AZ75" i="175"/>
  <c r="AZ80" i="175"/>
  <c r="AY75" i="175"/>
  <c r="AY80" i="175"/>
  <c r="AX75" i="175"/>
  <c r="AX80" i="175"/>
  <c r="AW75" i="175"/>
  <c r="AW80" i="175"/>
  <c r="AV75" i="175"/>
  <c r="AV80" i="175"/>
  <c r="AU75" i="175"/>
  <c r="AU80" i="175"/>
  <c r="AT75" i="175"/>
  <c r="AT80" i="175"/>
  <c r="AS75" i="175"/>
  <c r="AS80" i="175"/>
  <c r="AR75" i="175"/>
  <c r="AR80" i="175"/>
  <c r="AQ75" i="175"/>
  <c r="AQ80" i="175"/>
  <c r="AP75" i="175"/>
  <c r="AP80" i="175"/>
  <c r="AO75" i="175"/>
  <c r="AO80" i="175"/>
  <c r="AN75" i="175"/>
  <c r="AN80" i="175"/>
  <c r="AM75" i="175"/>
  <c r="AM80" i="175"/>
  <c r="AL75" i="175"/>
  <c r="AL80" i="175"/>
  <c r="AK75" i="175"/>
  <c r="AK80" i="175"/>
  <c r="AJ75" i="175"/>
  <c r="AJ80" i="175"/>
  <c r="AI75" i="175"/>
  <c r="AI80" i="175"/>
  <c r="AH75" i="175"/>
  <c r="AH80" i="175"/>
  <c r="AG75" i="175"/>
  <c r="AG80" i="175"/>
  <c r="AF75" i="175"/>
  <c r="AF80" i="175"/>
  <c r="AE75" i="175"/>
  <c r="AE80" i="175"/>
  <c r="AD75" i="175"/>
  <c r="AD80" i="175"/>
  <c r="AC75" i="175"/>
  <c r="AC80" i="175"/>
  <c r="AB75" i="175"/>
  <c r="AB80" i="175"/>
  <c r="AA75" i="175"/>
  <c r="AA80" i="175"/>
  <c r="Z75" i="175"/>
  <c r="Z80" i="175"/>
  <c r="Y75" i="175"/>
  <c r="Y80" i="175"/>
  <c r="X75" i="175"/>
  <c r="X80" i="175"/>
  <c r="W75" i="175"/>
  <c r="W80" i="175"/>
  <c r="V75" i="175"/>
  <c r="V80" i="175"/>
  <c r="U75" i="175"/>
  <c r="U80" i="175"/>
  <c r="T75" i="175"/>
  <c r="T80" i="175"/>
  <c r="S75" i="175"/>
  <c r="S80" i="175"/>
  <c r="R75" i="175"/>
  <c r="R80" i="175"/>
  <c r="Q75" i="175"/>
  <c r="Q80" i="175"/>
  <c r="P75" i="175"/>
  <c r="P80" i="175"/>
  <c r="O75" i="175"/>
  <c r="O80" i="175"/>
  <c r="N75" i="175"/>
  <c r="N80" i="175"/>
  <c r="M75" i="175"/>
  <c r="M80" i="175"/>
  <c r="L75" i="175"/>
  <c r="L80" i="175"/>
  <c r="K75" i="175"/>
  <c r="K80" i="175"/>
  <c r="J75" i="175"/>
  <c r="J80" i="175"/>
  <c r="I75" i="175"/>
  <c r="I80" i="175"/>
  <c r="H75" i="175"/>
  <c r="H80" i="175"/>
  <c r="G80" i="175"/>
  <c r="F80" i="175"/>
  <c r="F73" i="175" a="1"/>
  <c r="F73" i="175"/>
  <c r="EY64" i="175"/>
  <c r="EX64" i="175"/>
  <c r="EW64" i="175"/>
  <c r="EV64" i="175"/>
  <c r="EU64" i="175"/>
  <c r="ET64" i="175"/>
  <c r="ES64" i="175"/>
  <c r="ER64" i="175"/>
  <c r="EQ64" i="175"/>
  <c r="EP64" i="175"/>
  <c r="EO64" i="175"/>
  <c r="EN64" i="175"/>
  <c r="EM64" i="175"/>
  <c r="EL64" i="175"/>
  <c r="EK64" i="175"/>
  <c r="EJ64" i="175"/>
  <c r="EI64" i="175"/>
  <c r="EH64" i="175"/>
  <c r="EG64" i="175"/>
  <c r="EF64" i="175"/>
  <c r="EE64" i="175"/>
  <c r="ED64" i="175"/>
  <c r="EC64" i="175"/>
  <c r="EB64" i="175"/>
  <c r="EA64" i="175"/>
  <c r="DZ64" i="175"/>
  <c r="DY64" i="175"/>
  <c r="DX64" i="175"/>
  <c r="DW64" i="175"/>
  <c r="DV64" i="175"/>
  <c r="DU64" i="175"/>
  <c r="DT64" i="175"/>
  <c r="DS64" i="175"/>
  <c r="DR64" i="175"/>
  <c r="DQ64" i="175"/>
  <c r="DP64" i="175"/>
  <c r="DO64" i="175"/>
  <c r="DN64" i="175"/>
  <c r="DM64" i="175"/>
  <c r="DL64" i="175"/>
  <c r="DK64" i="175"/>
  <c r="DJ64" i="175"/>
  <c r="DI64" i="175"/>
  <c r="DH64" i="175"/>
  <c r="DG64" i="175"/>
  <c r="DF64" i="175"/>
  <c r="DE64" i="175"/>
  <c r="DD64" i="175"/>
  <c r="DC64" i="175"/>
  <c r="DB64" i="175"/>
  <c r="DA64" i="175"/>
  <c r="CZ64" i="175"/>
  <c r="CY64" i="175"/>
  <c r="CX64" i="175"/>
  <c r="CW64" i="175"/>
  <c r="CV64" i="175"/>
  <c r="CU64" i="175"/>
  <c r="CT64" i="175"/>
  <c r="CS64" i="175"/>
  <c r="CR64" i="175"/>
  <c r="CQ64" i="175"/>
  <c r="CP64" i="175"/>
  <c r="CO64" i="175"/>
  <c r="CN64" i="175"/>
  <c r="CM64" i="175"/>
  <c r="CL64" i="175"/>
  <c r="CK64" i="175"/>
  <c r="CJ64" i="175"/>
  <c r="CI64" i="175"/>
  <c r="CH64" i="175"/>
  <c r="CG64" i="175"/>
  <c r="CF64" i="175"/>
  <c r="CE64" i="175"/>
  <c r="CD64" i="175"/>
  <c r="CC64" i="175"/>
  <c r="CB64" i="175"/>
  <c r="CA64" i="175"/>
  <c r="BZ64" i="175"/>
  <c r="BY64" i="175"/>
  <c r="BX64" i="175"/>
  <c r="BW64" i="175"/>
  <c r="BV64" i="175"/>
  <c r="BU64" i="175"/>
  <c r="BT64" i="175"/>
  <c r="BS64" i="175"/>
  <c r="BR64" i="175"/>
  <c r="BQ64" i="175"/>
  <c r="BP64" i="175"/>
  <c r="BO64" i="175"/>
  <c r="BN64" i="175"/>
  <c r="BM64" i="175"/>
  <c r="BL64" i="175"/>
  <c r="BK64" i="175"/>
  <c r="BJ64" i="175"/>
  <c r="BI64" i="175"/>
  <c r="BH64" i="175"/>
  <c r="BG64" i="175"/>
  <c r="BF64" i="175"/>
  <c r="BE64" i="175"/>
  <c r="BD64" i="175"/>
  <c r="BC64" i="175"/>
  <c r="BB64" i="175"/>
  <c r="BA64" i="175"/>
  <c r="AZ64" i="175"/>
  <c r="AY64" i="175"/>
  <c r="AX64" i="175"/>
  <c r="AW64" i="175"/>
  <c r="AV64" i="175"/>
  <c r="AU64" i="175"/>
  <c r="AT64" i="175"/>
  <c r="AS64" i="175"/>
  <c r="AR64" i="175"/>
  <c r="AQ64" i="175"/>
  <c r="AP64" i="175"/>
  <c r="AO64" i="175"/>
  <c r="AN64" i="175"/>
  <c r="AM64" i="175"/>
  <c r="AL64" i="175"/>
  <c r="AK64" i="175"/>
  <c r="AJ64" i="175"/>
  <c r="AI64" i="175"/>
  <c r="AH64" i="175"/>
  <c r="AG64" i="175"/>
  <c r="AF64" i="175"/>
  <c r="AE64" i="175"/>
  <c r="AD64" i="175"/>
  <c r="AC64" i="175"/>
  <c r="AB64" i="175"/>
  <c r="AA64" i="175"/>
  <c r="Z64" i="175"/>
  <c r="Y64" i="175"/>
  <c r="X64" i="175"/>
  <c r="W64" i="175"/>
  <c r="V64" i="175"/>
  <c r="U64" i="175"/>
  <c r="T64" i="175"/>
  <c r="S64" i="175"/>
  <c r="R64" i="175"/>
  <c r="Q64" i="175"/>
  <c r="P64" i="175"/>
  <c r="O64" i="175"/>
  <c r="N64" i="175"/>
  <c r="M64" i="175"/>
  <c r="L64" i="175"/>
  <c r="F64" i="175"/>
  <c r="F53" i="175"/>
  <c r="F46" i="174"/>
  <c r="F47" i="174"/>
  <c r="F48" i="174"/>
  <c r="F49" i="174"/>
  <c r="F50" i="174"/>
  <c r="F54" i="174"/>
  <c r="F55" i="174"/>
  <c r="F125" i="174"/>
  <c r="F44" i="174"/>
  <c r="F45" i="174"/>
  <c r="F56" i="174"/>
  <c r="F51" i="174"/>
  <c r="F52" i="174"/>
  <c r="F135" i="174"/>
  <c r="F57" i="174"/>
  <c r="F59" i="174"/>
  <c r="F112" i="174"/>
  <c r="F113" i="174"/>
  <c r="G57" i="174"/>
  <c r="G59" i="174"/>
  <c r="G112" i="174"/>
  <c r="H57" i="174"/>
  <c r="H59" i="174"/>
  <c r="H112" i="174"/>
  <c r="I57" i="174"/>
  <c r="I59" i="174"/>
  <c r="I112" i="174"/>
  <c r="J57" i="174"/>
  <c r="J59" i="174"/>
  <c r="J112" i="174"/>
  <c r="K57" i="174"/>
  <c r="K59" i="174"/>
  <c r="K112" i="174"/>
  <c r="L57" i="174"/>
  <c r="L59" i="174"/>
  <c r="L112" i="174"/>
  <c r="M57" i="174"/>
  <c r="M59" i="174"/>
  <c r="M112" i="174"/>
  <c r="N57" i="174"/>
  <c r="N59" i="174"/>
  <c r="N112" i="174"/>
  <c r="O57" i="174"/>
  <c r="O59" i="174"/>
  <c r="O112" i="174"/>
  <c r="P57" i="174"/>
  <c r="P59" i="174"/>
  <c r="P112" i="174"/>
  <c r="Q57" i="174"/>
  <c r="Q59" i="174"/>
  <c r="Q112" i="174"/>
  <c r="R57" i="174"/>
  <c r="R59" i="174"/>
  <c r="R112" i="174"/>
  <c r="S57" i="174"/>
  <c r="S59" i="174"/>
  <c r="S112" i="174"/>
  <c r="T57" i="174"/>
  <c r="T59" i="174"/>
  <c r="T112" i="174"/>
  <c r="U57" i="174"/>
  <c r="U59" i="174"/>
  <c r="U112" i="174"/>
  <c r="V57" i="174"/>
  <c r="V59" i="174"/>
  <c r="V112" i="174"/>
  <c r="W57" i="174"/>
  <c r="W59" i="174"/>
  <c r="W112" i="174"/>
  <c r="X57" i="174"/>
  <c r="X59" i="174"/>
  <c r="X112" i="174"/>
  <c r="Y57" i="174"/>
  <c r="Y59" i="174"/>
  <c r="Y112" i="174"/>
  <c r="Z57" i="174"/>
  <c r="Z59" i="174"/>
  <c r="Z112" i="174"/>
  <c r="AA57" i="174"/>
  <c r="AA59" i="174"/>
  <c r="AA112" i="174"/>
  <c r="AB57" i="174"/>
  <c r="AB59" i="174"/>
  <c r="AB112" i="174"/>
  <c r="AC57" i="174"/>
  <c r="AC59" i="174"/>
  <c r="AC112" i="174"/>
  <c r="AD57" i="174"/>
  <c r="AD59" i="174"/>
  <c r="AD112" i="174"/>
  <c r="AE57" i="174"/>
  <c r="AE59" i="174"/>
  <c r="AE112" i="174"/>
  <c r="AF57" i="174"/>
  <c r="AF59" i="174"/>
  <c r="AF112" i="174"/>
  <c r="AG57" i="174"/>
  <c r="AG59" i="174"/>
  <c r="AG112" i="174"/>
  <c r="AH57" i="174"/>
  <c r="AH59" i="174"/>
  <c r="AH112" i="174"/>
  <c r="AI57" i="174"/>
  <c r="AI59" i="174"/>
  <c r="AI112" i="174"/>
  <c r="AJ57" i="174"/>
  <c r="AJ59" i="174"/>
  <c r="AJ112" i="174"/>
  <c r="AK57" i="174"/>
  <c r="AK59" i="174"/>
  <c r="AK112" i="174"/>
  <c r="AL57" i="174"/>
  <c r="AL59" i="174"/>
  <c r="AL112" i="174"/>
  <c r="AM57" i="174"/>
  <c r="AM59" i="174"/>
  <c r="AM112" i="174"/>
  <c r="AN57" i="174"/>
  <c r="AN59" i="174"/>
  <c r="AN112" i="174"/>
  <c r="AO57" i="174"/>
  <c r="AO59" i="174"/>
  <c r="AO112" i="174"/>
  <c r="AP57" i="174"/>
  <c r="AP59" i="174"/>
  <c r="AP112" i="174"/>
  <c r="AQ57" i="174"/>
  <c r="AQ59" i="174"/>
  <c r="AQ112" i="174"/>
  <c r="AR57" i="174"/>
  <c r="AR59" i="174"/>
  <c r="AR112" i="174"/>
  <c r="AS57" i="174"/>
  <c r="AS59" i="174"/>
  <c r="AS112" i="174"/>
  <c r="AT57" i="174"/>
  <c r="AT59" i="174"/>
  <c r="AT112" i="174"/>
  <c r="AU57" i="174"/>
  <c r="AU59" i="174"/>
  <c r="AU112" i="174"/>
  <c r="AV57" i="174"/>
  <c r="AV59" i="174"/>
  <c r="AV112" i="174"/>
  <c r="AW57" i="174"/>
  <c r="AW59" i="174"/>
  <c r="AW112" i="174"/>
  <c r="AX57" i="174"/>
  <c r="AX59" i="174"/>
  <c r="AX112" i="174"/>
  <c r="AY57" i="174"/>
  <c r="AY59" i="174"/>
  <c r="AY112" i="174"/>
  <c r="AZ57" i="174"/>
  <c r="AZ59" i="174"/>
  <c r="AZ112" i="174"/>
  <c r="BA57" i="174"/>
  <c r="BA59" i="174"/>
  <c r="BA112" i="174"/>
  <c r="BB57" i="174"/>
  <c r="BB59" i="174"/>
  <c r="BB112" i="174"/>
  <c r="BC57" i="174"/>
  <c r="BC59" i="174"/>
  <c r="BC112" i="174"/>
  <c r="BD57" i="174"/>
  <c r="BD59" i="174"/>
  <c r="BD112" i="174"/>
  <c r="BE57" i="174"/>
  <c r="BE59" i="174"/>
  <c r="BE112" i="174"/>
  <c r="BF57" i="174"/>
  <c r="BF59" i="174"/>
  <c r="BF112" i="174"/>
  <c r="BG57" i="174"/>
  <c r="BG59" i="174"/>
  <c r="BG112" i="174"/>
  <c r="BH57" i="174"/>
  <c r="BH59" i="174"/>
  <c r="BH112" i="174"/>
  <c r="BI57" i="174"/>
  <c r="BI59" i="174"/>
  <c r="BI112" i="174"/>
  <c r="BJ57" i="174"/>
  <c r="BJ59" i="174"/>
  <c r="BJ112" i="174"/>
  <c r="BK57" i="174"/>
  <c r="BK59" i="174"/>
  <c r="BK112" i="174"/>
  <c r="BL57" i="174"/>
  <c r="BL59" i="174"/>
  <c r="BL112" i="174"/>
  <c r="BM57" i="174"/>
  <c r="BM59" i="174"/>
  <c r="BM112" i="174"/>
  <c r="BN57" i="174"/>
  <c r="BN59" i="174"/>
  <c r="BN112" i="174"/>
  <c r="BO57" i="174"/>
  <c r="BO59" i="174"/>
  <c r="BO112" i="174"/>
  <c r="BP57" i="174"/>
  <c r="BP59" i="174"/>
  <c r="BP112" i="174"/>
  <c r="BQ57" i="174"/>
  <c r="BQ59" i="174"/>
  <c r="BQ112" i="174"/>
  <c r="BR57" i="174"/>
  <c r="BR59" i="174"/>
  <c r="BR112" i="174"/>
  <c r="BS57" i="174"/>
  <c r="BS59" i="174"/>
  <c r="BS112" i="174"/>
  <c r="BT57" i="174"/>
  <c r="BT59" i="174"/>
  <c r="BT112" i="174"/>
  <c r="BU57" i="174"/>
  <c r="BU59" i="174"/>
  <c r="BU112" i="174"/>
  <c r="BV57" i="174"/>
  <c r="BV59" i="174"/>
  <c r="BV112" i="174"/>
  <c r="BW57" i="174"/>
  <c r="BW59" i="174"/>
  <c r="BW112" i="174"/>
  <c r="BX57" i="174"/>
  <c r="BX59" i="174"/>
  <c r="BX112" i="174"/>
  <c r="BY57" i="174"/>
  <c r="BY59" i="174"/>
  <c r="BY112" i="174"/>
  <c r="BZ57" i="174"/>
  <c r="BZ59" i="174"/>
  <c r="BZ112" i="174"/>
  <c r="CA57" i="174"/>
  <c r="CA59" i="174"/>
  <c r="CA112" i="174"/>
  <c r="CB57" i="174"/>
  <c r="CB59" i="174"/>
  <c r="CB112" i="174"/>
  <c r="CC57" i="174"/>
  <c r="CC59" i="174"/>
  <c r="CC112" i="174"/>
  <c r="CD57" i="174"/>
  <c r="CD59" i="174"/>
  <c r="CD112" i="174"/>
  <c r="CE57" i="174"/>
  <c r="CE59" i="174"/>
  <c r="CE112" i="174"/>
  <c r="CF57" i="174"/>
  <c r="CF59" i="174"/>
  <c r="CF112" i="174"/>
  <c r="CG57" i="174"/>
  <c r="CG59" i="174"/>
  <c r="CG112" i="174"/>
  <c r="CH57" i="174"/>
  <c r="CH59" i="174"/>
  <c r="CH112" i="174"/>
  <c r="CI57" i="174"/>
  <c r="CI59" i="174"/>
  <c r="CI112" i="174"/>
  <c r="CJ57" i="174"/>
  <c r="CJ59" i="174"/>
  <c r="CJ112" i="174"/>
  <c r="CK57" i="174"/>
  <c r="CK59" i="174"/>
  <c r="CK112" i="174"/>
  <c r="CL57" i="174"/>
  <c r="CL59" i="174"/>
  <c r="CL112" i="174"/>
  <c r="CM57" i="174"/>
  <c r="CM59" i="174"/>
  <c r="CM112" i="174"/>
  <c r="CN57" i="174"/>
  <c r="CN59" i="174"/>
  <c r="CN112" i="174"/>
  <c r="CO57" i="174"/>
  <c r="CO59" i="174"/>
  <c r="CO112" i="174"/>
  <c r="CP57" i="174"/>
  <c r="CP59" i="174"/>
  <c r="CP112" i="174"/>
  <c r="CQ57" i="174"/>
  <c r="CQ59" i="174"/>
  <c r="CQ112" i="174"/>
  <c r="CR57" i="174"/>
  <c r="CR59" i="174"/>
  <c r="CR112" i="174"/>
  <c r="CS57" i="174"/>
  <c r="CS59" i="174"/>
  <c r="CS112" i="174"/>
  <c r="CT57" i="174"/>
  <c r="CT59" i="174"/>
  <c r="CT112" i="174"/>
  <c r="CU57" i="174"/>
  <c r="CU59" i="174"/>
  <c r="CU112" i="174"/>
  <c r="CV57" i="174"/>
  <c r="CV59" i="174"/>
  <c r="CV112" i="174"/>
  <c r="CW57" i="174"/>
  <c r="CW59" i="174"/>
  <c r="CW112" i="174"/>
  <c r="CX57" i="174"/>
  <c r="CX59" i="174"/>
  <c r="CX112" i="174"/>
  <c r="CY57" i="174"/>
  <c r="CY59" i="174"/>
  <c r="CY112" i="174"/>
  <c r="CZ57" i="174"/>
  <c r="CZ59" i="174"/>
  <c r="CZ112" i="174"/>
  <c r="DA57" i="174"/>
  <c r="DA59" i="174"/>
  <c r="DA112" i="174"/>
  <c r="DB57" i="174"/>
  <c r="DB59" i="174"/>
  <c r="DB112" i="174"/>
  <c r="DC57" i="174"/>
  <c r="DC59" i="174"/>
  <c r="DC112" i="174"/>
  <c r="DD57" i="174"/>
  <c r="DD59" i="174"/>
  <c r="DD112" i="174"/>
  <c r="DE57" i="174"/>
  <c r="DE59" i="174"/>
  <c r="DE112" i="174"/>
  <c r="DF57" i="174"/>
  <c r="DF59" i="174"/>
  <c r="DF112" i="174"/>
  <c r="DG57" i="174"/>
  <c r="DG59" i="174"/>
  <c r="DG112" i="174"/>
  <c r="DH57" i="174"/>
  <c r="DH59" i="174"/>
  <c r="DH112" i="174"/>
  <c r="DI57" i="174"/>
  <c r="DI59" i="174"/>
  <c r="DI112" i="174"/>
  <c r="DJ57" i="174"/>
  <c r="DJ59" i="174"/>
  <c r="DJ112" i="174"/>
  <c r="DK57" i="174"/>
  <c r="DK59" i="174"/>
  <c r="DK112" i="174"/>
  <c r="DL57" i="174"/>
  <c r="DL59" i="174"/>
  <c r="DL112" i="174"/>
  <c r="DM57" i="174"/>
  <c r="DM59" i="174"/>
  <c r="DM112" i="174"/>
  <c r="DN57" i="174"/>
  <c r="DN59" i="174"/>
  <c r="DN112" i="174"/>
  <c r="DO57" i="174"/>
  <c r="DO59" i="174"/>
  <c r="DO112" i="174"/>
  <c r="DP57" i="174"/>
  <c r="DP59" i="174"/>
  <c r="DP112" i="174"/>
  <c r="DQ57" i="174"/>
  <c r="DQ59" i="174"/>
  <c r="DQ112" i="174"/>
  <c r="DR57" i="174"/>
  <c r="DR59" i="174"/>
  <c r="DR112" i="174"/>
  <c r="DS57" i="174"/>
  <c r="DS59" i="174"/>
  <c r="DS112" i="174"/>
  <c r="DT57" i="174"/>
  <c r="DT59" i="174"/>
  <c r="DT112" i="174"/>
  <c r="DU57" i="174"/>
  <c r="DU59" i="174"/>
  <c r="DU112" i="174"/>
  <c r="DV57" i="174"/>
  <c r="DV59" i="174"/>
  <c r="DV112" i="174"/>
  <c r="DW57" i="174"/>
  <c r="DW59" i="174"/>
  <c r="DW112" i="174"/>
  <c r="DX57" i="174"/>
  <c r="DX59" i="174"/>
  <c r="DX112" i="174"/>
  <c r="DY57" i="174"/>
  <c r="DY59" i="174"/>
  <c r="DY112" i="174"/>
  <c r="DZ57" i="174"/>
  <c r="DZ59" i="174"/>
  <c r="DZ112" i="174"/>
  <c r="EA57" i="174"/>
  <c r="EA59" i="174"/>
  <c r="EA112" i="174"/>
  <c r="EB57" i="174"/>
  <c r="EB59" i="174"/>
  <c r="EB112" i="174"/>
  <c r="EC57" i="174"/>
  <c r="EC59" i="174"/>
  <c r="EC112" i="174"/>
  <c r="ED57" i="174"/>
  <c r="ED59" i="174"/>
  <c r="ED112" i="174"/>
  <c r="EE57" i="174"/>
  <c r="EE59" i="174"/>
  <c r="EE112" i="174"/>
  <c r="EF57" i="174"/>
  <c r="EF59" i="174"/>
  <c r="EF112" i="174"/>
  <c r="EG57" i="174"/>
  <c r="EG59" i="174"/>
  <c r="EG112" i="174"/>
  <c r="EH57" i="174"/>
  <c r="EH59" i="174"/>
  <c r="EH112" i="174"/>
  <c r="EI57" i="174"/>
  <c r="EI59" i="174"/>
  <c r="EI112" i="174"/>
  <c r="EJ57" i="174"/>
  <c r="EJ59" i="174"/>
  <c r="EJ112" i="174"/>
  <c r="EK57" i="174"/>
  <c r="EK59" i="174"/>
  <c r="EK112" i="174"/>
  <c r="EL57" i="174"/>
  <c r="EL59" i="174"/>
  <c r="EL112" i="174"/>
  <c r="EM57" i="174"/>
  <c r="EM59" i="174"/>
  <c r="EM112" i="174"/>
  <c r="EN57" i="174"/>
  <c r="EN59" i="174"/>
  <c r="EN112" i="174"/>
  <c r="EO57" i="174"/>
  <c r="EO59" i="174"/>
  <c r="EO112" i="174"/>
  <c r="EP57" i="174"/>
  <c r="EP59" i="174"/>
  <c r="EP112" i="174"/>
  <c r="EQ57" i="174"/>
  <c r="EQ59" i="174"/>
  <c r="EQ112" i="174"/>
  <c r="ER57" i="174"/>
  <c r="ER59" i="174"/>
  <c r="ER112" i="174"/>
  <c r="ES57" i="174"/>
  <c r="ES59" i="174"/>
  <c r="ES112" i="174"/>
  <c r="ET57" i="174"/>
  <c r="ET59" i="174"/>
  <c r="ET112" i="174"/>
  <c r="EU57" i="174"/>
  <c r="EU59" i="174"/>
  <c r="EU112" i="174"/>
  <c r="EV57" i="174"/>
  <c r="EV59" i="174"/>
  <c r="EV112" i="174"/>
  <c r="EW57" i="174"/>
  <c r="EW59" i="174"/>
  <c r="EW112" i="174"/>
  <c r="EX57" i="174"/>
  <c r="EX59" i="174"/>
  <c r="EX112" i="174"/>
  <c r="EY57" i="174"/>
  <c r="EY59" i="174"/>
  <c r="EY112" i="174"/>
  <c r="F71" i="174"/>
  <c r="F72" i="174"/>
  <c r="F83" i="174"/>
  <c r="F109" i="174"/>
  <c r="F110" i="174"/>
  <c r="G71" i="174"/>
  <c r="G72" i="174"/>
  <c r="G83" i="174"/>
  <c r="G109" i="174"/>
  <c r="H71" i="174"/>
  <c r="H72" i="174"/>
  <c r="H83" i="174"/>
  <c r="H109" i="174"/>
  <c r="I71" i="174"/>
  <c r="I72" i="174"/>
  <c r="I83" i="174"/>
  <c r="I109" i="174"/>
  <c r="J71" i="174"/>
  <c r="J72" i="174"/>
  <c r="J83" i="174"/>
  <c r="J109" i="174"/>
  <c r="K71" i="174"/>
  <c r="K72" i="174"/>
  <c r="K83" i="174"/>
  <c r="K109" i="174"/>
  <c r="L71" i="174"/>
  <c r="L72" i="174"/>
  <c r="L83" i="174"/>
  <c r="L109" i="174"/>
  <c r="M71" i="174"/>
  <c r="M72" i="174"/>
  <c r="M83" i="174"/>
  <c r="M109" i="174"/>
  <c r="N71" i="174"/>
  <c r="N72" i="174"/>
  <c r="N83" i="174"/>
  <c r="N109" i="174"/>
  <c r="O71" i="174"/>
  <c r="O72" i="174"/>
  <c r="O83" i="174"/>
  <c r="O109" i="174"/>
  <c r="P71" i="174"/>
  <c r="P72" i="174"/>
  <c r="P83" i="174"/>
  <c r="P109" i="174"/>
  <c r="Q71" i="174"/>
  <c r="Q72" i="174"/>
  <c r="Q83" i="174"/>
  <c r="Q109" i="174"/>
  <c r="R71" i="174"/>
  <c r="R72" i="174"/>
  <c r="R83" i="174"/>
  <c r="R109" i="174"/>
  <c r="S71" i="174"/>
  <c r="S72" i="174"/>
  <c r="S83" i="174"/>
  <c r="S109" i="174"/>
  <c r="T71" i="174"/>
  <c r="T72" i="174"/>
  <c r="T83" i="174"/>
  <c r="T109" i="174"/>
  <c r="U71" i="174"/>
  <c r="U72" i="174"/>
  <c r="U83" i="174"/>
  <c r="U109" i="174"/>
  <c r="V71" i="174"/>
  <c r="V72" i="174"/>
  <c r="V83" i="174"/>
  <c r="V109" i="174"/>
  <c r="W71" i="174"/>
  <c r="W72" i="174"/>
  <c r="W83" i="174"/>
  <c r="W109" i="174"/>
  <c r="X71" i="174"/>
  <c r="X72" i="174"/>
  <c r="X83" i="174"/>
  <c r="X109" i="174"/>
  <c r="Y71" i="174"/>
  <c r="Y72" i="174"/>
  <c r="Y83" i="174"/>
  <c r="Y109" i="174"/>
  <c r="Z71" i="174"/>
  <c r="Z72" i="174"/>
  <c r="Z83" i="174"/>
  <c r="Z109" i="174"/>
  <c r="AA71" i="174"/>
  <c r="AA72" i="174"/>
  <c r="AA83" i="174"/>
  <c r="AA109" i="174"/>
  <c r="AB71" i="174"/>
  <c r="AB72" i="174"/>
  <c r="AB83" i="174"/>
  <c r="AB109" i="174"/>
  <c r="AC71" i="174"/>
  <c r="AC72" i="174"/>
  <c r="AC83" i="174"/>
  <c r="AC109" i="174"/>
  <c r="AD71" i="174"/>
  <c r="AD72" i="174"/>
  <c r="AD83" i="174"/>
  <c r="AD109" i="174"/>
  <c r="AE71" i="174"/>
  <c r="AE72" i="174"/>
  <c r="AE83" i="174"/>
  <c r="AE109" i="174"/>
  <c r="AF71" i="174"/>
  <c r="AF72" i="174"/>
  <c r="AF83" i="174"/>
  <c r="AF109" i="174"/>
  <c r="AG71" i="174"/>
  <c r="AG72" i="174"/>
  <c r="AG83" i="174"/>
  <c r="AG109" i="174"/>
  <c r="AH71" i="174"/>
  <c r="AH72" i="174"/>
  <c r="AH83" i="174"/>
  <c r="AH109" i="174"/>
  <c r="AI71" i="174"/>
  <c r="AI72" i="174"/>
  <c r="AI83" i="174"/>
  <c r="AI109" i="174"/>
  <c r="AJ71" i="174"/>
  <c r="AJ72" i="174"/>
  <c r="AJ83" i="174"/>
  <c r="AJ109" i="174"/>
  <c r="AK71" i="174"/>
  <c r="AK72" i="174"/>
  <c r="AK83" i="174"/>
  <c r="AK109" i="174"/>
  <c r="AL71" i="174"/>
  <c r="AL72" i="174"/>
  <c r="AL83" i="174"/>
  <c r="AL109" i="174"/>
  <c r="AM71" i="174"/>
  <c r="AM72" i="174"/>
  <c r="AM83" i="174"/>
  <c r="AM109" i="174"/>
  <c r="AN71" i="174"/>
  <c r="AN72" i="174"/>
  <c r="AN83" i="174"/>
  <c r="AN109" i="174"/>
  <c r="AO71" i="174"/>
  <c r="AO72" i="174"/>
  <c r="AO83" i="174"/>
  <c r="AO109" i="174"/>
  <c r="AP71" i="174"/>
  <c r="AP72" i="174"/>
  <c r="AP83" i="174"/>
  <c r="AP109" i="174"/>
  <c r="AQ71" i="174"/>
  <c r="AQ72" i="174"/>
  <c r="AQ83" i="174"/>
  <c r="AQ109" i="174"/>
  <c r="AR71" i="174"/>
  <c r="AR72" i="174"/>
  <c r="AR83" i="174"/>
  <c r="AR109" i="174"/>
  <c r="AS71" i="174"/>
  <c r="AS72" i="174"/>
  <c r="AS83" i="174"/>
  <c r="AS109" i="174"/>
  <c r="AT71" i="174"/>
  <c r="AT72" i="174"/>
  <c r="AT83" i="174"/>
  <c r="AT109" i="174"/>
  <c r="AU71" i="174"/>
  <c r="AU72" i="174"/>
  <c r="AU83" i="174"/>
  <c r="AU109" i="174"/>
  <c r="AV71" i="174"/>
  <c r="AV72" i="174"/>
  <c r="AV83" i="174"/>
  <c r="AV109" i="174"/>
  <c r="AW71" i="174"/>
  <c r="AW72" i="174"/>
  <c r="AW83" i="174"/>
  <c r="AW109" i="174"/>
  <c r="AX71" i="174"/>
  <c r="AX72" i="174"/>
  <c r="AX83" i="174"/>
  <c r="AX109" i="174"/>
  <c r="AY71" i="174"/>
  <c r="AY72" i="174"/>
  <c r="AY83" i="174"/>
  <c r="AY109" i="174"/>
  <c r="AZ71" i="174"/>
  <c r="AZ72" i="174"/>
  <c r="AZ83" i="174"/>
  <c r="AZ109" i="174"/>
  <c r="BA71" i="174"/>
  <c r="BA72" i="174"/>
  <c r="BA83" i="174"/>
  <c r="BA109" i="174"/>
  <c r="BB71" i="174"/>
  <c r="BB72" i="174"/>
  <c r="BB83" i="174"/>
  <c r="BB109" i="174"/>
  <c r="BC71" i="174"/>
  <c r="BC72" i="174"/>
  <c r="BC83" i="174"/>
  <c r="BC109" i="174"/>
  <c r="BD71" i="174"/>
  <c r="BD72" i="174"/>
  <c r="BD83" i="174"/>
  <c r="BD109" i="174"/>
  <c r="BE71" i="174"/>
  <c r="BE72" i="174"/>
  <c r="BE83" i="174"/>
  <c r="BE109" i="174"/>
  <c r="BF71" i="174"/>
  <c r="BF72" i="174"/>
  <c r="BF83" i="174"/>
  <c r="BF109" i="174"/>
  <c r="BG71" i="174"/>
  <c r="BG72" i="174"/>
  <c r="BG83" i="174"/>
  <c r="BG109" i="174"/>
  <c r="BH71" i="174"/>
  <c r="BH72" i="174"/>
  <c r="BH83" i="174"/>
  <c r="BH109" i="174"/>
  <c r="BI71" i="174"/>
  <c r="BI72" i="174"/>
  <c r="BI83" i="174"/>
  <c r="BI109" i="174"/>
  <c r="BJ71" i="174"/>
  <c r="BJ72" i="174"/>
  <c r="BJ83" i="174"/>
  <c r="BJ109" i="174"/>
  <c r="BK71" i="174"/>
  <c r="BK72" i="174"/>
  <c r="BK83" i="174"/>
  <c r="BK109" i="174"/>
  <c r="BL71" i="174"/>
  <c r="BL72" i="174"/>
  <c r="BL83" i="174"/>
  <c r="BL109" i="174"/>
  <c r="BM71" i="174"/>
  <c r="BM72" i="174"/>
  <c r="BM83" i="174"/>
  <c r="BM109" i="174"/>
  <c r="BN71" i="174"/>
  <c r="BN72" i="174"/>
  <c r="BN83" i="174"/>
  <c r="BN109" i="174"/>
  <c r="BO71" i="174"/>
  <c r="BO72" i="174"/>
  <c r="BO83" i="174"/>
  <c r="BO109" i="174"/>
  <c r="BP71" i="174"/>
  <c r="BP72" i="174"/>
  <c r="BP83" i="174"/>
  <c r="BP109" i="174"/>
  <c r="BQ71" i="174"/>
  <c r="BQ72" i="174"/>
  <c r="BQ83" i="174"/>
  <c r="BQ109" i="174"/>
  <c r="BR71" i="174"/>
  <c r="BR72" i="174"/>
  <c r="BR83" i="174"/>
  <c r="BR109" i="174"/>
  <c r="BS71" i="174"/>
  <c r="BS72" i="174"/>
  <c r="BS83" i="174"/>
  <c r="BS109" i="174"/>
  <c r="BT71" i="174"/>
  <c r="BT72" i="174"/>
  <c r="BT83" i="174"/>
  <c r="BT109" i="174"/>
  <c r="BU71" i="174"/>
  <c r="BU72" i="174"/>
  <c r="BU83" i="174"/>
  <c r="BU109" i="174"/>
  <c r="BV71" i="174"/>
  <c r="BV72" i="174"/>
  <c r="BV83" i="174"/>
  <c r="BV109" i="174"/>
  <c r="BW71" i="174"/>
  <c r="BW72" i="174"/>
  <c r="BW83" i="174"/>
  <c r="BW109" i="174"/>
  <c r="BX71" i="174"/>
  <c r="BX72" i="174"/>
  <c r="BX83" i="174"/>
  <c r="BX109" i="174"/>
  <c r="BY71" i="174"/>
  <c r="BY72" i="174"/>
  <c r="BY83" i="174"/>
  <c r="BY109" i="174"/>
  <c r="BZ71" i="174"/>
  <c r="BZ72" i="174"/>
  <c r="BZ83" i="174"/>
  <c r="BZ109" i="174"/>
  <c r="CA71" i="174"/>
  <c r="CA72" i="174"/>
  <c r="CA83" i="174"/>
  <c r="CA109" i="174"/>
  <c r="CB71" i="174"/>
  <c r="CB72" i="174"/>
  <c r="CB83" i="174"/>
  <c r="CB109" i="174"/>
  <c r="CC71" i="174"/>
  <c r="CC72" i="174"/>
  <c r="CC83" i="174"/>
  <c r="CC109" i="174"/>
  <c r="CD71" i="174"/>
  <c r="CD72" i="174"/>
  <c r="CD83" i="174"/>
  <c r="CD109" i="174"/>
  <c r="CE71" i="174"/>
  <c r="CE72" i="174"/>
  <c r="CE83" i="174"/>
  <c r="CE109" i="174"/>
  <c r="CF71" i="174"/>
  <c r="CF72" i="174"/>
  <c r="CF83" i="174"/>
  <c r="CF109" i="174"/>
  <c r="CG71" i="174"/>
  <c r="CG72" i="174"/>
  <c r="CG83" i="174"/>
  <c r="CG109" i="174"/>
  <c r="CH71" i="174"/>
  <c r="CH72" i="174"/>
  <c r="CH83" i="174"/>
  <c r="CH109" i="174"/>
  <c r="CI71" i="174"/>
  <c r="CI72" i="174"/>
  <c r="CI83" i="174"/>
  <c r="CI109" i="174"/>
  <c r="CJ71" i="174"/>
  <c r="CJ72" i="174"/>
  <c r="CJ83" i="174"/>
  <c r="CJ109" i="174"/>
  <c r="CK71" i="174"/>
  <c r="CK72" i="174"/>
  <c r="CK83" i="174"/>
  <c r="CK109" i="174"/>
  <c r="CL71" i="174"/>
  <c r="CL72" i="174"/>
  <c r="CL83" i="174"/>
  <c r="CL109" i="174"/>
  <c r="CM71" i="174"/>
  <c r="CM72" i="174"/>
  <c r="CM83" i="174"/>
  <c r="CM109" i="174"/>
  <c r="CN71" i="174"/>
  <c r="CN72" i="174"/>
  <c r="CN83" i="174"/>
  <c r="CN109" i="174"/>
  <c r="CO71" i="174"/>
  <c r="CO72" i="174"/>
  <c r="CO83" i="174"/>
  <c r="CO109" i="174"/>
  <c r="CP71" i="174"/>
  <c r="CP72" i="174"/>
  <c r="CP83" i="174"/>
  <c r="CP109" i="174"/>
  <c r="CQ71" i="174"/>
  <c r="CQ72" i="174"/>
  <c r="CQ83" i="174"/>
  <c r="CQ109" i="174"/>
  <c r="CR71" i="174"/>
  <c r="CR72" i="174"/>
  <c r="CR83" i="174"/>
  <c r="CR109" i="174"/>
  <c r="CS71" i="174"/>
  <c r="CS72" i="174"/>
  <c r="CS83" i="174"/>
  <c r="CS109" i="174"/>
  <c r="CT71" i="174"/>
  <c r="CT72" i="174"/>
  <c r="CT83" i="174"/>
  <c r="CT109" i="174"/>
  <c r="CU71" i="174"/>
  <c r="CU72" i="174"/>
  <c r="CU83" i="174"/>
  <c r="CU109" i="174"/>
  <c r="CV71" i="174"/>
  <c r="CV72" i="174"/>
  <c r="CV83" i="174"/>
  <c r="CV109" i="174"/>
  <c r="CW71" i="174"/>
  <c r="CW72" i="174"/>
  <c r="CW83" i="174"/>
  <c r="CW109" i="174"/>
  <c r="CX71" i="174"/>
  <c r="CX72" i="174"/>
  <c r="CX83" i="174"/>
  <c r="CX109" i="174"/>
  <c r="CY71" i="174"/>
  <c r="CY72" i="174"/>
  <c r="CY83" i="174"/>
  <c r="CY109" i="174"/>
  <c r="CZ71" i="174"/>
  <c r="CZ72" i="174"/>
  <c r="CZ83" i="174"/>
  <c r="CZ109" i="174"/>
  <c r="DA71" i="174"/>
  <c r="DA72" i="174"/>
  <c r="DA83" i="174"/>
  <c r="DA109" i="174"/>
  <c r="DB71" i="174"/>
  <c r="DB72" i="174"/>
  <c r="DB83" i="174"/>
  <c r="DB109" i="174"/>
  <c r="DC71" i="174"/>
  <c r="DC72" i="174"/>
  <c r="DC83" i="174"/>
  <c r="DC109" i="174"/>
  <c r="DD71" i="174"/>
  <c r="DD72" i="174"/>
  <c r="DD83" i="174"/>
  <c r="DD109" i="174"/>
  <c r="DE71" i="174"/>
  <c r="DE72" i="174"/>
  <c r="DE83" i="174"/>
  <c r="DE109" i="174"/>
  <c r="DF71" i="174"/>
  <c r="DF72" i="174"/>
  <c r="DF83" i="174"/>
  <c r="DF109" i="174"/>
  <c r="DG71" i="174"/>
  <c r="DG72" i="174"/>
  <c r="DG83" i="174"/>
  <c r="DG109" i="174"/>
  <c r="DH71" i="174"/>
  <c r="DH72" i="174"/>
  <c r="DH83" i="174"/>
  <c r="DH109" i="174"/>
  <c r="DI71" i="174"/>
  <c r="DI72" i="174"/>
  <c r="DI83" i="174"/>
  <c r="DI109" i="174"/>
  <c r="DJ71" i="174"/>
  <c r="DJ72" i="174"/>
  <c r="DJ83" i="174"/>
  <c r="DJ109" i="174"/>
  <c r="DK71" i="174"/>
  <c r="DK72" i="174"/>
  <c r="DK83" i="174"/>
  <c r="DK109" i="174"/>
  <c r="DL71" i="174"/>
  <c r="DL72" i="174"/>
  <c r="DL83" i="174"/>
  <c r="DL109" i="174"/>
  <c r="DM71" i="174"/>
  <c r="DM72" i="174"/>
  <c r="DM83" i="174"/>
  <c r="DM109" i="174"/>
  <c r="DN71" i="174"/>
  <c r="DN72" i="174"/>
  <c r="DN83" i="174"/>
  <c r="DN109" i="174"/>
  <c r="DO71" i="174"/>
  <c r="DO72" i="174"/>
  <c r="DO83" i="174"/>
  <c r="DO109" i="174"/>
  <c r="DP71" i="174"/>
  <c r="DP72" i="174"/>
  <c r="DP83" i="174"/>
  <c r="DP109" i="174"/>
  <c r="DQ71" i="174"/>
  <c r="DQ72" i="174"/>
  <c r="DQ83" i="174"/>
  <c r="DQ109" i="174"/>
  <c r="DR71" i="174"/>
  <c r="DR72" i="174"/>
  <c r="DR83" i="174"/>
  <c r="DR109" i="174"/>
  <c r="DS71" i="174"/>
  <c r="DS72" i="174"/>
  <c r="DS83" i="174"/>
  <c r="DS109" i="174"/>
  <c r="DT71" i="174"/>
  <c r="DT72" i="174"/>
  <c r="DT83" i="174"/>
  <c r="DT109" i="174"/>
  <c r="DU71" i="174"/>
  <c r="DU72" i="174"/>
  <c r="DU83" i="174"/>
  <c r="DU109" i="174"/>
  <c r="DV71" i="174"/>
  <c r="DV72" i="174"/>
  <c r="DV83" i="174"/>
  <c r="DV109" i="174"/>
  <c r="DW71" i="174"/>
  <c r="DW72" i="174"/>
  <c r="DW83" i="174"/>
  <c r="DW109" i="174"/>
  <c r="DX71" i="174"/>
  <c r="DX72" i="174"/>
  <c r="DX83" i="174"/>
  <c r="DX109" i="174"/>
  <c r="DY71" i="174"/>
  <c r="DY72" i="174"/>
  <c r="DY83" i="174"/>
  <c r="DY109" i="174"/>
  <c r="DZ71" i="174"/>
  <c r="DZ72" i="174"/>
  <c r="DZ83" i="174"/>
  <c r="DZ109" i="174"/>
  <c r="EA71" i="174"/>
  <c r="EA72" i="174"/>
  <c r="EA83" i="174"/>
  <c r="EA109" i="174"/>
  <c r="EB71" i="174"/>
  <c r="EB72" i="174"/>
  <c r="EB83" i="174"/>
  <c r="EB109" i="174"/>
  <c r="EC71" i="174"/>
  <c r="EC72" i="174"/>
  <c r="EC83" i="174"/>
  <c r="EC109" i="174"/>
  <c r="ED71" i="174"/>
  <c r="ED72" i="174"/>
  <c r="ED83" i="174"/>
  <c r="ED109" i="174"/>
  <c r="EE71" i="174"/>
  <c r="EE72" i="174"/>
  <c r="EE83" i="174"/>
  <c r="EE109" i="174"/>
  <c r="EF71" i="174"/>
  <c r="EF72" i="174"/>
  <c r="EF83" i="174"/>
  <c r="EF109" i="174"/>
  <c r="EG71" i="174"/>
  <c r="EG72" i="174"/>
  <c r="EG83" i="174"/>
  <c r="EG109" i="174"/>
  <c r="EH71" i="174"/>
  <c r="EH72" i="174"/>
  <c r="EH83" i="174"/>
  <c r="EH109" i="174"/>
  <c r="EI71" i="174"/>
  <c r="EI72" i="174"/>
  <c r="EI83" i="174"/>
  <c r="EI109" i="174"/>
  <c r="EJ71" i="174"/>
  <c r="EJ72" i="174"/>
  <c r="EJ83" i="174"/>
  <c r="EJ109" i="174"/>
  <c r="EK71" i="174"/>
  <c r="EK72" i="174"/>
  <c r="EK83" i="174"/>
  <c r="EK109" i="174"/>
  <c r="EL71" i="174"/>
  <c r="EL72" i="174"/>
  <c r="EL83" i="174"/>
  <c r="EL109" i="174"/>
  <c r="EM71" i="174"/>
  <c r="EM72" i="174"/>
  <c r="EM83" i="174"/>
  <c r="EM109" i="174"/>
  <c r="EN71" i="174"/>
  <c r="EN72" i="174"/>
  <c r="EN83" i="174"/>
  <c r="EN109" i="174"/>
  <c r="EO71" i="174"/>
  <c r="EO72" i="174"/>
  <c r="EO83" i="174"/>
  <c r="EO109" i="174"/>
  <c r="EP71" i="174"/>
  <c r="EP72" i="174"/>
  <c r="EP83" i="174"/>
  <c r="EP109" i="174"/>
  <c r="EQ71" i="174"/>
  <c r="EQ72" i="174"/>
  <c r="EQ83" i="174"/>
  <c r="EQ109" i="174"/>
  <c r="ER71" i="174"/>
  <c r="ER72" i="174"/>
  <c r="ER83" i="174"/>
  <c r="ER109" i="174"/>
  <c r="ES71" i="174"/>
  <c r="ES72" i="174"/>
  <c r="ES83" i="174"/>
  <c r="ES109" i="174"/>
  <c r="ET71" i="174"/>
  <c r="ET72" i="174"/>
  <c r="ET83" i="174"/>
  <c r="ET109" i="174"/>
  <c r="EU71" i="174"/>
  <c r="EU72" i="174"/>
  <c r="EU83" i="174"/>
  <c r="EU109" i="174"/>
  <c r="EV71" i="174"/>
  <c r="EV72" i="174"/>
  <c r="EV83" i="174"/>
  <c r="EV109" i="174"/>
  <c r="EW71" i="174"/>
  <c r="EW72" i="174"/>
  <c r="EW83" i="174"/>
  <c r="EW109" i="174"/>
  <c r="EX71" i="174"/>
  <c r="EX72" i="174"/>
  <c r="EX83" i="174"/>
  <c r="EX109" i="174"/>
  <c r="EY71" i="174"/>
  <c r="EY72" i="174"/>
  <c r="EY83" i="174"/>
  <c r="EY109" i="174"/>
  <c r="F60" i="174"/>
  <c r="F61" i="174"/>
  <c r="F62" i="174"/>
  <c r="F63" i="174"/>
  <c r="F67" i="174"/>
  <c r="F68" i="174"/>
  <c r="F69" i="174"/>
  <c r="F95" i="174"/>
  <c r="F96" i="174"/>
  <c r="F65" i="174"/>
  <c r="F97" i="174"/>
  <c r="F98" i="174"/>
  <c r="F99" i="174"/>
  <c r="F100" i="174"/>
  <c r="F101" i="174"/>
  <c r="F103" i="174"/>
  <c r="F105" i="174"/>
  <c r="F107" i="174"/>
  <c r="G60" i="174"/>
  <c r="G61" i="174"/>
  <c r="G62" i="174"/>
  <c r="G63" i="174"/>
  <c r="G67" i="174"/>
  <c r="G68" i="174"/>
  <c r="G69" i="174"/>
  <c r="G64" i="174"/>
  <c r="G95" i="174"/>
  <c r="G96" i="174"/>
  <c r="G65" i="174"/>
  <c r="G97" i="174"/>
  <c r="G98" i="174"/>
  <c r="G99" i="174"/>
  <c r="G100" i="174"/>
  <c r="G101" i="174"/>
  <c r="G103" i="174"/>
  <c r="G105" i="174"/>
  <c r="H60" i="174"/>
  <c r="H61" i="174"/>
  <c r="H62" i="174"/>
  <c r="H63" i="174"/>
  <c r="H67" i="174"/>
  <c r="H68" i="174"/>
  <c r="H69" i="174"/>
  <c r="H64" i="174"/>
  <c r="H95" i="174"/>
  <c r="H96" i="174"/>
  <c r="H65" i="174"/>
  <c r="H97" i="174"/>
  <c r="H98" i="174"/>
  <c r="H99" i="174"/>
  <c r="H100" i="174"/>
  <c r="H101" i="174"/>
  <c r="H103" i="174"/>
  <c r="H105" i="174"/>
  <c r="I60" i="174"/>
  <c r="I61" i="174"/>
  <c r="I62" i="174"/>
  <c r="I63" i="174"/>
  <c r="I67" i="174"/>
  <c r="I68" i="174"/>
  <c r="I69" i="174"/>
  <c r="I95" i="174"/>
  <c r="I96" i="174"/>
  <c r="I65" i="174"/>
  <c r="I97" i="174"/>
  <c r="I98" i="174"/>
  <c r="I64" i="174"/>
  <c r="I99" i="174"/>
  <c r="I100" i="174"/>
  <c r="I101" i="174"/>
  <c r="I103" i="174"/>
  <c r="I105" i="174"/>
  <c r="J60" i="174"/>
  <c r="J61" i="174"/>
  <c r="J62" i="174"/>
  <c r="J63" i="174"/>
  <c r="J67" i="174"/>
  <c r="J68" i="174"/>
  <c r="J69" i="174"/>
  <c r="J95" i="174"/>
  <c r="J96" i="174"/>
  <c r="J65" i="174"/>
  <c r="J97" i="174"/>
  <c r="J98" i="174"/>
  <c r="J99" i="174"/>
  <c r="J100" i="174"/>
  <c r="J101" i="174"/>
  <c r="J103" i="174"/>
  <c r="J105" i="174"/>
  <c r="K60" i="174"/>
  <c r="K61" i="174"/>
  <c r="K62" i="174"/>
  <c r="K63" i="174"/>
  <c r="K67" i="174"/>
  <c r="K68" i="174"/>
  <c r="K69" i="174"/>
  <c r="K95" i="174"/>
  <c r="K96" i="174"/>
  <c r="K65" i="174"/>
  <c r="K97" i="174"/>
  <c r="K98" i="174"/>
  <c r="K99" i="174"/>
  <c r="K100" i="174"/>
  <c r="K101" i="174"/>
  <c r="K103" i="174"/>
  <c r="K105" i="174"/>
  <c r="L60" i="174"/>
  <c r="L61" i="174"/>
  <c r="L62" i="174"/>
  <c r="L63" i="174"/>
  <c r="L67" i="174"/>
  <c r="L68" i="174"/>
  <c r="L69" i="174"/>
  <c r="L95" i="174"/>
  <c r="L96" i="174"/>
  <c r="L65" i="174"/>
  <c r="L97" i="174"/>
  <c r="L98" i="174"/>
  <c r="L99" i="174"/>
  <c r="L100" i="174"/>
  <c r="L101" i="174"/>
  <c r="L103" i="174"/>
  <c r="L105" i="174"/>
  <c r="M60" i="174"/>
  <c r="M61" i="174"/>
  <c r="M62" i="174"/>
  <c r="M63" i="174"/>
  <c r="M67" i="174"/>
  <c r="M68" i="174"/>
  <c r="M69" i="174"/>
  <c r="M95" i="174"/>
  <c r="M96" i="174"/>
  <c r="M65" i="174"/>
  <c r="M97" i="174"/>
  <c r="M98" i="174"/>
  <c r="M99" i="174"/>
  <c r="M100" i="174"/>
  <c r="M101" i="174"/>
  <c r="M103" i="174"/>
  <c r="M105" i="174"/>
  <c r="N60" i="174"/>
  <c r="N61" i="174"/>
  <c r="N62" i="174"/>
  <c r="N63" i="174"/>
  <c r="N67" i="174"/>
  <c r="N68" i="174"/>
  <c r="N69" i="174"/>
  <c r="N95" i="174"/>
  <c r="N96" i="174"/>
  <c r="N65" i="174"/>
  <c r="N97" i="174"/>
  <c r="N98" i="174"/>
  <c r="N99" i="174"/>
  <c r="N100" i="174"/>
  <c r="N101" i="174"/>
  <c r="N103" i="174"/>
  <c r="N105" i="174"/>
  <c r="O60" i="174"/>
  <c r="O61" i="174"/>
  <c r="O62" i="174"/>
  <c r="O63" i="174"/>
  <c r="O67" i="174"/>
  <c r="O68" i="174"/>
  <c r="O69" i="174"/>
  <c r="O95" i="174"/>
  <c r="O96" i="174"/>
  <c r="O65" i="174"/>
  <c r="O97" i="174"/>
  <c r="O98" i="174"/>
  <c r="O99" i="174"/>
  <c r="O100" i="174"/>
  <c r="O101" i="174"/>
  <c r="O103" i="174"/>
  <c r="O105" i="174"/>
  <c r="P60" i="174"/>
  <c r="P61" i="174"/>
  <c r="P62" i="174"/>
  <c r="P63" i="174"/>
  <c r="P67" i="174"/>
  <c r="P68" i="174"/>
  <c r="P69" i="174"/>
  <c r="P95" i="174"/>
  <c r="P96" i="174"/>
  <c r="P65" i="174"/>
  <c r="P97" i="174"/>
  <c r="P98" i="174"/>
  <c r="P99" i="174"/>
  <c r="P100" i="174"/>
  <c r="P101" i="174"/>
  <c r="P103" i="174"/>
  <c r="P105" i="174"/>
  <c r="Q60" i="174"/>
  <c r="Q61" i="174"/>
  <c r="Q62" i="174"/>
  <c r="Q63" i="174"/>
  <c r="Q67" i="174"/>
  <c r="Q68" i="174"/>
  <c r="Q69" i="174"/>
  <c r="Q95" i="174"/>
  <c r="Q96" i="174"/>
  <c r="Q65" i="174"/>
  <c r="Q97" i="174"/>
  <c r="Q98" i="174"/>
  <c r="Q99" i="174"/>
  <c r="Q100" i="174"/>
  <c r="Q101" i="174"/>
  <c r="Q103" i="174"/>
  <c r="Q105" i="174"/>
  <c r="R60" i="174"/>
  <c r="R61" i="174"/>
  <c r="R62" i="174"/>
  <c r="R63" i="174"/>
  <c r="R67" i="174"/>
  <c r="R68" i="174"/>
  <c r="R69" i="174"/>
  <c r="R95" i="174"/>
  <c r="R96" i="174"/>
  <c r="R65" i="174"/>
  <c r="R97" i="174"/>
  <c r="R98" i="174"/>
  <c r="R99" i="174"/>
  <c r="R100" i="174"/>
  <c r="R101" i="174"/>
  <c r="R103" i="174"/>
  <c r="R105" i="174"/>
  <c r="S60" i="174"/>
  <c r="S61" i="174"/>
  <c r="S62" i="174"/>
  <c r="S63" i="174"/>
  <c r="S67" i="174"/>
  <c r="S68" i="174"/>
  <c r="S69" i="174"/>
  <c r="S95" i="174"/>
  <c r="S96" i="174"/>
  <c r="S65" i="174"/>
  <c r="S97" i="174"/>
  <c r="S98" i="174"/>
  <c r="S99" i="174"/>
  <c r="S100" i="174"/>
  <c r="S101" i="174"/>
  <c r="S103" i="174"/>
  <c r="S105" i="174"/>
  <c r="T60" i="174"/>
  <c r="T61" i="174"/>
  <c r="T62" i="174"/>
  <c r="T63" i="174"/>
  <c r="T67" i="174"/>
  <c r="T68" i="174"/>
  <c r="T69" i="174"/>
  <c r="T95" i="174"/>
  <c r="T96" i="174"/>
  <c r="T65" i="174"/>
  <c r="T97" i="174"/>
  <c r="T98" i="174"/>
  <c r="T99" i="174"/>
  <c r="T100" i="174"/>
  <c r="T101" i="174"/>
  <c r="T103" i="174"/>
  <c r="T105" i="174"/>
  <c r="U60" i="174"/>
  <c r="U61" i="174"/>
  <c r="U62" i="174"/>
  <c r="U63" i="174"/>
  <c r="U67" i="174"/>
  <c r="U68" i="174"/>
  <c r="U69" i="174"/>
  <c r="U95" i="174"/>
  <c r="U96" i="174"/>
  <c r="U65" i="174"/>
  <c r="U97" i="174"/>
  <c r="U98" i="174"/>
  <c r="U99" i="174"/>
  <c r="U100" i="174"/>
  <c r="U101" i="174"/>
  <c r="U103" i="174"/>
  <c r="U105" i="174"/>
  <c r="V60" i="174"/>
  <c r="V61" i="174"/>
  <c r="V62" i="174"/>
  <c r="V63" i="174"/>
  <c r="V67" i="174"/>
  <c r="V68" i="174"/>
  <c r="V69" i="174"/>
  <c r="V95" i="174"/>
  <c r="V96" i="174"/>
  <c r="V65" i="174"/>
  <c r="V97" i="174"/>
  <c r="V98" i="174"/>
  <c r="V99" i="174"/>
  <c r="V100" i="174"/>
  <c r="V101" i="174"/>
  <c r="V103" i="174"/>
  <c r="V105" i="174"/>
  <c r="W60" i="174"/>
  <c r="W61" i="174"/>
  <c r="W62" i="174"/>
  <c r="W63" i="174"/>
  <c r="W67" i="174"/>
  <c r="W68" i="174"/>
  <c r="W69" i="174"/>
  <c r="W95" i="174"/>
  <c r="W96" i="174"/>
  <c r="W65" i="174"/>
  <c r="W97" i="174"/>
  <c r="W98" i="174"/>
  <c r="W99" i="174"/>
  <c r="W100" i="174"/>
  <c r="W101" i="174"/>
  <c r="W103" i="174"/>
  <c r="W105" i="174"/>
  <c r="X60" i="174"/>
  <c r="X61" i="174"/>
  <c r="X62" i="174"/>
  <c r="X63" i="174"/>
  <c r="X67" i="174"/>
  <c r="X68" i="174"/>
  <c r="X69" i="174"/>
  <c r="X95" i="174"/>
  <c r="X96" i="174"/>
  <c r="X65" i="174"/>
  <c r="X97" i="174"/>
  <c r="X98" i="174"/>
  <c r="X99" i="174"/>
  <c r="X100" i="174"/>
  <c r="X101" i="174"/>
  <c r="X103" i="174"/>
  <c r="X105" i="174"/>
  <c r="Y60" i="174"/>
  <c r="Y61" i="174"/>
  <c r="Y62" i="174"/>
  <c r="Y63" i="174"/>
  <c r="Y67" i="174"/>
  <c r="Y68" i="174"/>
  <c r="Y69" i="174"/>
  <c r="Y95" i="174"/>
  <c r="Y96" i="174"/>
  <c r="Y65" i="174"/>
  <c r="Y97" i="174"/>
  <c r="Y98" i="174"/>
  <c r="Y99" i="174"/>
  <c r="Y100" i="174"/>
  <c r="Y101" i="174"/>
  <c r="Y103" i="174"/>
  <c r="Y105" i="174"/>
  <c r="Z60" i="174"/>
  <c r="Z61" i="174"/>
  <c r="Z62" i="174"/>
  <c r="Z63" i="174"/>
  <c r="Z67" i="174"/>
  <c r="Z68" i="174"/>
  <c r="Z69" i="174"/>
  <c r="Z95" i="174"/>
  <c r="Z96" i="174"/>
  <c r="Z65" i="174"/>
  <c r="Z97" i="174"/>
  <c r="Z98" i="174"/>
  <c r="Z99" i="174"/>
  <c r="Z100" i="174"/>
  <c r="Z101" i="174"/>
  <c r="Z103" i="174"/>
  <c r="Z105" i="174"/>
  <c r="AA60" i="174"/>
  <c r="AA61" i="174"/>
  <c r="AA62" i="174"/>
  <c r="AA63" i="174"/>
  <c r="AA67" i="174"/>
  <c r="AA68" i="174"/>
  <c r="AA69" i="174"/>
  <c r="AA95" i="174"/>
  <c r="AA96" i="174"/>
  <c r="AA65" i="174"/>
  <c r="AA97" i="174"/>
  <c r="AA98" i="174"/>
  <c r="AA99" i="174"/>
  <c r="AA100" i="174"/>
  <c r="AA101" i="174"/>
  <c r="AA103" i="174"/>
  <c r="AA105" i="174"/>
  <c r="AB60" i="174"/>
  <c r="AB61" i="174"/>
  <c r="AB62" i="174"/>
  <c r="AB63" i="174"/>
  <c r="AB67" i="174"/>
  <c r="AB68" i="174"/>
  <c r="AB69" i="174"/>
  <c r="AB95" i="174"/>
  <c r="AB96" i="174"/>
  <c r="AB65" i="174"/>
  <c r="AB97" i="174"/>
  <c r="AB98" i="174"/>
  <c r="AB99" i="174"/>
  <c r="AB100" i="174"/>
  <c r="AB101" i="174"/>
  <c r="AB103" i="174"/>
  <c r="AB105" i="174"/>
  <c r="AC60" i="174"/>
  <c r="AC61" i="174"/>
  <c r="AC62" i="174"/>
  <c r="AC63" i="174"/>
  <c r="AC67" i="174"/>
  <c r="AC68" i="174"/>
  <c r="AC69" i="174"/>
  <c r="AC95" i="174"/>
  <c r="AC96" i="174"/>
  <c r="AC65" i="174"/>
  <c r="AC97" i="174"/>
  <c r="AC98" i="174"/>
  <c r="AC99" i="174"/>
  <c r="AC100" i="174"/>
  <c r="AC101" i="174"/>
  <c r="AC103" i="174"/>
  <c r="AC105" i="174"/>
  <c r="AD60" i="174"/>
  <c r="AD61" i="174"/>
  <c r="AD62" i="174"/>
  <c r="AD63" i="174"/>
  <c r="AD67" i="174"/>
  <c r="AD68" i="174"/>
  <c r="AD69" i="174"/>
  <c r="AD95" i="174"/>
  <c r="AD96" i="174"/>
  <c r="AD65" i="174"/>
  <c r="AD97" i="174"/>
  <c r="AD98" i="174"/>
  <c r="AD99" i="174"/>
  <c r="AD100" i="174"/>
  <c r="AD101" i="174"/>
  <c r="AD103" i="174"/>
  <c r="AD105" i="174"/>
  <c r="AE60" i="174"/>
  <c r="AE61" i="174"/>
  <c r="AE62" i="174"/>
  <c r="AE63" i="174"/>
  <c r="AE67" i="174"/>
  <c r="AE68" i="174"/>
  <c r="AE69" i="174"/>
  <c r="AE95" i="174"/>
  <c r="AE96" i="174"/>
  <c r="AE65" i="174"/>
  <c r="AE97" i="174"/>
  <c r="AE98" i="174"/>
  <c r="AE99" i="174"/>
  <c r="AE100" i="174"/>
  <c r="AE101" i="174"/>
  <c r="AE103" i="174"/>
  <c r="AE105" i="174"/>
  <c r="AF60" i="174"/>
  <c r="AF61" i="174"/>
  <c r="AF62" i="174"/>
  <c r="AF63" i="174"/>
  <c r="AF67" i="174"/>
  <c r="AF68" i="174"/>
  <c r="AF69" i="174"/>
  <c r="AF95" i="174"/>
  <c r="AF96" i="174"/>
  <c r="AF65" i="174"/>
  <c r="AF97" i="174"/>
  <c r="AF98" i="174"/>
  <c r="AF99" i="174"/>
  <c r="AF100" i="174"/>
  <c r="AF101" i="174"/>
  <c r="AF103" i="174"/>
  <c r="AF105" i="174"/>
  <c r="AG60" i="174"/>
  <c r="AG61" i="174"/>
  <c r="AG62" i="174"/>
  <c r="AG63" i="174"/>
  <c r="AG67" i="174"/>
  <c r="AG68" i="174"/>
  <c r="AG69" i="174"/>
  <c r="AG95" i="174"/>
  <c r="AG96" i="174"/>
  <c r="AG65" i="174"/>
  <c r="AG97" i="174"/>
  <c r="AG98" i="174"/>
  <c r="AG99" i="174"/>
  <c r="AG100" i="174"/>
  <c r="AG101" i="174"/>
  <c r="AG103" i="174"/>
  <c r="AG105" i="174"/>
  <c r="AH60" i="174"/>
  <c r="AH61" i="174"/>
  <c r="AH62" i="174"/>
  <c r="AH63" i="174"/>
  <c r="AH67" i="174"/>
  <c r="AH68" i="174"/>
  <c r="AH69" i="174"/>
  <c r="AH95" i="174"/>
  <c r="AH96" i="174"/>
  <c r="AH65" i="174"/>
  <c r="AH97" i="174"/>
  <c r="AH98" i="174"/>
  <c r="AH99" i="174"/>
  <c r="AH100" i="174"/>
  <c r="AH101" i="174"/>
  <c r="AH103" i="174"/>
  <c r="AH105" i="174"/>
  <c r="AI60" i="174"/>
  <c r="AI61" i="174"/>
  <c r="AI62" i="174"/>
  <c r="AI63" i="174"/>
  <c r="AI67" i="174"/>
  <c r="AI68" i="174"/>
  <c r="AI69" i="174"/>
  <c r="AI95" i="174"/>
  <c r="AI96" i="174"/>
  <c r="AI65" i="174"/>
  <c r="AI97" i="174"/>
  <c r="AI98" i="174"/>
  <c r="AI99" i="174"/>
  <c r="AI100" i="174"/>
  <c r="AI101" i="174"/>
  <c r="AI103" i="174"/>
  <c r="AI105" i="174"/>
  <c r="AJ60" i="174"/>
  <c r="AJ61" i="174"/>
  <c r="AJ62" i="174"/>
  <c r="AJ63" i="174"/>
  <c r="AJ67" i="174"/>
  <c r="AJ68" i="174"/>
  <c r="AJ69" i="174"/>
  <c r="AJ95" i="174"/>
  <c r="AJ96" i="174"/>
  <c r="AJ65" i="174"/>
  <c r="AJ97" i="174"/>
  <c r="AJ98" i="174"/>
  <c r="AJ99" i="174"/>
  <c r="AJ100" i="174"/>
  <c r="AJ101" i="174"/>
  <c r="AJ103" i="174"/>
  <c r="AJ105" i="174"/>
  <c r="AK60" i="174"/>
  <c r="AK61" i="174"/>
  <c r="AK62" i="174"/>
  <c r="AK63" i="174"/>
  <c r="AK67" i="174"/>
  <c r="AK68" i="174"/>
  <c r="AK69" i="174"/>
  <c r="AK95" i="174"/>
  <c r="AK96" i="174"/>
  <c r="AK65" i="174"/>
  <c r="AK97" i="174"/>
  <c r="AK98" i="174"/>
  <c r="AK99" i="174"/>
  <c r="AK100" i="174"/>
  <c r="AK101" i="174"/>
  <c r="AK103" i="174"/>
  <c r="AK105" i="174"/>
  <c r="AL60" i="174"/>
  <c r="AL61" i="174"/>
  <c r="AL62" i="174"/>
  <c r="AL63" i="174"/>
  <c r="AL67" i="174"/>
  <c r="AL68" i="174"/>
  <c r="AL69" i="174"/>
  <c r="AL95" i="174"/>
  <c r="AL96" i="174"/>
  <c r="AL65" i="174"/>
  <c r="AL97" i="174"/>
  <c r="AL98" i="174"/>
  <c r="AL99" i="174"/>
  <c r="AL100" i="174"/>
  <c r="AL101" i="174"/>
  <c r="AL103" i="174"/>
  <c r="AL105" i="174"/>
  <c r="AM60" i="174"/>
  <c r="AM61" i="174"/>
  <c r="AM62" i="174"/>
  <c r="AM63" i="174"/>
  <c r="AM67" i="174"/>
  <c r="AM68" i="174"/>
  <c r="AM69" i="174"/>
  <c r="AM95" i="174"/>
  <c r="AM96" i="174"/>
  <c r="AM65" i="174"/>
  <c r="AM97" i="174"/>
  <c r="AM98" i="174"/>
  <c r="AM99" i="174"/>
  <c r="AM100" i="174"/>
  <c r="AM101" i="174"/>
  <c r="AM103" i="174"/>
  <c r="AM105" i="174"/>
  <c r="AN60" i="174"/>
  <c r="AN61" i="174"/>
  <c r="AN62" i="174"/>
  <c r="AN63" i="174"/>
  <c r="AN67" i="174"/>
  <c r="AN68" i="174"/>
  <c r="AN69" i="174"/>
  <c r="AN95" i="174"/>
  <c r="AN96" i="174"/>
  <c r="AN65" i="174"/>
  <c r="AN97" i="174"/>
  <c r="AN98" i="174"/>
  <c r="AN99" i="174"/>
  <c r="AN100" i="174"/>
  <c r="AN101" i="174"/>
  <c r="AN103" i="174"/>
  <c r="AN105" i="174"/>
  <c r="AO60" i="174"/>
  <c r="AO61" i="174"/>
  <c r="AO62" i="174"/>
  <c r="AO63" i="174"/>
  <c r="AO67" i="174"/>
  <c r="AO68" i="174"/>
  <c r="AO69" i="174"/>
  <c r="AO95" i="174"/>
  <c r="AO96" i="174"/>
  <c r="AO65" i="174"/>
  <c r="AO97" i="174"/>
  <c r="AO98" i="174"/>
  <c r="AO99" i="174"/>
  <c r="AO100" i="174"/>
  <c r="AO101" i="174"/>
  <c r="AO103" i="174"/>
  <c r="AO105" i="174"/>
  <c r="AP60" i="174"/>
  <c r="AP61" i="174"/>
  <c r="AP62" i="174"/>
  <c r="AP63" i="174"/>
  <c r="AP67" i="174"/>
  <c r="AP68" i="174"/>
  <c r="AP69" i="174"/>
  <c r="AP95" i="174"/>
  <c r="AP96" i="174"/>
  <c r="AP65" i="174"/>
  <c r="AP97" i="174"/>
  <c r="AP98" i="174"/>
  <c r="AP99" i="174"/>
  <c r="AP100" i="174"/>
  <c r="AP101" i="174"/>
  <c r="AP103" i="174"/>
  <c r="AP105" i="174"/>
  <c r="AQ60" i="174"/>
  <c r="AQ61" i="174"/>
  <c r="AQ62" i="174"/>
  <c r="AQ63" i="174"/>
  <c r="AQ67" i="174"/>
  <c r="AQ68" i="174"/>
  <c r="AQ69" i="174"/>
  <c r="AQ95" i="174"/>
  <c r="AQ96" i="174"/>
  <c r="AQ65" i="174"/>
  <c r="AQ97" i="174"/>
  <c r="AQ98" i="174"/>
  <c r="AQ99" i="174"/>
  <c r="AQ100" i="174"/>
  <c r="AQ101" i="174"/>
  <c r="AQ103" i="174"/>
  <c r="AQ105" i="174"/>
  <c r="AR60" i="174"/>
  <c r="AR61" i="174"/>
  <c r="AR62" i="174"/>
  <c r="AR63" i="174"/>
  <c r="AR67" i="174"/>
  <c r="AR68" i="174"/>
  <c r="AR69" i="174"/>
  <c r="AR95" i="174"/>
  <c r="AR96" i="174"/>
  <c r="AR65" i="174"/>
  <c r="AR97" i="174"/>
  <c r="AR98" i="174"/>
  <c r="AR99" i="174"/>
  <c r="AR100" i="174"/>
  <c r="AR101" i="174"/>
  <c r="AR103" i="174"/>
  <c r="AR105" i="174"/>
  <c r="AS60" i="174"/>
  <c r="AS61" i="174"/>
  <c r="AS62" i="174"/>
  <c r="AS63" i="174"/>
  <c r="AS67" i="174"/>
  <c r="AS68" i="174"/>
  <c r="AS69" i="174"/>
  <c r="AS95" i="174"/>
  <c r="AS96" i="174"/>
  <c r="AS65" i="174"/>
  <c r="AS97" i="174"/>
  <c r="AS98" i="174"/>
  <c r="AS99" i="174"/>
  <c r="AS100" i="174"/>
  <c r="AS101" i="174"/>
  <c r="AS103" i="174"/>
  <c r="AS105" i="174"/>
  <c r="AT60" i="174"/>
  <c r="AT61" i="174"/>
  <c r="AT62" i="174"/>
  <c r="AT63" i="174"/>
  <c r="AT67" i="174"/>
  <c r="AT68" i="174"/>
  <c r="AT69" i="174"/>
  <c r="AT95" i="174"/>
  <c r="AT96" i="174"/>
  <c r="AT65" i="174"/>
  <c r="AT97" i="174"/>
  <c r="AT98" i="174"/>
  <c r="AT99" i="174"/>
  <c r="AT100" i="174"/>
  <c r="AT101" i="174"/>
  <c r="AT103" i="174"/>
  <c r="AT105" i="174"/>
  <c r="AU60" i="174"/>
  <c r="AU61" i="174"/>
  <c r="AU62" i="174"/>
  <c r="AU63" i="174"/>
  <c r="AU67" i="174"/>
  <c r="AU68" i="174"/>
  <c r="AU69" i="174"/>
  <c r="AU95" i="174"/>
  <c r="AU96" i="174"/>
  <c r="AU65" i="174"/>
  <c r="AU97" i="174"/>
  <c r="AU98" i="174"/>
  <c r="AU99" i="174"/>
  <c r="AU100" i="174"/>
  <c r="AU101" i="174"/>
  <c r="AU103" i="174"/>
  <c r="AU105" i="174"/>
  <c r="AV60" i="174"/>
  <c r="AV61" i="174"/>
  <c r="AV62" i="174"/>
  <c r="AV63" i="174"/>
  <c r="AV67" i="174"/>
  <c r="AV68" i="174"/>
  <c r="AV69" i="174"/>
  <c r="AV95" i="174"/>
  <c r="AV96" i="174"/>
  <c r="AV65" i="174"/>
  <c r="AV97" i="174"/>
  <c r="AV98" i="174"/>
  <c r="AV99" i="174"/>
  <c r="AV100" i="174"/>
  <c r="AV101" i="174"/>
  <c r="AV103" i="174"/>
  <c r="AV105" i="174"/>
  <c r="AW60" i="174"/>
  <c r="AW61" i="174"/>
  <c r="AW62" i="174"/>
  <c r="AW63" i="174"/>
  <c r="AW67" i="174"/>
  <c r="AW68" i="174"/>
  <c r="AW69" i="174"/>
  <c r="AW95" i="174"/>
  <c r="AW96" i="174"/>
  <c r="AW65" i="174"/>
  <c r="AW97" i="174"/>
  <c r="AW98" i="174"/>
  <c r="AW99" i="174"/>
  <c r="AW100" i="174"/>
  <c r="AW101" i="174"/>
  <c r="AW103" i="174"/>
  <c r="AW105" i="174"/>
  <c r="AX60" i="174"/>
  <c r="AX61" i="174"/>
  <c r="AX62" i="174"/>
  <c r="AX63" i="174"/>
  <c r="AX67" i="174"/>
  <c r="AX68" i="174"/>
  <c r="AX69" i="174"/>
  <c r="AX95" i="174"/>
  <c r="AX96" i="174"/>
  <c r="AX65" i="174"/>
  <c r="AX97" i="174"/>
  <c r="AX98" i="174"/>
  <c r="AX99" i="174"/>
  <c r="AX100" i="174"/>
  <c r="AX101" i="174"/>
  <c r="AX103" i="174"/>
  <c r="AX105" i="174"/>
  <c r="AY60" i="174"/>
  <c r="AY61" i="174"/>
  <c r="AY62" i="174"/>
  <c r="AY63" i="174"/>
  <c r="AY67" i="174"/>
  <c r="AY68" i="174"/>
  <c r="AY69" i="174"/>
  <c r="AY95" i="174"/>
  <c r="AY96" i="174"/>
  <c r="AY65" i="174"/>
  <c r="AY97" i="174"/>
  <c r="AY98" i="174"/>
  <c r="AY99" i="174"/>
  <c r="AY100" i="174"/>
  <c r="AY101" i="174"/>
  <c r="AY103" i="174"/>
  <c r="AY105" i="174"/>
  <c r="AZ60" i="174"/>
  <c r="AZ61" i="174"/>
  <c r="AZ62" i="174"/>
  <c r="AZ63" i="174"/>
  <c r="AZ67" i="174"/>
  <c r="AZ68" i="174"/>
  <c r="AZ69" i="174"/>
  <c r="AZ95" i="174"/>
  <c r="AZ96" i="174"/>
  <c r="AZ65" i="174"/>
  <c r="AZ97" i="174"/>
  <c r="AZ98" i="174"/>
  <c r="AZ99" i="174"/>
  <c r="AZ100" i="174"/>
  <c r="AZ101" i="174"/>
  <c r="AZ103" i="174"/>
  <c r="AZ105" i="174"/>
  <c r="BA60" i="174"/>
  <c r="BA61" i="174"/>
  <c r="BA62" i="174"/>
  <c r="BA63" i="174"/>
  <c r="BA67" i="174"/>
  <c r="BA68" i="174"/>
  <c r="BA69" i="174"/>
  <c r="BA95" i="174"/>
  <c r="BA96" i="174"/>
  <c r="BA65" i="174"/>
  <c r="BA97" i="174"/>
  <c r="BA98" i="174"/>
  <c r="BA99" i="174"/>
  <c r="BA100" i="174"/>
  <c r="BA101" i="174"/>
  <c r="BA103" i="174"/>
  <c r="BA105" i="174"/>
  <c r="BB60" i="174"/>
  <c r="BB61" i="174"/>
  <c r="BB62" i="174"/>
  <c r="BB63" i="174"/>
  <c r="BB67" i="174"/>
  <c r="BB68" i="174"/>
  <c r="BB69" i="174"/>
  <c r="BB95" i="174"/>
  <c r="BB96" i="174"/>
  <c r="BB65" i="174"/>
  <c r="BB97" i="174"/>
  <c r="BB98" i="174"/>
  <c r="BB99" i="174"/>
  <c r="BB100" i="174"/>
  <c r="BB101" i="174"/>
  <c r="BB103" i="174"/>
  <c r="BB105" i="174"/>
  <c r="BC60" i="174"/>
  <c r="BC61" i="174"/>
  <c r="BC62" i="174"/>
  <c r="BC63" i="174"/>
  <c r="BC67" i="174"/>
  <c r="BC68" i="174"/>
  <c r="BC69" i="174"/>
  <c r="BC95" i="174"/>
  <c r="BC96" i="174"/>
  <c r="BC65" i="174"/>
  <c r="BC97" i="174"/>
  <c r="BC98" i="174"/>
  <c r="BC99" i="174"/>
  <c r="BC100" i="174"/>
  <c r="BC101" i="174"/>
  <c r="BC103" i="174"/>
  <c r="BC105" i="174"/>
  <c r="BD60" i="174"/>
  <c r="BD61" i="174"/>
  <c r="BD62" i="174"/>
  <c r="BD63" i="174"/>
  <c r="BD67" i="174"/>
  <c r="BD68" i="174"/>
  <c r="BD69" i="174"/>
  <c r="BD95" i="174"/>
  <c r="BD96" i="174"/>
  <c r="BD65" i="174"/>
  <c r="BD97" i="174"/>
  <c r="BD98" i="174"/>
  <c r="BD99" i="174"/>
  <c r="BD100" i="174"/>
  <c r="BD101" i="174"/>
  <c r="BD103" i="174"/>
  <c r="BD105" i="174"/>
  <c r="BE60" i="174"/>
  <c r="BE61" i="174"/>
  <c r="BE62" i="174"/>
  <c r="BE63" i="174"/>
  <c r="BE67" i="174"/>
  <c r="BE68" i="174"/>
  <c r="BE69" i="174"/>
  <c r="BE95" i="174"/>
  <c r="BE96" i="174"/>
  <c r="BE65" i="174"/>
  <c r="BE97" i="174"/>
  <c r="BE98" i="174"/>
  <c r="BE99" i="174"/>
  <c r="BE100" i="174"/>
  <c r="BE101" i="174"/>
  <c r="BE103" i="174"/>
  <c r="BE105" i="174"/>
  <c r="BF60" i="174"/>
  <c r="BF61" i="174"/>
  <c r="BF62" i="174"/>
  <c r="BF63" i="174"/>
  <c r="BF67" i="174"/>
  <c r="BF68" i="174"/>
  <c r="BF69" i="174"/>
  <c r="BF95" i="174"/>
  <c r="BF96" i="174"/>
  <c r="BF65" i="174"/>
  <c r="BF97" i="174"/>
  <c r="BF98" i="174"/>
  <c r="BF99" i="174"/>
  <c r="BF100" i="174"/>
  <c r="BF101" i="174"/>
  <c r="BF103" i="174"/>
  <c r="BF105" i="174"/>
  <c r="BG60" i="174"/>
  <c r="BG61" i="174"/>
  <c r="BG62" i="174"/>
  <c r="BG63" i="174"/>
  <c r="BG67" i="174"/>
  <c r="BG68" i="174"/>
  <c r="BG69" i="174"/>
  <c r="BG95" i="174"/>
  <c r="BG96" i="174"/>
  <c r="BG65" i="174"/>
  <c r="BG97" i="174"/>
  <c r="BG98" i="174"/>
  <c r="BG99" i="174"/>
  <c r="BG100" i="174"/>
  <c r="BG101" i="174"/>
  <c r="BG103" i="174"/>
  <c r="BG105" i="174"/>
  <c r="BH60" i="174"/>
  <c r="BH61" i="174"/>
  <c r="BH62" i="174"/>
  <c r="BH63" i="174"/>
  <c r="BH67" i="174"/>
  <c r="BH68" i="174"/>
  <c r="BH69" i="174"/>
  <c r="BH95" i="174"/>
  <c r="BH96" i="174"/>
  <c r="BH65" i="174"/>
  <c r="BH97" i="174"/>
  <c r="BH98" i="174"/>
  <c r="BH99" i="174"/>
  <c r="BH100" i="174"/>
  <c r="BH101" i="174"/>
  <c r="BH103" i="174"/>
  <c r="BH105" i="174"/>
  <c r="BI60" i="174"/>
  <c r="BI61" i="174"/>
  <c r="BI62" i="174"/>
  <c r="BI63" i="174"/>
  <c r="BI67" i="174"/>
  <c r="BI68" i="174"/>
  <c r="BI69" i="174"/>
  <c r="BI95" i="174"/>
  <c r="BI96" i="174"/>
  <c r="BI65" i="174"/>
  <c r="BI97" i="174"/>
  <c r="BI98" i="174"/>
  <c r="BI99" i="174"/>
  <c r="BI100" i="174"/>
  <c r="BI101" i="174"/>
  <c r="BI103" i="174"/>
  <c r="BI105" i="174"/>
  <c r="BJ60" i="174"/>
  <c r="BJ61" i="174"/>
  <c r="BJ62" i="174"/>
  <c r="BJ63" i="174"/>
  <c r="BJ67" i="174"/>
  <c r="BJ68" i="174"/>
  <c r="BJ69" i="174"/>
  <c r="BJ95" i="174"/>
  <c r="BJ96" i="174"/>
  <c r="BJ65" i="174"/>
  <c r="BJ97" i="174"/>
  <c r="BJ98" i="174"/>
  <c r="BJ99" i="174"/>
  <c r="BJ100" i="174"/>
  <c r="BJ101" i="174"/>
  <c r="BJ103" i="174"/>
  <c r="BJ105" i="174"/>
  <c r="BK60" i="174"/>
  <c r="BK61" i="174"/>
  <c r="BK62" i="174"/>
  <c r="BK63" i="174"/>
  <c r="BK67" i="174"/>
  <c r="BK68" i="174"/>
  <c r="BK69" i="174"/>
  <c r="BK95" i="174"/>
  <c r="BK96" i="174"/>
  <c r="BK65" i="174"/>
  <c r="BK97" i="174"/>
  <c r="BK98" i="174"/>
  <c r="BK99" i="174"/>
  <c r="BK100" i="174"/>
  <c r="BK101" i="174"/>
  <c r="BK103" i="174"/>
  <c r="BK105" i="174"/>
  <c r="BL60" i="174"/>
  <c r="BL61" i="174"/>
  <c r="BL62" i="174"/>
  <c r="BL63" i="174"/>
  <c r="BL67" i="174"/>
  <c r="BL68" i="174"/>
  <c r="BL69" i="174"/>
  <c r="BL95" i="174"/>
  <c r="BL96" i="174"/>
  <c r="BL65" i="174"/>
  <c r="BL97" i="174"/>
  <c r="BL98" i="174"/>
  <c r="BL99" i="174"/>
  <c r="BL100" i="174"/>
  <c r="BL101" i="174"/>
  <c r="BL103" i="174"/>
  <c r="BL105" i="174"/>
  <c r="BM60" i="174"/>
  <c r="BM61" i="174"/>
  <c r="BM62" i="174"/>
  <c r="BM63" i="174"/>
  <c r="BM67" i="174"/>
  <c r="BM68" i="174"/>
  <c r="BM69" i="174"/>
  <c r="BM95" i="174"/>
  <c r="BM96" i="174"/>
  <c r="BM65" i="174"/>
  <c r="BM97" i="174"/>
  <c r="BM98" i="174"/>
  <c r="BM99" i="174"/>
  <c r="BM100" i="174"/>
  <c r="BM101" i="174"/>
  <c r="BM103" i="174"/>
  <c r="BM105" i="174"/>
  <c r="BN60" i="174"/>
  <c r="BN61" i="174"/>
  <c r="BN62" i="174"/>
  <c r="BN63" i="174"/>
  <c r="BN67" i="174"/>
  <c r="BN68" i="174"/>
  <c r="BN69" i="174"/>
  <c r="BN95" i="174"/>
  <c r="BN96" i="174"/>
  <c r="BN65" i="174"/>
  <c r="BN97" i="174"/>
  <c r="BN98" i="174"/>
  <c r="BN99" i="174"/>
  <c r="BN100" i="174"/>
  <c r="BN101" i="174"/>
  <c r="BN103" i="174"/>
  <c r="BN105" i="174"/>
  <c r="BO60" i="174"/>
  <c r="BO61" i="174"/>
  <c r="BO62" i="174"/>
  <c r="BO63" i="174"/>
  <c r="BO67" i="174"/>
  <c r="BO68" i="174"/>
  <c r="BO69" i="174"/>
  <c r="BO95" i="174"/>
  <c r="BO96" i="174"/>
  <c r="BO65" i="174"/>
  <c r="BO97" i="174"/>
  <c r="BO98" i="174"/>
  <c r="BO99" i="174"/>
  <c r="BO100" i="174"/>
  <c r="BO101" i="174"/>
  <c r="BO103" i="174"/>
  <c r="BO105" i="174"/>
  <c r="BP60" i="174"/>
  <c r="BP61" i="174"/>
  <c r="BP62" i="174"/>
  <c r="BP63" i="174"/>
  <c r="BP67" i="174"/>
  <c r="BP68" i="174"/>
  <c r="BP69" i="174"/>
  <c r="BP95" i="174"/>
  <c r="BP96" i="174"/>
  <c r="BP65" i="174"/>
  <c r="BP97" i="174"/>
  <c r="BP98" i="174"/>
  <c r="BP99" i="174"/>
  <c r="BP100" i="174"/>
  <c r="BP101" i="174"/>
  <c r="BP103" i="174"/>
  <c r="BP105" i="174"/>
  <c r="BQ60" i="174"/>
  <c r="BQ61" i="174"/>
  <c r="BQ62" i="174"/>
  <c r="BQ63" i="174"/>
  <c r="BQ67" i="174"/>
  <c r="BQ68" i="174"/>
  <c r="BQ69" i="174"/>
  <c r="BQ95" i="174"/>
  <c r="BQ96" i="174"/>
  <c r="BQ65" i="174"/>
  <c r="BQ97" i="174"/>
  <c r="BQ98" i="174"/>
  <c r="BQ99" i="174"/>
  <c r="BQ100" i="174"/>
  <c r="BQ101" i="174"/>
  <c r="BQ103" i="174"/>
  <c r="BQ105" i="174"/>
  <c r="BR60" i="174"/>
  <c r="BR61" i="174"/>
  <c r="BR62" i="174"/>
  <c r="BR63" i="174"/>
  <c r="BR67" i="174"/>
  <c r="BR68" i="174"/>
  <c r="BR69" i="174"/>
  <c r="BR95" i="174"/>
  <c r="BR96" i="174"/>
  <c r="BR65" i="174"/>
  <c r="BR97" i="174"/>
  <c r="BR98" i="174"/>
  <c r="BR99" i="174"/>
  <c r="BR100" i="174"/>
  <c r="BR101" i="174"/>
  <c r="BR103" i="174"/>
  <c r="BR105" i="174"/>
  <c r="BS60" i="174"/>
  <c r="BS61" i="174"/>
  <c r="BS62" i="174"/>
  <c r="BS63" i="174"/>
  <c r="BS67" i="174"/>
  <c r="BS68" i="174"/>
  <c r="BS69" i="174"/>
  <c r="BS95" i="174"/>
  <c r="BS96" i="174"/>
  <c r="BS65" i="174"/>
  <c r="BS97" i="174"/>
  <c r="BS98" i="174"/>
  <c r="BS99" i="174"/>
  <c r="BS100" i="174"/>
  <c r="BS101" i="174"/>
  <c r="BS103" i="174"/>
  <c r="BS105" i="174"/>
  <c r="BT60" i="174"/>
  <c r="BT61" i="174"/>
  <c r="BT62" i="174"/>
  <c r="BT63" i="174"/>
  <c r="BT67" i="174"/>
  <c r="BT68" i="174"/>
  <c r="BT69" i="174"/>
  <c r="BT95" i="174"/>
  <c r="BT96" i="174"/>
  <c r="BT65" i="174"/>
  <c r="BT97" i="174"/>
  <c r="BT98" i="174"/>
  <c r="BT99" i="174"/>
  <c r="BT100" i="174"/>
  <c r="BT101" i="174"/>
  <c r="BT103" i="174"/>
  <c r="BT105" i="174"/>
  <c r="BU60" i="174"/>
  <c r="BU61" i="174"/>
  <c r="BU62" i="174"/>
  <c r="BU63" i="174"/>
  <c r="BU67" i="174"/>
  <c r="BU68" i="174"/>
  <c r="BU69" i="174"/>
  <c r="BU95" i="174"/>
  <c r="BU96" i="174"/>
  <c r="BU65" i="174"/>
  <c r="BU97" i="174"/>
  <c r="BU98" i="174"/>
  <c r="BU99" i="174"/>
  <c r="BU100" i="174"/>
  <c r="BU101" i="174"/>
  <c r="BU103" i="174"/>
  <c r="BU105" i="174"/>
  <c r="BV60" i="174"/>
  <c r="BV61" i="174"/>
  <c r="BV62" i="174"/>
  <c r="BV63" i="174"/>
  <c r="BV67" i="174"/>
  <c r="BV68" i="174"/>
  <c r="BV69" i="174"/>
  <c r="BV95" i="174"/>
  <c r="BV96" i="174"/>
  <c r="BV65" i="174"/>
  <c r="BV97" i="174"/>
  <c r="BV98" i="174"/>
  <c r="BV99" i="174"/>
  <c r="BV100" i="174"/>
  <c r="BV101" i="174"/>
  <c r="BV103" i="174"/>
  <c r="BV105" i="174"/>
  <c r="BW60" i="174"/>
  <c r="BW61" i="174"/>
  <c r="BW62" i="174"/>
  <c r="BW63" i="174"/>
  <c r="BW67" i="174"/>
  <c r="BW68" i="174"/>
  <c r="BW69" i="174"/>
  <c r="BW95" i="174"/>
  <c r="BW96" i="174"/>
  <c r="BW65" i="174"/>
  <c r="BW97" i="174"/>
  <c r="BW98" i="174"/>
  <c r="BW99" i="174"/>
  <c r="BW100" i="174"/>
  <c r="BW101" i="174"/>
  <c r="BW103" i="174"/>
  <c r="BW105" i="174"/>
  <c r="BX60" i="174"/>
  <c r="BX61" i="174"/>
  <c r="BX62" i="174"/>
  <c r="BX63" i="174"/>
  <c r="BX67" i="174"/>
  <c r="BX68" i="174"/>
  <c r="BX69" i="174"/>
  <c r="BX95" i="174"/>
  <c r="BX96" i="174"/>
  <c r="BX65" i="174"/>
  <c r="BX97" i="174"/>
  <c r="BX98" i="174"/>
  <c r="BX99" i="174"/>
  <c r="BX100" i="174"/>
  <c r="BX101" i="174"/>
  <c r="BX103" i="174"/>
  <c r="BX105" i="174"/>
  <c r="BY60" i="174"/>
  <c r="BY61" i="174"/>
  <c r="BY62" i="174"/>
  <c r="BY63" i="174"/>
  <c r="BY67" i="174"/>
  <c r="BY68" i="174"/>
  <c r="BY69" i="174"/>
  <c r="BY95" i="174"/>
  <c r="BY96" i="174"/>
  <c r="BY65" i="174"/>
  <c r="BY97" i="174"/>
  <c r="BY98" i="174"/>
  <c r="BY99" i="174"/>
  <c r="BY100" i="174"/>
  <c r="BY101" i="174"/>
  <c r="BY103" i="174"/>
  <c r="BY105" i="174"/>
  <c r="BZ60" i="174"/>
  <c r="BZ61" i="174"/>
  <c r="BZ62" i="174"/>
  <c r="BZ63" i="174"/>
  <c r="BZ67" i="174"/>
  <c r="BZ68" i="174"/>
  <c r="BZ69" i="174"/>
  <c r="BZ95" i="174"/>
  <c r="BZ96" i="174"/>
  <c r="BZ65" i="174"/>
  <c r="BZ97" i="174"/>
  <c r="BZ98" i="174"/>
  <c r="BZ99" i="174"/>
  <c r="BZ100" i="174"/>
  <c r="BZ101" i="174"/>
  <c r="BZ103" i="174"/>
  <c r="BZ105" i="174"/>
  <c r="CA60" i="174"/>
  <c r="CA61" i="174"/>
  <c r="CA62" i="174"/>
  <c r="CA63" i="174"/>
  <c r="CA67" i="174"/>
  <c r="CA68" i="174"/>
  <c r="CA69" i="174"/>
  <c r="CA95" i="174"/>
  <c r="CA96" i="174"/>
  <c r="CA65" i="174"/>
  <c r="CA97" i="174"/>
  <c r="CA98" i="174"/>
  <c r="CA99" i="174"/>
  <c r="CA100" i="174"/>
  <c r="CA101" i="174"/>
  <c r="CA103" i="174"/>
  <c r="CA105" i="174"/>
  <c r="CB60" i="174"/>
  <c r="CB61" i="174"/>
  <c r="CB62" i="174"/>
  <c r="CB63" i="174"/>
  <c r="CB67" i="174"/>
  <c r="CB68" i="174"/>
  <c r="CB69" i="174"/>
  <c r="CB95" i="174"/>
  <c r="CB96" i="174"/>
  <c r="CB65" i="174"/>
  <c r="CB97" i="174"/>
  <c r="CB98" i="174"/>
  <c r="CB99" i="174"/>
  <c r="CB100" i="174"/>
  <c r="CB101" i="174"/>
  <c r="CB103" i="174"/>
  <c r="CB105" i="174"/>
  <c r="CC60" i="174"/>
  <c r="CC61" i="174"/>
  <c r="CC62" i="174"/>
  <c r="CC63" i="174"/>
  <c r="CC67" i="174"/>
  <c r="CC68" i="174"/>
  <c r="CC69" i="174"/>
  <c r="CC95" i="174"/>
  <c r="CC96" i="174"/>
  <c r="CC65" i="174"/>
  <c r="CC97" i="174"/>
  <c r="CC98" i="174"/>
  <c r="CC99" i="174"/>
  <c r="CC100" i="174"/>
  <c r="CC101" i="174"/>
  <c r="CC103" i="174"/>
  <c r="CC105" i="174"/>
  <c r="CD60" i="174"/>
  <c r="CD61" i="174"/>
  <c r="CD62" i="174"/>
  <c r="CD63" i="174"/>
  <c r="CD67" i="174"/>
  <c r="CD68" i="174"/>
  <c r="CD69" i="174"/>
  <c r="CD95" i="174"/>
  <c r="CD96" i="174"/>
  <c r="CD65" i="174"/>
  <c r="CD97" i="174"/>
  <c r="CD98" i="174"/>
  <c r="CD99" i="174"/>
  <c r="CD100" i="174"/>
  <c r="CD101" i="174"/>
  <c r="CD103" i="174"/>
  <c r="CD105" i="174"/>
  <c r="CE60" i="174"/>
  <c r="CE61" i="174"/>
  <c r="CE62" i="174"/>
  <c r="CE63" i="174"/>
  <c r="CE67" i="174"/>
  <c r="CE68" i="174"/>
  <c r="CE69" i="174"/>
  <c r="CE95" i="174"/>
  <c r="CE96" i="174"/>
  <c r="CE65" i="174"/>
  <c r="CE97" i="174"/>
  <c r="CE98" i="174"/>
  <c r="CE99" i="174"/>
  <c r="CE100" i="174"/>
  <c r="CE101" i="174"/>
  <c r="CE103" i="174"/>
  <c r="CE105" i="174"/>
  <c r="CF60" i="174"/>
  <c r="CF61" i="174"/>
  <c r="CF62" i="174"/>
  <c r="CF63" i="174"/>
  <c r="CF67" i="174"/>
  <c r="CF68" i="174"/>
  <c r="CF69" i="174"/>
  <c r="CF95" i="174"/>
  <c r="CF96" i="174"/>
  <c r="CF65" i="174"/>
  <c r="CF97" i="174"/>
  <c r="CF98" i="174"/>
  <c r="CF99" i="174"/>
  <c r="CF100" i="174"/>
  <c r="CF101" i="174"/>
  <c r="CF103" i="174"/>
  <c r="CF105" i="174"/>
  <c r="CG60" i="174"/>
  <c r="CG61" i="174"/>
  <c r="CG62" i="174"/>
  <c r="CG63" i="174"/>
  <c r="CG67" i="174"/>
  <c r="CG68" i="174"/>
  <c r="CG69" i="174"/>
  <c r="CG95" i="174"/>
  <c r="CG96" i="174"/>
  <c r="CG65" i="174"/>
  <c r="CG97" i="174"/>
  <c r="CG98" i="174"/>
  <c r="CG99" i="174"/>
  <c r="CG100" i="174"/>
  <c r="CG101" i="174"/>
  <c r="CG103" i="174"/>
  <c r="CG105" i="174"/>
  <c r="CH60" i="174"/>
  <c r="CH61" i="174"/>
  <c r="CH62" i="174"/>
  <c r="CH63" i="174"/>
  <c r="CH67" i="174"/>
  <c r="CH68" i="174"/>
  <c r="CH69" i="174"/>
  <c r="CH95" i="174"/>
  <c r="CH96" i="174"/>
  <c r="CH65" i="174"/>
  <c r="CH97" i="174"/>
  <c r="CH98" i="174"/>
  <c r="CH99" i="174"/>
  <c r="CH100" i="174"/>
  <c r="CH101" i="174"/>
  <c r="CH103" i="174"/>
  <c r="CH105" i="174"/>
  <c r="CI60" i="174"/>
  <c r="CI61" i="174"/>
  <c r="CI62" i="174"/>
  <c r="CI63" i="174"/>
  <c r="CI67" i="174"/>
  <c r="CI68" i="174"/>
  <c r="CI69" i="174"/>
  <c r="CI95" i="174"/>
  <c r="CI96" i="174"/>
  <c r="CI65" i="174"/>
  <c r="CI97" i="174"/>
  <c r="CI98" i="174"/>
  <c r="CI99" i="174"/>
  <c r="CI100" i="174"/>
  <c r="CI101" i="174"/>
  <c r="CI103" i="174"/>
  <c r="CI105" i="174"/>
  <c r="CJ60" i="174"/>
  <c r="CJ61" i="174"/>
  <c r="CJ62" i="174"/>
  <c r="CJ63" i="174"/>
  <c r="CJ67" i="174"/>
  <c r="CJ68" i="174"/>
  <c r="CJ69" i="174"/>
  <c r="CJ95" i="174"/>
  <c r="CJ96" i="174"/>
  <c r="CJ65" i="174"/>
  <c r="CJ97" i="174"/>
  <c r="CJ98" i="174"/>
  <c r="CJ99" i="174"/>
  <c r="CJ100" i="174"/>
  <c r="CJ101" i="174"/>
  <c r="CJ103" i="174"/>
  <c r="CJ105" i="174"/>
  <c r="CK60" i="174"/>
  <c r="CK61" i="174"/>
  <c r="CK62" i="174"/>
  <c r="CK63" i="174"/>
  <c r="CK67" i="174"/>
  <c r="CK68" i="174"/>
  <c r="CK69" i="174"/>
  <c r="CK95" i="174"/>
  <c r="CK96" i="174"/>
  <c r="CK65" i="174"/>
  <c r="CK97" i="174"/>
  <c r="CK98" i="174"/>
  <c r="CK99" i="174"/>
  <c r="CK100" i="174"/>
  <c r="CK101" i="174"/>
  <c r="CK103" i="174"/>
  <c r="CK105" i="174"/>
  <c r="CL60" i="174"/>
  <c r="CL61" i="174"/>
  <c r="CL62" i="174"/>
  <c r="CL63" i="174"/>
  <c r="CL67" i="174"/>
  <c r="CL68" i="174"/>
  <c r="CL69" i="174"/>
  <c r="CL95" i="174"/>
  <c r="CL96" i="174"/>
  <c r="CL65" i="174"/>
  <c r="CL97" i="174"/>
  <c r="CL98" i="174"/>
  <c r="CL99" i="174"/>
  <c r="CL100" i="174"/>
  <c r="CL101" i="174"/>
  <c r="CL103" i="174"/>
  <c r="CL105" i="174"/>
  <c r="CM60" i="174"/>
  <c r="CM61" i="174"/>
  <c r="CM62" i="174"/>
  <c r="CM63" i="174"/>
  <c r="CM67" i="174"/>
  <c r="CM68" i="174"/>
  <c r="CM69" i="174"/>
  <c r="CM95" i="174"/>
  <c r="CM96" i="174"/>
  <c r="CM65" i="174"/>
  <c r="CM97" i="174"/>
  <c r="CM98" i="174"/>
  <c r="CM99" i="174"/>
  <c r="CM100" i="174"/>
  <c r="CM101" i="174"/>
  <c r="CM103" i="174"/>
  <c r="CM105" i="174"/>
  <c r="CN60" i="174"/>
  <c r="CN61" i="174"/>
  <c r="CN62" i="174"/>
  <c r="CN63" i="174"/>
  <c r="CN67" i="174"/>
  <c r="CN68" i="174"/>
  <c r="CN69" i="174"/>
  <c r="CN95" i="174"/>
  <c r="CN96" i="174"/>
  <c r="CN65" i="174"/>
  <c r="CN97" i="174"/>
  <c r="CN98" i="174"/>
  <c r="CN99" i="174"/>
  <c r="CN100" i="174"/>
  <c r="CN101" i="174"/>
  <c r="CN103" i="174"/>
  <c r="CN105" i="174"/>
  <c r="CO60" i="174"/>
  <c r="CO61" i="174"/>
  <c r="CO62" i="174"/>
  <c r="CO63" i="174"/>
  <c r="CO67" i="174"/>
  <c r="CO68" i="174"/>
  <c r="CO69" i="174"/>
  <c r="CO95" i="174"/>
  <c r="CO96" i="174"/>
  <c r="CO65" i="174"/>
  <c r="CO97" i="174"/>
  <c r="CO98" i="174"/>
  <c r="CO99" i="174"/>
  <c r="CO100" i="174"/>
  <c r="CO101" i="174"/>
  <c r="CO103" i="174"/>
  <c r="CO105" i="174"/>
  <c r="CP60" i="174"/>
  <c r="CP61" i="174"/>
  <c r="CP62" i="174"/>
  <c r="CP63" i="174"/>
  <c r="CP67" i="174"/>
  <c r="CP68" i="174"/>
  <c r="CP69" i="174"/>
  <c r="CP95" i="174"/>
  <c r="CP96" i="174"/>
  <c r="CP65" i="174"/>
  <c r="CP97" i="174"/>
  <c r="CP98" i="174"/>
  <c r="CP99" i="174"/>
  <c r="CP100" i="174"/>
  <c r="CP101" i="174"/>
  <c r="CP103" i="174"/>
  <c r="CP105" i="174"/>
  <c r="CQ60" i="174"/>
  <c r="CQ61" i="174"/>
  <c r="CQ62" i="174"/>
  <c r="CQ63" i="174"/>
  <c r="CQ67" i="174"/>
  <c r="CQ68" i="174"/>
  <c r="CQ69" i="174"/>
  <c r="CQ95" i="174"/>
  <c r="CQ96" i="174"/>
  <c r="CQ65" i="174"/>
  <c r="CQ97" i="174"/>
  <c r="CQ98" i="174"/>
  <c r="CQ99" i="174"/>
  <c r="CQ100" i="174"/>
  <c r="CQ101" i="174"/>
  <c r="CQ103" i="174"/>
  <c r="CQ105" i="174"/>
  <c r="CR60" i="174"/>
  <c r="CR61" i="174"/>
  <c r="CR62" i="174"/>
  <c r="CR63" i="174"/>
  <c r="CR67" i="174"/>
  <c r="CR68" i="174"/>
  <c r="CR69" i="174"/>
  <c r="CR95" i="174"/>
  <c r="CR96" i="174"/>
  <c r="CR65" i="174"/>
  <c r="CR97" i="174"/>
  <c r="CR98" i="174"/>
  <c r="CR99" i="174"/>
  <c r="CR100" i="174"/>
  <c r="CR101" i="174"/>
  <c r="CR103" i="174"/>
  <c r="CR105" i="174"/>
  <c r="CS60" i="174"/>
  <c r="CS61" i="174"/>
  <c r="CS62" i="174"/>
  <c r="CS63" i="174"/>
  <c r="CS67" i="174"/>
  <c r="CS68" i="174"/>
  <c r="CS69" i="174"/>
  <c r="CS95" i="174"/>
  <c r="CS96" i="174"/>
  <c r="CS65" i="174"/>
  <c r="CS97" i="174"/>
  <c r="CS98" i="174"/>
  <c r="CS99" i="174"/>
  <c r="CS100" i="174"/>
  <c r="CS101" i="174"/>
  <c r="CS103" i="174"/>
  <c r="CS105" i="174"/>
  <c r="CT60" i="174"/>
  <c r="CT61" i="174"/>
  <c r="CT62" i="174"/>
  <c r="CT63" i="174"/>
  <c r="CT67" i="174"/>
  <c r="CT68" i="174"/>
  <c r="CT69" i="174"/>
  <c r="CT95" i="174"/>
  <c r="CT96" i="174"/>
  <c r="CT65" i="174"/>
  <c r="CT97" i="174"/>
  <c r="CT98" i="174"/>
  <c r="CT99" i="174"/>
  <c r="CT100" i="174"/>
  <c r="CT101" i="174"/>
  <c r="CT103" i="174"/>
  <c r="CT105" i="174"/>
  <c r="CU60" i="174"/>
  <c r="CU61" i="174"/>
  <c r="CU62" i="174"/>
  <c r="CU63" i="174"/>
  <c r="CU67" i="174"/>
  <c r="CU68" i="174"/>
  <c r="CU69" i="174"/>
  <c r="CU95" i="174"/>
  <c r="CU96" i="174"/>
  <c r="CU65" i="174"/>
  <c r="CU97" i="174"/>
  <c r="CU98" i="174"/>
  <c r="CU99" i="174"/>
  <c r="CU100" i="174"/>
  <c r="CU101" i="174"/>
  <c r="CU103" i="174"/>
  <c r="CU105" i="174"/>
  <c r="CV60" i="174"/>
  <c r="CV61" i="174"/>
  <c r="CV62" i="174"/>
  <c r="CV63" i="174"/>
  <c r="CV67" i="174"/>
  <c r="CV68" i="174"/>
  <c r="CV69" i="174"/>
  <c r="CV95" i="174"/>
  <c r="CV96" i="174"/>
  <c r="CV65" i="174"/>
  <c r="CV97" i="174"/>
  <c r="CV98" i="174"/>
  <c r="CV99" i="174"/>
  <c r="CV100" i="174"/>
  <c r="CV101" i="174"/>
  <c r="CV103" i="174"/>
  <c r="CV105" i="174"/>
  <c r="CW60" i="174"/>
  <c r="CW61" i="174"/>
  <c r="CW62" i="174"/>
  <c r="CW63" i="174"/>
  <c r="CW67" i="174"/>
  <c r="CW68" i="174"/>
  <c r="CW69" i="174"/>
  <c r="CW95" i="174"/>
  <c r="CW96" i="174"/>
  <c r="CW65" i="174"/>
  <c r="CW97" i="174"/>
  <c r="CW98" i="174"/>
  <c r="CW99" i="174"/>
  <c r="CW100" i="174"/>
  <c r="CW101" i="174"/>
  <c r="CW103" i="174"/>
  <c r="CW105" i="174"/>
  <c r="CX60" i="174"/>
  <c r="CX61" i="174"/>
  <c r="CX62" i="174"/>
  <c r="CX63" i="174"/>
  <c r="CX67" i="174"/>
  <c r="CX68" i="174"/>
  <c r="CX69" i="174"/>
  <c r="CX95" i="174"/>
  <c r="CX96" i="174"/>
  <c r="CX65" i="174"/>
  <c r="CX97" i="174"/>
  <c r="CX98" i="174"/>
  <c r="CX99" i="174"/>
  <c r="CX100" i="174"/>
  <c r="CX101" i="174"/>
  <c r="CX103" i="174"/>
  <c r="CX105" i="174"/>
  <c r="CY60" i="174"/>
  <c r="CY61" i="174"/>
  <c r="CY62" i="174"/>
  <c r="CY63" i="174"/>
  <c r="CY67" i="174"/>
  <c r="CY68" i="174"/>
  <c r="CY69" i="174"/>
  <c r="CY95" i="174"/>
  <c r="CY96" i="174"/>
  <c r="CY65" i="174"/>
  <c r="CY97" i="174"/>
  <c r="CY98" i="174"/>
  <c r="CY99" i="174"/>
  <c r="CY100" i="174"/>
  <c r="CY101" i="174"/>
  <c r="CY103" i="174"/>
  <c r="CY105" i="174"/>
  <c r="CZ60" i="174"/>
  <c r="CZ61" i="174"/>
  <c r="CZ62" i="174"/>
  <c r="CZ63" i="174"/>
  <c r="CZ67" i="174"/>
  <c r="CZ68" i="174"/>
  <c r="CZ69" i="174"/>
  <c r="CZ95" i="174"/>
  <c r="CZ96" i="174"/>
  <c r="CZ65" i="174"/>
  <c r="CZ97" i="174"/>
  <c r="CZ98" i="174"/>
  <c r="CZ99" i="174"/>
  <c r="CZ100" i="174"/>
  <c r="CZ101" i="174"/>
  <c r="CZ103" i="174"/>
  <c r="CZ105" i="174"/>
  <c r="DA60" i="174"/>
  <c r="DA61" i="174"/>
  <c r="DA62" i="174"/>
  <c r="DA63" i="174"/>
  <c r="DA67" i="174"/>
  <c r="DA68" i="174"/>
  <c r="DA69" i="174"/>
  <c r="DA95" i="174"/>
  <c r="DA96" i="174"/>
  <c r="DA65" i="174"/>
  <c r="DA97" i="174"/>
  <c r="DA98" i="174"/>
  <c r="DA99" i="174"/>
  <c r="DA100" i="174"/>
  <c r="DA101" i="174"/>
  <c r="DA103" i="174"/>
  <c r="DA105" i="174"/>
  <c r="DB60" i="174"/>
  <c r="DB61" i="174"/>
  <c r="DB62" i="174"/>
  <c r="DB63" i="174"/>
  <c r="DB67" i="174"/>
  <c r="DB68" i="174"/>
  <c r="DB69" i="174"/>
  <c r="DB95" i="174"/>
  <c r="DB96" i="174"/>
  <c r="DB65" i="174"/>
  <c r="DB97" i="174"/>
  <c r="DB98" i="174"/>
  <c r="DB99" i="174"/>
  <c r="DB100" i="174"/>
  <c r="DB101" i="174"/>
  <c r="DB103" i="174"/>
  <c r="DB105" i="174"/>
  <c r="DC60" i="174"/>
  <c r="DC61" i="174"/>
  <c r="DC62" i="174"/>
  <c r="DC63" i="174"/>
  <c r="DC67" i="174"/>
  <c r="DC68" i="174"/>
  <c r="DC69" i="174"/>
  <c r="DC95" i="174"/>
  <c r="DC96" i="174"/>
  <c r="DC65" i="174"/>
  <c r="DC97" i="174"/>
  <c r="DC98" i="174"/>
  <c r="DC99" i="174"/>
  <c r="DC100" i="174"/>
  <c r="DC101" i="174"/>
  <c r="DC103" i="174"/>
  <c r="DC105" i="174"/>
  <c r="DD60" i="174"/>
  <c r="DD61" i="174"/>
  <c r="DD62" i="174"/>
  <c r="DD63" i="174"/>
  <c r="DD67" i="174"/>
  <c r="DD68" i="174"/>
  <c r="DD69" i="174"/>
  <c r="DD95" i="174"/>
  <c r="DD96" i="174"/>
  <c r="DD65" i="174"/>
  <c r="DD97" i="174"/>
  <c r="DD98" i="174"/>
  <c r="DD99" i="174"/>
  <c r="DD100" i="174"/>
  <c r="DD101" i="174"/>
  <c r="DD103" i="174"/>
  <c r="DD105" i="174"/>
  <c r="DE60" i="174"/>
  <c r="DE61" i="174"/>
  <c r="DE62" i="174"/>
  <c r="DE63" i="174"/>
  <c r="DE67" i="174"/>
  <c r="DE68" i="174"/>
  <c r="DE69" i="174"/>
  <c r="DE95" i="174"/>
  <c r="DE96" i="174"/>
  <c r="DE65" i="174"/>
  <c r="DE97" i="174"/>
  <c r="DE98" i="174"/>
  <c r="DE99" i="174"/>
  <c r="DE100" i="174"/>
  <c r="DE101" i="174"/>
  <c r="DE103" i="174"/>
  <c r="DE105" i="174"/>
  <c r="DF60" i="174"/>
  <c r="DF61" i="174"/>
  <c r="DF62" i="174"/>
  <c r="DF63" i="174"/>
  <c r="DF67" i="174"/>
  <c r="DF68" i="174"/>
  <c r="DF69" i="174"/>
  <c r="DF95" i="174"/>
  <c r="DF96" i="174"/>
  <c r="DF65" i="174"/>
  <c r="DF97" i="174"/>
  <c r="DF98" i="174"/>
  <c r="DF99" i="174"/>
  <c r="DF100" i="174"/>
  <c r="DF101" i="174"/>
  <c r="DF103" i="174"/>
  <c r="DF105" i="174"/>
  <c r="DG60" i="174"/>
  <c r="DG61" i="174"/>
  <c r="DG62" i="174"/>
  <c r="DG63" i="174"/>
  <c r="DG67" i="174"/>
  <c r="DG68" i="174"/>
  <c r="DG69" i="174"/>
  <c r="DG95" i="174"/>
  <c r="DG96" i="174"/>
  <c r="DG65" i="174"/>
  <c r="DG97" i="174"/>
  <c r="DG98" i="174"/>
  <c r="DG99" i="174"/>
  <c r="DG100" i="174"/>
  <c r="DG101" i="174"/>
  <c r="DG103" i="174"/>
  <c r="DG105" i="174"/>
  <c r="DH60" i="174"/>
  <c r="DH61" i="174"/>
  <c r="DH62" i="174"/>
  <c r="DH63" i="174"/>
  <c r="DH67" i="174"/>
  <c r="DH68" i="174"/>
  <c r="DH69" i="174"/>
  <c r="DH95" i="174"/>
  <c r="DH96" i="174"/>
  <c r="DH65" i="174"/>
  <c r="DH97" i="174"/>
  <c r="DH98" i="174"/>
  <c r="DH99" i="174"/>
  <c r="DH100" i="174"/>
  <c r="DH101" i="174"/>
  <c r="DH103" i="174"/>
  <c r="DH105" i="174"/>
  <c r="DI60" i="174"/>
  <c r="DI61" i="174"/>
  <c r="DI62" i="174"/>
  <c r="DI63" i="174"/>
  <c r="DI67" i="174"/>
  <c r="DI68" i="174"/>
  <c r="DI69" i="174"/>
  <c r="DI95" i="174"/>
  <c r="DI96" i="174"/>
  <c r="DI65" i="174"/>
  <c r="DI97" i="174"/>
  <c r="DI98" i="174"/>
  <c r="DI99" i="174"/>
  <c r="DI100" i="174"/>
  <c r="DI101" i="174"/>
  <c r="DI103" i="174"/>
  <c r="DI105" i="174"/>
  <c r="DJ60" i="174"/>
  <c r="DJ61" i="174"/>
  <c r="DJ62" i="174"/>
  <c r="DJ63" i="174"/>
  <c r="DJ67" i="174"/>
  <c r="DJ68" i="174"/>
  <c r="DJ69" i="174"/>
  <c r="DJ95" i="174"/>
  <c r="DJ96" i="174"/>
  <c r="DJ65" i="174"/>
  <c r="DJ97" i="174"/>
  <c r="DJ98" i="174"/>
  <c r="DJ99" i="174"/>
  <c r="DJ100" i="174"/>
  <c r="DJ101" i="174"/>
  <c r="DJ103" i="174"/>
  <c r="DJ105" i="174"/>
  <c r="DK60" i="174"/>
  <c r="DK61" i="174"/>
  <c r="DK62" i="174"/>
  <c r="DK63" i="174"/>
  <c r="DK67" i="174"/>
  <c r="DK68" i="174"/>
  <c r="DK69" i="174"/>
  <c r="DK95" i="174"/>
  <c r="DK96" i="174"/>
  <c r="DK65" i="174"/>
  <c r="DK97" i="174"/>
  <c r="DK98" i="174"/>
  <c r="DK99" i="174"/>
  <c r="DK100" i="174"/>
  <c r="DK101" i="174"/>
  <c r="DK103" i="174"/>
  <c r="DK105" i="174"/>
  <c r="DL60" i="174"/>
  <c r="DL61" i="174"/>
  <c r="DL62" i="174"/>
  <c r="DL63" i="174"/>
  <c r="DL67" i="174"/>
  <c r="DL68" i="174"/>
  <c r="DL69" i="174"/>
  <c r="DL95" i="174"/>
  <c r="DL96" i="174"/>
  <c r="DL65" i="174"/>
  <c r="DL97" i="174"/>
  <c r="DL98" i="174"/>
  <c r="DL99" i="174"/>
  <c r="DL100" i="174"/>
  <c r="DL101" i="174"/>
  <c r="DL103" i="174"/>
  <c r="DL105" i="174"/>
  <c r="DM60" i="174"/>
  <c r="DM61" i="174"/>
  <c r="DM62" i="174"/>
  <c r="DM63" i="174"/>
  <c r="DM67" i="174"/>
  <c r="DM68" i="174"/>
  <c r="DM69" i="174"/>
  <c r="DM95" i="174"/>
  <c r="DM96" i="174"/>
  <c r="DM65" i="174"/>
  <c r="DM97" i="174"/>
  <c r="DM98" i="174"/>
  <c r="DM99" i="174"/>
  <c r="DM100" i="174"/>
  <c r="DM101" i="174"/>
  <c r="DM103" i="174"/>
  <c r="DM105" i="174"/>
  <c r="DN60" i="174"/>
  <c r="DN61" i="174"/>
  <c r="DN62" i="174"/>
  <c r="DN63" i="174"/>
  <c r="DN67" i="174"/>
  <c r="DN68" i="174"/>
  <c r="DN69" i="174"/>
  <c r="DN95" i="174"/>
  <c r="DN96" i="174"/>
  <c r="DN65" i="174"/>
  <c r="DN97" i="174"/>
  <c r="DN98" i="174"/>
  <c r="DN99" i="174"/>
  <c r="DN100" i="174"/>
  <c r="DN101" i="174"/>
  <c r="DN103" i="174"/>
  <c r="DN105" i="174"/>
  <c r="DO60" i="174"/>
  <c r="DO61" i="174"/>
  <c r="DO62" i="174"/>
  <c r="DO63" i="174"/>
  <c r="DO67" i="174"/>
  <c r="DO68" i="174"/>
  <c r="DO69" i="174"/>
  <c r="DO95" i="174"/>
  <c r="DO96" i="174"/>
  <c r="DO65" i="174"/>
  <c r="DO97" i="174"/>
  <c r="DO98" i="174"/>
  <c r="DO99" i="174"/>
  <c r="DO100" i="174"/>
  <c r="DO101" i="174"/>
  <c r="DO103" i="174"/>
  <c r="DO105" i="174"/>
  <c r="DP60" i="174"/>
  <c r="DP61" i="174"/>
  <c r="DP62" i="174"/>
  <c r="DP63" i="174"/>
  <c r="DP67" i="174"/>
  <c r="DP68" i="174"/>
  <c r="DP69" i="174"/>
  <c r="DP95" i="174"/>
  <c r="DP96" i="174"/>
  <c r="DP65" i="174"/>
  <c r="DP97" i="174"/>
  <c r="DP98" i="174"/>
  <c r="DP99" i="174"/>
  <c r="DP100" i="174"/>
  <c r="DP101" i="174"/>
  <c r="DP103" i="174"/>
  <c r="DP105" i="174"/>
  <c r="DQ60" i="174"/>
  <c r="DQ61" i="174"/>
  <c r="DQ62" i="174"/>
  <c r="DQ63" i="174"/>
  <c r="DQ67" i="174"/>
  <c r="DQ68" i="174"/>
  <c r="DQ69" i="174"/>
  <c r="DQ95" i="174"/>
  <c r="DQ96" i="174"/>
  <c r="DQ65" i="174"/>
  <c r="DQ97" i="174"/>
  <c r="DQ98" i="174"/>
  <c r="DQ99" i="174"/>
  <c r="DQ100" i="174"/>
  <c r="DQ101" i="174"/>
  <c r="DQ103" i="174"/>
  <c r="DQ105" i="174"/>
  <c r="DR60" i="174"/>
  <c r="DR61" i="174"/>
  <c r="DR62" i="174"/>
  <c r="DR63" i="174"/>
  <c r="DR67" i="174"/>
  <c r="DR68" i="174"/>
  <c r="DR69" i="174"/>
  <c r="DR95" i="174"/>
  <c r="DR96" i="174"/>
  <c r="DR65" i="174"/>
  <c r="DR97" i="174"/>
  <c r="DR98" i="174"/>
  <c r="DR99" i="174"/>
  <c r="DR100" i="174"/>
  <c r="DR101" i="174"/>
  <c r="DR103" i="174"/>
  <c r="DR105" i="174"/>
  <c r="DS60" i="174"/>
  <c r="DS61" i="174"/>
  <c r="DS62" i="174"/>
  <c r="DS63" i="174"/>
  <c r="DS67" i="174"/>
  <c r="DS68" i="174"/>
  <c r="DS69" i="174"/>
  <c r="DS95" i="174"/>
  <c r="DS96" i="174"/>
  <c r="DS65" i="174"/>
  <c r="DS97" i="174"/>
  <c r="DS98" i="174"/>
  <c r="DS99" i="174"/>
  <c r="DS100" i="174"/>
  <c r="DS101" i="174"/>
  <c r="DS103" i="174"/>
  <c r="DS105" i="174"/>
  <c r="DT60" i="174"/>
  <c r="DT61" i="174"/>
  <c r="DT62" i="174"/>
  <c r="DT63" i="174"/>
  <c r="DT67" i="174"/>
  <c r="DT68" i="174"/>
  <c r="DT69" i="174"/>
  <c r="DT95" i="174"/>
  <c r="DT96" i="174"/>
  <c r="DT65" i="174"/>
  <c r="DT97" i="174"/>
  <c r="DT98" i="174"/>
  <c r="DT99" i="174"/>
  <c r="DT100" i="174"/>
  <c r="DT101" i="174"/>
  <c r="DT103" i="174"/>
  <c r="DT105" i="174"/>
  <c r="DU60" i="174"/>
  <c r="DU61" i="174"/>
  <c r="DU62" i="174"/>
  <c r="DU63" i="174"/>
  <c r="DU67" i="174"/>
  <c r="DU68" i="174"/>
  <c r="DU69" i="174"/>
  <c r="DU95" i="174"/>
  <c r="DU96" i="174"/>
  <c r="DU65" i="174"/>
  <c r="DU97" i="174"/>
  <c r="DU98" i="174"/>
  <c r="DU99" i="174"/>
  <c r="DU100" i="174"/>
  <c r="DU101" i="174"/>
  <c r="DU103" i="174"/>
  <c r="DU105" i="174"/>
  <c r="DV60" i="174"/>
  <c r="DV61" i="174"/>
  <c r="DV62" i="174"/>
  <c r="DV63" i="174"/>
  <c r="DV67" i="174"/>
  <c r="DV68" i="174"/>
  <c r="DV69" i="174"/>
  <c r="DV95" i="174"/>
  <c r="DV96" i="174"/>
  <c r="DV65" i="174"/>
  <c r="DV97" i="174"/>
  <c r="DV98" i="174"/>
  <c r="DV99" i="174"/>
  <c r="DV100" i="174"/>
  <c r="DV101" i="174"/>
  <c r="DV103" i="174"/>
  <c r="DV105" i="174"/>
  <c r="DW60" i="174"/>
  <c r="DW61" i="174"/>
  <c r="DW62" i="174"/>
  <c r="DW63" i="174"/>
  <c r="DW67" i="174"/>
  <c r="DW68" i="174"/>
  <c r="DW69" i="174"/>
  <c r="DW95" i="174"/>
  <c r="DW96" i="174"/>
  <c r="DW65" i="174"/>
  <c r="DW97" i="174"/>
  <c r="DW98" i="174"/>
  <c r="DW99" i="174"/>
  <c r="DW100" i="174"/>
  <c r="DW101" i="174"/>
  <c r="DW103" i="174"/>
  <c r="DW105" i="174"/>
  <c r="DX60" i="174"/>
  <c r="DX61" i="174"/>
  <c r="DX62" i="174"/>
  <c r="DX63" i="174"/>
  <c r="DX67" i="174"/>
  <c r="DX68" i="174"/>
  <c r="DX69" i="174"/>
  <c r="DX95" i="174"/>
  <c r="DX96" i="174"/>
  <c r="DX65" i="174"/>
  <c r="DX97" i="174"/>
  <c r="DX98" i="174"/>
  <c r="DX99" i="174"/>
  <c r="DX100" i="174"/>
  <c r="DX101" i="174"/>
  <c r="DX103" i="174"/>
  <c r="DX105" i="174"/>
  <c r="DY60" i="174"/>
  <c r="DY61" i="174"/>
  <c r="DY62" i="174"/>
  <c r="DY63" i="174"/>
  <c r="DY67" i="174"/>
  <c r="DY68" i="174"/>
  <c r="DY69" i="174"/>
  <c r="DY95" i="174"/>
  <c r="DY96" i="174"/>
  <c r="DY65" i="174"/>
  <c r="DY97" i="174"/>
  <c r="DY98" i="174"/>
  <c r="DY99" i="174"/>
  <c r="DY100" i="174"/>
  <c r="DY101" i="174"/>
  <c r="DY103" i="174"/>
  <c r="DY105" i="174"/>
  <c r="DZ60" i="174"/>
  <c r="DZ61" i="174"/>
  <c r="DZ62" i="174"/>
  <c r="DZ63" i="174"/>
  <c r="DZ67" i="174"/>
  <c r="DZ68" i="174"/>
  <c r="DZ69" i="174"/>
  <c r="DZ95" i="174"/>
  <c r="DZ96" i="174"/>
  <c r="DZ65" i="174"/>
  <c r="DZ97" i="174"/>
  <c r="DZ98" i="174"/>
  <c r="DZ99" i="174"/>
  <c r="DZ100" i="174"/>
  <c r="DZ101" i="174"/>
  <c r="DZ103" i="174"/>
  <c r="DZ105" i="174"/>
  <c r="EA60" i="174"/>
  <c r="EA61" i="174"/>
  <c r="EA62" i="174"/>
  <c r="EA63" i="174"/>
  <c r="EA67" i="174"/>
  <c r="EA68" i="174"/>
  <c r="EA69" i="174"/>
  <c r="EA95" i="174"/>
  <c r="EA96" i="174"/>
  <c r="EA65" i="174"/>
  <c r="EA97" i="174"/>
  <c r="EA98" i="174"/>
  <c r="EA99" i="174"/>
  <c r="EA100" i="174"/>
  <c r="EA101" i="174"/>
  <c r="EA103" i="174"/>
  <c r="EA105" i="174"/>
  <c r="EB60" i="174"/>
  <c r="EB61" i="174"/>
  <c r="EB62" i="174"/>
  <c r="EB63" i="174"/>
  <c r="EB67" i="174"/>
  <c r="EB68" i="174"/>
  <c r="EB69" i="174"/>
  <c r="EB95" i="174"/>
  <c r="EB96" i="174"/>
  <c r="EB65" i="174"/>
  <c r="EB97" i="174"/>
  <c r="EB98" i="174"/>
  <c r="EB99" i="174"/>
  <c r="EB100" i="174"/>
  <c r="EB101" i="174"/>
  <c r="EB103" i="174"/>
  <c r="EB105" i="174"/>
  <c r="EC60" i="174"/>
  <c r="EC61" i="174"/>
  <c r="EC62" i="174"/>
  <c r="EC63" i="174"/>
  <c r="EC67" i="174"/>
  <c r="EC68" i="174"/>
  <c r="EC69" i="174"/>
  <c r="EC95" i="174"/>
  <c r="EC96" i="174"/>
  <c r="EC65" i="174"/>
  <c r="EC97" i="174"/>
  <c r="EC98" i="174"/>
  <c r="EC99" i="174"/>
  <c r="EC100" i="174"/>
  <c r="EC101" i="174"/>
  <c r="EC103" i="174"/>
  <c r="EC105" i="174"/>
  <c r="ED60" i="174"/>
  <c r="ED61" i="174"/>
  <c r="ED62" i="174"/>
  <c r="ED63" i="174"/>
  <c r="ED67" i="174"/>
  <c r="ED68" i="174"/>
  <c r="ED69" i="174"/>
  <c r="ED95" i="174"/>
  <c r="ED96" i="174"/>
  <c r="ED65" i="174"/>
  <c r="ED97" i="174"/>
  <c r="ED98" i="174"/>
  <c r="ED99" i="174"/>
  <c r="ED100" i="174"/>
  <c r="ED101" i="174"/>
  <c r="ED103" i="174"/>
  <c r="ED105" i="174"/>
  <c r="EE60" i="174"/>
  <c r="EE61" i="174"/>
  <c r="EE62" i="174"/>
  <c r="EE63" i="174"/>
  <c r="EE67" i="174"/>
  <c r="EE68" i="174"/>
  <c r="EE69" i="174"/>
  <c r="EE95" i="174"/>
  <c r="EE96" i="174"/>
  <c r="EE65" i="174"/>
  <c r="EE97" i="174"/>
  <c r="EE98" i="174"/>
  <c r="EE99" i="174"/>
  <c r="EE100" i="174"/>
  <c r="EE101" i="174"/>
  <c r="EE103" i="174"/>
  <c r="EE105" i="174"/>
  <c r="EF60" i="174"/>
  <c r="EF61" i="174"/>
  <c r="EF62" i="174"/>
  <c r="EF63" i="174"/>
  <c r="EF67" i="174"/>
  <c r="EF68" i="174"/>
  <c r="EF69" i="174"/>
  <c r="EF95" i="174"/>
  <c r="EF96" i="174"/>
  <c r="EF65" i="174"/>
  <c r="EF97" i="174"/>
  <c r="EF98" i="174"/>
  <c r="EF99" i="174"/>
  <c r="EF100" i="174"/>
  <c r="EF101" i="174"/>
  <c r="EF103" i="174"/>
  <c r="EF105" i="174"/>
  <c r="EG60" i="174"/>
  <c r="EG61" i="174"/>
  <c r="EG62" i="174"/>
  <c r="EG63" i="174"/>
  <c r="EG67" i="174"/>
  <c r="EG68" i="174"/>
  <c r="EG69" i="174"/>
  <c r="EG95" i="174"/>
  <c r="EG96" i="174"/>
  <c r="EG65" i="174"/>
  <c r="EG97" i="174"/>
  <c r="EG98" i="174"/>
  <c r="EG99" i="174"/>
  <c r="EG100" i="174"/>
  <c r="EG101" i="174"/>
  <c r="EG103" i="174"/>
  <c r="EG105" i="174"/>
  <c r="EH60" i="174"/>
  <c r="EH61" i="174"/>
  <c r="EH62" i="174"/>
  <c r="EH63" i="174"/>
  <c r="EH67" i="174"/>
  <c r="EH68" i="174"/>
  <c r="EH69" i="174"/>
  <c r="EH95" i="174"/>
  <c r="EH96" i="174"/>
  <c r="EH65" i="174"/>
  <c r="EH97" i="174"/>
  <c r="EH98" i="174"/>
  <c r="EH99" i="174"/>
  <c r="EH100" i="174"/>
  <c r="EH101" i="174"/>
  <c r="EH103" i="174"/>
  <c r="EH105" i="174"/>
  <c r="EI60" i="174"/>
  <c r="EI61" i="174"/>
  <c r="EI62" i="174"/>
  <c r="EI63" i="174"/>
  <c r="EI67" i="174"/>
  <c r="EI68" i="174"/>
  <c r="EI69" i="174"/>
  <c r="EI95" i="174"/>
  <c r="EI96" i="174"/>
  <c r="EI65" i="174"/>
  <c r="EI97" i="174"/>
  <c r="EI98" i="174"/>
  <c r="EI99" i="174"/>
  <c r="EI100" i="174"/>
  <c r="EI101" i="174"/>
  <c r="EI103" i="174"/>
  <c r="EI105" i="174"/>
  <c r="EJ60" i="174"/>
  <c r="EJ61" i="174"/>
  <c r="EJ62" i="174"/>
  <c r="EJ63" i="174"/>
  <c r="EJ67" i="174"/>
  <c r="EJ68" i="174"/>
  <c r="EJ69" i="174"/>
  <c r="EJ95" i="174"/>
  <c r="EJ96" i="174"/>
  <c r="EJ65" i="174"/>
  <c r="EJ97" i="174"/>
  <c r="EJ98" i="174"/>
  <c r="EJ99" i="174"/>
  <c r="EJ100" i="174"/>
  <c r="EJ101" i="174"/>
  <c r="EJ103" i="174"/>
  <c r="EJ105" i="174"/>
  <c r="EK60" i="174"/>
  <c r="EK61" i="174"/>
  <c r="EK62" i="174"/>
  <c r="EK63" i="174"/>
  <c r="EK67" i="174"/>
  <c r="EK68" i="174"/>
  <c r="EK69" i="174"/>
  <c r="EK95" i="174"/>
  <c r="EK96" i="174"/>
  <c r="EK65" i="174"/>
  <c r="EK97" i="174"/>
  <c r="EK98" i="174"/>
  <c r="EK99" i="174"/>
  <c r="EK100" i="174"/>
  <c r="EK101" i="174"/>
  <c r="EK103" i="174"/>
  <c r="EK105" i="174"/>
  <c r="EL60" i="174"/>
  <c r="EL61" i="174"/>
  <c r="EL62" i="174"/>
  <c r="EL63" i="174"/>
  <c r="EL67" i="174"/>
  <c r="EL68" i="174"/>
  <c r="EL69" i="174"/>
  <c r="EL95" i="174"/>
  <c r="EL96" i="174"/>
  <c r="EL65" i="174"/>
  <c r="EL97" i="174"/>
  <c r="EL98" i="174"/>
  <c r="EL99" i="174"/>
  <c r="EL100" i="174"/>
  <c r="EL101" i="174"/>
  <c r="EL103" i="174"/>
  <c r="EL105" i="174"/>
  <c r="EM60" i="174"/>
  <c r="EM61" i="174"/>
  <c r="EM62" i="174"/>
  <c r="EM63" i="174"/>
  <c r="EM67" i="174"/>
  <c r="EM68" i="174"/>
  <c r="EM69" i="174"/>
  <c r="EM95" i="174"/>
  <c r="EM96" i="174"/>
  <c r="EM65" i="174"/>
  <c r="EM97" i="174"/>
  <c r="EM98" i="174"/>
  <c r="EM99" i="174"/>
  <c r="EM100" i="174"/>
  <c r="EM101" i="174"/>
  <c r="EM103" i="174"/>
  <c r="EM105" i="174"/>
  <c r="EN60" i="174"/>
  <c r="EN61" i="174"/>
  <c r="EN62" i="174"/>
  <c r="EN63" i="174"/>
  <c r="EN67" i="174"/>
  <c r="EN68" i="174"/>
  <c r="EN69" i="174"/>
  <c r="EN95" i="174"/>
  <c r="EN96" i="174"/>
  <c r="EN65" i="174"/>
  <c r="EN97" i="174"/>
  <c r="EN98" i="174"/>
  <c r="EN99" i="174"/>
  <c r="EN100" i="174"/>
  <c r="EN101" i="174"/>
  <c r="EN103" i="174"/>
  <c r="EN105" i="174"/>
  <c r="EO60" i="174"/>
  <c r="EO61" i="174"/>
  <c r="EO62" i="174"/>
  <c r="EO63" i="174"/>
  <c r="EO67" i="174"/>
  <c r="EO68" i="174"/>
  <c r="EO69" i="174"/>
  <c r="EO95" i="174"/>
  <c r="EO96" i="174"/>
  <c r="EO65" i="174"/>
  <c r="EO97" i="174"/>
  <c r="EO98" i="174"/>
  <c r="EO99" i="174"/>
  <c r="EO100" i="174"/>
  <c r="EO101" i="174"/>
  <c r="EO103" i="174"/>
  <c r="EO105" i="174"/>
  <c r="EP60" i="174"/>
  <c r="EP61" i="174"/>
  <c r="EP62" i="174"/>
  <c r="EP63" i="174"/>
  <c r="EP67" i="174"/>
  <c r="EP68" i="174"/>
  <c r="EP69" i="174"/>
  <c r="EP95" i="174"/>
  <c r="EP96" i="174"/>
  <c r="EP65" i="174"/>
  <c r="EP97" i="174"/>
  <c r="EP98" i="174"/>
  <c r="EP99" i="174"/>
  <c r="EP100" i="174"/>
  <c r="EP101" i="174"/>
  <c r="EP103" i="174"/>
  <c r="EP105" i="174"/>
  <c r="EQ60" i="174"/>
  <c r="EQ61" i="174"/>
  <c r="EQ62" i="174"/>
  <c r="EQ63" i="174"/>
  <c r="EQ67" i="174"/>
  <c r="EQ68" i="174"/>
  <c r="EQ69" i="174"/>
  <c r="EQ95" i="174"/>
  <c r="EQ96" i="174"/>
  <c r="EQ65" i="174"/>
  <c r="EQ97" i="174"/>
  <c r="EQ98" i="174"/>
  <c r="EQ99" i="174"/>
  <c r="EQ100" i="174"/>
  <c r="EQ101" i="174"/>
  <c r="EQ103" i="174"/>
  <c r="EQ105" i="174"/>
  <c r="ER60" i="174"/>
  <c r="ER61" i="174"/>
  <c r="ER62" i="174"/>
  <c r="ER63" i="174"/>
  <c r="ER67" i="174"/>
  <c r="ER68" i="174"/>
  <c r="ER69" i="174"/>
  <c r="ER95" i="174"/>
  <c r="ER96" i="174"/>
  <c r="ER65" i="174"/>
  <c r="ER97" i="174"/>
  <c r="ER98" i="174"/>
  <c r="ER99" i="174"/>
  <c r="ER100" i="174"/>
  <c r="ER101" i="174"/>
  <c r="ER103" i="174"/>
  <c r="ER105" i="174"/>
  <c r="ES60" i="174"/>
  <c r="ES61" i="174"/>
  <c r="ES62" i="174"/>
  <c r="ES63" i="174"/>
  <c r="ES67" i="174"/>
  <c r="ES68" i="174"/>
  <c r="ES69" i="174"/>
  <c r="ES95" i="174"/>
  <c r="ES96" i="174"/>
  <c r="ES65" i="174"/>
  <c r="ES97" i="174"/>
  <c r="ES98" i="174"/>
  <c r="ES99" i="174"/>
  <c r="ES100" i="174"/>
  <c r="ES101" i="174"/>
  <c r="ES103" i="174"/>
  <c r="ES105" i="174"/>
  <c r="ET60" i="174"/>
  <c r="ET61" i="174"/>
  <c r="ET62" i="174"/>
  <c r="ET63" i="174"/>
  <c r="ET67" i="174"/>
  <c r="ET68" i="174"/>
  <c r="ET69" i="174"/>
  <c r="ET95" i="174"/>
  <c r="ET96" i="174"/>
  <c r="ET65" i="174"/>
  <c r="ET97" i="174"/>
  <c r="ET98" i="174"/>
  <c r="ET99" i="174"/>
  <c r="ET100" i="174"/>
  <c r="ET101" i="174"/>
  <c r="ET103" i="174"/>
  <c r="ET105" i="174"/>
  <c r="EU60" i="174"/>
  <c r="EU61" i="174"/>
  <c r="EU62" i="174"/>
  <c r="EU63" i="174"/>
  <c r="EU67" i="174"/>
  <c r="EU68" i="174"/>
  <c r="EU69" i="174"/>
  <c r="EU95" i="174"/>
  <c r="EU96" i="174"/>
  <c r="EU65" i="174"/>
  <c r="EU97" i="174"/>
  <c r="EU98" i="174"/>
  <c r="EU99" i="174"/>
  <c r="EU100" i="174"/>
  <c r="EU101" i="174"/>
  <c r="EU103" i="174"/>
  <c r="EU105" i="174"/>
  <c r="EV60" i="174"/>
  <c r="EV61" i="174"/>
  <c r="EV62" i="174"/>
  <c r="EV63" i="174"/>
  <c r="EV67" i="174"/>
  <c r="EV68" i="174"/>
  <c r="EV69" i="174"/>
  <c r="EV95" i="174"/>
  <c r="EV96" i="174"/>
  <c r="EV65" i="174"/>
  <c r="EV97" i="174"/>
  <c r="EV98" i="174"/>
  <c r="EV99" i="174"/>
  <c r="EV100" i="174"/>
  <c r="EV101" i="174"/>
  <c r="EV103" i="174"/>
  <c r="EV105" i="174"/>
  <c r="EW60" i="174"/>
  <c r="EW61" i="174"/>
  <c r="EW62" i="174"/>
  <c r="EW63" i="174"/>
  <c r="EW67" i="174"/>
  <c r="EW68" i="174"/>
  <c r="EW69" i="174"/>
  <c r="EW95" i="174"/>
  <c r="EW96" i="174"/>
  <c r="EW65" i="174"/>
  <c r="EW97" i="174"/>
  <c r="EW98" i="174"/>
  <c r="EW99" i="174"/>
  <c r="EW100" i="174"/>
  <c r="EW101" i="174"/>
  <c r="EW103" i="174"/>
  <c r="EW105" i="174"/>
  <c r="EX60" i="174"/>
  <c r="EX61" i="174"/>
  <c r="EX62" i="174"/>
  <c r="EX63" i="174"/>
  <c r="EX67" i="174"/>
  <c r="EX68" i="174"/>
  <c r="EX69" i="174"/>
  <c r="EX95" i="174"/>
  <c r="EX96" i="174"/>
  <c r="EX65" i="174"/>
  <c r="EX97" i="174"/>
  <c r="EX98" i="174"/>
  <c r="EX99" i="174"/>
  <c r="EX100" i="174"/>
  <c r="EX101" i="174"/>
  <c r="EX103" i="174"/>
  <c r="EX105" i="174"/>
  <c r="EY60" i="174"/>
  <c r="EY61" i="174"/>
  <c r="EY62" i="174"/>
  <c r="EY63" i="174"/>
  <c r="EY67" i="174"/>
  <c r="EY68" i="174"/>
  <c r="EY69" i="174"/>
  <c r="EY95" i="174"/>
  <c r="EY96" i="174"/>
  <c r="EY65" i="174"/>
  <c r="EY97" i="174"/>
  <c r="EY98" i="174"/>
  <c r="EY99" i="174"/>
  <c r="EY100" i="174"/>
  <c r="EY101" i="174"/>
  <c r="EY103" i="174"/>
  <c r="EY105" i="174"/>
  <c r="F104" i="174"/>
  <c r="F106" i="174"/>
  <c r="G104" i="174"/>
  <c r="H104" i="174"/>
  <c r="I104" i="174"/>
  <c r="J104" i="174"/>
  <c r="K104" i="174"/>
  <c r="L104" i="174"/>
  <c r="M104" i="174"/>
  <c r="N104" i="174"/>
  <c r="O104" i="174"/>
  <c r="P104" i="174"/>
  <c r="Q104" i="174"/>
  <c r="R104" i="174"/>
  <c r="S104" i="174"/>
  <c r="T104" i="174"/>
  <c r="U104" i="174"/>
  <c r="V104" i="174"/>
  <c r="W104" i="174"/>
  <c r="X104" i="174"/>
  <c r="Y104" i="174"/>
  <c r="Z104" i="174"/>
  <c r="AA104" i="174"/>
  <c r="AB104" i="174"/>
  <c r="AC104" i="174"/>
  <c r="AD104" i="174"/>
  <c r="AE104" i="174"/>
  <c r="AF104" i="174"/>
  <c r="AG104" i="174"/>
  <c r="AH104" i="174"/>
  <c r="AI104" i="174"/>
  <c r="AJ104" i="174"/>
  <c r="AK104" i="174"/>
  <c r="AL104" i="174"/>
  <c r="AM104" i="174"/>
  <c r="AN104" i="174"/>
  <c r="AO104" i="174"/>
  <c r="AP104" i="174"/>
  <c r="AQ104" i="174"/>
  <c r="AR104" i="174"/>
  <c r="AS104" i="174"/>
  <c r="AT104" i="174"/>
  <c r="AU104" i="174"/>
  <c r="AV104" i="174"/>
  <c r="AW104" i="174"/>
  <c r="AX104" i="174"/>
  <c r="AY104" i="174"/>
  <c r="AZ104" i="174"/>
  <c r="BA104" i="174"/>
  <c r="BB104" i="174"/>
  <c r="BC104" i="174"/>
  <c r="BD104" i="174"/>
  <c r="BE104" i="174"/>
  <c r="BF104" i="174"/>
  <c r="BG104" i="174"/>
  <c r="BH104" i="174"/>
  <c r="BI104" i="174"/>
  <c r="BJ104" i="174"/>
  <c r="BK104" i="174"/>
  <c r="BL104" i="174"/>
  <c r="BM104" i="174"/>
  <c r="BN104" i="174"/>
  <c r="BO104" i="174"/>
  <c r="BP104" i="174"/>
  <c r="BQ104" i="174"/>
  <c r="BR104" i="174"/>
  <c r="BS104" i="174"/>
  <c r="BT104" i="174"/>
  <c r="BU104" i="174"/>
  <c r="BV104" i="174"/>
  <c r="BW104" i="174"/>
  <c r="BX104" i="174"/>
  <c r="BY104" i="174"/>
  <c r="BZ104" i="174"/>
  <c r="CA104" i="174"/>
  <c r="CB104" i="174"/>
  <c r="CC104" i="174"/>
  <c r="CD104" i="174"/>
  <c r="CE104" i="174"/>
  <c r="CF104" i="174"/>
  <c r="CG104" i="174"/>
  <c r="CH104" i="174"/>
  <c r="CI104" i="174"/>
  <c r="CJ104" i="174"/>
  <c r="CK104" i="174"/>
  <c r="CL104" i="174"/>
  <c r="CM104" i="174"/>
  <c r="CN104" i="174"/>
  <c r="CO104" i="174"/>
  <c r="CP104" i="174"/>
  <c r="CQ104" i="174"/>
  <c r="CR104" i="174"/>
  <c r="CS104" i="174"/>
  <c r="CT104" i="174"/>
  <c r="CU104" i="174"/>
  <c r="CV104" i="174"/>
  <c r="CW104" i="174"/>
  <c r="CX104" i="174"/>
  <c r="CY104" i="174"/>
  <c r="CZ104" i="174"/>
  <c r="DA104" i="174"/>
  <c r="DB104" i="174"/>
  <c r="DC104" i="174"/>
  <c r="DD104" i="174"/>
  <c r="DE104" i="174"/>
  <c r="DF104" i="174"/>
  <c r="DG104" i="174"/>
  <c r="DH104" i="174"/>
  <c r="DI104" i="174"/>
  <c r="DJ104" i="174"/>
  <c r="DK104" i="174"/>
  <c r="DL104" i="174"/>
  <c r="DM104" i="174"/>
  <c r="DN104" i="174"/>
  <c r="DO104" i="174"/>
  <c r="DP104" i="174"/>
  <c r="DQ104" i="174"/>
  <c r="DR104" i="174"/>
  <c r="DS104" i="174"/>
  <c r="DT104" i="174"/>
  <c r="DU104" i="174"/>
  <c r="DV104" i="174"/>
  <c r="DW104" i="174"/>
  <c r="DX104" i="174"/>
  <c r="DY104" i="174"/>
  <c r="DZ104" i="174"/>
  <c r="EA104" i="174"/>
  <c r="EB104" i="174"/>
  <c r="EC104" i="174"/>
  <c r="ED104" i="174"/>
  <c r="EE104" i="174"/>
  <c r="EF104" i="174"/>
  <c r="EG104" i="174"/>
  <c r="EH104" i="174"/>
  <c r="EI104" i="174"/>
  <c r="EJ104" i="174"/>
  <c r="EK104" i="174"/>
  <c r="EL104" i="174"/>
  <c r="EM104" i="174"/>
  <c r="EN104" i="174"/>
  <c r="EO104" i="174"/>
  <c r="EP104" i="174"/>
  <c r="EQ104" i="174"/>
  <c r="ER104" i="174"/>
  <c r="ES104" i="174"/>
  <c r="ET104" i="174"/>
  <c r="EU104" i="174"/>
  <c r="EV104" i="174"/>
  <c r="EW104" i="174"/>
  <c r="EX104" i="174"/>
  <c r="EY104" i="174"/>
  <c r="EY58" i="174"/>
  <c r="EY89" i="174"/>
  <c r="EY92" i="174"/>
  <c r="EX58" i="174"/>
  <c r="EX89" i="174"/>
  <c r="EX92" i="174"/>
  <c r="EW58" i="174"/>
  <c r="EW89" i="174"/>
  <c r="EW92" i="174"/>
  <c r="EV58" i="174"/>
  <c r="EV89" i="174"/>
  <c r="EV92" i="174"/>
  <c r="EU58" i="174"/>
  <c r="EU89" i="174"/>
  <c r="EU92" i="174"/>
  <c r="ET58" i="174"/>
  <c r="ET89" i="174"/>
  <c r="ET92" i="174"/>
  <c r="ES58" i="174"/>
  <c r="ES89" i="174"/>
  <c r="ES92" i="174"/>
  <c r="ER58" i="174"/>
  <c r="ER89" i="174"/>
  <c r="ER92" i="174"/>
  <c r="EQ58" i="174"/>
  <c r="EQ89" i="174"/>
  <c r="EQ92" i="174"/>
  <c r="EP58" i="174"/>
  <c r="EP89" i="174"/>
  <c r="EP92" i="174"/>
  <c r="EO58" i="174"/>
  <c r="EO89" i="174"/>
  <c r="EO92" i="174"/>
  <c r="EN58" i="174"/>
  <c r="EN89" i="174"/>
  <c r="EN92" i="174"/>
  <c r="EM58" i="174"/>
  <c r="EM89" i="174"/>
  <c r="EM92" i="174"/>
  <c r="EL58" i="174"/>
  <c r="EL89" i="174"/>
  <c r="EL92" i="174"/>
  <c r="EK58" i="174"/>
  <c r="EK89" i="174"/>
  <c r="EK92" i="174"/>
  <c r="EJ58" i="174"/>
  <c r="EJ89" i="174"/>
  <c r="EJ92" i="174"/>
  <c r="EI58" i="174"/>
  <c r="EI89" i="174"/>
  <c r="EI92" i="174"/>
  <c r="EH58" i="174"/>
  <c r="EH89" i="174"/>
  <c r="EH92" i="174"/>
  <c r="EG58" i="174"/>
  <c r="EG89" i="174"/>
  <c r="EG92" i="174"/>
  <c r="EF58" i="174"/>
  <c r="EF89" i="174"/>
  <c r="EF92" i="174"/>
  <c r="EE58" i="174"/>
  <c r="EE89" i="174"/>
  <c r="EE92" i="174"/>
  <c r="ED58" i="174"/>
  <c r="ED89" i="174"/>
  <c r="ED92" i="174"/>
  <c r="EC58" i="174"/>
  <c r="EC89" i="174"/>
  <c r="EC92" i="174"/>
  <c r="EB58" i="174"/>
  <c r="EB89" i="174"/>
  <c r="EB92" i="174"/>
  <c r="EA58" i="174"/>
  <c r="EA89" i="174"/>
  <c r="EA92" i="174"/>
  <c r="DZ58" i="174"/>
  <c r="DZ89" i="174"/>
  <c r="DZ92" i="174"/>
  <c r="DY58" i="174"/>
  <c r="DY89" i="174"/>
  <c r="DY92" i="174"/>
  <c r="DX58" i="174"/>
  <c r="DX89" i="174"/>
  <c r="DX92" i="174"/>
  <c r="DW58" i="174"/>
  <c r="DW89" i="174"/>
  <c r="DW92" i="174"/>
  <c r="DV58" i="174"/>
  <c r="DV89" i="174"/>
  <c r="DV92" i="174"/>
  <c r="DU58" i="174"/>
  <c r="DU89" i="174"/>
  <c r="DU92" i="174"/>
  <c r="DT58" i="174"/>
  <c r="DT89" i="174"/>
  <c r="DT92" i="174"/>
  <c r="DS58" i="174"/>
  <c r="DS89" i="174"/>
  <c r="DS92" i="174"/>
  <c r="DR58" i="174"/>
  <c r="DR89" i="174"/>
  <c r="DR92" i="174"/>
  <c r="DQ58" i="174"/>
  <c r="DQ89" i="174"/>
  <c r="DQ92" i="174"/>
  <c r="DP58" i="174"/>
  <c r="DP89" i="174"/>
  <c r="DP92" i="174"/>
  <c r="DO58" i="174"/>
  <c r="DO89" i="174"/>
  <c r="DO92" i="174"/>
  <c r="DN58" i="174"/>
  <c r="DN89" i="174"/>
  <c r="DN92" i="174"/>
  <c r="DM58" i="174"/>
  <c r="DM89" i="174"/>
  <c r="DM92" i="174"/>
  <c r="DL58" i="174"/>
  <c r="DL89" i="174"/>
  <c r="DL92" i="174"/>
  <c r="DK58" i="174"/>
  <c r="DK89" i="174"/>
  <c r="DK92" i="174"/>
  <c r="DJ58" i="174"/>
  <c r="DJ89" i="174"/>
  <c r="DJ92" i="174"/>
  <c r="DI58" i="174"/>
  <c r="DI89" i="174"/>
  <c r="DI92" i="174"/>
  <c r="DH58" i="174"/>
  <c r="DH89" i="174"/>
  <c r="DH92" i="174"/>
  <c r="DG58" i="174"/>
  <c r="DG89" i="174"/>
  <c r="DG92" i="174"/>
  <c r="DF58" i="174"/>
  <c r="DF89" i="174"/>
  <c r="DF92" i="174"/>
  <c r="DE58" i="174"/>
  <c r="DE89" i="174"/>
  <c r="DE92" i="174"/>
  <c r="DD58" i="174"/>
  <c r="DD89" i="174"/>
  <c r="DD92" i="174"/>
  <c r="DC58" i="174"/>
  <c r="DC89" i="174"/>
  <c r="DC92" i="174"/>
  <c r="DB58" i="174"/>
  <c r="DB89" i="174"/>
  <c r="DB92" i="174"/>
  <c r="DA58" i="174"/>
  <c r="DA89" i="174"/>
  <c r="DA92" i="174"/>
  <c r="CZ58" i="174"/>
  <c r="CZ89" i="174"/>
  <c r="CZ92" i="174"/>
  <c r="CY58" i="174"/>
  <c r="CY89" i="174"/>
  <c r="CY92" i="174"/>
  <c r="CX58" i="174"/>
  <c r="CX89" i="174"/>
  <c r="CX92" i="174"/>
  <c r="CW58" i="174"/>
  <c r="CW89" i="174"/>
  <c r="CW92" i="174"/>
  <c r="CV58" i="174"/>
  <c r="CV89" i="174"/>
  <c r="CV92" i="174"/>
  <c r="CU58" i="174"/>
  <c r="CU89" i="174"/>
  <c r="CU92" i="174"/>
  <c r="CT58" i="174"/>
  <c r="CT89" i="174"/>
  <c r="CT92" i="174"/>
  <c r="CS58" i="174"/>
  <c r="CS89" i="174"/>
  <c r="CS92" i="174"/>
  <c r="CR58" i="174"/>
  <c r="CR89" i="174"/>
  <c r="CR92" i="174"/>
  <c r="CQ58" i="174"/>
  <c r="CQ89" i="174"/>
  <c r="CQ92" i="174"/>
  <c r="CP58" i="174"/>
  <c r="CP89" i="174"/>
  <c r="CP92" i="174"/>
  <c r="CO58" i="174"/>
  <c r="CO89" i="174"/>
  <c r="CO92" i="174"/>
  <c r="CN58" i="174"/>
  <c r="CN89" i="174"/>
  <c r="CN92" i="174"/>
  <c r="CM58" i="174"/>
  <c r="CM89" i="174"/>
  <c r="CM92" i="174"/>
  <c r="CL58" i="174"/>
  <c r="CL89" i="174"/>
  <c r="CL92" i="174"/>
  <c r="CK58" i="174"/>
  <c r="CK89" i="174"/>
  <c r="CK92" i="174"/>
  <c r="CJ58" i="174"/>
  <c r="CJ89" i="174"/>
  <c r="CJ92" i="174"/>
  <c r="CI58" i="174"/>
  <c r="CI89" i="174"/>
  <c r="CI92" i="174"/>
  <c r="CH58" i="174"/>
  <c r="CH89" i="174"/>
  <c r="CH92" i="174"/>
  <c r="CG58" i="174"/>
  <c r="CG89" i="174"/>
  <c r="CG92" i="174"/>
  <c r="CF58" i="174"/>
  <c r="CF89" i="174"/>
  <c r="CF92" i="174"/>
  <c r="CE58" i="174"/>
  <c r="CE89" i="174"/>
  <c r="CE92" i="174"/>
  <c r="CD58" i="174"/>
  <c r="CD89" i="174"/>
  <c r="CD92" i="174"/>
  <c r="CC58" i="174"/>
  <c r="CC89" i="174"/>
  <c r="CC92" i="174"/>
  <c r="CB58" i="174"/>
  <c r="CB89" i="174"/>
  <c r="CB92" i="174"/>
  <c r="CA58" i="174"/>
  <c r="CA89" i="174"/>
  <c r="CA92" i="174"/>
  <c r="BZ58" i="174"/>
  <c r="BZ89" i="174"/>
  <c r="BZ92" i="174"/>
  <c r="BY58" i="174"/>
  <c r="BY89" i="174"/>
  <c r="BY92" i="174"/>
  <c r="BX58" i="174"/>
  <c r="BX89" i="174"/>
  <c r="BX92" i="174"/>
  <c r="BW58" i="174"/>
  <c r="BW89" i="174"/>
  <c r="BW92" i="174"/>
  <c r="BV58" i="174"/>
  <c r="BV89" i="174"/>
  <c r="BV92" i="174"/>
  <c r="BU58" i="174"/>
  <c r="BU89" i="174"/>
  <c r="BU92" i="174"/>
  <c r="BT58" i="174"/>
  <c r="BT89" i="174"/>
  <c r="BT92" i="174"/>
  <c r="BS58" i="174"/>
  <c r="BS89" i="174"/>
  <c r="BS92" i="174"/>
  <c r="BR58" i="174"/>
  <c r="BR89" i="174"/>
  <c r="BR92" i="174"/>
  <c r="BQ58" i="174"/>
  <c r="BQ89" i="174"/>
  <c r="BQ92" i="174"/>
  <c r="BP58" i="174"/>
  <c r="BP89" i="174"/>
  <c r="BP92" i="174"/>
  <c r="BO58" i="174"/>
  <c r="BO89" i="174"/>
  <c r="BO92" i="174"/>
  <c r="BN58" i="174"/>
  <c r="BN89" i="174"/>
  <c r="BN92" i="174"/>
  <c r="BM58" i="174"/>
  <c r="BM89" i="174"/>
  <c r="BM92" i="174"/>
  <c r="BL58" i="174"/>
  <c r="BL89" i="174"/>
  <c r="BL92" i="174"/>
  <c r="BK58" i="174"/>
  <c r="BK89" i="174"/>
  <c r="BK92" i="174"/>
  <c r="BJ58" i="174"/>
  <c r="BJ89" i="174"/>
  <c r="BJ92" i="174"/>
  <c r="BI58" i="174"/>
  <c r="BI89" i="174"/>
  <c r="BI92" i="174"/>
  <c r="BH58" i="174"/>
  <c r="BH89" i="174"/>
  <c r="BH92" i="174"/>
  <c r="BG58" i="174"/>
  <c r="BG89" i="174"/>
  <c r="BG92" i="174"/>
  <c r="BF58" i="174"/>
  <c r="BF89" i="174"/>
  <c r="BF92" i="174"/>
  <c r="BE58" i="174"/>
  <c r="BE89" i="174"/>
  <c r="BE92" i="174"/>
  <c r="BD58" i="174"/>
  <c r="BD89" i="174"/>
  <c r="BD92" i="174"/>
  <c r="BC58" i="174"/>
  <c r="BC89" i="174"/>
  <c r="BC92" i="174"/>
  <c r="BB58" i="174"/>
  <c r="BB89" i="174"/>
  <c r="BB92" i="174"/>
  <c r="BA58" i="174"/>
  <c r="BA89" i="174"/>
  <c r="BA92" i="174"/>
  <c r="AZ58" i="174"/>
  <c r="AZ89" i="174"/>
  <c r="AZ92" i="174"/>
  <c r="AY58" i="174"/>
  <c r="AY89" i="174"/>
  <c r="AY92" i="174"/>
  <c r="AX58" i="174"/>
  <c r="AX89" i="174"/>
  <c r="AX92" i="174"/>
  <c r="AW58" i="174"/>
  <c r="AW89" i="174"/>
  <c r="AW92" i="174"/>
  <c r="AV58" i="174"/>
  <c r="AV89" i="174"/>
  <c r="AV92" i="174"/>
  <c r="AU58" i="174"/>
  <c r="AU89" i="174"/>
  <c r="AU92" i="174"/>
  <c r="AT58" i="174"/>
  <c r="AT89" i="174"/>
  <c r="AT92" i="174"/>
  <c r="AS58" i="174"/>
  <c r="AS89" i="174"/>
  <c r="AS92" i="174"/>
  <c r="AR58" i="174"/>
  <c r="AR89" i="174"/>
  <c r="AR92" i="174"/>
  <c r="AQ58" i="174"/>
  <c r="AQ89" i="174"/>
  <c r="AQ92" i="174"/>
  <c r="AP58" i="174"/>
  <c r="AP89" i="174"/>
  <c r="AP92" i="174"/>
  <c r="AO58" i="174"/>
  <c r="AO89" i="174"/>
  <c r="AO92" i="174"/>
  <c r="AN58" i="174"/>
  <c r="AN89" i="174"/>
  <c r="AN92" i="174"/>
  <c r="AM58" i="174"/>
  <c r="AM89" i="174"/>
  <c r="AM92" i="174"/>
  <c r="AL58" i="174"/>
  <c r="AL89" i="174"/>
  <c r="AL92" i="174"/>
  <c r="AK58" i="174"/>
  <c r="AK89" i="174"/>
  <c r="AK92" i="174"/>
  <c r="AJ58" i="174"/>
  <c r="AJ89" i="174"/>
  <c r="AJ92" i="174"/>
  <c r="AI58" i="174"/>
  <c r="AI89" i="174"/>
  <c r="AI92" i="174"/>
  <c r="AH58" i="174"/>
  <c r="AH89" i="174"/>
  <c r="AH92" i="174"/>
  <c r="AG58" i="174"/>
  <c r="AG89" i="174"/>
  <c r="AG92" i="174"/>
  <c r="AF58" i="174"/>
  <c r="AF89" i="174"/>
  <c r="AF92" i="174"/>
  <c r="AE58" i="174"/>
  <c r="AE89" i="174"/>
  <c r="AE92" i="174"/>
  <c r="AD58" i="174"/>
  <c r="AD89" i="174"/>
  <c r="AD92" i="174"/>
  <c r="AC58" i="174"/>
  <c r="AC89" i="174"/>
  <c r="AC92" i="174"/>
  <c r="AB58" i="174"/>
  <c r="AB89" i="174"/>
  <c r="AB92" i="174"/>
  <c r="AA58" i="174"/>
  <c r="AA89" i="174"/>
  <c r="AA92" i="174"/>
  <c r="Z58" i="174"/>
  <c r="Z89" i="174"/>
  <c r="Z92" i="174"/>
  <c r="Y58" i="174"/>
  <c r="Y89" i="174"/>
  <c r="Y92" i="174"/>
  <c r="X58" i="174"/>
  <c r="X89" i="174"/>
  <c r="X92" i="174"/>
  <c r="W58" i="174"/>
  <c r="W89" i="174"/>
  <c r="W92" i="174"/>
  <c r="V58" i="174"/>
  <c r="V89" i="174"/>
  <c r="V92" i="174"/>
  <c r="U58" i="174"/>
  <c r="U89" i="174"/>
  <c r="U92" i="174"/>
  <c r="T58" i="174"/>
  <c r="T89" i="174"/>
  <c r="T92" i="174"/>
  <c r="S58" i="174"/>
  <c r="S89" i="174"/>
  <c r="S92" i="174"/>
  <c r="R58" i="174"/>
  <c r="R89" i="174"/>
  <c r="R92" i="174"/>
  <c r="Q58" i="174"/>
  <c r="Q89" i="174"/>
  <c r="Q92" i="174"/>
  <c r="P58" i="174"/>
  <c r="P89" i="174"/>
  <c r="P92" i="174"/>
  <c r="O58" i="174"/>
  <c r="O89" i="174"/>
  <c r="O92" i="174"/>
  <c r="N58" i="174"/>
  <c r="N89" i="174"/>
  <c r="N92" i="174"/>
  <c r="M58" i="174"/>
  <c r="M89" i="174"/>
  <c r="M92" i="174"/>
  <c r="L58" i="174"/>
  <c r="L89" i="174"/>
  <c r="L92" i="174"/>
  <c r="K58" i="174"/>
  <c r="K88" i="174"/>
  <c r="K89" i="174"/>
  <c r="K92" i="174"/>
  <c r="J58" i="174"/>
  <c r="J88" i="174"/>
  <c r="J89" i="174"/>
  <c r="J92" i="174"/>
  <c r="I58" i="174"/>
  <c r="I88" i="174"/>
  <c r="I89" i="174"/>
  <c r="I92" i="174"/>
  <c r="H58" i="174"/>
  <c r="H88" i="174"/>
  <c r="H89" i="174"/>
  <c r="H92" i="174"/>
  <c r="G58" i="174"/>
  <c r="G88" i="174"/>
  <c r="G89" i="174"/>
  <c r="G92" i="174"/>
  <c r="F58" i="174"/>
  <c r="F88" i="174"/>
  <c r="F89" i="174"/>
  <c r="F92" i="174"/>
  <c r="F90" i="174"/>
  <c r="F91" i="174"/>
  <c r="F75" i="174"/>
  <c r="F76" i="174"/>
  <c r="F78" i="174"/>
  <c r="G75" i="174"/>
  <c r="G76" i="174"/>
  <c r="G90" i="174"/>
  <c r="H76" i="174"/>
  <c r="H90" i="174"/>
  <c r="I76" i="174"/>
  <c r="I90" i="174"/>
  <c r="J76" i="174"/>
  <c r="J90" i="174"/>
  <c r="K76" i="174"/>
  <c r="K90" i="174"/>
  <c r="L76" i="174"/>
  <c r="L90" i="174"/>
  <c r="M76" i="174"/>
  <c r="M90" i="174"/>
  <c r="N76" i="174"/>
  <c r="N90" i="174"/>
  <c r="O76" i="174"/>
  <c r="O90" i="174"/>
  <c r="P76" i="174"/>
  <c r="P90" i="174"/>
  <c r="Q76" i="174"/>
  <c r="Q90" i="174"/>
  <c r="R76" i="174"/>
  <c r="R90" i="174"/>
  <c r="S76" i="174"/>
  <c r="S90" i="174"/>
  <c r="T76" i="174"/>
  <c r="T90" i="174"/>
  <c r="U76" i="174"/>
  <c r="U90" i="174"/>
  <c r="V76" i="174"/>
  <c r="V90" i="174"/>
  <c r="W76" i="174"/>
  <c r="W90" i="174"/>
  <c r="X76" i="174"/>
  <c r="X90" i="174"/>
  <c r="Y76" i="174"/>
  <c r="Y90" i="174"/>
  <c r="Z76" i="174"/>
  <c r="Z90" i="174"/>
  <c r="AA76" i="174"/>
  <c r="AA90" i="174"/>
  <c r="AB76" i="174"/>
  <c r="AB90" i="174"/>
  <c r="AC76" i="174"/>
  <c r="AC90" i="174"/>
  <c r="AD76" i="174"/>
  <c r="AD90" i="174"/>
  <c r="AE76" i="174"/>
  <c r="AE90" i="174"/>
  <c r="AF76" i="174"/>
  <c r="AF90" i="174"/>
  <c r="AG76" i="174"/>
  <c r="AG90" i="174"/>
  <c r="AH76" i="174"/>
  <c r="AH90" i="174"/>
  <c r="AI76" i="174"/>
  <c r="AI90" i="174"/>
  <c r="AJ76" i="174"/>
  <c r="AJ90" i="174"/>
  <c r="AK76" i="174"/>
  <c r="AK90" i="174"/>
  <c r="AL76" i="174"/>
  <c r="AL90" i="174"/>
  <c r="AM76" i="174"/>
  <c r="AM90" i="174"/>
  <c r="AN76" i="174"/>
  <c r="AN90" i="174"/>
  <c r="AO76" i="174"/>
  <c r="AO90" i="174"/>
  <c r="AP76" i="174"/>
  <c r="AP90" i="174"/>
  <c r="AQ76" i="174"/>
  <c r="AQ90" i="174"/>
  <c r="AR76" i="174"/>
  <c r="AR90" i="174"/>
  <c r="AS76" i="174"/>
  <c r="AS90" i="174"/>
  <c r="AT76" i="174"/>
  <c r="AT90" i="174"/>
  <c r="AU76" i="174"/>
  <c r="AU90" i="174"/>
  <c r="AV76" i="174"/>
  <c r="AV90" i="174"/>
  <c r="AW76" i="174"/>
  <c r="AW90" i="174"/>
  <c r="AX76" i="174"/>
  <c r="AX90" i="174"/>
  <c r="AY76" i="174"/>
  <c r="AY90" i="174"/>
  <c r="AZ76" i="174"/>
  <c r="AZ90" i="174"/>
  <c r="BA76" i="174"/>
  <c r="BA90" i="174"/>
  <c r="BB76" i="174"/>
  <c r="BB90" i="174"/>
  <c r="BC76" i="174"/>
  <c r="BC90" i="174"/>
  <c r="BD76" i="174"/>
  <c r="BD90" i="174"/>
  <c r="BE76" i="174"/>
  <c r="BE90" i="174"/>
  <c r="BF76" i="174"/>
  <c r="BF90" i="174"/>
  <c r="BG76" i="174"/>
  <c r="BG90" i="174"/>
  <c r="BH76" i="174"/>
  <c r="BH90" i="174"/>
  <c r="BI76" i="174"/>
  <c r="BI90" i="174"/>
  <c r="BJ76" i="174"/>
  <c r="BJ90" i="174"/>
  <c r="BK76" i="174"/>
  <c r="BK90" i="174"/>
  <c r="BL76" i="174"/>
  <c r="BL90" i="174"/>
  <c r="BM76" i="174"/>
  <c r="BM90" i="174"/>
  <c r="BN76" i="174"/>
  <c r="BN90" i="174"/>
  <c r="BO76" i="174"/>
  <c r="BO90" i="174"/>
  <c r="BP76" i="174"/>
  <c r="BP90" i="174"/>
  <c r="BQ76" i="174"/>
  <c r="BQ90" i="174"/>
  <c r="BR76" i="174"/>
  <c r="BR90" i="174"/>
  <c r="BS76" i="174"/>
  <c r="BS90" i="174"/>
  <c r="BT76" i="174"/>
  <c r="BT90" i="174"/>
  <c r="BU76" i="174"/>
  <c r="BU90" i="174"/>
  <c r="BV76" i="174"/>
  <c r="BV90" i="174"/>
  <c r="BW76" i="174"/>
  <c r="BW90" i="174"/>
  <c r="BX76" i="174"/>
  <c r="BX90" i="174"/>
  <c r="BY76" i="174"/>
  <c r="BY90" i="174"/>
  <c r="BZ76" i="174"/>
  <c r="BZ90" i="174"/>
  <c r="CA76" i="174"/>
  <c r="CA90" i="174"/>
  <c r="CB76" i="174"/>
  <c r="CB90" i="174"/>
  <c r="CC76" i="174"/>
  <c r="CC90" i="174"/>
  <c r="CD76" i="174"/>
  <c r="CD90" i="174"/>
  <c r="CE76" i="174"/>
  <c r="CE90" i="174"/>
  <c r="CF76" i="174"/>
  <c r="CF90" i="174"/>
  <c r="CG76" i="174"/>
  <c r="CG90" i="174"/>
  <c r="CH76" i="174"/>
  <c r="CH90" i="174"/>
  <c r="CI76" i="174"/>
  <c r="CI90" i="174"/>
  <c r="CJ76" i="174"/>
  <c r="CJ90" i="174"/>
  <c r="CK76" i="174"/>
  <c r="CK90" i="174"/>
  <c r="CL76" i="174"/>
  <c r="CL90" i="174"/>
  <c r="CM76" i="174"/>
  <c r="CM90" i="174"/>
  <c r="CN76" i="174"/>
  <c r="CN90" i="174"/>
  <c r="CO76" i="174"/>
  <c r="CO90" i="174"/>
  <c r="CP76" i="174"/>
  <c r="CP90" i="174"/>
  <c r="CQ76" i="174"/>
  <c r="CQ90" i="174"/>
  <c r="CR76" i="174"/>
  <c r="CR90" i="174"/>
  <c r="CS76" i="174"/>
  <c r="CS90" i="174"/>
  <c r="CT76" i="174"/>
  <c r="CT90" i="174"/>
  <c r="CU76" i="174"/>
  <c r="CU90" i="174"/>
  <c r="CV76" i="174"/>
  <c r="CV90" i="174"/>
  <c r="CW76" i="174"/>
  <c r="CW90" i="174"/>
  <c r="CX76" i="174"/>
  <c r="CX90" i="174"/>
  <c r="CY76" i="174"/>
  <c r="CY90" i="174"/>
  <c r="CZ76" i="174"/>
  <c r="CZ90" i="174"/>
  <c r="DA76" i="174"/>
  <c r="DA90" i="174"/>
  <c r="DB76" i="174"/>
  <c r="DB90" i="174"/>
  <c r="DC76" i="174"/>
  <c r="DC90" i="174"/>
  <c r="DD76" i="174"/>
  <c r="DD90" i="174"/>
  <c r="DE76" i="174"/>
  <c r="DE90" i="174"/>
  <c r="DF76" i="174"/>
  <c r="DF90" i="174"/>
  <c r="DG76" i="174"/>
  <c r="DG90" i="174"/>
  <c r="DH76" i="174"/>
  <c r="DH90" i="174"/>
  <c r="DI76" i="174"/>
  <c r="DI90" i="174"/>
  <c r="DJ76" i="174"/>
  <c r="DJ90" i="174"/>
  <c r="DK76" i="174"/>
  <c r="DK90" i="174"/>
  <c r="DL76" i="174"/>
  <c r="DL90" i="174"/>
  <c r="DM76" i="174"/>
  <c r="DM90" i="174"/>
  <c r="DN76" i="174"/>
  <c r="DN90" i="174"/>
  <c r="DO76" i="174"/>
  <c r="DO90" i="174"/>
  <c r="DP76" i="174"/>
  <c r="DP90" i="174"/>
  <c r="DQ76" i="174"/>
  <c r="DQ90" i="174"/>
  <c r="DR76" i="174"/>
  <c r="DR90" i="174"/>
  <c r="DS76" i="174"/>
  <c r="DS90" i="174"/>
  <c r="DT76" i="174"/>
  <c r="DT90" i="174"/>
  <c r="DU76" i="174"/>
  <c r="DU90" i="174"/>
  <c r="DV76" i="174"/>
  <c r="DV90" i="174"/>
  <c r="DW76" i="174"/>
  <c r="DW90" i="174"/>
  <c r="DX76" i="174"/>
  <c r="DX90" i="174"/>
  <c r="DY76" i="174"/>
  <c r="DY90" i="174"/>
  <c r="DZ76" i="174"/>
  <c r="DZ90" i="174"/>
  <c r="EA76" i="174"/>
  <c r="EA90" i="174"/>
  <c r="EB76" i="174"/>
  <c r="EB90" i="174"/>
  <c r="EC76" i="174"/>
  <c r="EC90" i="174"/>
  <c r="ED76" i="174"/>
  <c r="ED90" i="174"/>
  <c r="EE76" i="174"/>
  <c r="EE90" i="174"/>
  <c r="EF76" i="174"/>
  <c r="EF90" i="174"/>
  <c r="EG76" i="174"/>
  <c r="EG90" i="174"/>
  <c r="EH76" i="174"/>
  <c r="EH90" i="174"/>
  <c r="EI76" i="174"/>
  <c r="EI90" i="174"/>
  <c r="EJ76" i="174"/>
  <c r="EJ90" i="174"/>
  <c r="EK76" i="174"/>
  <c r="EK90" i="174"/>
  <c r="EL76" i="174"/>
  <c r="EL90" i="174"/>
  <c r="EM76" i="174"/>
  <c r="EM90" i="174"/>
  <c r="EN76" i="174"/>
  <c r="EN90" i="174"/>
  <c r="EO76" i="174"/>
  <c r="EO90" i="174"/>
  <c r="EP76" i="174"/>
  <c r="EP90" i="174"/>
  <c r="EQ76" i="174"/>
  <c r="EQ90" i="174"/>
  <c r="ER76" i="174"/>
  <c r="ER90" i="174"/>
  <c r="ES76" i="174"/>
  <c r="ES90" i="174"/>
  <c r="ET76" i="174"/>
  <c r="ET90" i="174"/>
  <c r="EU76" i="174"/>
  <c r="EU90" i="174"/>
  <c r="EV76" i="174"/>
  <c r="EV90" i="174"/>
  <c r="EW76" i="174"/>
  <c r="EW90" i="174"/>
  <c r="EX76" i="174"/>
  <c r="EX90" i="174"/>
  <c r="EY76" i="174"/>
  <c r="EY90" i="174"/>
  <c r="EY88" i="174"/>
  <c r="EX88" i="174"/>
  <c r="EW88" i="174"/>
  <c r="EV88" i="174"/>
  <c r="EU88" i="174"/>
  <c r="ET88" i="174"/>
  <c r="ES88" i="174"/>
  <c r="ER88" i="174"/>
  <c r="EQ88" i="174"/>
  <c r="EP88" i="174"/>
  <c r="EO88" i="174"/>
  <c r="EN88" i="174"/>
  <c r="EM88" i="174"/>
  <c r="EL88" i="174"/>
  <c r="EK88" i="174"/>
  <c r="EJ88" i="174"/>
  <c r="EI88" i="174"/>
  <c r="EH88" i="174"/>
  <c r="EG88" i="174"/>
  <c r="EF88" i="174"/>
  <c r="EE88" i="174"/>
  <c r="ED88" i="174"/>
  <c r="EC88" i="174"/>
  <c r="EB88" i="174"/>
  <c r="EA88" i="174"/>
  <c r="DZ88" i="174"/>
  <c r="DY88" i="174"/>
  <c r="DX88" i="174"/>
  <c r="DW88" i="174"/>
  <c r="DV88" i="174"/>
  <c r="DU88" i="174"/>
  <c r="DT88" i="174"/>
  <c r="DS88" i="174"/>
  <c r="DR88" i="174"/>
  <c r="DQ88" i="174"/>
  <c r="DP88" i="174"/>
  <c r="DO88" i="174"/>
  <c r="DN88" i="174"/>
  <c r="DM88" i="174"/>
  <c r="DL88" i="174"/>
  <c r="DK88" i="174"/>
  <c r="DJ88" i="174"/>
  <c r="DI88" i="174"/>
  <c r="DH88" i="174"/>
  <c r="DG88" i="174"/>
  <c r="DF88" i="174"/>
  <c r="DE88" i="174"/>
  <c r="DD88" i="174"/>
  <c r="DC88" i="174"/>
  <c r="DB88" i="174"/>
  <c r="DA88" i="174"/>
  <c r="CZ88" i="174"/>
  <c r="CY88" i="174"/>
  <c r="CX88" i="174"/>
  <c r="CW88" i="174"/>
  <c r="CV88" i="174"/>
  <c r="CU88" i="174"/>
  <c r="CT88" i="174"/>
  <c r="CS88" i="174"/>
  <c r="CR88" i="174"/>
  <c r="CQ88" i="174"/>
  <c r="CP88" i="174"/>
  <c r="CO88" i="174"/>
  <c r="CN88" i="174"/>
  <c r="CM88" i="174"/>
  <c r="CL88" i="174"/>
  <c r="CK88" i="174"/>
  <c r="CJ88" i="174"/>
  <c r="CI88" i="174"/>
  <c r="CH88" i="174"/>
  <c r="CG88" i="174"/>
  <c r="CF88" i="174"/>
  <c r="CE88" i="174"/>
  <c r="CD88" i="174"/>
  <c r="CC88" i="174"/>
  <c r="CB88" i="174"/>
  <c r="CA88" i="174"/>
  <c r="BZ88" i="174"/>
  <c r="BY88" i="174"/>
  <c r="BX88" i="174"/>
  <c r="BW88" i="174"/>
  <c r="BV88" i="174"/>
  <c r="BU88" i="174"/>
  <c r="BT88" i="174"/>
  <c r="BS88" i="174"/>
  <c r="BR88" i="174"/>
  <c r="BQ88" i="174"/>
  <c r="BP88" i="174"/>
  <c r="BO88" i="174"/>
  <c r="BN88" i="174"/>
  <c r="BM88" i="174"/>
  <c r="BL88" i="174"/>
  <c r="BK88" i="174"/>
  <c r="BJ88" i="174"/>
  <c r="BI88" i="174"/>
  <c r="BH88" i="174"/>
  <c r="BG88" i="174"/>
  <c r="BF88" i="174"/>
  <c r="BE88" i="174"/>
  <c r="BD88" i="174"/>
  <c r="BC88" i="174"/>
  <c r="BB88" i="174"/>
  <c r="BA88" i="174"/>
  <c r="AZ88" i="174"/>
  <c r="AY88" i="174"/>
  <c r="AX88" i="174"/>
  <c r="AW88" i="174"/>
  <c r="AV88" i="174"/>
  <c r="AU88" i="174"/>
  <c r="AT88" i="174"/>
  <c r="AS88" i="174"/>
  <c r="AR88" i="174"/>
  <c r="AQ88" i="174"/>
  <c r="AP88" i="174"/>
  <c r="AO88" i="174"/>
  <c r="AN88" i="174"/>
  <c r="AM88" i="174"/>
  <c r="AL88" i="174"/>
  <c r="AK88" i="174"/>
  <c r="AJ88" i="174"/>
  <c r="AI88" i="174"/>
  <c r="AH88" i="174"/>
  <c r="AG88" i="174"/>
  <c r="AF88" i="174"/>
  <c r="AE88" i="174"/>
  <c r="AD88" i="174"/>
  <c r="AC88" i="174"/>
  <c r="AB88" i="174"/>
  <c r="AA88" i="174"/>
  <c r="Z88" i="174"/>
  <c r="Y88" i="174"/>
  <c r="X88" i="174"/>
  <c r="W88" i="174"/>
  <c r="V88" i="174"/>
  <c r="U88" i="174"/>
  <c r="T88" i="174"/>
  <c r="S88" i="174"/>
  <c r="R88" i="174"/>
  <c r="Q88" i="174"/>
  <c r="P88" i="174"/>
  <c r="O88" i="174"/>
  <c r="N88" i="174"/>
  <c r="M88" i="174"/>
  <c r="L88" i="174"/>
  <c r="F86" i="174"/>
  <c r="F87" i="174"/>
  <c r="G86" i="174"/>
  <c r="H86" i="174"/>
  <c r="I86" i="174"/>
  <c r="J86" i="174"/>
  <c r="K86" i="174"/>
  <c r="L86" i="174"/>
  <c r="M86" i="174"/>
  <c r="N86" i="174"/>
  <c r="O86" i="174"/>
  <c r="P86" i="174"/>
  <c r="Q86" i="174"/>
  <c r="R86" i="174"/>
  <c r="S86" i="174"/>
  <c r="T86" i="174"/>
  <c r="U86" i="174"/>
  <c r="V86" i="174"/>
  <c r="W86" i="174"/>
  <c r="X86" i="174"/>
  <c r="Y86" i="174"/>
  <c r="Z86" i="174"/>
  <c r="AA86" i="174"/>
  <c r="AB86" i="174"/>
  <c r="AC86" i="174"/>
  <c r="AD86" i="174"/>
  <c r="AE86" i="174"/>
  <c r="AF86" i="174"/>
  <c r="AG86" i="174"/>
  <c r="AH86" i="174"/>
  <c r="AI86" i="174"/>
  <c r="AJ86" i="174"/>
  <c r="AK86" i="174"/>
  <c r="AL86" i="174"/>
  <c r="AM86" i="174"/>
  <c r="AN86" i="174"/>
  <c r="AO86" i="174"/>
  <c r="AP86" i="174"/>
  <c r="AQ86" i="174"/>
  <c r="AR86" i="174"/>
  <c r="AS86" i="174"/>
  <c r="AT86" i="174"/>
  <c r="AU86" i="174"/>
  <c r="AV86" i="174"/>
  <c r="AW86" i="174"/>
  <c r="AX86" i="174"/>
  <c r="AY86" i="174"/>
  <c r="AZ86" i="174"/>
  <c r="BA86" i="174"/>
  <c r="BB86" i="174"/>
  <c r="BC86" i="174"/>
  <c r="BD86" i="174"/>
  <c r="BE86" i="174"/>
  <c r="BF86" i="174"/>
  <c r="BG86" i="174"/>
  <c r="BH86" i="174"/>
  <c r="BI86" i="174"/>
  <c r="BJ86" i="174"/>
  <c r="BK86" i="174"/>
  <c r="BL86" i="174"/>
  <c r="BM86" i="174"/>
  <c r="BN86" i="174"/>
  <c r="BO86" i="174"/>
  <c r="BP86" i="174"/>
  <c r="BQ86" i="174"/>
  <c r="BR86" i="174"/>
  <c r="BS86" i="174"/>
  <c r="BT86" i="174"/>
  <c r="BU86" i="174"/>
  <c r="BV86" i="174"/>
  <c r="BW86" i="174"/>
  <c r="BX86" i="174"/>
  <c r="BY86" i="174"/>
  <c r="BZ86" i="174"/>
  <c r="CA86" i="174"/>
  <c r="CB86" i="174"/>
  <c r="CC86" i="174"/>
  <c r="CD86" i="174"/>
  <c r="CE86" i="174"/>
  <c r="CF86" i="174"/>
  <c r="CG86" i="174"/>
  <c r="CH86" i="174"/>
  <c r="CI86" i="174"/>
  <c r="CJ86" i="174"/>
  <c r="CK86" i="174"/>
  <c r="CL86" i="174"/>
  <c r="CM86" i="174"/>
  <c r="CN86" i="174"/>
  <c r="CO86" i="174"/>
  <c r="CP86" i="174"/>
  <c r="CQ86" i="174"/>
  <c r="CR86" i="174"/>
  <c r="CS86" i="174"/>
  <c r="CT86" i="174"/>
  <c r="CU86" i="174"/>
  <c r="CV86" i="174"/>
  <c r="CW86" i="174"/>
  <c r="CX86" i="174"/>
  <c r="CY86" i="174"/>
  <c r="CZ86" i="174"/>
  <c r="DA86" i="174"/>
  <c r="DB86" i="174"/>
  <c r="DC86" i="174"/>
  <c r="DD86" i="174"/>
  <c r="DE86" i="174"/>
  <c r="DF86" i="174"/>
  <c r="DG86" i="174"/>
  <c r="DH86" i="174"/>
  <c r="DI86" i="174"/>
  <c r="DJ86" i="174"/>
  <c r="DK86" i="174"/>
  <c r="DL86" i="174"/>
  <c r="DM86" i="174"/>
  <c r="DN86" i="174"/>
  <c r="DO86" i="174"/>
  <c r="DP86" i="174"/>
  <c r="DQ86" i="174"/>
  <c r="DR86" i="174"/>
  <c r="DS86" i="174"/>
  <c r="DT86" i="174"/>
  <c r="DU86" i="174"/>
  <c r="DV86" i="174"/>
  <c r="DW86" i="174"/>
  <c r="DX86" i="174"/>
  <c r="DY86" i="174"/>
  <c r="DZ86" i="174"/>
  <c r="EA86" i="174"/>
  <c r="EB86" i="174"/>
  <c r="EC86" i="174"/>
  <c r="ED86" i="174"/>
  <c r="EE86" i="174"/>
  <c r="EF86" i="174"/>
  <c r="EG86" i="174"/>
  <c r="EH86" i="174"/>
  <c r="EI86" i="174"/>
  <c r="EJ86" i="174"/>
  <c r="EK86" i="174"/>
  <c r="EL86" i="174"/>
  <c r="EM86" i="174"/>
  <c r="EN86" i="174"/>
  <c r="EO86" i="174"/>
  <c r="EP86" i="174"/>
  <c r="EQ86" i="174"/>
  <c r="ER86" i="174"/>
  <c r="ES86" i="174"/>
  <c r="ET86" i="174"/>
  <c r="EU86" i="174"/>
  <c r="EV86" i="174"/>
  <c r="EW86" i="174"/>
  <c r="EX86" i="174"/>
  <c r="EY86" i="174"/>
  <c r="F84" i="174"/>
  <c r="EY75" i="174"/>
  <c r="EY80" i="174"/>
  <c r="EX75" i="174"/>
  <c r="EX80" i="174"/>
  <c r="EW75" i="174"/>
  <c r="EW80" i="174"/>
  <c r="EV75" i="174"/>
  <c r="EV80" i="174"/>
  <c r="EU75" i="174"/>
  <c r="EU80" i="174"/>
  <c r="ET75" i="174"/>
  <c r="ET80" i="174"/>
  <c r="ES75" i="174"/>
  <c r="ES80" i="174"/>
  <c r="ER75" i="174"/>
  <c r="ER80" i="174"/>
  <c r="EQ75" i="174"/>
  <c r="EQ80" i="174"/>
  <c r="EP75" i="174"/>
  <c r="EP80" i="174"/>
  <c r="EO75" i="174"/>
  <c r="EO80" i="174"/>
  <c r="EN75" i="174"/>
  <c r="EN80" i="174"/>
  <c r="EM75" i="174"/>
  <c r="EM80" i="174"/>
  <c r="EL75" i="174"/>
  <c r="EL80" i="174"/>
  <c r="EK75" i="174"/>
  <c r="EK80" i="174"/>
  <c r="EJ75" i="174"/>
  <c r="EJ80" i="174"/>
  <c r="EI75" i="174"/>
  <c r="EI80" i="174"/>
  <c r="EH75" i="174"/>
  <c r="EH80" i="174"/>
  <c r="EG75" i="174"/>
  <c r="EG80" i="174"/>
  <c r="EF75" i="174"/>
  <c r="EF80" i="174"/>
  <c r="EE75" i="174"/>
  <c r="EE80" i="174"/>
  <c r="ED75" i="174"/>
  <c r="ED80" i="174"/>
  <c r="EC75" i="174"/>
  <c r="EC80" i="174"/>
  <c r="EB75" i="174"/>
  <c r="EB80" i="174"/>
  <c r="EA75" i="174"/>
  <c r="EA80" i="174"/>
  <c r="DZ75" i="174"/>
  <c r="DZ80" i="174"/>
  <c r="DY75" i="174"/>
  <c r="DY80" i="174"/>
  <c r="DX75" i="174"/>
  <c r="DX80" i="174"/>
  <c r="DW75" i="174"/>
  <c r="DW80" i="174"/>
  <c r="DV75" i="174"/>
  <c r="DV80" i="174"/>
  <c r="DU75" i="174"/>
  <c r="DU80" i="174"/>
  <c r="DT75" i="174"/>
  <c r="DT80" i="174"/>
  <c r="DS75" i="174"/>
  <c r="DS80" i="174"/>
  <c r="DR75" i="174"/>
  <c r="DR80" i="174"/>
  <c r="DQ75" i="174"/>
  <c r="DQ80" i="174"/>
  <c r="DP75" i="174"/>
  <c r="DP80" i="174"/>
  <c r="DO75" i="174"/>
  <c r="DO80" i="174"/>
  <c r="DN75" i="174"/>
  <c r="DN80" i="174"/>
  <c r="DM75" i="174"/>
  <c r="DM80" i="174"/>
  <c r="DL75" i="174"/>
  <c r="DL80" i="174"/>
  <c r="DK75" i="174"/>
  <c r="DK80" i="174"/>
  <c r="DJ75" i="174"/>
  <c r="DJ80" i="174"/>
  <c r="DI75" i="174"/>
  <c r="DI80" i="174"/>
  <c r="DH75" i="174"/>
  <c r="DH80" i="174"/>
  <c r="DG75" i="174"/>
  <c r="DG80" i="174"/>
  <c r="DF75" i="174"/>
  <c r="DF80" i="174"/>
  <c r="DE75" i="174"/>
  <c r="DE80" i="174"/>
  <c r="DD75" i="174"/>
  <c r="DD80" i="174"/>
  <c r="DC75" i="174"/>
  <c r="DC80" i="174"/>
  <c r="DB75" i="174"/>
  <c r="DB80" i="174"/>
  <c r="DA75" i="174"/>
  <c r="DA80" i="174"/>
  <c r="CZ75" i="174"/>
  <c r="CZ80" i="174"/>
  <c r="CY75" i="174"/>
  <c r="CY80" i="174"/>
  <c r="CX75" i="174"/>
  <c r="CX80" i="174"/>
  <c r="CW75" i="174"/>
  <c r="CW80" i="174"/>
  <c r="CV75" i="174"/>
  <c r="CV80" i="174"/>
  <c r="CU75" i="174"/>
  <c r="CU80" i="174"/>
  <c r="CT75" i="174"/>
  <c r="CT80" i="174"/>
  <c r="CS75" i="174"/>
  <c r="CS80" i="174"/>
  <c r="CR75" i="174"/>
  <c r="CR80" i="174"/>
  <c r="CQ75" i="174"/>
  <c r="CQ80" i="174"/>
  <c r="CP75" i="174"/>
  <c r="CP80" i="174"/>
  <c r="CO75" i="174"/>
  <c r="CO80" i="174"/>
  <c r="CN75" i="174"/>
  <c r="CN80" i="174"/>
  <c r="CM75" i="174"/>
  <c r="CM80" i="174"/>
  <c r="CL75" i="174"/>
  <c r="CL80" i="174"/>
  <c r="CK75" i="174"/>
  <c r="CK80" i="174"/>
  <c r="CJ75" i="174"/>
  <c r="CJ80" i="174"/>
  <c r="CI75" i="174"/>
  <c r="CI80" i="174"/>
  <c r="CH75" i="174"/>
  <c r="CH80" i="174"/>
  <c r="CG75" i="174"/>
  <c r="CG80" i="174"/>
  <c r="CF75" i="174"/>
  <c r="CF80" i="174"/>
  <c r="CE75" i="174"/>
  <c r="CE80" i="174"/>
  <c r="CD75" i="174"/>
  <c r="CD80" i="174"/>
  <c r="CC75" i="174"/>
  <c r="CC80" i="174"/>
  <c r="CB75" i="174"/>
  <c r="CB80" i="174"/>
  <c r="CA75" i="174"/>
  <c r="CA80" i="174"/>
  <c r="BZ75" i="174"/>
  <c r="BZ80" i="174"/>
  <c r="BY75" i="174"/>
  <c r="BY80" i="174"/>
  <c r="BX75" i="174"/>
  <c r="BX80" i="174"/>
  <c r="BW75" i="174"/>
  <c r="BW80" i="174"/>
  <c r="BV75" i="174"/>
  <c r="BV80" i="174"/>
  <c r="BU75" i="174"/>
  <c r="BU80" i="174"/>
  <c r="BT75" i="174"/>
  <c r="BT80" i="174"/>
  <c r="BS75" i="174"/>
  <c r="BS80" i="174"/>
  <c r="BR75" i="174"/>
  <c r="BR80" i="174"/>
  <c r="BQ75" i="174"/>
  <c r="BQ80" i="174"/>
  <c r="BP75" i="174"/>
  <c r="BP80" i="174"/>
  <c r="BO75" i="174"/>
  <c r="BO80" i="174"/>
  <c r="BN75" i="174"/>
  <c r="BN80" i="174"/>
  <c r="BM75" i="174"/>
  <c r="BM80" i="174"/>
  <c r="BL75" i="174"/>
  <c r="BL80" i="174"/>
  <c r="BK75" i="174"/>
  <c r="BK80" i="174"/>
  <c r="BJ75" i="174"/>
  <c r="BJ80" i="174"/>
  <c r="BI75" i="174"/>
  <c r="BI80" i="174"/>
  <c r="BH75" i="174"/>
  <c r="BH80" i="174"/>
  <c r="BG75" i="174"/>
  <c r="BG80" i="174"/>
  <c r="BF75" i="174"/>
  <c r="BF80" i="174"/>
  <c r="BE75" i="174"/>
  <c r="BE80" i="174"/>
  <c r="BD75" i="174"/>
  <c r="BD80" i="174"/>
  <c r="BC75" i="174"/>
  <c r="BC80" i="174"/>
  <c r="BB75" i="174"/>
  <c r="BB80" i="174"/>
  <c r="BA75" i="174"/>
  <c r="BA80" i="174"/>
  <c r="AZ75" i="174"/>
  <c r="AZ80" i="174"/>
  <c r="AY75" i="174"/>
  <c r="AY80" i="174"/>
  <c r="AX75" i="174"/>
  <c r="AX80" i="174"/>
  <c r="AW75" i="174"/>
  <c r="AW80" i="174"/>
  <c r="AV75" i="174"/>
  <c r="AV80" i="174"/>
  <c r="AU75" i="174"/>
  <c r="AU80" i="174"/>
  <c r="AT75" i="174"/>
  <c r="AT80" i="174"/>
  <c r="AS75" i="174"/>
  <c r="AS80" i="174"/>
  <c r="AR75" i="174"/>
  <c r="AR80" i="174"/>
  <c r="AQ75" i="174"/>
  <c r="AQ80" i="174"/>
  <c r="AP75" i="174"/>
  <c r="AP80" i="174"/>
  <c r="AO75" i="174"/>
  <c r="AO80" i="174"/>
  <c r="AN75" i="174"/>
  <c r="AN80" i="174"/>
  <c r="AM75" i="174"/>
  <c r="AM80" i="174"/>
  <c r="AL75" i="174"/>
  <c r="AL80" i="174"/>
  <c r="AK75" i="174"/>
  <c r="AK80" i="174"/>
  <c r="AJ75" i="174"/>
  <c r="AJ80" i="174"/>
  <c r="AI75" i="174"/>
  <c r="AI80" i="174"/>
  <c r="AH75" i="174"/>
  <c r="AH80" i="174"/>
  <c r="AG75" i="174"/>
  <c r="AG80" i="174"/>
  <c r="AF75" i="174"/>
  <c r="AF80" i="174"/>
  <c r="AE75" i="174"/>
  <c r="AE80" i="174"/>
  <c r="AD75" i="174"/>
  <c r="AD80" i="174"/>
  <c r="AC75" i="174"/>
  <c r="AC80" i="174"/>
  <c r="AB75" i="174"/>
  <c r="AB80" i="174"/>
  <c r="AA75" i="174"/>
  <c r="AA80" i="174"/>
  <c r="Z75" i="174"/>
  <c r="Z80" i="174"/>
  <c r="Y75" i="174"/>
  <c r="Y80" i="174"/>
  <c r="X75" i="174"/>
  <c r="X80" i="174"/>
  <c r="W75" i="174"/>
  <c r="W80" i="174"/>
  <c r="V75" i="174"/>
  <c r="V80" i="174"/>
  <c r="U75" i="174"/>
  <c r="U80" i="174"/>
  <c r="T75" i="174"/>
  <c r="T80" i="174"/>
  <c r="S75" i="174"/>
  <c r="S80" i="174"/>
  <c r="R75" i="174"/>
  <c r="R80" i="174"/>
  <c r="Q75" i="174"/>
  <c r="Q80" i="174"/>
  <c r="P75" i="174"/>
  <c r="P80" i="174"/>
  <c r="O75" i="174"/>
  <c r="O80" i="174"/>
  <c r="N75" i="174"/>
  <c r="N80" i="174"/>
  <c r="M75" i="174"/>
  <c r="M80" i="174"/>
  <c r="L75" i="174"/>
  <c r="L80" i="174"/>
  <c r="K75" i="174"/>
  <c r="K80" i="174"/>
  <c r="J75" i="174"/>
  <c r="J80" i="174"/>
  <c r="I75" i="174"/>
  <c r="I80" i="174"/>
  <c r="H75" i="174"/>
  <c r="H80" i="174"/>
  <c r="G80" i="174"/>
  <c r="F80" i="174"/>
  <c r="F73" i="174" a="1"/>
  <c r="F73" i="174"/>
  <c r="EY64" i="174"/>
  <c r="EX64" i="174"/>
  <c r="EW64" i="174"/>
  <c r="EV64" i="174"/>
  <c r="EU64" i="174"/>
  <c r="ET64" i="174"/>
  <c r="ES64" i="174"/>
  <c r="ER64" i="174"/>
  <c r="EQ64" i="174"/>
  <c r="EP64" i="174"/>
  <c r="EO64" i="174"/>
  <c r="EN64" i="174"/>
  <c r="EM64" i="174"/>
  <c r="EL64" i="174"/>
  <c r="EK64" i="174"/>
  <c r="EJ64" i="174"/>
  <c r="EI64" i="174"/>
  <c r="EH64" i="174"/>
  <c r="EG64" i="174"/>
  <c r="EF64" i="174"/>
  <c r="EE64" i="174"/>
  <c r="ED64" i="174"/>
  <c r="EC64" i="174"/>
  <c r="EB64" i="174"/>
  <c r="EA64" i="174"/>
  <c r="DZ64" i="174"/>
  <c r="DY64" i="174"/>
  <c r="DX64" i="174"/>
  <c r="DW64" i="174"/>
  <c r="DV64" i="174"/>
  <c r="DU64" i="174"/>
  <c r="DT64" i="174"/>
  <c r="DS64" i="174"/>
  <c r="DR64" i="174"/>
  <c r="DQ64" i="174"/>
  <c r="DP64" i="174"/>
  <c r="DO64" i="174"/>
  <c r="DN64" i="174"/>
  <c r="DM64" i="174"/>
  <c r="DL64" i="174"/>
  <c r="DK64" i="174"/>
  <c r="DJ64" i="174"/>
  <c r="DI64" i="174"/>
  <c r="DH64" i="174"/>
  <c r="DG64" i="174"/>
  <c r="DF64" i="174"/>
  <c r="DE64" i="174"/>
  <c r="DD64" i="174"/>
  <c r="DC64" i="174"/>
  <c r="DB64" i="174"/>
  <c r="DA64" i="174"/>
  <c r="CZ64" i="174"/>
  <c r="CY64" i="174"/>
  <c r="CX64" i="174"/>
  <c r="CW64" i="174"/>
  <c r="CV64" i="174"/>
  <c r="CU64" i="174"/>
  <c r="CT64" i="174"/>
  <c r="CS64" i="174"/>
  <c r="CR64" i="174"/>
  <c r="CQ64" i="174"/>
  <c r="CP64" i="174"/>
  <c r="CO64" i="174"/>
  <c r="CN64" i="174"/>
  <c r="CM64" i="174"/>
  <c r="CL64" i="174"/>
  <c r="CK64" i="174"/>
  <c r="CJ64" i="174"/>
  <c r="CI64" i="174"/>
  <c r="CH64" i="174"/>
  <c r="CG64" i="174"/>
  <c r="CF64" i="174"/>
  <c r="CE64" i="174"/>
  <c r="CD64" i="174"/>
  <c r="CC64" i="174"/>
  <c r="CB64" i="174"/>
  <c r="CA64" i="174"/>
  <c r="BZ64" i="174"/>
  <c r="BY64" i="174"/>
  <c r="BX64" i="174"/>
  <c r="BW64" i="174"/>
  <c r="BV64" i="174"/>
  <c r="BU64" i="174"/>
  <c r="BT64" i="174"/>
  <c r="BS64" i="174"/>
  <c r="BR64" i="174"/>
  <c r="BQ64" i="174"/>
  <c r="BP64" i="174"/>
  <c r="BO64" i="174"/>
  <c r="BN64" i="174"/>
  <c r="BM64" i="174"/>
  <c r="BL64" i="174"/>
  <c r="BK64" i="174"/>
  <c r="BJ64" i="174"/>
  <c r="BI64" i="174"/>
  <c r="BH64" i="174"/>
  <c r="BG64" i="174"/>
  <c r="BF64" i="174"/>
  <c r="BE64" i="174"/>
  <c r="BD64" i="174"/>
  <c r="BC64" i="174"/>
  <c r="BB64" i="174"/>
  <c r="BA64" i="174"/>
  <c r="AZ64" i="174"/>
  <c r="AY64" i="174"/>
  <c r="AX64" i="174"/>
  <c r="AW64" i="174"/>
  <c r="AV64" i="174"/>
  <c r="AU64" i="174"/>
  <c r="AT64" i="174"/>
  <c r="AS64" i="174"/>
  <c r="AR64" i="174"/>
  <c r="AQ64" i="174"/>
  <c r="AP64" i="174"/>
  <c r="AO64" i="174"/>
  <c r="AN64" i="174"/>
  <c r="AM64" i="174"/>
  <c r="AL64" i="174"/>
  <c r="AK64" i="174"/>
  <c r="AJ64" i="174"/>
  <c r="AI64" i="174"/>
  <c r="AH64" i="174"/>
  <c r="AG64" i="174"/>
  <c r="AF64" i="174"/>
  <c r="AE64" i="174"/>
  <c r="AD64" i="174"/>
  <c r="AC64" i="174"/>
  <c r="AB64" i="174"/>
  <c r="AA64" i="174"/>
  <c r="Z64" i="174"/>
  <c r="Y64" i="174"/>
  <c r="X64" i="174"/>
  <c r="W64" i="174"/>
  <c r="V64" i="174"/>
  <c r="U64" i="174"/>
  <c r="T64" i="174"/>
  <c r="S64" i="174"/>
  <c r="R64" i="174"/>
  <c r="Q64" i="174"/>
  <c r="P64" i="174"/>
  <c r="O64" i="174"/>
  <c r="N64" i="174"/>
  <c r="M64" i="174"/>
  <c r="L64" i="174"/>
  <c r="K64" i="174"/>
  <c r="J64" i="174"/>
  <c r="F64" i="174"/>
  <c r="F53" i="174"/>
  <c r="F46" i="173"/>
  <c r="F47" i="173" s="1"/>
  <c r="F44" i="173"/>
  <c r="F57" i="173"/>
  <c r="F59" i="173"/>
  <c r="G57" i="173"/>
  <c r="G59" i="173"/>
  <c r="H57" i="173"/>
  <c r="H59" i="173"/>
  <c r="I57" i="173"/>
  <c r="I59" i="173"/>
  <c r="J57" i="173"/>
  <c r="J59" i="173"/>
  <c r="K57" i="173"/>
  <c r="K59" i="173"/>
  <c r="L57" i="173"/>
  <c r="L59" i="173"/>
  <c r="M57" i="173"/>
  <c r="M59" i="173"/>
  <c r="N57" i="173"/>
  <c r="N59" i="173"/>
  <c r="O57" i="173"/>
  <c r="O59" i="173"/>
  <c r="P57" i="173"/>
  <c r="P59" i="173"/>
  <c r="Q57" i="173"/>
  <c r="Q59" i="173"/>
  <c r="R57" i="173"/>
  <c r="R59" i="173"/>
  <c r="S57" i="173"/>
  <c r="S59" i="173"/>
  <c r="T57" i="173"/>
  <c r="T59" i="173"/>
  <c r="U57" i="173"/>
  <c r="U59" i="173"/>
  <c r="V57" i="173"/>
  <c r="V59" i="173"/>
  <c r="W57" i="173"/>
  <c r="W59" i="173"/>
  <c r="X57" i="173"/>
  <c r="X59" i="173"/>
  <c r="Y57" i="173"/>
  <c r="Y59" i="173"/>
  <c r="Z57" i="173"/>
  <c r="Z59" i="173"/>
  <c r="AA57" i="173"/>
  <c r="AA59" i="173"/>
  <c r="AB57" i="173"/>
  <c r="AB59" i="173"/>
  <c r="AC57" i="173"/>
  <c r="AC59" i="173"/>
  <c r="AD57" i="173"/>
  <c r="AD59" i="173"/>
  <c r="AE57" i="173"/>
  <c r="AE59" i="173"/>
  <c r="AF57" i="173"/>
  <c r="AF59" i="173"/>
  <c r="AG57" i="173"/>
  <c r="AG59" i="173"/>
  <c r="AH57" i="173"/>
  <c r="AH59" i="173"/>
  <c r="AI57" i="173"/>
  <c r="AI59" i="173"/>
  <c r="AJ57" i="173"/>
  <c r="AJ59" i="173"/>
  <c r="AK57" i="173"/>
  <c r="AK59" i="173"/>
  <c r="AL57" i="173"/>
  <c r="AL59" i="173"/>
  <c r="AM57" i="173"/>
  <c r="AM59" i="173"/>
  <c r="AN57" i="173"/>
  <c r="AN59" i="173"/>
  <c r="AO57" i="173"/>
  <c r="AO59" i="173"/>
  <c r="AP57" i="173"/>
  <c r="AP59" i="173"/>
  <c r="AQ57" i="173"/>
  <c r="AQ59" i="173"/>
  <c r="AR57" i="173"/>
  <c r="AR59" i="173"/>
  <c r="AS57" i="173"/>
  <c r="AS59" i="173"/>
  <c r="AT57" i="173"/>
  <c r="AT59" i="173"/>
  <c r="AU57" i="173"/>
  <c r="AU59" i="173"/>
  <c r="AV57" i="173"/>
  <c r="AV59" i="173"/>
  <c r="AW57" i="173"/>
  <c r="AW59" i="173"/>
  <c r="AX57" i="173"/>
  <c r="AX59" i="173"/>
  <c r="AY57" i="173"/>
  <c r="AY59" i="173"/>
  <c r="AZ57" i="173"/>
  <c r="AZ59" i="173"/>
  <c r="BA57" i="173"/>
  <c r="BA59" i="173"/>
  <c r="BB57" i="173"/>
  <c r="BB59" i="173"/>
  <c r="BC57" i="173"/>
  <c r="BC59" i="173"/>
  <c r="BD57" i="173"/>
  <c r="BD59" i="173"/>
  <c r="BE57" i="173"/>
  <c r="BE59" i="173"/>
  <c r="BF57" i="173"/>
  <c r="BF59" i="173"/>
  <c r="BG57" i="173"/>
  <c r="BG59" i="173"/>
  <c r="BH57" i="173"/>
  <c r="BH59" i="173"/>
  <c r="BI57" i="173"/>
  <c r="BI59" i="173"/>
  <c r="BJ57" i="173"/>
  <c r="BJ59" i="173"/>
  <c r="BK57" i="173"/>
  <c r="BK59" i="173"/>
  <c r="BL57" i="173"/>
  <c r="BL59" i="173"/>
  <c r="BM57" i="173"/>
  <c r="BM59" i="173"/>
  <c r="BN57" i="173"/>
  <c r="BN59" i="173"/>
  <c r="BO57" i="173"/>
  <c r="BO59" i="173"/>
  <c r="BP57" i="173"/>
  <c r="BP59" i="173"/>
  <c r="BQ57" i="173"/>
  <c r="BQ59" i="173"/>
  <c r="BR57" i="173"/>
  <c r="BR59" i="173"/>
  <c r="BS57" i="173"/>
  <c r="BS59" i="173"/>
  <c r="BT57" i="173"/>
  <c r="BT59" i="173"/>
  <c r="BU57" i="173"/>
  <c r="BU59" i="173"/>
  <c r="BV57" i="173"/>
  <c r="BV59" i="173"/>
  <c r="BW57" i="173"/>
  <c r="BW59" i="173"/>
  <c r="BX57" i="173"/>
  <c r="BX59" i="173"/>
  <c r="BY57" i="173"/>
  <c r="BY59" i="173"/>
  <c r="BZ57" i="173"/>
  <c r="BZ59" i="173"/>
  <c r="CA57" i="173"/>
  <c r="CA59" i="173"/>
  <c r="CB57" i="173"/>
  <c r="CB59" i="173"/>
  <c r="CC57" i="173"/>
  <c r="CC59" i="173"/>
  <c r="CD57" i="173"/>
  <c r="CD59" i="173"/>
  <c r="CE57" i="173"/>
  <c r="CE59" i="173"/>
  <c r="CF57" i="173"/>
  <c r="CF59" i="173"/>
  <c r="CG57" i="173"/>
  <c r="CG59" i="173"/>
  <c r="CH57" i="173"/>
  <c r="CH59" i="173"/>
  <c r="CI57" i="173"/>
  <c r="CI59" i="173"/>
  <c r="CJ57" i="173"/>
  <c r="CJ59" i="173"/>
  <c r="CK57" i="173"/>
  <c r="CK59" i="173"/>
  <c r="CL57" i="173"/>
  <c r="CL59" i="173"/>
  <c r="CM57" i="173"/>
  <c r="CM59" i="173"/>
  <c r="CN57" i="173"/>
  <c r="CN59" i="173"/>
  <c r="CO57" i="173"/>
  <c r="CO59" i="173"/>
  <c r="CP57" i="173"/>
  <c r="CP59" i="173"/>
  <c r="CQ57" i="173"/>
  <c r="CQ59" i="173"/>
  <c r="CR57" i="173"/>
  <c r="CR59" i="173"/>
  <c r="CS57" i="173"/>
  <c r="CS59" i="173"/>
  <c r="CT57" i="173"/>
  <c r="CT59" i="173"/>
  <c r="CU57" i="173"/>
  <c r="CU59" i="173"/>
  <c r="CV57" i="173"/>
  <c r="CV59" i="173"/>
  <c r="CW57" i="173"/>
  <c r="CW59" i="173"/>
  <c r="CX57" i="173"/>
  <c r="CX59" i="173"/>
  <c r="CY57" i="173"/>
  <c r="CY59" i="173"/>
  <c r="CZ57" i="173"/>
  <c r="CZ59" i="173"/>
  <c r="DA57" i="173"/>
  <c r="DA59" i="173"/>
  <c r="DB57" i="173"/>
  <c r="DB59" i="173"/>
  <c r="DC57" i="173"/>
  <c r="DC59" i="173"/>
  <c r="DD57" i="173"/>
  <c r="DD59" i="173"/>
  <c r="DE57" i="173"/>
  <c r="DE59" i="173"/>
  <c r="DF57" i="173"/>
  <c r="DF59" i="173"/>
  <c r="DG57" i="173"/>
  <c r="DG59" i="173"/>
  <c r="DH57" i="173"/>
  <c r="DH59" i="173"/>
  <c r="DI57" i="173"/>
  <c r="DI59" i="173"/>
  <c r="DJ57" i="173"/>
  <c r="DJ59" i="173"/>
  <c r="DK57" i="173"/>
  <c r="DK59" i="173"/>
  <c r="DL57" i="173"/>
  <c r="DL59" i="173"/>
  <c r="DM57" i="173"/>
  <c r="DM59" i="173"/>
  <c r="DN57" i="173"/>
  <c r="DN59" i="173"/>
  <c r="DO57" i="173"/>
  <c r="DO59" i="173"/>
  <c r="DP57" i="173"/>
  <c r="DP59" i="173"/>
  <c r="DQ57" i="173"/>
  <c r="DQ59" i="173"/>
  <c r="DR57" i="173"/>
  <c r="DR59" i="173"/>
  <c r="DS57" i="173"/>
  <c r="DS59" i="173"/>
  <c r="DT57" i="173"/>
  <c r="DT59" i="173"/>
  <c r="DU57" i="173"/>
  <c r="DU59" i="173"/>
  <c r="DV57" i="173"/>
  <c r="DV59" i="173"/>
  <c r="DW57" i="173"/>
  <c r="DW59" i="173"/>
  <c r="DX57" i="173"/>
  <c r="DX59" i="173"/>
  <c r="DY57" i="173"/>
  <c r="DY59" i="173"/>
  <c r="DZ57" i="173"/>
  <c r="DZ59" i="173"/>
  <c r="EA57" i="173"/>
  <c r="EA59" i="173"/>
  <c r="EB57" i="173"/>
  <c r="EB59" i="173"/>
  <c r="EC57" i="173"/>
  <c r="EC59" i="173"/>
  <c r="ED57" i="173"/>
  <c r="ED59" i="173"/>
  <c r="EE57" i="173"/>
  <c r="EE59" i="173"/>
  <c r="EF57" i="173"/>
  <c r="EF71" i="173" s="1"/>
  <c r="EF72" i="173" s="1"/>
  <c r="EF83" i="173" s="1"/>
  <c r="EF109" i="173" s="1"/>
  <c r="EF59" i="173"/>
  <c r="EG57" i="173"/>
  <c r="EG59" i="173"/>
  <c r="EH57" i="173"/>
  <c r="EH59" i="173"/>
  <c r="EI57" i="173"/>
  <c r="EI59" i="173"/>
  <c r="EJ57" i="173"/>
  <c r="EJ59" i="173"/>
  <c r="EK57" i="173"/>
  <c r="EK59" i="173"/>
  <c r="EL57" i="173"/>
  <c r="EL59" i="173"/>
  <c r="EM57" i="173"/>
  <c r="EM59" i="173"/>
  <c r="EN57" i="173"/>
  <c r="EN59" i="173"/>
  <c r="EO57" i="173"/>
  <c r="EO59" i="173"/>
  <c r="EP57" i="173"/>
  <c r="EP59" i="173"/>
  <c r="EQ57" i="173"/>
  <c r="EQ59" i="173"/>
  <c r="ER57" i="173"/>
  <c r="ER59" i="173"/>
  <c r="ES57" i="173"/>
  <c r="ES59" i="173"/>
  <c r="ET57" i="173"/>
  <c r="ET59" i="173"/>
  <c r="EU57" i="173"/>
  <c r="EU59" i="173"/>
  <c r="EV57" i="173"/>
  <c r="EV59" i="173"/>
  <c r="EW57" i="173"/>
  <c r="EW59" i="173"/>
  <c r="EX57" i="173"/>
  <c r="EX59" i="173"/>
  <c r="EY57" i="173"/>
  <c r="EY59" i="173"/>
  <c r="F71" i="173"/>
  <c r="G71" i="173"/>
  <c r="I71" i="173"/>
  <c r="J71" i="173"/>
  <c r="K71" i="173"/>
  <c r="L71" i="173"/>
  <c r="M71" i="173"/>
  <c r="N71" i="173"/>
  <c r="O71" i="173"/>
  <c r="P71" i="173"/>
  <c r="Q71" i="173"/>
  <c r="R71" i="173"/>
  <c r="S71" i="173"/>
  <c r="T71" i="173"/>
  <c r="U71" i="173"/>
  <c r="U72" i="173" s="1"/>
  <c r="U83" i="173" s="1"/>
  <c r="U109" i="173" s="1"/>
  <c r="V71" i="173"/>
  <c r="V72" i="173" s="1"/>
  <c r="V83" i="173" s="1"/>
  <c r="V109" i="173"/>
  <c r="W71" i="173"/>
  <c r="W72" i="173" s="1"/>
  <c r="W83" i="173" s="1"/>
  <c r="W109" i="173" s="1"/>
  <c r="X71" i="173"/>
  <c r="X72" i="173" s="1"/>
  <c r="X83" i="173" s="1"/>
  <c r="X109" i="173"/>
  <c r="Y71" i="173"/>
  <c r="Y72" i="173" s="1"/>
  <c r="Y83" i="173" s="1"/>
  <c r="Y109" i="173" s="1"/>
  <c r="Z71" i="173"/>
  <c r="Z72" i="173" s="1"/>
  <c r="Z83" i="173" s="1"/>
  <c r="Z109" i="173" s="1"/>
  <c r="AA71" i="173"/>
  <c r="AA72" i="173" s="1"/>
  <c r="AA83" i="173" s="1"/>
  <c r="AA109" i="173" s="1"/>
  <c r="AB71" i="173"/>
  <c r="AB72" i="173" s="1"/>
  <c r="AB83" i="173" s="1"/>
  <c r="AB109" i="173"/>
  <c r="AC71" i="173"/>
  <c r="AC72" i="173" s="1"/>
  <c r="AC83" i="173" s="1"/>
  <c r="AC109" i="173" s="1"/>
  <c r="AD71" i="173"/>
  <c r="AD72" i="173" s="1"/>
  <c r="AE71" i="173"/>
  <c r="AE72" i="173" s="1"/>
  <c r="AE83" i="173" s="1"/>
  <c r="AE109" i="173" s="1"/>
  <c r="AG71" i="173"/>
  <c r="AG72" i="173" s="1"/>
  <c r="AG83" i="173" s="1"/>
  <c r="AG109" i="173" s="1"/>
  <c r="AH71" i="173"/>
  <c r="AH72" i="173" s="1"/>
  <c r="AH83" i="173" s="1"/>
  <c r="AH109" i="173"/>
  <c r="AI71" i="173"/>
  <c r="AI72" i="173" s="1"/>
  <c r="AJ71" i="173"/>
  <c r="AJ72" i="173" s="1"/>
  <c r="AJ83" i="173" s="1"/>
  <c r="AJ109" i="173"/>
  <c r="AK71" i="173"/>
  <c r="AK72" i="173" s="1"/>
  <c r="AK83" i="173" s="1"/>
  <c r="AK109" i="173" s="1"/>
  <c r="AL71" i="173"/>
  <c r="AL72" i="173" s="1"/>
  <c r="AL83" i="173" s="1"/>
  <c r="AL109" i="173"/>
  <c r="AM71" i="173"/>
  <c r="AM72" i="173" s="1"/>
  <c r="AM83" i="173" s="1"/>
  <c r="AM109" i="173" s="1"/>
  <c r="AN71" i="173"/>
  <c r="AN72" i="173" s="1"/>
  <c r="AN83" i="173" s="1"/>
  <c r="AN109" i="173"/>
  <c r="AO71" i="173"/>
  <c r="AO72" i="173" s="1"/>
  <c r="AO83" i="173" s="1"/>
  <c r="AO109" i="173" s="1"/>
  <c r="AP71" i="173"/>
  <c r="AP72" i="173" s="1"/>
  <c r="AP83" i="173" s="1"/>
  <c r="AP109" i="173" s="1"/>
  <c r="AQ71" i="173"/>
  <c r="AQ72" i="173" s="1"/>
  <c r="AQ83" i="173" s="1"/>
  <c r="AQ109" i="173" s="1"/>
  <c r="AR71" i="173"/>
  <c r="AR72" i="173" s="1"/>
  <c r="AR83" i="173" s="1"/>
  <c r="AR109" i="173"/>
  <c r="AS71" i="173"/>
  <c r="AS72" i="173" s="1"/>
  <c r="AS83" i="173" s="1"/>
  <c r="AS109" i="173" s="1"/>
  <c r="AT71" i="173"/>
  <c r="AT72" i="173" s="1"/>
  <c r="AT83" i="173" s="1"/>
  <c r="AT109" i="173" s="1"/>
  <c r="AU71" i="173"/>
  <c r="AU72" i="173" s="1"/>
  <c r="AU83" i="173" s="1"/>
  <c r="AU109" i="173" s="1"/>
  <c r="AW71" i="173"/>
  <c r="AW72" i="173" s="1"/>
  <c r="AW83" i="173" s="1"/>
  <c r="AW109" i="173" s="1"/>
  <c r="AX71" i="173"/>
  <c r="AX72" i="173" s="1"/>
  <c r="AX83" i="173" s="1"/>
  <c r="AX109" i="173"/>
  <c r="AY71" i="173"/>
  <c r="AY72" i="173" s="1"/>
  <c r="AY83" i="173" s="1"/>
  <c r="AY109" i="173" s="1"/>
  <c r="AZ71" i="173"/>
  <c r="AZ72" i="173" s="1"/>
  <c r="AZ83" i="173" s="1"/>
  <c r="AZ109" i="173"/>
  <c r="BA71" i="173"/>
  <c r="BA72" i="173" s="1"/>
  <c r="BA83" i="173" s="1"/>
  <c r="BA109" i="173" s="1"/>
  <c r="BB71" i="173"/>
  <c r="BB72" i="173" s="1"/>
  <c r="BB83" i="173" s="1"/>
  <c r="BB109" i="173"/>
  <c r="BC71" i="173"/>
  <c r="BC72" i="173" s="1"/>
  <c r="BC83" i="173" s="1"/>
  <c r="BC109" i="173" s="1"/>
  <c r="BE71" i="173"/>
  <c r="BE72" i="173" s="1"/>
  <c r="BE83" i="173" s="1"/>
  <c r="BE109" i="173" s="1"/>
  <c r="BF71" i="173"/>
  <c r="BF72" i="173" s="1"/>
  <c r="BF83" i="173" s="1"/>
  <c r="BF109" i="173" s="1"/>
  <c r="BG71" i="173"/>
  <c r="BG72" i="173" s="1"/>
  <c r="BG83" i="173" s="1"/>
  <c r="BG109" i="173" s="1"/>
  <c r="BH71" i="173"/>
  <c r="BH72" i="173" s="1"/>
  <c r="BH83" i="173" s="1"/>
  <c r="BH109" i="173"/>
  <c r="BI71" i="173"/>
  <c r="BI72" i="173" s="1"/>
  <c r="BI83" i="173" s="1"/>
  <c r="BI109" i="173" s="1"/>
  <c r="BJ71" i="173"/>
  <c r="BJ72" i="173" s="1"/>
  <c r="BJ83" i="173" s="1"/>
  <c r="BJ109" i="173" s="1"/>
  <c r="BK71" i="173"/>
  <c r="BK72" i="173" s="1"/>
  <c r="BK83" i="173" s="1"/>
  <c r="BK109" i="173" s="1"/>
  <c r="BL71" i="173"/>
  <c r="BL72" i="173" s="1"/>
  <c r="BL83" i="173" s="1"/>
  <c r="BL109" i="173"/>
  <c r="BM71" i="173"/>
  <c r="BM72" i="173" s="1"/>
  <c r="BM83" i="173" s="1"/>
  <c r="BM109" i="173" s="1"/>
  <c r="BN71" i="173"/>
  <c r="BN72" i="173" s="1"/>
  <c r="BN83" i="173" s="1"/>
  <c r="BN109" i="173"/>
  <c r="BO71" i="173"/>
  <c r="BO72" i="173" s="1"/>
  <c r="BO83" i="173" s="1"/>
  <c r="BO109" i="173" s="1"/>
  <c r="BP71" i="173"/>
  <c r="BP72" i="173" s="1"/>
  <c r="BP83" i="173" s="1"/>
  <c r="BP109" i="173"/>
  <c r="BQ71" i="173"/>
  <c r="BQ72" i="173" s="1"/>
  <c r="BQ83" i="173" s="1"/>
  <c r="BQ109" i="173" s="1"/>
  <c r="BR71" i="173"/>
  <c r="BR72" i="173" s="1"/>
  <c r="BR83" i="173" s="1"/>
  <c r="BR109" i="173"/>
  <c r="BS71" i="173"/>
  <c r="BS72" i="173" s="1"/>
  <c r="BS83" i="173" s="1"/>
  <c r="BS109" i="173" s="1"/>
  <c r="BT71" i="173"/>
  <c r="BT72" i="173" s="1"/>
  <c r="BT83" i="173" s="1"/>
  <c r="BT109" i="173"/>
  <c r="BU71" i="173"/>
  <c r="BU72" i="173" s="1"/>
  <c r="BU83" i="173" s="1"/>
  <c r="BU109" i="173" s="1"/>
  <c r="BV71" i="173"/>
  <c r="BV72" i="173" s="1"/>
  <c r="BV83" i="173" s="1"/>
  <c r="BV109" i="173" s="1"/>
  <c r="BW71" i="173"/>
  <c r="BW72" i="173" s="1"/>
  <c r="BW83" i="173" s="1"/>
  <c r="BW109" i="173" s="1"/>
  <c r="BX71" i="173"/>
  <c r="BX72" i="173" s="1"/>
  <c r="BX83" i="173" s="1"/>
  <c r="BX109" i="173"/>
  <c r="BY71" i="173"/>
  <c r="BY72" i="173" s="1"/>
  <c r="BY83" i="173" s="1"/>
  <c r="BY109" i="173" s="1"/>
  <c r="BZ71" i="173"/>
  <c r="BZ72" i="173" s="1"/>
  <c r="BZ83" i="173" s="1"/>
  <c r="BZ109" i="173" s="1"/>
  <c r="CA71" i="173"/>
  <c r="CA72" i="173" s="1"/>
  <c r="CA83" i="173" s="1"/>
  <c r="CA109" i="173" s="1"/>
  <c r="CB71" i="173"/>
  <c r="CB72" i="173" s="1"/>
  <c r="CB83" i="173" s="1"/>
  <c r="CB109" i="173"/>
  <c r="CC71" i="173"/>
  <c r="CC72" i="173" s="1"/>
  <c r="CC83" i="173" s="1"/>
  <c r="CC109" i="173" s="1"/>
  <c r="CD71" i="173"/>
  <c r="CD72" i="173" s="1"/>
  <c r="CD83" i="173" s="1"/>
  <c r="CD109" i="173"/>
  <c r="CE71" i="173"/>
  <c r="CE72" i="173" s="1"/>
  <c r="CE83" i="173" s="1"/>
  <c r="CE109" i="173" s="1"/>
  <c r="CF71" i="173"/>
  <c r="CF72" i="173" s="1"/>
  <c r="CF83" i="173" s="1"/>
  <c r="CF109" i="173"/>
  <c r="CG71" i="173"/>
  <c r="CG72" i="173" s="1"/>
  <c r="CG83" i="173" s="1"/>
  <c r="CG109" i="173" s="1"/>
  <c r="CH71" i="173"/>
  <c r="CH72" i="173" s="1"/>
  <c r="CH83" i="173" s="1"/>
  <c r="CH109" i="173"/>
  <c r="CI71" i="173"/>
  <c r="CI72" i="173" s="1"/>
  <c r="CI83" i="173" s="1"/>
  <c r="CI109" i="173" s="1"/>
  <c r="CJ71" i="173"/>
  <c r="CJ72" i="173" s="1"/>
  <c r="CJ83" i="173" s="1"/>
  <c r="CJ109" i="173"/>
  <c r="CK71" i="173"/>
  <c r="CK72" i="173" s="1"/>
  <c r="CK83" i="173" s="1"/>
  <c r="CK109" i="173" s="1"/>
  <c r="CL71" i="173"/>
  <c r="CL72" i="173" s="1"/>
  <c r="CL83" i="173" s="1"/>
  <c r="CL109" i="173" s="1"/>
  <c r="CM71" i="173"/>
  <c r="CM72" i="173" s="1"/>
  <c r="CM83" i="173" s="1"/>
  <c r="CM109" i="173" s="1"/>
  <c r="CN71" i="173"/>
  <c r="CN72" i="173" s="1"/>
  <c r="CN83" i="173" s="1"/>
  <c r="CN109" i="173"/>
  <c r="CO71" i="173"/>
  <c r="CO72" i="173" s="1"/>
  <c r="CO83" i="173" s="1"/>
  <c r="CO109" i="173" s="1"/>
  <c r="CP71" i="173"/>
  <c r="CP72" i="173" s="1"/>
  <c r="CP83" i="173" s="1"/>
  <c r="CP109" i="173" s="1"/>
  <c r="CQ71" i="173"/>
  <c r="CQ72" i="173" s="1"/>
  <c r="CQ83" i="173" s="1"/>
  <c r="CQ109" i="173" s="1"/>
  <c r="CS71" i="173"/>
  <c r="CS72" i="173"/>
  <c r="CS83" i="173" s="1"/>
  <c r="CS109" i="173" s="1"/>
  <c r="CT71" i="173"/>
  <c r="CT72" i="173" s="1"/>
  <c r="CT83" i="173" s="1"/>
  <c r="CT109" i="173"/>
  <c r="CU71" i="173"/>
  <c r="CU72" i="173"/>
  <c r="CU83" i="173" s="1"/>
  <c r="CU109" i="173" s="1"/>
  <c r="CV71" i="173"/>
  <c r="CV72" i="173" s="1"/>
  <c r="CV83" i="173" s="1"/>
  <c r="CV109" i="173"/>
  <c r="CW71" i="173"/>
  <c r="CW72" i="173"/>
  <c r="CW83" i="173" s="1"/>
  <c r="CW109" i="173" s="1"/>
  <c r="CX71" i="173"/>
  <c r="CX72" i="173" s="1"/>
  <c r="CX83" i="173" s="1"/>
  <c r="CX109" i="173"/>
  <c r="CY71" i="173"/>
  <c r="CY72" i="173"/>
  <c r="CY83" i="173" s="1"/>
  <c r="CY109" i="173" s="1"/>
  <c r="DA71" i="173"/>
  <c r="DA72" i="173"/>
  <c r="DA83" i="173" s="1"/>
  <c r="DA109" i="173" s="1"/>
  <c r="DB71" i="173"/>
  <c r="DB72" i="173" s="1"/>
  <c r="DC71" i="173"/>
  <c r="DC72" i="173" s="1"/>
  <c r="DC83" i="173" s="1"/>
  <c r="DC109" i="173" s="1"/>
  <c r="DD71" i="173"/>
  <c r="DD72" i="173"/>
  <c r="DD83" i="173" s="1"/>
  <c r="DD109" i="173"/>
  <c r="DE71" i="173"/>
  <c r="DE72" i="173" s="1"/>
  <c r="DE83" i="173" s="1"/>
  <c r="DE109" i="173" s="1"/>
  <c r="DF71" i="173"/>
  <c r="DF72" i="173"/>
  <c r="DF83" i="173" s="1"/>
  <c r="DF109" i="173"/>
  <c r="DG71" i="173"/>
  <c r="DG72" i="173"/>
  <c r="DG83" i="173" s="1"/>
  <c r="DG109" i="173"/>
  <c r="DI71" i="173"/>
  <c r="DI72" i="173"/>
  <c r="DI83" i="173" s="1"/>
  <c r="DI109" i="173"/>
  <c r="DJ71" i="173"/>
  <c r="DJ72" i="173" s="1"/>
  <c r="DK71" i="173"/>
  <c r="DK72" i="173" s="1"/>
  <c r="DK83" i="173" s="1"/>
  <c r="DK109" i="173" s="1"/>
  <c r="DL71" i="173"/>
  <c r="DL72" i="173"/>
  <c r="DL83" i="173" s="1"/>
  <c r="DL109" i="173"/>
  <c r="DM71" i="173"/>
  <c r="DM72" i="173" s="1"/>
  <c r="DM83" i="173" s="1"/>
  <c r="DM109" i="173" s="1"/>
  <c r="DN71" i="173"/>
  <c r="DN72" i="173"/>
  <c r="DN83" i="173" s="1"/>
  <c r="DN109" i="173"/>
  <c r="DO71" i="173"/>
  <c r="DO72" i="173"/>
  <c r="DO83" i="173" s="1"/>
  <c r="DO109" i="173"/>
  <c r="DQ71" i="173"/>
  <c r="DQ72" i="173"/>
  <c r="DQ83" i="173" s="1"/>
  <c r="DQ109" i="173"/>
  <c r="DR71" i="173"/>
  <c r="DR72" i="173" s="1"/>
  <c r="DR83" i="173" s="1"/>
  <c r="DR109" i="173" s="1"/>
  <c r="DS71" i="173"/>
  <c r="DS72" i="173" s="1"/>
  <c r="DS83" i="173" s="1"/>
  <c r="DS109" i="173" s="1"/>
  <c r="DT71" i="173"/>
  <c r="DT72" i="173"/>
  <c r="DT83" i="173" s="1"/>
  <c r="DT109" i="173"/>
  <c r="DU71" i="173"/>
  <c r="DU72" i="173" s="1"/>
  <c r="DU83" i="173" s="1"/>
  <c r="DU109" i="173" s="1"/>
  <c r="DV71" i="173"/>
  <c r="DV72" i="173"/>
  <c r="DV83" i="173" s="1"/>
  <c r="DV109" i="173"/>
  <c r="DW71" i="173"/>
  <c r="DW72" i="173"/>
  <c r="DW83" i="173" s="1"/>
  <c r="DW109" i="173"/>
  <c r="DX71" i="173"/>
  <c r="DX72" i="173"/>
  <c r="DX83" i="173" s="1"/>
  <c r="DX109" i="173" s="1"/>
  <c r="DY71" i="173"/>
  <c r="DY72" i="173"/>
  <c r="DY83" i="173" s="1"/>
  <c r="DY109" i="173"/>
  <c r="DZ71" i="173"/>
  <c r="DZ72" i="173" s="1"/>
  <c r="DZ83" i="173" s="1"/>
  <c r="DZ109" i="173" s="1"/>
  <c r="EA71" i="173"/>
  <c r="EA72" i="173" s="1"/>
  <c r="EA83" i="173" s="1"/>
  <c r="EA109" i="173" s="1"/>
  <c r="EB71" i="173"/>
  <c r="EB72" i="173"/>
  <c r="EB83" i="173" s="1"/>
  <c r="EB109" i="173"/>
  <c r="EC71" i="173"/>
  <c r="EC72" i="173" s="1"/>
  <c r="EC83" i="173" s="1"/>
  <c r="EC109" i="173" s="1"/>
  <c r="ED71" i="173"/>
  <c r="ED72" i="173"/>
  <c r="ED83" i="173"/>
  <c r="ED109" i="173"/>
  <c r="EE71" i="173"/>
  <c r="EE72" i="173" s="1"/>
  <c r="EG71" i="173"/>
  <c r="EG72" i="173" s="1"/>
  <c r="EG83" i="173" s="1"/>
  <c r="EG109" i="173" s="1"/>
  <c r="EH71" i="173"/>
  <c r="EH72" i="173"/>
  <c r="EH83" i="173"/>
  <c r="EH109" i="173"/>
  <c r="EI71" i="173"/>
  <c r="EI72" i="173" s="1"/>
  <c r="EI83" i="173" s="1"/>
  <c r="EI109" i="173" s="1"/>
  <c r="EJ71" i="173"/>
  <c r="EJ72" i="173"/>
  <c r="EJ83" i="173"/>
  <c r="EJ109" i="173"/>
  <c r="EK71" i="173"/>
  <c r="EK72" i="173"/>
  <c r="EK83" i="173" s="1"/>
  <c r="EK109" i="173" s="1"/>
  <c r="EL71" i="173"/>
  <c r="EL72" i="173"/>
  <c r="EL83" i="173"/>
  <c r="EL109" i="173"/>
  <c r="EM71" i="173"/>
  <c r="EM72" i="173"/>
  <c r="EM83" i="173" s="1"/>
  <c r="EM109" i="173" s="1"/>
  <c r="EN71" i="173"/>
  <c r="EN72" i="173"/>
  <c r="EN83" i="173"/>
  <c r="EN109" i="173"/>
  <c r="EO71" i="173"/>
  <c r="EO72" i="173" s="1"/>
  <c r="EO83" i="173" s="1"/>
  <c r="EO109" i="173" s="1"/>
  <c r="EP71" i="173"/>
  <c r="EP72" i="173"/>
  <c r="EP83" i="173"/>
  <c r="EP109" i="173"/>
  <c r="EQ71" i="173"/>
  <c r="EQ72" i="173" s="1"/>
  <c r="EQ83" i="173" s="1"/>
  <c r="EQ109" i="173" s="1"/>
  <c r="ER71" i="173"/>
  <c r="ER72" i="173"/>
  <c r="ER83" i="173"/>
  <c r="ER109" i="173"/>
  <c r="ES71" i="173"/>
  <c r="ES72" i="173"/>
  <c r="ES83" i="173" s="1"/>
  <c r="ES109" i="173" s="1"/>
  <c r="ET71" i="173"/>
  <c r="ET72" i="173"/>
  <c r="ET83" i="173"/>
  <c r="ET109" i="173"/>
  <c r="EU71" i="173"/>
  <c r="EU72" i="173"/>
  <c r="EU83" i="173" s="1"/>
  <c r="EU109" i="173" s="1"/>
  <c r="EW71" i="173"/>
  <c r="EW72" i="173"/>
  <c r="EW83" i="173" s="1"/>
  <c r="EW109" i="173" s="1"/>
  <c r="EX71" i="173"/>
  <c r="EX72" i="173"/>
  <c r="EX83" i="173"/>
  <c r="EX109" i="173"/>
  <c r="EY71" i="173"/>
  <c r="EY72" i="173"/>
  <c r="EY83" i="173" s="1"/>
  <c r="EY109" i="173" s="1"/>
  <c r="F60" i="173"/>
  <c r="F61" i="173"/>
  <c r="F62" i="173"/>
  <c r="F63" i="173"/>
  <c r="F67" i="173"/>
  <c r="F68" i="173"/>
  <c r="F64" i="173"/>
  <c r="F65" i="173"/>
  <c r="F105" i="173"/>
  <c r="F107" i="173" s="1"/>
  <c r="G60" i="173"/>
  <c r="G61" i="173"/>
  <c r="G62" i="173"/>
  <c r="G67" i="173"/>
  <c r="G68" i="173"/>
  <c r="G69" i="173" s="1"/>
  <c r="G65" i="173"/>
  <c r="G64" i="173"/>
  <c r="H60" i="173"/>
  <c r="H61" i="173"/>
  <c r="H62" i="173"/>
  <c r="H67" i="173"/>
  <c r="H68" i="173"/>
  <c r="H65" i="173"/>
  <c r="H64" i="173"/>
  <c r="I60" i="173"/>
  <c r="I63" i="173" s="1"/>
  <c r="I61" i="173"/>
  <c r="I62" i="173"/>
  <c r="I67" i="173"/>
  <c r="I68" i="173"/>
  <c r="I65" i="173"/>
  <c r="I64" i="173"/>
  <c r="J60" i="173"/>
  <c r="J61" i="173"/>
  <c r="J62" i="173"/>
  <c r="J67" i="173"/>
  <c r="J69" i="173" s="1"/>
  <c r="J68" i="173"/>
  <c r="J65" i="173"/>
  <c r="K60" i="173"/>
  <c r="K61" i="173"/>
  <c r="K62" i="173"/>
  <c r="K63" i="173"/>
  <c r="K67" i="173"/>
  <c r="K69" i="173" s="1"/>
  <c r="K68" i="173"/>
  <c r="K65" i="173"/>
  <c r="L60" i="173"/>
  <c r="L61" i="173"/>
  <c r="L63" i="173" s="1"/>
  <c r="L62" i="173"/>
  <c r="L67" i="173"/>
  <c r="L68" i="173"/>
  <c r="L69" i="173"/>
  <c r="L65" i="173"/>
  <c r="M60" i="173"/>
  <c r="M61" i="173"/>
  <c r="M62" i="173"/>
  <c r="M67" i="173"/>
  <c r="M68" i="173"/>
  <c r="M65" i="173"/>
  <c r="N60" i="173"/>
  <c r="N61" i="173"/>
  <c r="N62" i="173"/>
  <c r="N63" i="173"/>
  <c r="N67" i="173"/>
  <c r="N68" i="173"/>
  <c r="N65" i="173"/>
  <c r="O60" i="173"/>
  <c r="O63" i="173" s="1"/>
  <c r="O61" i="173"/>
  <c r="O62" i="173"/>
  <c r="O67" i="173"/>
  <c r="O68" i="173"/>
  <c r="O69" i="173"/>
  <c r="O65" i="173"/>
  <c r="P60" i="173"/>
  <c r="P61" i="173"/>
  <c r="P62" i="173"/>
  <c r="P63" i="173" s="1"/>
  <c r="P67" i="173"/>
  <c r="P68" i="173"/>
  <c r="P64" i="173"/>
  <c r="P65" i="173"/>
  <c r="Q60" i="173"/>
  <c r="Q61" i="173"/>
  <c r="Q63" i="173" s="1"/>
  <c r="Q62" i="173"/>
  <c r="Q67" i="173"/>
  <c r="Q68" i="173"/>
  <c r="Q65" i="173"/>
  <c r="R60" i="173"/>
  <c r="R61" i="173"/>
  <c r="R62" i="173"/>
  <c r="R63" i="173"/>
  <c r="R67" i="173"/>
  <c r="R68" i="173"/>
  <c r="R69" i="173" s="1"/>
  <c r="R65" i="173"/>
  <c r="R64" i="173"/>
  <c r="S60" i="173"/>
  <c r="S63" i="173" s="1"/>
  <c r="S61" i="173"/>
  <c r="S62" i="173"/>
  <c r="S67" i="173"/>
  <c r="S68" i="173"/>
  <c r="S65" i="173"/>
  <c r="T60" i="173"/>
  <c r="T61" i="173"/>
  <c r="T62" i="173"/>
  <c r="T67" i="173"/>
  <c r="T68" i="173"/>
  <c r="T65" i="173"/>
  <c r="U60" i="173"/>
  <c r="U61" i="173"/>
  <c r="U62" i="173"/>
  <c r="U63" i="173"/>
  <c r="U67" i="173"/>
  <c r="U68" i="173"/>
  <c r="U95" i="173"/>
  <c r="U65" i="173"/>
  <c r="U97" i="173"/>
  <c r="U98" i="173"/>
  <c r="U99" i="173"/>
  <c r="U100" i="173"/>
  <c r="U101" i="173"/>
  <c r="V60" i="173"/>
  <c r="V61" i="173"/>
  <c r="V63" i="173" s="1"/>
  <c r="V62" i="173"/>
  <c r="V67" i="173"/>
  <c r="V68" i="173"/>
  <c r="V95" i="173"/>
  <c r="V65" i="173"/>
  <c r="V97" i="173" s="1"/>
  <c r="V98" i="173"/>
  <c r="V99" i="173" s="1"/>
  <c r="V100" i="173" s="1"/>
  <c r="V101" i="173"/>
  <c r="W60" i="173"/>
  <c r="W61" i="173"/>
  <c r="W62" i="173"/>
  <c r="W67" i="173"/>
  <c r="W69" i="173" s="1"/>
  <c r="W68" i="173"/>
  <c r="W95" i="173"/>
  <c r="W65" i="173"/>
  <c r="W97" i="173"/>
  <c r="W98" i="173"/>
  <c r="W99" i="173" s="1"/>
  <c r="W100" i="173" s="1"/>
  <c r="W101" i="173"/>
  <c r="X60" i="173"/>
  <c r="X63" i="173" s="1"/>
  <c r="X61" i="173"/>
  <c r="X62" i="173"/>
  <c r="X67" i="173"/>
  <c r="X69" i="173" s="1"/>
  <c r="X68" i="173"/>
  <c r="X95" i="173"/>
  <c r="X65" i="173"/>
  <c r="X97" i="173"/>
  <c r="Y60" i="173"/>
  <c r="Y63" i="173" s="1"/>
  <c r="Y61" i="173"/>
  <c r="Y62" i="173"/>
  <c r="Y67" i="173"/>
  <c r="Y69" i="173" s="1"/>
  <c r="Y96" i="173" s="1"/>
  <c r="Y68" i="173"/>
  <c r="Y95" i="173"/>
  <c r="Y65" i="173"/>
  <c r="Y97" i="173"/>
  <c r="Y98" i="173"/>
  <c r="Y99" i="173" s="1"/>
  <c r="Y100" i="173" s="1"/>
  <c r="Y101" i="173"/>
  <c r="Z60" i="173"/>
  <c r="Z61" i="173"/>
  <c r="Z62" i="173"/>
  <c r="Z63" i="173"/>
  <c r="Z67" i="173"/>
  <c r="Z68" i="173"/>
  <c r="Z95" i="173"/>
  <c r="Z65" i="173"/>
  <c r="Z97" i="173"/>
  <c r="Z98" i="173"/>
  <c r="Z99" i="173"/>
  <c r="Z100" i="173"/>
  <c r="Z101" i="173"/>
  <c r="AA60" i="173"/>
  <c r="AA61" i="173"/>
  <c r="AA63" i="173" s="1"/>
  <c r="AA62" i="173"/>
  <c r="AA67" i="173"/>
  <c r="AA68" i="173"/>
  <c r="AA95" i="173"/>
  <c r="AA65" i="173"/>
  <c r="AA97" i="173" s="1"/>
  <c r="AA98" i="173"/>
  <c r="AA99" i="173" s="1"/>
  <c r="AA100" i="173" s="1"/>
  <c r="AA101" i="173"/>
  <c r="AB60" i="173"/>
  <c r="AB63" i="173" s="1"/>
  <c r="AB61" i="173"/>
  <c r="AB62" i="173"/>
  <c r="AB67" i="173"/>
  <c r="AB68" i="173"/>
  <c r="AB95" i="173"/>
  <c r="AB65" i="173"/>
  <c r="AB97" i="173"/>
  <c r="AB98" i="173"/>
  <c r="AB99" i="173" s="1"/>
  <c r="AB100" i="173" s="1"/>
  <c r="AB101" i="173"/>
  <c r="AC60" i="173"/>
  <c r="AC61" i="173"/>
  <c r="AC62" i="173"/>
  <c r="AC67" i="173"/>
  <c r="AC68" i="173"/>
  <c r="AC69" i="173"/>
  <c r="AC65" i="173"/>
  <c r="AC101" i="173"/>
  <c r="AD60" i="173"/>
  <c r="AD61" i="173"/>
  <c r="AD62" i="173"/>
  <c r="AD67" i="173"/>
  <c r="AD68" i="173"/>
  <c r="AD95" i="173"/>
  <c r="AD65" i="173"/>
  <c r="AD97" i="173" s="1"/>
  <c r="AE60" i="173"/>
  <c r="AE61" i="173"/>
  <c r="AE62" i="173"/>
  <c r="AE63" i="173"/>
  <c r="AE67" i="173"/>
  <c r="AE68" i="173"/>
  <c r="AE95" i="173"/>
  <c r="AE65" i="173"/>
  <c r="AE97" i="173"/>
  <c r="AE98" i="173"/>
  <c r="AE99" i="173"/>
  <c r="AE100" i="173" s="1"/>
  <c r="AE101" i="173"/>
  <c r="AF60" i="173"/>
  <c r="AF61" i="173"/>
  <c r="AF63" i="173" s="1"/>
  <c r="AF62" i="173"/>
  <c r="AF67" i="173"/>
  <c r="AF68" i="173"/>
  <c r="AF65" i="173"/>
  <c r="AG60" i="173"/>
  <c r="AG61" i="173"/>
  <c r="AG63" i="173" s="1"/>
  <c r="AG62" i="173"/>
  <c r="AG67" i="173"/>
  <c r="AG68" i="173"/>
  <c r="AG69" i="173" s="1"/>
  <c r="AG96" i="173" s="1"/>
  <c r="AG95" i="173"/>
  <c r="AG65" i="173"/>
  <c r="AG97" i="173"/>
  <c r="AG98" i="173"/>
  <c r="AG99" i="173" s="1"/>
  <c r="AG100" i="173" s="1"/>
  <c r="AG101" i="173"/>
  <c r="AH60" i="173"/>
  <c r="AH63" i="173" s="1"/>
  <c r="AH61" i="173"/>
  <c r="AH62" i="173"/>
  <c r="AH67" i="173"/>
  <c r="AH69" i="173" s="1"/>
  <c r="AH96" i="173" s="1"/>
  <c r="AH68" i="173"/>
  <c r="AH95" i="173"/>
  <c r="AH65" i="173"/>
  <c r="AH97" i="173" s="1"/>
  <c r="AH98" i="173"/>
  <c r="AH99" i="173"/>
  <c r="AH100" i="173"/>
  <c r="AH101" i="173"/>
  <c r="AI60" i="173"/>
  <c r="AI61" i="173"/>
  <c r="AI62" i="173"/>
  <c r="AI67" i="173"/>
  <c r="AI69" i="173" s="1"/>
  <c r="AI68" i="173"/>
  <c r="AI95" i="173"/>
  <c r="AI65" i="173"/>
  <c r="AI97" i="173"/>
  <c r="AJ60" i="173"/>
  <c r="AJ61" i="173"/>
  <c r="AJ62" i="173"/>
  <c r="AJ63" i="173"/>
  <c r="AJ67" i="173"/>
  <c r="AJ68" i="173"/>
  <c r="AJ95" i="173"/>
  <c r="AJ65" i="173"/>
  <c r="AJ97" i="173" s="1"/>
  <c r="AJ98" i="173"/>
  <c r="AJ99" i="173" s="1"/>
  <c r="AJ100" i="173" s="1"/>
  <c r="AJ101" i="173"/>
  <c r="AK60" i="173"/>
  <c r="AK61" i="173"/>
  <c r="AK63" i="173" s="1"/>
  <c r="AK62" i="173"/>
  <c r="AK67" i="173"/>
  <c r="AK68" i="173"/>
  <c r="AK69" i="173"/>
  <c r="AK95" i="173"/>
  <c r="AK65" i="173"/>
  <c r="AK97" i="173"/>
  <c r="AK98" i="173"/>
  <c r="AK99" i="173"/>
  <c r="AK100" i="173" s="1"/>
  <c r="AK101" i="173"/>
  <c r="AL60" i="173"/>
  <c r="AL63" i="173" s="1"/>
  <c r="AL61" i="173"/>
  <c r="AL62" i="173"/>
  <c r="AL67" i="173"/>
  <c r="AL68" i="173"/>
  <c r="AL95" i="173"/>
  <c r="AL65" i="173"/>
  <c r="AL97" i="173" s="1"/>
  <c r="AL98" i="173"/>
  <c r="AL99" i="173" s="1"/>
  <c r="AL100" i="173" s="1"/>
  <c r="AL101" i="173"/>
  <c r="AM60" i="173"/>
  <c r="AM61" i="173"/>
  <c r="AM62" i="173"/>
  <c r="AM63" i="173"/>
  <c r="AM67" i="173"/>
  <c r="AM69" i="173" s="1"/>
  <c r="AM68" i="173"/>
  <c r="AM95" i="173"/>
  <c r="AM65" i="173"/>
  <c r="AM97" i="173"/>
  <c r="AM98" i="173"/>
  <c r="AM99" i="173"/>
  <c r="AM100" i="173" s="1"/>
  <c r="AM101" i="173"/>
  <c r="AN60" i="173"/>
  <c r="AN61" i="173"/>
  <c r="AN62" i="173"/>
  <c r="AN67" i="173"/>
  <c r="AN68" i="173"/>
  <c r="AN95" i="173"/>
  <c r="AN65" i="173"/>
  <c r="AN97" i="173"/>
  <c r="AO60" i="173"/>
  <c r="AO63" i="173" s="1"/>
  <c r="AO61" i="173"/>
  <c r="AO62" i="173"/>
  <c r="AO67" i="173"/>
  <c r="AO68" i="173"/>
  <c r="AO69" i="173"/>
  <c r="AO96" i="173" s="1"/>
  <c r="AO95" i="173"/>
  <c r="AO65" i="173"/>
  <c r="AO97" i="173" s="1"/>
  <c r="AO98" i="173"/>
  <c r="AO99" i="173"/>
  <c r="AO100" i="173" s="1"/>
  <c r="AO101" i="173"/>
  <c r="AP60" i="173"/>
  <c r="AP61" i="173"/>
  <c r="AP63" i="173" s="1"/>
  <c r="AP62" i="173"/>
  <c r="AP67" i="173"/>
  <c r="AP68" i="173"/>
  <c r="AP69" i="173"/>
  <c r="AP96" i="173" s="1"/>
  <c r="AP95" i="173"/>
  <c r="AP65" i="173"/>
  <c r="AP97" i="173"/>
  <c r="AP98" i="173"/>
  <c r="AP99" i="173"/>
  <c r="AP100" i="173" s="1"/>
  <c r="AP101" i="173"/>
  <c r="AQ60" i="173"/>
  <c r="AQ61" i="173"/>
  <c r="AQ62" i="173"/>
  <c r="AQ63" i="173"/>
  <c r="AQ67" i="173"/>
  <c r="AQ68" i="173"/>
  <c r="AQ95" i="173"/>
  <c r="AQ65" i="173"/>
  <c r="AQ97" i="173"/>
  <c r="AQ98" i="173"/>
  <c r="AQ99" i="173" s="1"/>
  <c r="AQ100" i="173"/>
  <c r="AQ101" i="173"/>
  <c r="AR60" i="173"/>
  <c r="AR63" i="173" s="1"/>
  <c r="AR61" i="173"/>
  <c r="AR62" i="173"/>
  <c r="AR67" i="173"/>
  <c r="AR68" i="173"/>
  <c r="AR95" i="173"/>
  <c r="AR65" i="173"/>
  <c r="AR97" i="173"/>
  <c r="AR98" i="173"/>
  <c r="AR99" i="173" s="1"/>
  <c r="AR100" i="173" s="1"/>
  <c r="AR101" i="173"/>
  <c r="AS60" i="173"/>
  <c r="AS61" i="173"/>
  <c r="AS62" i="173"/>
  <c r="AS67" i="173"/>
  <c r="AS68" i="173"/>
  <c r="AS95" i="173"/>
  <c r="AS65" i="173"/>
  <c r="AS98" i="173"/>
  <c r="AS99" i="173" s="1"/>
  <c r="AS100" i="173" s="1"/>
  <c r="AS101" i="173"/>
  <c r="AT60" i="173"/>
  <c r="AT63" i="173" s="1"/>
  <c r="AT61" i="173"/>
  <c r="AT62" i="173"/>
  <c r="AT67" i="173"/>
  <c r="AT69" i="173" s="1"/>
  <c r="AT68" i="173"/>
  <c r="AT95" i="173"/>
  <c r="AT65" i="173"/>
  <c r="AT97" i="173"/>
  <c r="AT98" i="173"/>
  <c r="AT99" i="173" s="1"/>
  <c r="AT100" i="173" s="1"/>
  <c r="AT101" i="173"/>
  <c r="AU60" i="173"/>
  <c r="AU61" i="173"/>
  <c r="AU62" i="173"/>
  <c r="AU63" i="173" s="1"/>
  <c r="AU67" i="173"/>
  <c r="AU68" i="173"/>
  <c r="AU95" i="173"/>
  <c r="AU65" i="173"/>
  <c r="AU97" i="173" s="1"/>
  <c r="AU98" i="173"/>
  <c r="AU99" i="173" s="1"/>
  <c r="AU100" i="173" s="1"/>
  <c r="AU101" i="173"/>
  <c r="AV60" i="173"/>
  <c r="AV61" i="173"/>
  <c r="AV63" i="173" s="1"/>
  <c r="AV62" i="173"/>
  <c r="AV67" i="173"/>
  <c r="AV68" i="173"/>
  <c r="AV65" i="173"/>
  <c r="AW60" i="173"/>
  <c r="AW61" i="173"/>
  <c r="AW63" i="173" s="1"/>
  <c r="AW62" i="173"/>
  <c r="AW67" i="173"/>
  <c r="AW69" i="173" s="1"/>
  <c r="AW68" i="173"/>
  <c r="AW95" i="173"/>
  <c r="AW65" i="173"/>
  <c r="AW97" i="173"/>
  <c r="AW98" i="173"/>
  <c r="AW99" i="173" s="1"/>
  <c r="AW100" i="173" s="1"/>
  <c r="AW101" i="173"/>
  <c r="AX60" i="173"/>
  <c r="AX61" i="173"/>
  <c r="AX62" i="173"/>
  <c r="AX67" i="173"/>
  <c r="AX69" i="173" s="1"/>
  <c r="AX96" i="173" s="1"/>
  <c r="AX103" i="173" s="1"/>
  <c r="AX68" i="173"/>
  <c r="AX95" i="173"/>
  <c r="AX65" i="173"/>
  <c r="AX97" i="173" s="1"/>
  <c r="AX98" i="173"/>
  <c r="AX99" i="173" s="1"/>
  <c r="AX100" i="173" s="1"/>
  <c r="AX101" i="173"/>
  <c r="AY60" i="173"/>
  <c r="AY63" i="173" s="1"/>
  <c r="AY61" i="173"/>
  <c r="AY62" i="173"/>
  <c r="AY67" i="173"/>
  <c r="AY69" i="173" s="1"/>
  <c r="AY68" i="173"/>
  <c r="AY95" i="173"/>
  <c r="AY65" i="173"/>
  <c r="AY97" i="173"/>
  <c r="AY98" i="173"/>
  <c r="AY99" i="173" s="1"/>
  <c r="AY100" i="173" s="1"/>
  <c r="AY101" i="173"/>
  <c r="AZ60" i="173"/>
  <c r="AZ61" i="173"/>
  <c r="AZ62" i="173"/>
  <c r="AZ63" i="173" s="1"/>
  <c r="AZ67" i="173"/>
  <c r="AZ68" i="173"/>
  <c r="AZ95" i="173"/>
  <c r="AZ65" i="173"/>
  <c r="AZ97" i="173" s="1"/>
  <c r="AZ98" i="173"/>
  <c r="AZ99" i="173" s="1"/>
  <c r="AZ100" i="173" s="1"/>
  <c r="AZ101" i="173"/>
  <c r="BA60" i="173"/>
  <c r="BA61" i="173"/>
  <c r="BA63" i="173" s="1"/>
  <c r="BA62" i="173"/>
  <c r="BA67" i="173"/>
  <c r="BA68" i="173"/>
  <c r="BA69" i="173" s="1"/>
  <c r="BA95" i="173"/>
  <c r="BA65" i="173"/>
  <c r="BA97" i="173"/>
  <c r="BA98" i="173"/>
  <c r="BA99" i="173"/>
  <c r="BA100" i="173" s="1"/>
  <c r="BA101" i="173"/>
  <c r="BB60" i="173"/>
  <c r="BB63" i="173" s="1"/>
  <c r="BB61" i="173"/>
  <c r="BB62" i="173"/>
  <c r="BB67" i="173"/>
  <c r="BB68" i="173"/>
  <c r="BB95" i="173"/>
  <c r="BB65" i="173"/>
  <c r="BB97" i="173" s="1"/>
  <c r="BB98" i="173"/>
  <c r="BB99" i="173"/>
  <c r="BB100" i="173" s="1"/>
  <c r="BB101" i="173"/>
  <c r="BC60" i="173"/>
  <c r="BC63" i="173" s="1"/>
  <c r="BC61" i="173"/>
  <c r="BC62" i="173"/>
  <c r="BC67" i="173"/>
  <c r="BC68" i="173"/>
  <c r="BC95" i="173"/>
  <c r="BC65" i="173"/>
  <c r="BC97" i="173"/>
  <c r="BC98" i="173"/>
  <c r="BC99" i="173"/>
  <c r="BC100" i="173" s="1"/>
  <c r="BC101" i="173"/>
  <c r="BD60" i="173"/>
  <c r="BD61" i="173"/>
  <c r="BD62" i="173"/>
  <c r="BD67" i="173"/>
  <c r="BD69" i="173" s="1"/>
  <c r="BD68" i="173"/>
  <c r="BD65" i="173"/>
  <c r="BE60" i="173"/>
  <c r="BE61" i="173"/>
  <c r="BE62" i="173"/>
  <c r="BE63" i="173" s="1"/>
  <c r="BE67" i="173"/>
  <c r="BE69" i="173" s="1"/>
  <c r="BE96" i="173" s="1"/>
  <c r="BE68" i="173"/>
  <c r="BE95" i="173"/>
  <c r="BE65" i="173"/>
  <c r="BE97" i="173" s="1"/>
  <c r="BE98" i="173"/>
  <c r="BE99" i="173"/>
  <c r="BE100" i="173" s="1"/>
  <c r="BE101" i="173"/>
  <c r="BF60" i="173"/>
  <c r="BF63" i="173" s="1"/>
  <c r="BF61" i="173"/>
  <c r="BF62" i="173"/>
  <c r="BF67" i="173"/>
  <c r="BF68" i="173"/>
  <c r="BF69" i="173"/>
  <c r="BF96" i="173" s="1"/>
  <c r="BF103" i="173" s="1"/>
  <c r="BF105" i="173" s="1"/>
  <c r="BF95" i="173"/>
  <c r="BF65" i="173"/>
  <c r="BF97" i="173" s="1"/>
  <c r="BF98" i="173"/>
  <c r="BF99" i="173"/>
  <c r="BF100" i="173" s="1"/>
  <c r="BF101" i="173"/>
  <c r="BG60" i="173"/>
  <c r="BG61" i="173"/>
  <c r="BG62" i="173"/>
  <c r="BG67" i="173"/>
  <c r="BG68" i="173"/>
  <c r="BG95" i="173"/>
  <c r="BG65" i="173"/>
  <c r="BG97" i="173"/>
  <c r="BG98" i="173"/>
  <c r="BG99" i="173" s="1"/>
  <c r="BG100" i="173" s="1"/>
  <c r="BG101" i="173"/>
  <c r="BH60" i="173"/>
  <c r="BH61" i="173"/>
  <c r="BH62" i="173"/>
  <c r="BH63" i="173" s="1"/>
  <c r="BH67" i="173"/>
  <c r="BH68" i="173"/>
  <c r="BH95" i="173"/>
  <c r="BH65" i="173"/>
  <c r="BH97" i="173" s="1"/>
  <c r="BH98" i="173"/>
  <c r="BH99" i="173" s="1"/>
  <c r="BH100" i="173" s="1"/>
  <c r="BH101" i="173"/>
  <c r="BI60" i="173"/>
  <c r="BI61" i="173"/>
  <c r="BI63" i="173" s="1"/>
  <c r="BI62" i="173"/>
  <c r="BI67" i="173"/>
  <c r="BI68" i="173"/>
  <c r="BI69" i="173" s="1"/>
  <c r="BI95" i="173"/>
  <c r="BI65" i="173"/>
  <c r="BI97" i="173"/>
  <c r="BI98" i="173"/>
  <c r="BI99" i="173" s="1"/>
  <c r="BI100" i="173" s="1"/>
  <c r="BI101" i="173"/>
  <c r="BJ60" i="173"/>
  <c r="BJ61" i="173"/>
  <c r="BJ62" i="173"/>
  <c r="BJ63" i="173"/>
  <c r="BJ67" i="173"/>
  <c r="BJ69" i="173" s="1"/>
  <c r="BJ68" i="173"/>
  <c r="BJ95" i="173"/>
  <c r="BJ65" i="173"/>
  <c r="BJ97" i="173" s="1"/>
  <c r="BJ98" i="173"/>
  <c r="BJ99" i="173" s="1"/>
  <c r="BJ100" i="173" s="1"/>
  <c r="BJ101" i="173"/>
  <c r="BK60" i="173"/>
  <c r="BK63" i="173" s="1"/>
  <c r="BK61" i="173"/>
  <c r="BK62" i="173"/>
  <c r="BK67" i="173"/>
  <c r="BK69" i="173" s="1"/>
  <c r="BK68" i="173"/>
  <c r="BK95" i="173"/>
  <c r="BK65" i="173"/>
  <c r="BK97" i="173" s="1"/>
  <c r="BK98" i="173"/>
  <c r="BK99" i="173" s="1"/>
  <c r="BK100" i="173" s="1"/>
  <c r="BK101" i="173"/>
  <c r="BL60" i="173"/>
  <c r="BL61" i="173"/>
  <c r="BL62" i="173"/>
  <c r="BL63" i="173"/>
  <c r="BL67" i="173"/>
  <c r="BL68" i="173"/>
  <c r="BL95" i="173"/>
  <c r="BL65" i="173"/>
  <c r="BL97" i="173"/>
  <c r="BL98" i="173"/>
  <c r="BL99" i="173"/>
  <c r="BL100" i="173" s="1"/>
  <c r="BL101" i="173"/>
  <c r="BM60" i="173"/>
  <c r="BM63" i="173" s="1"/>
  <c r="BM61" i="173"/>
  <c r="BM62" i="173"/>
  <c r="BM67" i="173"/>
  <c r="BM68" i="173"/>
  <c r="BM69" i="173"/>
  <c r="BM95" i="173"/>
  <c r="BM65" i="173"/>
  <c r="BM97" i="173"/>
  <c r="BM98" i="173"/>
  <c r="BM99" i="173" s="1"/>
  <c r="BM100" i="173" s="1"/>
  <c r="BM101" i="173"/>
  <c r="BN60" i="173"/>
  <c r="BN61" i="173"/>
  <c r="BN62" i="173"/>
  <c r="BN67" i="173"/>
  <c r="BN69" i="173" s="1"/>
  <c r="BN96" i="173" s="1"/>
  <c r="BN103" i="173" s="1"/>
  <c r="BN68" i="173"/>
  <c r="BN95" i="173"/>
  <c r="BN65" i="173"/>
  <c r="BN97" i="173"/>
  <c r="BN98" i="173"/>
  <c r="BN99" i="173" s="1"/>
  <c r="BN100" i="173" s="1"/>
  <c r="BN101" i="173"/>
  <c r="BO60" i="173"/>
  <c r="BO61" i="173"/>
  <c r="BO62" i="173"/>
  <c r="BO63" i="173"/>
  <c r="BO67" i="173"/>
  <c r="BO69" i="173" s="1"/>
  <c r="BO96" i="173" s="1"/>
  <c r="BO68" i="173"/>
  <c r="BO95" i="173"/>
  <c r="BO65" i="173"/>
  <c r="BO97" i="173" s="1"/>
  <c r="BO98" i="173"/>
  <c r="BO99" i="173" s="1"/>
  <c r="BO100" i="173"/>
  <c r="BO101" i="173"/>
  <c r="BP60" i="173"/>
  <c r="BP63" i="173" s="1"/>
  <c r="BP61" i="173"/>
  <c r="BP62" i="173"/>
  <c r="BP67" i="173"/>
  <c r="BP68" i="173"/>
  <c r="BP95" i="173"/>
  <c r="BP65" i="173"/>
  <c r="BP97" i="173" s="1"/>
  <c r="BP98" i="173"/>
  <c r="BP99" i="173" s="1"/>
  <c r="BP100" i="173" s="1"/>
  <c r="BP101" i="173"/>
  <c r="BQ60" i="173"/>
  <c r="BQ61" i="173"/>
  <c r="BQ62" i="173"/>
  <c r="BQ63" i="173" s="1"/>
  <c r="BQ104" i="173" s="1"/>
  <c r="BQ67" i="173"/>
  <c r="BQ68" i="173"/>
  <c r="BQ69" i="173" s="1"/>
  <c r="BQ95" i="173"/>
  <c r="BQ65" i="173"/>
  <c r="BQ97" i="173" s="1"/>
  <c r="BQ98" i="173"/>
  <c r="BQ99" i="173" s="1"/>
  <c r="BQ100" i="173" s="1"/>
  <c r="BQ101" i="173"/>
  <c r="BR60" i="173"/>
  <c r="BR63" i="173" s="1"/>
  <c r="BR61" i="173"/>
  <c r="BR62" i="173"/>
  <c r="BR67" i="173"/>
  <c r="BR69" i="173" s="1"/>
  <c r="BR68" i="173"/>
  <c r="BR95" i="173"/>
  <c r="BR65" i="173"/>
  <c r="BR97" i="173" s="1"/>
  <c r="BR98" i="173"/>
  <c r="BR99" i="173"/>
  <c r="BR100" i="173" s="1"/>
  <c r="BR101" i="173"/>
  <c r="BS60" i="173"/>
  <c r="BS63" i="173" s="1"/>
  <c r="BS61" i="173"/>
  <c r="BS62" i="173"/>
  <c r="BS67" i="173"/>
  <c r="BS68" i="173"/>
  <c r="BS69" i="173" s="1"/>
  <c r="BS95" i="173"/>
  <c r="BS96" i="173" s="1"/>
  <c r="BS103" i="173" s="1"/>
  <c r="BS65" i="173"/>
  <c r="BS97" i="173"/>
  <c r="BS98" i="173"/>
  <c r="BS99" i="173" s="1"/>
  <c r="BS100" i="173" s="1"/>
  <c r="BS101" i="173"/>
  <c r="BT60" i="173"/>
  <c r="BT63" i="173" s="1"/>
  <c r="BT61" i="173"/>
  <c r="BT62" i="173"/>
  <c r="BT67" i="173"/>
  <c r="BT96" i="173" s="1"/>
  <c r="BT68" i="173"/>
  <c r="BT69" i="173"/>
  <c r="BT95" i="173"/>
  <c r="BT65" i="173"/>
  <c r="BT97" i="173" s="1"/>
  <c r="BT98" i="173"/>
  <c r="BT99" i="173"/>
  <c r="BT100" i="173" s="1"/>
  <c r="BT101" i="173"/>
  <c r="BT103" i="173"/>
  <c r="BU60" i="173"/>
  <c r="BU61" i="173"/>
  <c r="BU62" i="173"/>
  <c r="BU63" i="173"/>
  <c r="BU67" i="173"/>
  <c r="BU68" i="173"/>
  <c r="BU69" i="173"/>
  <c r="BU96" i="173" s="1"/>
  <c r="BU95" i="173"/>
  <c r="BU65" i="173"/>
  <c r="BU97" i="173" s="1"/>
  <c r="BU98" i="173"/>
  <c r="BU99" i="173" s="1"/>
  <c r="BU100" i="173" s="1"/>
  <c r="BU101" i="173"/>
  <c r="BV60" i="173"/>
  <c r="BV63" i="173" s="1"/>
  <c r="BV61" i="173"/>
  <c r="BV62" i="173"/>
  <c r="BV67" i="173"/>
  <c r="BV68" i="173"/>
  <c r="BV95" i="173"/>
  <c r="BV65" i="173"/>
  <c r="BV97" i="173"/>
  <c r="BV98" i="173"/>
  <c r="BV99" i="173"/>
  <c r="BV100" i="173"/>
  <c r="BV101" i="173"/>
  <c r="BW60" i="173"/>
  <c r="BW61" i="173"/>
  <c r="BW62" i="173"/>
  <c r="BW63" i="173"/>
  <c r="BW67" i="173"/>
  <c r="BW68" i="173"/>
  <c r="BW95" i="173"/>
  <c r="BW65" i="173"/>
  <c r="BW97" i="173" s="1"/>
  <c r="BW98" i="173"/>
  <c r="BW99" i="173" s="1"/>
  <c r="BW100" i="173" s="1"/>
  <c r="BW101" i="173"/>
  <c r="BX60" i="173"/>
  <c r="BX61" i="173"/>
  <c r="BX62" i="173"/>
  <c r="BX63" i="173"/>
  <c r="BX67" i="173"/>
  <c r="BX68" i="173"/>
  <c r="BX69" i="173" s="1"/>
  <c r="BX96" i="173" s="1"/>
  <c r="BX103" i="173" s="1"/>
  <c r="BX95" i="173"/>
  <c r="BX65" i="173"/>
  <c r="BX97" i="173"/>
  <c r="BX98" i="173"/>
  <c r="BX99" i="173" s="1"/>
  <c r="BX100" i="173" s="1"/>
  <c r="BX101" i="173"/>
  <c r="BY60" i="173"/>
  <c r="BY61" i="173"/>
  <c r="BY62" i="173"/>
  <c r="BY67" i="173"/>
  <c r="BY69" i="173" s="1"/>
  <c r="BY68" i="173"/>
  <c r="BY95" i="173"/>
  <c r="BY65" i="173"/>
  <c r="BY97" i="173" s="1"/>
  <c r="BY98" i="173"/>
  <c r="BY99" i="173"/>
  <c r="BY100" i="173" s="1"/>
  <c r="BY101" i="173"/>
  <c r="BZ60" i="173"/>
  <c r="BZ63" i="173" s="1"/>
  <c r="BZ61" i="173"/>
  <c r="BZ62" i="173"/>
  <c r="BZ67" i="173"/>
  <c r="BZ68" i="173"/>
  <c r="BZ69" i="173"/>
  <c r="BZ95" i="173"/>
  <c r="BZ96" i="173"/>
  <c r="BZ103" i="173" s="1"/>
  <c r="BZ105" i="173" s="1"/>
  <c r="BZ65" i="173"/>
  <c r="BZ97" i="173" s="1"/>
  <c r="BZ98" i="173"/>
  <c r="BZ99" i="173" s="1"/>
  <c r="BZ100" i="173" s="1"/>
  <c r="BZ101" i="173"/>
  <c r="CA60" i="173"/>
  <c r="CA63" i="173" s="1"/>
  <c r="CA61" i="173"/>
  <c r="CA62" i="173"/>
  <c r="CA67" i="173"/>
  <c r="CA68" i="173"/>
  <c r="CA69" i="173" s="1"/>
  <c r="CA96" i="173" s="1"/>
  <c r="CA95" i="173"/>
  <c r="CA65" i="173"/>
  <c r="CA97" i="173"/>
  <c r="CA98" i="173"/>
  <c r="CA99" i="173" s="1"/>
  <c r="CA100" i="173" s="1"/>
  <c r="CA101" i="173"/>
  <c r="CA103" i="173"/>
  <c r="CA105" i="173" s="1"/>
  <c r="CB60" i="173"/>
  <c r="CB63" i="173" s="1"/>
  <c r="CB61" i="173"/>
  <c r="CB62" i="173"/>
  <c r="CB67" i="173"/>
  <c r="CB68" i="173"/>
  <c r="CB69" i="173"/>
  <c r="CB95" i="173"/>
  <c r="CB65" i="173"/>
  <c r="CB97" i="173" s="1"/>
  <c r="CB98" i="173"/>
  <c r="CB99" i="173"/>
  <c r="CB100" i="173" s="1"/>
  <c r="CB101" i="173"/>
  <c r="CC60" i="173"/>
  <c r="CC61" i="173"/>
  <c r="CC62" i="173"/>
  <c r="CC63" i="173"/>
  <c r="CC67" i="173"/>
  <c r="CC68" i="173"/>
  <c r="CC69" i="173"/>
  <c r="CC96" i="173" s="1"/>
  <c r="CC95" i="173"/>
  <c r="CC65" i="173"/>
  <c r="CC97" i="173" s="1"/>
  <c r="CC98" i="173"/>
  <c r="CC99" i="173" s="1"/>
  <c r="CC100" i="173"/>
  <c r="CC101" i="173"/>
  <c r="CD60" i="173"/>
  <c r="CD61" i="173"/>
  <c r="CD62" i="173"/>
  <c r="CD67" i="173"/>
  <c r="CD68" i="173"/>
  <c r="CD95" i="173"/>
  <c r="CD65" i="173"/>
  <c r="CD97" i="173"/>
  <c r="CD98" i="173"/>
  <c r="CD99" i="173"/>
  <c r="CD100" i="173"/>
  <c r="CD101" i="173"/>
  <c r="CE60" i="173"/>
  <c r="CE61" i="173"/>
  <c r="CE63" i="173" s="1"/>
  <c r="CE62" i="173"/>
  <c r="CE67" i="173"/>
  <c r="CE68" i="173"/>
  <c r="CE95" i="173"/>
  <c r="CE65" i="173"/>
  <c r="CE97" i="173" s="1"/>
  <c r="CE98" i="173"/>
  <c r="CE99" i="173"/>
  <c r="CE100" i="173" s="1"/>
  <c r="CE101" i="173"/>
  <c r="CF60" i="173"/>
  <c r="CF63" i="173" s="1"/>
  <c r="CF61" i="173"/>
  <c r="CF62" i="173"/>
  <c r="CF67" i="173"/>
  <c r="CF68" i="173"/>
  <c r="CF69" i="173" s="1"/>
  <c r="CF95" i="173"/>
  <c r="CF96" i="173"/>
  <c r="CF103" i="173" s="1"/>
  <c r="CF65" i="173"/>
  <c r="CF97" i="173"/>
  <c r="CF98" i="173"/>
  <c r="CF99" i="173" s="1"/>
  <c r="CF100" i="173" s="1"/>
  <c r="CF101" i="173"/>
  <c r="CG60" i="173"/>
  <c r="CG61" i="173"/>
  <c r="CG62" i="173"/>
  <c r="CG67" i="173"/>
  <c r="CG69" i="173" s="1"/>
  <c r="CG68" i="173"/>
  <c r="CG95" i="173"/>
  <c r="CG65" i="173"/>
  <c r="CG97" i="173" s="1"/>
  <c r="CG98" i="173"/>
  <c r="CG99" i="173"/>
  <c r="CG100" i="173" s="1"/>
  <c r="CG101" i="173"/>
  <c r="CH60" i="173"/>
  <c r="CH61" i="173"/>
  <c r="CH62" i="173"/>
  <c r="CH63" i="173"/>
  <c r="CH67" i="173"/>
  <c r="CH68" i="173"/>
  <c r="CH69" i="173"/>
  <c r="CH96" i="173" s="1"/>
  <c r="CH103" i="173" s="1"/>
  <c r="CH105" i="173" s="1"/>
  <c r="CH95" i="173"/>
  <c r="CH65" i="173"/>
  <c r="CH97" i="173" s="1"/>
  <c r="CH98" i="173"/>
  <c r="CH99" i="173" s="1"/>
  <c r="CH100" i="173" s="1"/>
  <c r="CH101" i="173"/>
  <c r="CI60" i="173"/>
  <c r="CI63" i="173" s="1"/>
  <c r="CI61" i="173"/>
  <c r="CI62" i="173"/>
  <c r="CI67" i="173"/>
  <c r="CI68" i="173"/>
  <c r="CI69" i="173" s="1"/>
  <c r="CI95" i="173"/>
  <c r="CI96" i="173" s="1"/>
  <c r="CI103" i="173" s="1"/>
  <c r="CI65" i="173"/>
  <c r="CI97" i="173"/>
  <c r="CI98" i="173"/>
  <c r="CI99" i="173" s="1"/>
  <c r="CI100" i="173" s="1"/>
  <c r="CI101" i="173"/>
  <c r="CJ60" i="173"/>
  <c r="CJ61" i="173"/>
  <c r="CJ62" i="173"/>
  <c r="CJ67" i="173"/>
  <c r="CJ68" i="173"/>
  <c r="CJ95" i="173"/>
  <c r="CJ65" i="173"/>
  <c r="CJ97" i="173" s="1"/>
  <c r="CJ98" i="173"/>
  <c r="CJ99" i="173"/>
  <c r="CJ100" i="173" s="1"/>
  <c r="CJ101" i="173"/>
  <c r="CK60" i="173"/>
  <c r="CK61" i="173"/>
  <c r="CK62" i="173"/>
  <c r="CK63" i="173"/>
  <c r="CK67" i="173"/>
  <c r="CK68" i="173"/>
  <c r="CK69" i="173"/>
  <c r="CK96" i="173" s="1"/>
  <c r="CK103" i="173" s="1"/>
  <c r="CK95" i="173"/>
  <c r="CK65" i="173"/>
  <c r="CK97" i="173" s="1"/>
  <c r="CK98" i="173"/>
  <c r="CK99" i="173" s="1"/>
  <c r="CK100" i="173"/>
  <c r="CK101" i="173"/>
  <c r="CL60" i="173"/>
  <c r="CL63" i="173" s="1"/>
  <c r="CL61" i="173"/>
  <c r="CL62" i="173"/>
  <c r="CL67" i="173"/>
  <c r="CL68" i="173"/>
  <c r="CL95" i="173"/>
  <c r="CL65" i="173"/>
  <c r="CL97" i="173"/>
  <c r="CL98" i="173"/>
  <c r="CL99" i="173"/>
  <c r="CL100" i="173" s="1"/>
  <c r="CL101" i="173"/>
  <c r="CM60" i="173"/>
  <c r="CM61" i="173"/>
  <c r="CM62" i="173"/>
  <c r="CM63" i="173"/>
  <c r="CM67" i="173"/>
  <c r="CM68" i="173"/>
  <c r="CM95" i="173"/>
  <c r="CM65" i="173"/>
  <c r="CM97" i="173" s="1"/>
  <c r="CM98" i="173"/>
  <c r="CM99" i="173"/>
  <c r="CM100" i="173" s="1"/>
  <c r="CM101" i="173"/>
  <c r="CN60" i="173"/>
  <c r="CN63" i="173" s="1"/>
  <c r="CN61" i="173"/>
  <c r="CN62" i="173"/>
  <c r="CN67" i="173"/>
  <c r="CN68" i="173"/>
  <c r="CN69" i="173" s="1"/>
  <c r="CN95" i="173"/>
  <c r="CN96" i="173"/>
  <c r="CN103" i="173" s="1"/>
  <c r="CN65" i="173"/>
  <c r="CN97" i="173"/>
  <c r="CN98" i="173"/>
  <c r="CN99" i="173" s="1"/>
  <c r="CN100" i="173"/>
  <c r="CN101" i="173"/>
  <c r="CO60" i="173"/>
  <c r="CO61" i="173"/>
  <c r="CO62" i="173"/>
  <c r="CO67" i="173"/>
  <c r="CO68" i="173"/>
  <c r="CO95" i="173"/>
  <c r="CO65" i="173"/>
  <c r="CO97" i="173" s="1"/>
  <c r="CO98" i="173"/>
  <c r="CO99" i="173"/>
  <c r="CO100" i="173" s="1"/>
  <c r="CO101" i="173"/>
  <c r="CP60" i="173"/>
  <c r="CP61" i="173"/>
  <c r="CP62" i="173"/>
  <c r="CP63" i="173"/>
  <c r="CP67" i="173"/>
  <c r="CP68" i="173"/>
  <c r="CP69" i="173"/>
  <c r="CP96" i="173" s="1"/>
  <c r="CP103" i="173" s="1"/>
  <c r="CP105" i="173" s="1"/>
  <c r="CP95" i="173"/>
  <c r="CP65" i="173"/>
  <c r="CP97" i="173" s="1"/>
  <c r="CP98" i="173"/>
  <c r="CP99" i="173" s="1"/>
  <c r="CP100" i="173" s="1"/>
  <c r="CP101" i="173"/>
  <c r="CQ60" i="173"/>
  <c r="CQ63" i="173" s="1"/>
  <c r="CQ61" i="173"/>
  <c r="CQ62" i="173"/>
  <c r="CQ67" i="173"/>
  <c r="CQ68" i="173"/>
  <c r="CQ69" i="173" s="1"/>
  <c r="CQ95" i="173"/>
  <c r="CQ96" i="173" s="1"/>
  <c r="CQ103" i="173" s="1"/>
  <c r="CQ65" i="173"/>
  <c r="CQ97" i="173"/>
  <c r="CQ98" i="173"/>
  <c r="CQ99" i="173" s="1"/>
  <c r="CQ100" i="173" s="1"/>
  <c r="CQ101" i="173"/>
  <c r="CR60" i="173"/>
  <c r="CR61" i="173"/>
  <c r="CR62" i="173"/>
  <c r="CR67" i="173"/>
  <c r="CR68" i="173"/>
  <c r="CR65" i="173"/>
  <c r="CS60" i="173"/>
  <c r="CS63" i="173" s="1"/>
  <c r="CS61" i="173"/>
  <c r="CS62" i="173"/>
  <c r="CS67" i="173"/>
  <c r="CS68" i="173"/>
  <c r="CS69" i="173"/>
  <c r="CS95" i="173"/>
  <c r="CS96" i="173"/>
  <c r="CS103" i="173" s="1"/>
  <c r="CS65" i="173"/>
  <c r="CS97" i="173" s="1"/>
  <c r="CS98" i="173"/>
  <c r="CS99" i="173" s="1"/>
  <c r="CS100" i="173"/>
  <c r="CS101" i="173"/>
  <c r="CT60" i="173"/>
  <c r="CT61" i="173"/>
  <c r="CT62" i="173"/>
  <c r="CT67" i="173"/>
  <c r="CT68" i="173"/>
  <c r="CT95" i="173"/>
  <c r="CT65" i="173"/>
  <c r="CT97" i="173"/>
  <c r="CT98" i="173"/>
  <c r="CT99" i="173"/>
  <c r="CT100" i="173"/>
  <c r="CT101" i="173"/>
  <c r="CU60" i="173"/>
  <c r="CU61" i="173"/>
  <c r="CU63" i="173" s="1"/>
  <c r="CU62" i="173"/>
  <c r="CU67" i="173"/>
  <c r="CU68" i="173"/>
  <c r="CU95" i="173"/>
  <c r="CU65" i="173"/>
  <c r="CU97" i="173" s="1"/>
  <c r="CU98" i="173"/>
  <c r="CU99" i="173" s="1"/>
  <c r="CU100" i="173" s="1"/>
  <c r="CU101" i="173"/>
  <c r="CV60" i="173"/>
  <c r="CV63" i="173" s="1"/>
  <c r="CV61" i="173"/>
  <c r="CV62" i="173"/>
  <c r="CV67" i="173"/>
  <c r="CV68" i="173"/>
  <c r="CV69" i="173" s="1"/>
  <c r="CV96" i="173" s="1"/>
  <c r="CV103" i="173" s="1"/>
  <c r="CV95" i="173"/>
  <c r="CV65" i="173"/>
  <c r="CV97" i="173"/>
  <c r="CV98" i="173"/>
  <c r="CV99" i="173" s="1"/>
  <c r="CV100" i="173" s="1"/>
  <c r="CV101" i="173"/>
  <c r="CW60" i="173"/>
  <c r="CW61" i="173"/>
  <c r="CW62" i="173"/>
  <c r="CW67" i="173"/>
  <c r="CW68" i="173"/>
  <c r="CW95" i="173"/>
  <c r="CW65" i="173"/>
  <c r="CW97" i="173"/>
  <c r="CW98" i="173"/>
  <c r="CW99" i="173"/>
  <c r="CW100" i="173" s="1"/>
  <c r="CW101" i="173"/>
  <c r="CX60" i="173"/>
  <c r="CX61" i="173"/>
  <c r="CX62" i="173"/>
  <c r="CX63" i="173"/>
  <c r="CX67" i="173"/>
  <c r="CX68" i="173"/>
  <c r="CX69" i="173"/>
  <c r="CX96" i="173" s="1"/>
  <c r="CX103" i="173" s="1"/>
  <c r="CX95" i="173"/>
  <c r="CX65" i="173"/>
  <c r="CX97" i="173" s="1"/>
  <c r="CX98" i="173"/>
  <c r="CX99" i="173" s="1"/>
  <c r="CX100" i="173" s="1"/>
  <c r="CX101" i="173"/>
  <c r="CY60" i="173"/>
  <c r="CY61" i="173"/>
  <c r="CY62" i="173"/>
  <c r="CY67" i="173"/>
  <c r="CY68" i="173"/>
  <c r="CY69" i="173" s="1"/>
  <c r="CY95" i="173"/>
  <c r="CY96" i="173"/>
  <c r="CY103" i="173" s="1"/>
  <c r="CY65" i="173"/>
  <c r="CY97" i="173"/>
  <c r="CY98" i="173"/>
  <c r="CY99" i="173" s="1"/>
  <c r="CY100" i="173"/>
  <c r="CY101" i="173"/>
  <c r="CZ60" i="173"/>
  <c r="CZ63" i="173" s="1"/>
  <c r="CZ61" i="173"/>
  <c r="CZ62" i="173"/>
  <c r="CZ67" i="173"/>
  <c r="CZ68" i="173"/>
  <c r="CZ65" i="173"/>
  <c r="DA60" i="173"/>
  <c r="DA63" i="173" s="1"/>
  <c r="DA61" i="173"/>
  <c r="DA62" i="173"/>
  <c r="DA67" i="173"/>
  <c r="DA68" i="173"/>
  <c r="DA69" i="173" s="1"/>
  <c r="DA96" i="173" s="1"/>
  <c r="DA95" i="173"/>
  <c r="DA65" i="173"/>
  <c r="DA97" i="173" s="1"/>
  <c r="DA98" i="173"/>
  <c r="DA99" i="173" s="1"/>
  <c r="DA100" i="173" s="1"/>
  <c r="DA101" i="173"/>
  <c r="DB60" i="173"/>
  <c r="DB61" i="173"/>
  <c r="DB62" i="173"/>
  <c r="DB67" i="173"/>
  <c r="DB68" i="173"/>
  <c r="DB95" i="173"/>
  <c r="DB65" i="173"/>
  <c r="DB97" i="173"/>
  <c r="DC60" i="173"/>
  <c r="DC61" i="173"/>
  <c r="DC63" i="173" s="1"/>
  <c r="DC62" i="173"/>
  <c r="DC67" i="173"/>
  <c r="DC69" i="173" s="1"/>
  <c r="DC68" i="173"/>
  <c r="DC95" i="173"/>
  <c r="DC65" i="173"/>
  <c r="DC97" i="173" s="1"/>
  <c r="DC98" i="173"/>
  <c r="DC99" i="173" s="1"/>
  <c r="DC100" i="173" s="1"/>
  <c r="DC101" i="173"/>
  <c r="DD60" i="173"/>
  <c r="DD61" i="173"/>
  <c r="DD62" i="173"/>
  <c r="DD63" i="173"/>
  <c r="DD105" i="173" s="1"/>
  <c r="DD67" i="173"/>
  <c r="DD68" i="173"/>
  <c r="DD69" i="173" s="1"/>
  <c r="DD96" i="173" s="1"/>
  <c r="DD103" i="173" s="1"/>
  <c r="DD95" i="173"/>
  <c r="DD65" i="173"/>
  <c r="DD97" i="173"/>
  <c r="DD98" i="173"/>
  <c r="DD99" i="173" s="1"/>
  <c r="DD100" i="173"/>
  <c r="DD101" i="173"/>
  <c r="DE60" i="173"/>
  <c r="DE61" i="173"/>
  <c r="DE62" i="173"/>
  <c r="DE67" i="173"/>
  <c r="DE68" i="173"/>
  <c r="DE95" i="173"/>
  <c r="DE65" i="173"/>
  <c r="DE97" i="173" s="1"/>
  <c r="DE98" i="173"/>
  <c r="DE99" i="173"/>
  <c r="DE100" i="173" s="1"/>
  <c r="DE101" i="173"/>
  <c r="DF60" i="173"/>
  <c r="DF61" i="173"/>
  <c r="DF63" i="173" s="1"/>
  <c r="DF105" i="173" s="1"/>
  <c r="DF62" i="173"/>
  <c r="DF67" i="173"/>
  <c r="DF68" i="173"/>
  <c r="DF69" i="173"/>
  <c r="DF96" i="173" s="1"/>
  <c r="DF103" i="173" s="1"/>
  <c r="DF95" i="173"/>
  <c r="DF65" i="173"/>
  <c r="DF97" i="173" s="1"/>
  <c r="DF98" i="173"/>
  <c r="DF99" i="173" s="1"/>
  <c r="DF100" i="173" s="1"/>
  <c r="DF101" i="173"/>
  <c r="DG60" i="173"/>
  <c r="DG61" i="173"/>
  <c r="DG62" i="173"/>
  <c r="DG63" i="173"/>
  <c r="DG105" i="173" s="1"/>
  <c r="DG67" i="173"/>
  <c r="DG68" i="173"/>
  <c r="DG69" i="173" s="1"/>
  <c r="DG96" i="173" s="1"/>
  <c r="DG103" i="173" s="1"/>
  <c r="DG95" i="173"/>
  <c r="DG65" i="173"/>
  <c r="DG97" i="173"/>
  <c r="DG98" i="173"/>
  <c r="DG99" i="173" s="1"/>
  <c r="DG100" i="173"/>
  <c r="DG101" i="173"/>
  <c r="DH60" i="173"/>
  <c r="DH61" i="173"/>
  <c r="DH62" i="173"/>
  <c r="DH67" i="173"/>
  <c r="DH68" i="173"/>
  <c r="DH69" i="173"/>
  <c r="DH65" i="173"/>
  <c r="DI60" i="173"/>
  <c r="DI61" i="173"/>
  <c r="DI62" i="173"/>
  <c r="DI63" i="173"/>
  <c r="DI67" i="173"/>
  <c r="DI68" i="173"/>
  <c r="DI69" i="173"/>
  <c r="DI96" i="173" s="1"/>
  <c r="DI103" i="173" s="1"/>
  <c r="DI95" i="173"/>
  <c r="DI65" i="173"/>
  <c r="DI97" i="173" s="1"/>
  <c r="DI98" i="173"/>
  <c r="DI99" i="173" s="1"/>
  <c r="DI100" i="173"/>
  <c r="DI101" i="173"/>
  <c r="DI105" i="173"/>
  <c r="DJ60" i="173"/>
  <c r="DJ63" i="173" s="1"/>
  <c r="DJ61" i="173"/>
  <c r="DJ62" i="173"/>
  <c r="DJ67" i="173"/>
  <c r="DJ68" i="173"/>
  <c r="DJ69" i="173" s="1"/>
  <c r="DJ95" i="173"/>
  <c r="DJ96" i="173"/>
  <c r="DJ65" i="173"/>
  <c r="DJ97" i="173"/>
  <c r="DJ101" i="173"/>
  <c r="DK60" i="173"/>
  <c r="DK61" i="173"/>
  <c r="DK63" i="173" s="1"/>
  <c r="DK62" i="173"/>
  <c r="DK67" i="173"/>
  <c r="DK68" i="173"/>
  <c r="DK69" i="173" s="1"/>
  <c r="DK95" i="173"/>
  <c r="DK65" i="173"/>
  <c r="DK97" i="173" s="1"/>
  <c r="DK98" i="173"/>
  <c r="DK99" i="173" s="1"/>
  <c r="DK100" i="173" s="1"/>
  <c r="DK101" i="173"/>
  <c r="DL60" i="173"/>
  <c r="DL61" i="173"/>
  <c r="DL62" i="173"/>
  <c r="DL63" i="173"/>
  <c r="DL67" i="173"/>
  <c r="DL69" i="173" s="1"/>
  <c r="DL68" i="173"/>
  <c r="DL95" i="173"/>
  <c r="DL65" i="173"/>
  <c r="DL97" i="173"/>
  <c r="DL98" i="173"/>
  <c r="DL99" i="173" s="1"/>
  <c r="DL100" i="173" s="1"/>
  <c r="DL101" i="173"/>
  <c r="DM60" i="173"/>
  <c r="DM61" i="173"/>
  <c r="DM62" i="173"/>
  <c r="DM63" i="173"/>
  <c r="DM67" i="173"/>
  <c r="DM68" i="173"/>
  <c r="DM95" i="173"/>
  <c r="DM65" i="173"/>
  <c r="DM97" i="173" s="1"/>
  <c r="DM98" i="173"/>
  <c r="DM99" i="173"/>
  <c r="DM100" i="173" s="1"/>
  <c r="DM101" i="173"/>
  <c r="DN60" i="173"/>
  <c r="DN61" i="173"/>
  <c r="DN63" i="173" s="1"/>
  <c r="DN62" i="173"/>
  <c r="DN67" i="173"/>
  <c r="DN68" i="173"/>
  <c r="DN95" i="173"/>
  <c r="DN65" i="173"/>
  <c r="DN97" i="173" s="1"/>
  <c r="DN98" i="173"/>
  <c r="DN99" i="173"/>
  <c r="DN100" i="173" s="1"/>
  <c r="DN101" i="173"/>
  <c r="DO60" i="173"/>
  <c r="DO61" i="173"/>
  <c r="DO62" i="173"/>
  <c r="DO63" i="173" s="1"/>
  <c r="DO67" i="173"/>
  <c r="DO68" i="173"/>
  <c r="DO95" i="173"/>
  <c r="DO65" i="173"/>
  <c r="DO97" i="173"/>
  <c r="DO98" i="173"/>
  <c r="DO99" i="173" s="1"/>
  <c r="DO100" i="173" s="1"/>
  <c r="DO101" i="173"/>
  <c r="DP60" i="173"/>
  <c r="DP63" i="173" s="1"/>
  <c r="DP61" i="173"/>
  <c r="DP62" i="173"/>
  <c r="DP67" i="173"/>
  <c r="DP69" i="173" s="1"/>
  <c r="DP68" i="173"/>
  <c r="DP65" i="173"/>
  <c r="DQ60" i="173"/>
  <c r="DQ61" i="173"/>
  <c r="DQ62" i="173"/>
  <c r="DQ63" i="173"/>
  <c r="DQ67" i="173"/>
  <c r="DQ68" i="173"/>
  <c r="DQ69" i="173"/>
  <c r="DQ95" i="173"/>
  <c r="DQ65" i="173"/>
  <c r="DQ97" i="173"/>
  <c r="DQ98" i="173"/>
  <c r="DQ99" i="173" s="1"/>
  <c r="DQ100" i="173" s="1"/>
  <c r="DQ101" i="173"/>
  <c r="DR60" i="173"/>
  <c r="DR61" i="173"/>
  <c r="DR63" i="173" s="1"/>
  <c r="DR62" i="173"/>
  <c r="DR67" i="173"/>
  <c r="DR68" i="173"/>
  <c r="DR69" i="173" s="1"/>
  <c r="DR95" i="173"/>
  <c r="DR65" i="173"/>
  <c r="DR97" i="173"/>
  <c r="DR98" i="173"/>
  <c r="DR99" i="173"/>
  <c r="DR100" i="173"/>
  <c r="DR101" i="173"/>
  <c r="DS60" i="173"/>
  <c r="DS61" i="173"/>
  <c r="DS63" i="173" s="1"/>
  <c r="DS62" i="173"/>
  <c r="DS67" i="173"/>
  <c r="DS68" i="173"/>
  <c r="DS95" i="173"/>
  <c r="DS65" i="173"/>
  <c r="DS97" i="173" s="1"/>
  <c r="DS98" i="173"/>
  <c r="DS99" i="173"/>
  <c r="DS100" i="173"/>
  <c r="DS101" i="173"/>
  <c r="DT60" i="173"/>
  <c r="DT63" i="173" s="1"/>
  <c r="DT61" i="173"/>
  <c r="DT62" i="173"/>
  <c r="DT67" i="173"/>
  <c r="DT69" i="173" s="1"/>
  <c r="DT68" i="173"/>
  <c r="DT95" i="173"/>
  <c r="DT96" i="173"/>
  <c r="DT103" i="173" s="1"/>
  <c r="DT65" i="173"/>
  <c r="DT97" i="173"/>
  <c r="DT98" i="173"/>
  <c r="DT99" i="173" s="1"/>
  <c r="DT100" i="173" s="1"/>
  <c r="DT101" i="173"/>
  <c r="DU60" i="173"/>
  <c r="DU61" i="173"/>
  <c r="DU62" i="173"/>
  <c r="DU63" i="173" s="1"/>
  <c r="DU67" i="173"/>
  <c r="DU69" i="173" s="1"/>
  <c r="DU68" i="173"/>
  <c r="DU95" i="173"/>
  <c r="DU65" i="173"/>
  <c r="DU97" i="173"/>
  <c r="DU98" i="173"/>
  <c r="DU99" i="173" s="1"/>
  <c r="DU100" i="173" s="1"/>
  <c r="DU101" i="173"/>
  <c r="DV60" i="173"/>
  <c r="DV61" i="173"/>
  <c r="DV62" i="173"/>
  <c r="DV67" i="173"/>
  <c r="DV68" i="173"/>
  <c r="DV69" i="173"/>
  <c r="DV96" i="173" s="1"/>
  <c r="DV103" i="173" s="1"/>
  <c r="DV95" i="173"/>
  <c r="DV65" i="173"/>
  <c r="DV97" i="173"/>
  <c r="DV98" i="173"/>
  <c r="DV99" i="173" s="1"/>
  <c r="DV100" i="173" s="1"/>
  <c r="DV101" i="173"/>
  <c r="DW60" i="173"/>
  <c r="DW61" i="173"/>
  <c r="DW62" i="173"/>
  <c r="DW67" i="173"/>
  <c r="DW69" i="173" s="1"/>
  <c r="DW96" i="173" s="1"/>
  <c r="DW103" i="173" s="1"/>
  <c r="DW68" i="173"/>
  <c r="DW95" i="173"/>
  <c r="DW65" i="173"/>
  <c r="DW97" i="173" s="1"/>
  <c r="DW98" i="173"/>
  <c r="DW99" i="173"/>
  <c r="DW100" i="173"/>
  <c r="DW101" i="173"/>
  <c r="DX60" i="173"/>
  <c r="DX63" i="173" s="1"/>
  <c r="DX61" i="173"/>
  <c r="DX62" i="173"/>
  <c r="DX67" i="173"/>
  <c r="DX69" i="173" s="1"/>
  <c r="DX68" i="173"/>
  <c r="DX95" i="173"/>
  <c r="DX96" i="173" s="1"/>
  <c r="DX103" i="173" s="1"/>
  <c r="DX105" i="173" s="1"/>
  <c r="DX65" i="173"/>
  <c r="DX97" i="173" s="1"/>
  <c r="DX98" i="173"/>
  <c r="DX99" i="173"/>
  <c r="DX100" i="173" s="1"/>
  <c r="DX101" i="173"/>
  <c r="DY60" i="173"/>
  <c r="DY61" i="173"/>
  <c r="DY62" i="173"/>
  <c r="DY63" i="173"/>
  <c r="DY67" i="173"/>
  <c r="DY68" i="173"/>
  <c r="DY69" i="173"/>
  <c r="DY95" i="173"/>
  <c r="DY65" i="173"/>
  <c r="DY97" i="173"/>
  <c r="DY98" i="173"/>
  <c r="DY99" i="173" s="1"/>
  <c r="DY100" i="173" s="1"/>
  <c r="DY101" i="173"/>
  <c r="DZ60" i="173"/>
  <c r="DZ61" i="173"/>
  <c r="DZ62" i="173"/>
  <c r="DZ67" i="173"/>
  <c r="DZ68" i="173"/>
  <c r="DZ69" i="173" s="1"/>
  <c r="DZ95" i="173"/>
  <c r="DZ65" i="173"/>
  <c r="DZ97" i="173"/>
  <c r="DZ98" i="173"/>
  <c r="DZ99" i="173"/>
  <c r="DZ100" i="173"/>
  <c r="DZ101" i="173"/>
  <c r="EA60" i="173"/>
  <c r="EA61" i="173"/>
  <c r="EA63" i="173" s="1"/>
  <c r="EA62" i="173"/>
  <c r="EA67" i="173"/>
  <c r="EA68" i="173"/>
  <c r="EA95" i="173"/>
  <c r="EA65" i="173"/>
  <c r="EA97" i="173" s="1"/>
  <c r="EA98" i="173"/>
  <c r="EA99" i="173"/>
  <c r="EA100" i="173"/>
  <c r="EA101" i="173"/>
  <c r="EB60" i="173"/>
  <c r="EB61" i="173"/>
  <c r="EB62" i="173"/>
  <c r="EB63" i="173"/>
  <c r="EB67" i="173"/>
  <c r="EB68" i="173"/>
  <c r="EB95" i="173"/>
  <c r="EB65" i="173"/>
  <c r="EB97" i="173"/>
  <c r="EB98" i="173"/>
  <c r="EB99" i="173"/>
  <c r="EB100" i="173" s="1"/>
  <c r="EB101" i="173"/>
  <c r="EC60" i="173"/>
  <c r="EC61" i="173"/>
  <c r="EC62" i="173"/>
  <c r="EC63" i="173" s="1"/>
  <c r="EC67" i="173"/>
  <c r="EC69" i="173" s="1"/>
  <c r="EC68" i="173"/>
  <c r="EC95" i="173"/>
  <c r="EC65" i="173"/>
  <c r="EC97" i="173"/>
  <c r="EC98" i="173"/>
  <c r="EC99" i="173" s="1"/>
  <c r="EC100" i="173" s="1"/>
  <c r="EC101" i="173"/>
  <c r="ED60" i="173"/>
  <c r="ED61" i="173"/>
  <c r="ED63" i="173" s="1"/>
  <c r="ED62" i="173"/>
  <c r="ED67" i="173"/>
  <c r="ED68" i="173"/>
  <c r="ED69" i="173"/>
  <c r="ED96" i="173" s="1"/>
  <c r="ED95" i="173"/>
  <c r="ED65" i="173"/>
  <c r="ED97" i="173"/>
  <c r="ED98" i="173"/>
  <c r="ED99" i="173" s="1"/>
  <c r="ED100" i="173" s="1"/>
  <c r="ED101" i="173"/>
  <c r="EE60" i="173"/>
  <c r="EE63" i="173" s="1"/>
  <c r="EE61" i="173"/>
  <c r="EE62" i="173"/>
  <c r="EE67" i="173"/>
  <c r="EE68" i="173"/>
  <c r="EE65" i="173"/>
  <c r="EF60" i="173"/>
  <c r="EF63" i="173" s="1"/>
  <c r="EF61" i="173"/>
  <c r="EF62" i="173"/>
  <c r="EF67" i="173"/>
  <c r="EF68" i="173"/>
  <c r="EF95" i="173"/>
  <c r="EF65" i="173"/>
  <c r="EF97" i="173" s="1"/>
  <c r="EF98" i="173"/>
  <c r="EF99" i="173"/>
  <c r="EF100" i="173" s="1"/>
  <c r="EF101" i="173"/>
  <c r="EG60" i="173"/>
  <c r="EG61" i="173"/>
  <c r="EG62" i="173"/>
  <c r="EG63" i="173"/>
  <c r="EG67" i="173"/>
  <c r="EG68" i="173"/>
  <c r="EG69" i="173"/>
  <c r="EG95" i="173"/>
  <c r="EG65" i="173"/>
  <c r="EG97" i="173"/>
  <c r="EG98" i="173"/>
  <c r="EG99" i="173" s="1"/>
  <c r="EG100" i="173" s="1"/>
  <c r="EG101" i="173"/>
  <c r="EH60" i="173"/>
  <c r="EH61" i="173"/>
  <c r="EH63" i="173" s="1"/>
  <c r="EH62" i="173"/>
  <c r="EH67" i="173"/>
  <c r="EH68" i="173"/>
  <c r="EH69" i="173"/>
  <c r="EH95" i="173"/>
  <c r="EH65" i="173"/>
  <c r="EH97" i="173"/>
  <c r="EH98" i="173"/>
  <c r="EH99" i="173"/>
  <c r="EH100" i="173"/>
  <c r="EH101" i="173"/>
  <c r="EI60" i="173"/>
  <c r="EI61" i="173"/>
  <c r="EI63" i="173" s="1"/>
  <c r="EI62" i="173"/>
  <c r="EI67" i="173"/>
  <c r="EI69" i="173" s="1"/>
  <c r="EI68" i="173"/>
  <c r="EI95" i="173"/>
  <c r="EI65" i="173"/>
  <c r="EI97" i="173" s="1"/>
  <c r="EI98" i="173"/>
  <c r="EI99" i="173" s="1"/>
  <c r="EI100" i="173" s="1"/>
  <c r="EI101" i="173"/>
  <c r="EJ60" i="173"/>
  <c r="EJ61" i="173"/>
  <c r="EJ62" i="173"/>
  <c r="EJ63" i="173"/>
  <c r="EJ67" i="173"/>
  <c r="EJ68" i="173"/>
  <c r="EJ95" i="173"/>
  <c r="EJ65" i="173"/>
  <c r="EJ97" i="173"/>
  <c r="EJ98" i="173"/>
  <c r="EJ99" i="173"/>
  <c r="EJ100" i="173"/>
  <c r="EJ101" i="173"/>
  <c r="EK60" i="173"/>
  <c r="EK61" i="173"/>
  <c r="EK62" i="173"/>
  <c r="EK63" i="173"/>
  <c r="EK67" i="173"/>
  <c r="EK68" i="173"/>
  <c r="EK95" i="173"/>
  <c r="EK65" i="173"/>
  <c r="EK97" i="173" s="1"/>
  <c r="EK98" i="173"/>
  <c r="EK99" i="173" s="1"/>
  <c r="EK100" i="173" s="1"/>
  <c r="EK101" i="173"/>
  <c r="EL60" i="173"/>
  <c r="EL63" i="173" s="1"/>
  <c r="EL61" i="173"/>
  <c r="EL62" i="173"/>
  <c r="EL67" i="173"/>
  <c r="EL68" i="173"/>
  <c r="EL69" i="173"/>
  <c r="EL95" i="173"/>
  <c r="EL96" i="173"/>
  <c r="EL103" i="173" s="1"/>
  <c r="EL65" i="173"/>
  <c r="EL97" i="173"/>
  <c r="EL98" i="173"/>
  <c r="EL99" i="173" s="1"/>
  <c r="EL100" i="173" s="1"/>
  <c r="EL101" i="173"/>
  <c r="EM60" i="173"/>
  <c r="EM61" i="173"/>
  <c r="EM62" i="173"/>
  <c r="EM67" i="173"/>
  <c r="EM68" i="173"/>
  <c r="EM95" i="173"/>
  <c r="EM65" i="173"/>
  <c r="EM97" i="173"/>
  <c r="EM98" i="173"/>
  <c r="EM99" i="173"/>
  <c r="EM100" i="173"/>
  <c r="EM101" i="173"/>
  <c r="EN60" i="173"/>
  <c r="EN61" i="173"/>
  <c r="EN62" i="173"/>
  <c r="EN67" i="173"/>
  <c r="EN68" i="173"/>
  <c r="EN95" i="173"/>
  <c r="EN65" i="173"/>
  <c r="EN97" i="173" s="1"/>
  <c r="EN98" i="173"/>
  <c r="EN99" i="173"/>
  <c r="EN100" i="173" s="1"/>
  <c r="EN101" i="173"/>
  <c r="EO60" i="173"/>
  <c r="EO61" i="173"/>
  <c r="EO62" i="173"/>
  <c r="EO63" i="173"/>
  <c r="EO67" i="173"/>
  <c r="EO68" i="173"/>
  <c r="EO69" i="173" s="1"/>
  <c r="EO96" i="173" s="1"/>
  <c r="EO103" i="173" s="1"/>
  <c r="EO95" i="173"/>
  <c r="EO65" i="173"/>
  <c r="EO97" i="173"/>
  <c r="EO98" i="173"/>
  <c r="EO99" i="173" s="1"/>
  <c r="EO100" i="173"/>
  <c r="EO101" i="173"/>
  <c r="EP60" i="173"/>
  <c r="EP61" i="173"/>
  <c r="EP63" i="173" s="1"/>
  <c r="EP62" i="173"/>
  <c r="EP67" i="173"/>
  <c r="EP68" i="173"/>
  <c r="EP69" i="173"/>
  <c r="EP95" i="173"/>
  <c r="EP65" i="173"/>
  <c r="EP97" i="173"/>
  <c r="EP98" i="173"/>
  <c r="EP99" i="173"/>
  <c r="EP100" i="173"/>
  <c r="EP101" i="173"/>
  <c r="EQ60" i="173"/>
  <c r="EQ61" i="173"/>
  <c r="EQ62" i="173"/>
  <c r="EQ63" i="173"/>
  <c r="EQ67" i="173"/>
  <c r="EQ68" i="173"/>
  <c r="EQ69" i="173"/>
  <c r="EQ95" i="173"/>
  <c r="EQ65" i="173"/>
  <c r="EQ97" i="173" s="1"/>
  <c r="EQ98" i="173"/>
  <c r="EQ99" i="173" s="1"/>
  <c r="EQ100" i="173" s="1"/>
  <c r="EQ101" i="173"/>
  <c r="ER60" i="173"/>
  <c r="ER63" i="173" s="1"/>
  <c r="ER61" i="173"/>
  <c r="ER62" i="173"/>
  <c r="ER67" i="173"/>
  <c r="ER69" i="173" s="1"/>
  <c r="ER68" i="173"/>
  <c r="ER95" i="173"/>
  <c r="ER65" i="173"/>
  <c r="ER97" i="173"/>
  <c r="ER98" i="173"/>
  <c r="ER99" i="173" s="1"/>
  <c r="ER100" i="173" s="1"/>
  <c r="ER101" i="173"/>
  <c r="ES60" i="173"/>
  <c r="ES61" i="173"/>
  <c r="ES62" i="173"/>
  <c r="ES63" i="173" s="1"/>
  <c r="ES67" i="173"/>
  <c r="ES68" i="173"/>
  <c r="ES95" i="173"/>
  <c r="ES65" i="173"/>
  <c r="ES97" i="173" s="1"/>
  <c r="ES98" i="173"/>
  <c r="ES99" i="173"/>
  <c r="ES100" i="173" s="1"/>
  <c r="ES101" i="173"/>
  <c r="ET60" i="173"/>
  <c r="ET63" i="173" s="1"/>
  <c r="ET61" i="173"/>
  <c r="ET62" i="173"/>
  <c r="ET67" i="173"/>
  <c r="ET68" i="173"/>
  <c r="ET69" i="173"/>
  <c r="ET96" i="173" s="1"/>
  <c r="ET103" i="173" s="1"/>
  <c r="ET95" i="173"/>
  <c r="ET65" i="173"/>
  <c r="ET97" i="173"/>
  <c r="ET98" i="173"/>
  <c r="ET99" i="173" s="1"/>
  <c r="ET100" i="173" s="1"/>
  <c r="ET101" i="173"/>
  <c r="ET105" i="173"/>
  <c r="EU60" i="173"/>
  <c r="EU63" i="173" s="1"/>
  <c r="EU61" i="173"/>
  <c r="EU62" i="173"/>
  <c r="EU67" i="173"/>
  <c r="EU68" i="173"/>
  <c r="EU95" i="173"/>
  <c r="EU65" i="173"/>
  <c r="EU97" i="173" s="1"/>
  <c r="EU98" i="173"/>
  <c r="EU99" i="173"/>
  <c r="EU100" i="173"/>
  <c r="EU101" i="173"/>
  <c r="EV60" i="173"/>
  <c r="EV61" i="173"/>
  <c r="EV62" i="173"/>
  <c r="EV67" i="173"/>
  <c r="EV69" i="173" s="1"/>
  <c r="EV68" i="173"/>
  <c r="EV65" i="173"/>
  <c r="EW60" i="173"/>
  <c r="EW61" i="173"/>
  <c r="EW62" i="173"/>
  <c r="EW63" i="173"/>
  <c r="EW67" i="173"/>
  <c r="EW68" i="173"/>
  <c r="EW69" i="173"/>
  <c r="EW96" i="173" s="1"/>
  <c r="EW95" i="173"/>
  <c r="EW65" i="173"/>
  <c r="EW97" i="173"/>
  <c r="EW98" i="173"/>
  <c r="EW99" i="173" s="1"/>
  <c r="EW100" i="173"/>
  <c r="EW101" i="173"/>
  <c r="EX60" i="173"/>
  <c r="EX61" i="173"/>
  <c r="EX62" i="173"/>
  <c r="EX67" i="173"/>
  <c r="EX68" i="173"/>
  <c r="EX95" i="173"/>
  <c r="EX65" i="173"/>
  <c r="EX97" i="173"/>
  <c r="EX98" i="173"/>
  <c r="EX99" i="173"/>
  <c r="EX100" i="173"/>
  <c r="EX101" i="173"/>
  <c r="EY60" i="173"/>
  <c r="EY63" i="173" s="1"/>
  <c r="EY104" i="173" s="1"/>
  <c r="EY61" i="173"/>
  <c r="EY62" i="173"/>
  <c r="EY67" i="173"/>
  <c r="EY96" i="173" s="1"/>
  <c r="EY103" i="173" s="1"/>
  <c r="EY68" i="173"/>
  <c r="EY69" i="173"/>
  <c r="EY95" i="173"/>
  <c r="EY65" i="173"/>
  <c r="EY97" i="173" s="1"/>
  <c r="EY98" i="173"/>
  <c r="EY99" i="173" s="1"/>
  <c r="EY100" i="173" s="1"/>
  <c r="EY101" i="173"/>
  <c r="EY105" i="173"/>
  <c r="I104" i="173"/>
  <c r="L104" i="173"/>
  <c r="N104" i="173"/>
  <c r="O104" i="173"/>
  <c r="P104" i="173"/>
  <c r="Q104" i="173"/>
  <c r="R104" i="173"/>
  <c r="S104" i="173"/>
  <c r="U104" i="173"/>
  <c r="V104" i="173"/>
  <c r="X104" i="173"/>
  <c r="Z104" i="173"/>
  <c r="AE104" i="173"/>
  <c r="AF104" i="173"/>
  <c r="AG104" i="173"/>
  <c r="AH104" i="173"/>
  <c r="AJ104" i="173"/>
  <c r="AK104" i="173"/>
  <c r="AL104" i="173"/>
  <c r="AM104" i="173"/>
  <c r="AO104" i="173"/>
  <c r="AP104" i="173"/>
  <c r="AQ104" i="173"/>
  <c r="AR104" i="173"/>
  <c r="AT104" i="173"/>
  <c r="AU104" i="173"/>
  <c r="AV104" i="173"/>
  <c r="AW104" i="173"/>
  <c r="AY104" i="173"/>
  <c r="AZ104" i="173"/>
  <c r="BA104" i="173"/>
  <c r="BB104" i="173"/>
  <c r="BC104" i="173"/>
  <c r="BE104" i="173"/>
  <c r="BF104" i="173"/>
  <c r="BH104" i="173"/>
  <c r="BI104" i="173"/>
  <c r="BJ104" i="173"/>
  <c r="BK104" i="173"/>
  <c r="BL104" i="173"/>
  <c r="BM104" i="173"/>
  <c r="BO104" i="173"/>
  <c r="BP104" i="173"/>
  <c r="BR104" i="173"/>
  <c r="BS104" i="173"/>
  <c r="BT104" i="173"/>
  <c r="BU104" i="173"/>
  <c r="BV104" i="173"/>
  <c r="BW104" i="173"/>
  <c r="BX104" i="173"/>
  <c r="BZ104" i="173"/>
  <c r="CA104" i="173"/>
  <c r="CB104" i="173"/>
  <c r="CC104" i="173"/>
  <c r="CE104" i="173"/>
  <c r="CF104" i="173"/>
  <c r="CH104" i="173"/>
  <c r="CI104" i="173"/>
  <c r="CK104" i="173"/>
  <c r="CL104" i="173"/>
  <c r="CM104" i="173"/>
  <c r="CP104" i="173"/>
  <c r="CQ104" i="173"/>
  <c r="CS104" i="173"/>
  <c r="CU104" i="173"/>
  <c r="CV104" i="173"/>
  <c r="CX104" i="173"/>
  <c r="CZ104" i="173"/>
  <c r="DA104" i="173"/>
  <c r="DD104" i="173"/>
  <c r="DF104" i="173"/>
  <c r="DG104" i="173"/>
  <c r="DI104" i="173"/>
  <c r="DJ104" i="173"/>
  <c r="DK104" i="173"/>
  <c r="DN104" i="173"/>
  <c r="DP104" i="173"/>
  <c r="DQ104" i="173"/>
  <c r="DR104" i="173"/>
  <c r="DS104" i="173"/>
  <c r="DX104" i="173"/>
  <c r="DY104" i="173"/>
  <c r="EA104" i="173"/>
  <c r="EE104" i="173"/>
  <c r="EF104" i="173"/>
  <c r="EG104" i="173"/>
  <c r="EH104" i="173"/>
  <c r="EI104" i="173"/>
  <c r="EP104" i="173"/>
  <c r="EQ104" i="173"/>
  <c r="EY58" i="173"/>
  <c r="EY89" i="173" s="1"/>
  <c r="EY92" i="173"/>
  <c r="EX58" i="173"/>
  <c r="EX89" i="173"/>
  <c r="EW58" i="173"/>
  <c r="EW89" i="173" s="1"/>
  <c r="EV58" i="173"/>
  <c r="EU58" i="173"/>
  <c r="EU89" i="173" s="1"/>
  <c r="ET58" i="173"/>
  <c r="ET89" i="173"/>
  <c r="ES58" i="173"/>
  <c r="ES89" i="173"/>
  <c r="ER58" i="173"/>
  <c r="ER89" i="173" s="1"/>
  <c r="EQ58" i="173"/>
  <c r="EQ89" i="173" s="1"/>
  <c r="EQ92" i="173"/>
  <c r="EP58" i="173"/>
  <c r="EP88" i="173" s="1"/>
  <c r="EO58" i="173"/>
  <c r="EO89" i="173" s="1"/>
  <c r="EO92" i="173" s="1"/>
  <c r="EN58" i="173"/>
  <c r="EN89" i="173"/>
  <c r="EM58" i="173"/>
  <c r="EL58" i="173"/>
  <c r="EL89" i="173"/>
  <c r="EK58" i="173"/>
  <c r="EK89" i="173"/>
  <c r="EK92" i="173"/>
  <c r="EJ58" i="173"/>
  <c r="EJ89" i="173" s="1"/>
  <c r="EI58" i="173"/>
  <c r="EI89" i="173" s="1"/>
  <c r="EH58" i="173"/>
  <c r="EH89" i="173"/>
  <c r="EH92" i="173"/>
  <c r="EG58" i="173"/>
  <c r="EG89" i="173" s="1"/>
  <c r="EG92" i="173" s="1"/>
  <c r="EF58" i="173"/>
  <c r="EF89" i="173"/>
  <c r="EF92" i="173" s="1"/>
  <c r="EE58" i="173"/>
  <c r="EE89" i="173"/>
  <c r="EE92" i="173" s="1"/>
  <c r="ED58" i="173"/>
  <c r="ED89" i="173"/>
  <c r="EC58" i="173"/>
  <c r="EC89" i="173"/>
  <c r="EB58" i="173"/>
  <c r="EB89" i="173"/>
  <c r="EB92" i="173"/>
  <c r="EA58" i="173"/>
  <c r="EA89" i="173" s="1"/>
  <c r="EA92" i="173"/>
  <c r="DZ58" i="173"/>
  <c r="DZ89" i="173" s="1"/>
  <c r="DY58" i="173"/>
  <c r="DY89" i="173"/>
  <c r="DY92" i="173" s="1"/>
  <c r="DX58" i="173"/>
  <c r="DX89" i="173"/>
  <c r="DX92" i="173" s="1"/>
  <c r="DW58" i="173"/>
  <c r="DW89" i="173" s="1"/>
  <c r="DV58" i="173"/>
  <c r="DV88" i="173" s="1"/>
  <c r="DV89" i="173"/>
  <c r="DU58" i="173"/>
  <c r="DU89" i="173"/>
  <c r="DT58" i="173"/>
  <c r="DT89" i="173" s="1"/>
  <c r="DS58" i="173"/>
  <c r="DS89" i="173"/>
  <c r="DS92" i="173" s="1"/>
  <c r="DR58" i="173"/>
  <c r="DR89" i="173" s="1"/>
  <c r="DR92" i="173" s="1"/>
  <c r="DQ58" i="173"/>
  <c r="DQ89" i="173"/>
  <c r="DQ92" i="173"/>
  <c r="DP58" i="173"/>
  <c r="DO58" i="173"/>
  <c r="DO89" i="173" s="1"/>
  <c r="DN58" i="173"/>
  <c r="DN89" i="173"/>
  <c r="DN92" i="173" s="1"/>
  <c r="DM58" i="173"/>
  <c r="DM89" i="173"/>
  <c r="DM92" i="173" s="1"/>
  <c r="DL58" i="173"/>
  <c r="DL89" i="173" s="1"/>
  <c r="DK58" i="173"/>
  <c r="DK89" i="173" s="1"/>
  <c r="DK92" i="173" s="1"/>
  <c r="DJ58" i="173"/>
  <c r="DJ89" i="173" s="1"/>
  <c r="DJ92" i="173" s="1"/>
  <c r="DI58" i="173"/>
  <c r="DI89" i="173"/>
  <c r="DI92" i="173"/>
  <c r="DH58" i="173"/>
  <c r="DG58" i="173"/>
  <c r="DG89" i="173" s="1"/>
  <c r="DG92" i="173" s="1"/>
  <c r="DF58" i="173"/>
  <c r="DF89" i="173"/>
  <c r="DF92" i="173"/>
  <c r="DE58" i="173"/>
  <c r="DE89" i="173"/>
  <c r="DD58" i="173"/>
  <c r="DD89" i="173" s="1"/>
  <c r="DD92" i="173" s="1"/>
  <c r="DC58" i="173"/>
  <c r="DC89" i="173" s="1"/>
  <c r="DB58" i="173"/>
  <c r="DB89" i="173" s="1"/>
  <c r="DA58" i="173"/>
  <c r="DA89" i="173"/>
  <c r="DA92" i="173"/>
  <c r="CZ58" i="173"/>
  <c r="CY58" i="173"/>
  <c r="CY89" i="173" s="1"/>
  <c r="CX58" i="173"/>
  <c r="CX89" i="173"/>
  <c r="CX92" i="173"/>
  <c r="CW58" i="173"/>
  <c r="CW89" i="173"/>
  <c r="CV58" i="173"/>
  <c r="CV89" i="173" s="1"/>
  <c r="CV92" i="173" s="1"/>
  <c r="CU58" i="173"/>
  <c r="CU89" i="173" s="1"/>
  <c r="CU92" i="173" s="1"/>
  <c r="CT58" i="173"/>
  <c r="CT89" i="173" s="1"/>
  <c r="CS58" i="173"/>
  <c r="CS89" i="173"/>
  <c r="CS92" i="173"/>
  <c r="CR58" i="173"/>
  <c r="CQ58" i="173"/>
  <c r="CQ89" i="173" s="1"/>
  <c r="CQ92" i="173" s="1"/>
  <c r="CP58" i="173"/>
  <c r="CP89" i="173"/>
  <c r="CP92" i="173"/>
  <c r="CO58" i="173"/>
  <c r="CO89" i="173"/>
  <c r="CN58" i="173"/>
  <c r="CN89" i="173" s="1"/>
  <c r="CM58" i="173"/>
  <c r="CM88" i="173" s="1"/>
  <c r="CM89" i="173"/>
  <c r="CM92" i="173" s="1"/>
  <c r="CL58" i="173"/>
  <c r="CL89" i="173" s="1"/>
  <c r="CL92" i="173" s="1"/>
  <c r="CK58" i="173"/>
  <c r="CK89" i="173"/>
  <c r="CK92" i="173"/>
  <c r="CJ58" i="173"/>
  <c r="CJ89" i="173" s="1"/>
  <c r="CI58" i="173"/>
  <c r="CI89" i="173" s="1"/>
  <c r="CI92" i="173" s="1"/>
  <c r="CH58" i="173"/>
  <c r="CH89" i="173"/>
  <c r="CH92" i="173" s="1"/>
  <c r="CG58" i="173"/>
  <c r="CG89" i="173"/>
  <c r="CF58" i="173"/>
  <c r="CF89" i="173" s="1"/>
  <c r="CF92" i="173" s="1"/>
  <c r="CE58" i="173"/>
  <c r="CE88" i="173" s="1"/>
  <c r="CD58" i="173"/>
  <c r="CD89" i="173" s="1"/>
  <c r="CC58" i="173"/>
  <c r="CC89" i="173"/>
  <c r="CC92" i="173"/>
  <c r="CB58" i="173"/>
  <c r="CB89" i="173" s="1"/>
  <c r="CB92" i="173" s="1"/>
  <c r="CA58" i="173"/>
  <c r="CA89" i="173" s="1"/>
  <c r="CA92" i="173" s="1"/>
  <c r="BZ58" i="173"/>
  <c r="BZ89" i="173"/>
  <c r="BZ92" i="173"/>
  <c r="BY58" i="173"/>
  <c r="BY89" i="173"/>
  <c r="BX58" i="173"/>
  <c r="BX89" i="173" s="1"/>
  <c r="BX92" i="173" s="1"/>
  <c r="BW58" i="173"/>
  <c r="BW89" i="173" s="1"/>
  <c r="BW92" i="173" s="1"/>
  <c r="BV58" i="173"/>
  <c r="BV89" i="173" s="1"/>
  <c r="BV92" i="173" s="1"/>
  <c r="BU58" i="173"/>
  <c r="BU89" i="173"/>
  <c r="BU92" i="173"/>
  <c r="BT58" i="173"/>
  <c r="BT89" i="173" s="1"/>
  <c r="BT92" i="173" s="1"/>
  <c r="BS58" i="173"/>
  <c r="BS89" i="173" s="1"/>
  <c r="BS92" i="173" s="1"/>
  <c r="BR58" i="173"/>
  <c r="BR89" i="173"/>
  <c r="BR92" i="173"/>
  <c r="BQ58" i="173"/>
  <c r="BQ89" i="173"/>
  <c r="BQ92" i="173" s="1"/>
  <c r="BP58" i="173"/>
  <c r="BP89" i="173" s="1"/>
  <c r="BP92" i="173" s="1"/>
  <c r="BO58" i="173"/>
  <c r="BO89" i="173" s="1"/>
  <c r="BO92" i="173" s="1"/>
  <c r="BN58" i="173"/>
  <c r="BN89" i="173" s="1"/>
  <c r="BM58" i="173"/>
  <c r="BM89" i="173"/>
  <c r="BM92" i="173"/>
  <c r="BL58" i="173"/>
  <c r="BL89" i="173" s="1"/>
  <c r="BL92" i="173" s="1"/>
  <c r="BK58" i="173"/>
  <c r="BK89" i="173" s="1"/>
  <c r="BK92" i="173" s="1"/>
  <c r="BJ58" i="173"/>
  <c r="BJ89" i="173"/>
  <c r="BJ92" i="173"/>
  <c r="BI58" i="173"/>
  <c r="BI89" i="173"/>
  <c r="BI92" i="173" s="1"/>
  <c r="BH58" i="173"/>
  <c r="BH89" i="173" s="1"/>
  <c r="BH92" i="173" s="1"/>
  <c r="BG58" i="173"/>
  <c r="BG88" i="173" s="1"/>
  <c r="BG89" i="173"/>
  <c r="BF58" i="173"/>
  <c r="BF89" i="173" s="1"/>
  <c r="BF92" i="173" s="1"/>
  <c r="BE58" i="173"/>
  <c r="BE89" i="173"/>
  <c r="BE92" i="173"/>
  <c r="BD58" i="173"/>
  <c r="BC58" i="173"/>
  <c r="BC89" i="173" s="1"/>
  <c r="BC92" i="173" s="1"/>
  <c r="BB58" i="173"/>
  <c r="BB88" i="173" s="1"/>
  <c r="BB89" i="173"/>
  <c r="BB92" i="173" s="1"/>
  <c r="BA58" i="173"/>
  <c r="BA89" i="173"/>
  <c r="BA92" i="173" s="1"/>
  <c r="AZ58" i="173"/>
  <c r="AZ89" i="173" s="1"/>
  <c r="AZ92" i="173" s="1"/>
  <c r="AY58" i="173"/>
  <c r="AY88" i="173" s="1"/>
  <c r="AX58" i="173"/>
  <c r="AX89" i="173" s="1"/>
  <c r="AW58" i="173"/>
  <c r="AW89" i="173"/>
  <c r="AW92" i="173"/>
  <c r="AV58" i="173"/>
  <c r="AU58" i="173"/>
  <c r="AU89" i="173" s="1"/>
  <c r="AU92" i="173" s="1"/>
  <c r="AT58" i="173"/>
  <c r="AT88" i="173" s="1"/>
  <c r="AT89" i="173"/>
  <c r="AT92" i="173"/>
  <c r="AS58" i="173"/>
  <c r="AS89" i="173"/>
  <c r="AR58" i="173"/>
  <c r="AR89" i="173" s="1"/>
  <c r="AR92" i="173" s="1"/>
  <c r="AQ58" i="173"/>
  <c r="AQ89" i="173" s="1"/>
  <c r="AQ92" i="173" s="1"/>
  <c r="AP58" i="173"/>
  <c r="AP89" i="173" s="1"/>
  <c r="AP92" i="173" s="1"/>
  <c r="AO58" i="173"/>
  <c r="AO89" i="173"/>
  <c r="AO92" i="173"/>
  <c r="AN58" i="173"/>
  <c r="AN89" i="173" s="1"/>
  <c r="AM58" i="173"/>
  <c r="AM89" i="173" s="1"/>
  <c r="AM92" i="173" s="1"/>
  <c r="AL58" i="173"/>
  <c r="AL88" i="173" s="1"/>
  <c r="AL89" i="173"/>
  <c r="AL92" i="173"/>
  <c r="AK58" i="173"/>
  <c r="AK89" i="173"/>
  <c r="AK92" i="173" s="1"/>
  <c r="AJ58" i="173"/>
  <c r="AJ89" i="173" s="1"/>
  <c r="AJ92" i="173" s="1"/>
  <c r="AI58" i="173"/>
  <c r="AI89" i="173" s="1"/>
  <c r="AH58" i="173"/>
  <c r="AH89" i="173" s="1"/>
  <c r="AH92" i="173" s="1"/>
  <c r="AG58" i="173"/>
  <c r="AG89" i="173"/>
  <c r="AG92" i="173"/>
  <c r="AF58" i="173"/>
  <c r="AF88" i="173" s="1"/>
  <c r="AE58" i="173"/>
  <c r="AE89" i="173" s="1"/>
  <c r="AE92" i="173" s="1"/>
  <c r="AD58" i="173"/>
  <c r="AD88" i="173" s="1"/>
  <c r="AD89" i="173"/>
  <c r="AC58" i="173"/>
  <c r="AC89" i="173"/>
  <c r="AB58" i="173"/>
  <c r="AB89" i="173" s="1"/>
  <c r="AA58" i="173"/>
  <c r="AA89" i="173"/>
  <c r="Z58" i="173"/>
  <c r="Z88" i="173" s="1"/>
  <c r="Y58" i="173"/>
  <c r="Y89" i="173"/>
  <c r="Y92" i="173"/>
  <c r="X58" i="173"/>
  <c r="X89" i="173" s="1"/>
  <c r="W58" i="173"/>
  <c r="W89" i="173" s="1"/>
  <c r="V58" i="173"/>
  <c r="V88" i="173" s="1"/>
  <c r="V89" i="173"/>
  <c r="V92" i="173" s="1"/>
  <c r="U58" i="173"/>
  <c r="U88" i="173"/>
  <c r="U89" i="173"/>
  <c r="U92" i="173" s="1"/>
  <c r="T58" i="173"/>
  <c r="S58" i="173"/>
  <c r="R58" i="173"/>
  <c r="Q58" i="173"/>
  <c r="P58" i="173"/>
  <c r="O58" i="173"/>
  <c r="N58" i="173"/>
  <c r="M58" i="173"/>
  <c r="L58" i="173"/>
  <c r="K58" i="173"/>
  <c r="J58" i="173"/>
  <c r="I58" i="173"/>
  <c r="H58" i="173"/>
  <c r="G58" i="173"/>
  <c r="F58" i="173"/>
  <c r="F92" i="173"/>
  <c r="I76" i="173"/>
  <c r="I90" i="173"/>
  <c r="K76" i="173"/>
  <c r="K90" i="173"/>
  <c r="L76" i="173"/>
  <c r="L90" i="173"/>
  <c r="N76" i="173"/>
  <c r="N90" i="173"/>
  <c r="O76" i="173"/>
  <c r="O90" i="173"/>
  <c r="P76" i="173"/>
  <c r="P90" i="173"/>
  <c r="Q76" i="173"/>
  <c r="Q90" i="173"/>
  <c r="R76" i="173"/>
  <c r="R90" i="173"/>
  <c r="S76" i="173"/>
  <c r="S90" i="173"/>
  <c r="U76" i="173"/>
  <c r="U90" i="173"/>
  <c r="V76" i="173"/>
  <c r="V90" i="173"/>
  <c r="X76" i="173"/>
  <c r="Z76" i="173"/>
  <c r="Z90" i="173"/>
  <c r="AA76" i="173"/>
  <c r="AA90" i="173"/>
  <c r="AB76" i="173"/>
  <c r="AE76" i="173"/>
  <c r="AE90" i="173"/>
  <c r="AF76" i="173"/>
  <c r="AF90" i="173"/>
  <c r="AG76" i="173"/>
  <c r="AG90" i="173"/>
  <c r="AH76" i="173"/>
  <c r="AH90" i="173"/>
  <c r="AJ76" i="173"/>
  <c r="AJ90" i="173"/>
  <c r="AK76" i="173"/>
  <c r="AK90" i="173"/>
  <c r="AL76" i="173"/>
  <c r="AL90" i="173"/>
  <c r="AM76" i="173"/>
  <c r="AM90" i="173"/>
  <c r="AO76" i="173"/>
  <c r="AO90" i="173"/>
  <c r="AP76" i="173"/>
  <c r="AP90" i="173"/>
  <c r="AQ76" i="173"/>
  <c r="AQ90" i="173"/>
  <c r="AR76" i="173"/>
  <c r="AR90" i="173"/>
  <c r="AT76" i="173"/>
  <c r="AT90" i="173"/>
  <c r="AU76" i="173"/>
  <c r="AU90" i="173"/>
  <c r="AV76" i="173"/>
  <c r="AV90" i="173"/>
  <c r="AW76" i="173"/>
  <c r="AW90" i="173"/>
  <c r="AY76" i="173"/>
  <c r="AY90" i="173"/>
  <c r="AZ76" i="173"/>
  <c r="AZ90" i="173"/>
  <c r="BA76" i="173"/>
  <c r="BA90" i="173"/>
  <c r="BB76" i="173"/>
  <c r="BB90" i="173"/>
  <c r="BC76" i="173"/>
  <c r="BC90" i="173"/>
  <c r="BE76" i="173"/>
  <c r="BE90" i="173"/>
  <c r="BF76" i="173"/>
  <c r="BF90" i="173"/>
  <c r="BH76" i="173"/>
  <c r="BH90" i="173"/>
  <c r="BI76" i="173"/>
  <c r="BI90" i="173"/>
  <c r="BJ76" i="173"/>
  <c r="BJ90" i="173"/>
  <c r="BK76" i="173"/>
  <c r="BK90" i="173"/>
  <c r="BL76" i="173"/>
  <c r="BL90" i="173"/>
  <c r="BM76" i="173"/>
  <c r="BM90" i="173"/>
  <c r="BO76" i="173"/>
  <c r="BO90" i="173"/>
  <c r="BP76" i="173"/>
  <c r="BP90" i="173"/>
  <c r="BQ76" i="173"/>
  <c r="BQ90" i="173"/>
  <c r="BR76" i="173"/>
  <c r="BR90" i="173"/>
  <c r="BS76" i="173"/>
  <c r="BS90" i="173"/>
  <c r="BT76" i="173"/>
  <c r="BT90" i="173"/>
  <c r="BU76" i="173"/>
  <c r="BU90" i="173"/>
  <c r="BV76" i="173"/>
  <c r="BV90" i="173"/>
  <c r="BW76" i="173"/>
  <c r="BW90" i="173"/>
  <c r="BX76" i="173"/>
  <c r="BX90" i="173"/>
  <c r="BZ76" i="173"/>
  <c r="BZ90" i="173"/>
  <c r="CA76" i="173"/>
  <c r="CA90" i="173"/>
  <c r="CB76" i="173"/>
  <c r="CB90" i="173"/>
  <c r="CC76" i="173"/>
  <c r="CC90" i="173"/>
  <c r="CE76" i="173"/>
  <c r="CE90" i="173"/>
  <c r="CF76" i="173"/>
  <c r="CF90" i="173"/>
  <c r="CH76" i="173"/>
  <c r="CH90" i="173"/>
  <c r="CI76" i="173"/>
  <c r="CI90" i="173"/>
  <c r="CK76" i="173"/>
  <c r="CK90" i="173"/>
  <c r="CL76" i="173"/>
  <c r="CL90" i="173"/>
  <c r="CM76" i="173"/>
  <c r="CM90" i="173"/>
  <c r="CN76" i="173"/>
  <c r="CP76" i="173"/>
  <c r="CP90" i="173"/>
  <c r="CQ76" i="173"/>
  <c r="CQ90" i="173"/>
  <c r="CS76" i="173"/>
  <c r="CS90" i="173"/>
  <c r="CU76" i="173"/>
  <c r="CU90" i="173"/>
  <c r="CV76" i="173"/>
  <c r="CV90" i="173"/>
  <c r="CX76" i="173"/>
  <c r="CX90" i="173"/>
  <c r="CZ76" i="173"/>
  <c r="CZ90" i="173"/>
  <c r="DA76" i="173"/>
  <c r="DA90" i="173"/>
  <c r="DC76" i="173"/>
  <c r="DC90" i="173"/>
  <c r="DD76" i="173"/>
  <c r="DD90" i="173"/>
  <c r="DF76" i="173"/>
  <c r="DF90" i="173"/>
  <c r="DG76" i="173"/>
  <c r="DG90" i="173"/>
  <c r="DI76" i="173"/>
  <c r="DI90" i="173"/>
  <c r="DJ76" i="173"/>
  <c r="DJ90" i="173"/>
  <c r="DK76" i="173"/>
  <c r="DK90" i="173"/>
  <c r="DL76" i="173"/>
  <c r="DM76" i="173"/>
  <c r="DM90" i="173"/>
  <c r="DN76" i="173"/>
  <c r="DN90" i="173"/>
  <c r="DO76" i="173"/>
  <c r="DO90" i="173"/>
  <c r="DP76" i="173"/>
  <c r="DP90" i="173"/>
  <c r="DQ76" i="173"/>
  <c r="DQ90" i="173"/>
  <c r="DR76" i="173"/>
  <c r="DR90" i="173"/>
  <c r="DS76" i="173"/>
  <c r="DS90" i="173"/>
  <c r="DT76" i="173"/>
  <c r="DU76" i="173"/>
  <c r="DX76" i="173"/>
  <c r="DX90" i="173"/>
  <c r="DY76" i="173"/>
  <c r="DY90" i="173"/>
  <c r="EA76" i="173"/>
  <c r="EA90" i="173"/>
  <c r="EB76" i="173"/>
  <c r="EC76" i="173"/>
  <c r="EE76" i="173"/>
  <c r="EE90" i="173"/>
  <c r="EF76" i="173"/>
  <c r="EF90" i="173"/>
  <c r="EG76" i="173"/>
  <c r="EG90" i="173"/>
  <c r="EH76" i="173"/>
  <c r="EH90" i="173"/>
  <c r="EI76" i="173"/>
  <c r="EI90" i="173"/>
  <c r="EJ76" i="173"/>
  <c r="EK76" i="173"/>
  <c r="EK90" i="173"/>
  <c r="EO76" i="173"/>
  <c r="EO90" i="173"/>
  <c r="EP76" i="173"/>
  <c r="EP90" i="173"/>
  <c r="EQ76" i="173"/>
  <c r="EQ90" i="173"/>
  <c r="ER76" i="173"/>
  <c r="EU76" i="173"/>
  <c r="EU90" i="173"/>
  <c r="EW76" i="173"/>
  <c r="EY76" i="173"/>
  <c r="EY90" i="173"/>
  <c r="EY88" i="173"/>
  <c r="EX88" i="173"/>
  <c r="EW88" i="173"/>
  <c r="EV88" i="173"/>
  <c r="EU88" i="173"/>
  <c r="ET88" i="173"/>
  <c r="ES88" i="173"/>
  <c r="ER88" i="173"/>
  <c r="EQ88" i="173"/>
  <c r="EO88" i="173"/>
  <c r="EN88" i="173"/>
  <c r="EL88" i="173"/>
  <c r="EK88" i="173"/>
  <c r="EJ88" i="173"/>
  <c r="EI88" i="173"/>
  <c r="EH88" i="173"/>
  <c r="EG88" i="173"/>
  <c r="EF88" i="173"/>
  <c r="EE88" i="173"/>
  <c r="ED88" i="173"/>
  <c r="EC88" i="173"/>
  <c r="EB88" i="173"/>
  <c r="EA88" i="173"/>
  <c r="DZ88" i="173"/>
  <c r="DY88" i="173"/>
  <c r="DX88" i="173"/>
  <c r="DW88" i="173"/>
  <c r="DU88" i="173"/>
  <c r="DT88" i="173"/>
  <c r="DS88" i="173"/>
  <c r="DR88" i="173"/>
  <c r="DQ88" i="173"/>
  <c r="DP88" i="173"/>
  <c r="DO88" i="173"/>
  <c r="DN88" i="173"/>
  <c r="DM88" i="173"/>
  <c r="DL88" i="173"/>
  <c r="DK88" i="173"/>
  <c r="DJ88" i="173"/>
  <c r="DI88" i="173"/>
  <c r="DH88" i="173"/>
  <c r="DG88" i="173"/>
  <c r="DF88" i="173"/>
  <c r="DE88" i="173"/>
  <c r="DD88" i="173"/>
  <c r="DC88" i="173"/>
  <c r="DB88" i="173"/>
  <c r="DA88" i="173"/>
  <c r="CZ88" i="173"/>
  <c r="CY88" i="173"/>
  <c r="CX88" i="173"/>
  <c r="CW88" i="173"/>
  <c r="CV88" i="173"/>
  <c r="CT88" i="173"/>
  <c r="CS88" i="173"/>
  <c r="CR88" i="173"/>
  <c r="CQ88" i="173"/>
  <c r="CP88" i="173"/>
  <c r="CO88" i="173"/>
  <c r="CN88" i="173"/>
  <c r="CL88" i="173"/>
  <c r="CK88" i="173"/>
  <c r="CJ88" i="173"/>
  <c r="CI88" i="173"/>
  <c r="CH88" i="173"/>
  <c r="CG88" i="173"/>
  <c r="CF88" i="173"/>
  <c r="CD88" i="173"/>
  <c r="CC88" i="173"/>
  <c r="CB88" i="173"/>
  <c r="CA88" i="173"/>
  <c r="BZ88" i="173"/>
  <c r="BY88" i="173"/>
  <c r="BX88" i="173"/>
  <c r="BW88" i="173"/>
  <c r="BV88" i="173"/>
  <c r="BU88" i="173"/>
  <c r="BT88" i="173"/>
  <c r="BS88" i="173"/>
  <c r="BR88" i="173"/>
  <c r="BQ88" i="173"/>
  <c r="BP88" i="173"/>
  <c r="BN88" i="173"/>
  <c r="BM88" i="173"/>
  <c r="BL88" i="173"/>
  <c r="BK88" i="173"/>
  <c r="BJ88" i="173"/>
  <c r="BI88" i="173"/>
  <c r="BH88" i="173"/>
  <c r="BF88" i="173"/>
  <c r="BE88" i="173"/>
  <c r="BD88" i="173"/>
  <c r="BC88" i="173"/>
  <c r="BA88" i="173"/>
  <c r="AZ88" i="173"/>
  <c r="AX88" i="173"/>
  <c r="AW88" i="173"/>
  <c r="AV88" i="173"/>
  <c r="AU88" i="173"/>
  <c r="AS88" i="173"/>
  <c r="AR88" i="173"/>
  <c r="AQ88" i="173"/>
  <c r="AP88" i="173"/>
  <c r="AO88" i="173"/>
  <c r="AN88" i="173"/>
  <c r="AM88" i="173"/>
  <c r="AK88" i="173"/>
  <c r="AJ88" i="173"/>
  <c r="AI88" i="173"/>
  <c r="AH88" i="173"/>
  <c r="AG88" i="173"/>
  <c r="AE88" i="173"/>
  <c r="AC88" i="173"/>
  <c r="AB88" i="173"/>
  <c r="AA88" i="173"/>
  <c r="Y88" i="173"/>
  <c r="W88" i="173"/>
  <c r="F86" i="173"/>
  <c r="F87" i="173"/>
  <c r="G86" i="173"/>
  <c r="H86" i="173"/>
  <c r="I86" i="173"/>
  <c r="J86" i="173"/>
  <c r="K86" i="173"/>
  <c r="L86" i="173"/>
  <c r="M86" i="173"/>
  <c r="N86" i="173"/>
  <c r="O86" i="173"/>
  <c r="P86" i="173"/>
  <c r="Q86" i="173"/>
  <c r="R86" i="173"/>
  <c r="S86" i="173"/>
  <c r="T86" i="173"/>
  <c r="U86" i="173"/>
  <c r="V86" i="173"/>
  <c r="W86" i="173"/>
  <c r="X86" i="173"/>
  <c r="Y86" i="173"/>
  <c r="Z86" i="173"/>
  <c r="AA86" i="173"/>
  <c r="AB86" i="173"/>
  <c r="AC86" i="173"/>
  <c r="AD86" i="173"/>
  <c r="AE86" i="173"/>
  <c r="AF86" i="173"/>
  <c r="AG86" i="173"/>
  <c r="AH86" i="173"/>
  <c r="AI86" i="173"/>
  <c r="AJ86" i="173"/>
  <c r="AK86" i="173"/>
  <c r="AL86" i="173"/>
  <c r="AM86" i="173"/>
  <c r="AN86" i="173"/>
  <c r="AO86" i="173"/>
  <c r="AP86" i="173"/>
  <c r="AQ86" i="173"/>
  <c r="AR86" i="173"/>
  <c r="AS86" i="173"/>
  <c r="AT86" i="173"/>
  <c r="AU86" i="173"/>
  <c r="AV86" i="173"/>
  <c r="AW86" i="173"/>
  <c r="AX86" i="173"/>
  <c r="AY86" i="173"/>
  <c r="AZ86" i="173"/>
  <c r="BA86" i="173"/>
  <c r="BB86" i="173"/>
  <c r="BC86" i="173"/>
  <c r="BD86" i="173"/>
  <c r="BE86" i="173"/>
  <c r="BF86" i="173"/>
  <c r="BG86" i="173"/>
  <c r="BH86" i="173"/>
  <c r="BI86" i="173"/>
  <c r="BJ86" i="173"/>
  <c r="BK86" i="173"/>
  <c r="BL86" i="173"/>
  <c r="BM86" i="173"/>
  <c r="BN86" i="173"/>
  <c r="BO86" i="173"/>
  <c r="BP86" i="173"/>
  <c r="BQ86" i="173"/>
  <c r="BR86" i="173"/>
  <c r="BS86" i="173"/>
  <c r="BT86" i="173"/>
  <c r="BU86" i="173"/>
  <c r="BV86" i="173"/>
  <c r="BW86" i="173"/>
  <c r="BX86" i="173"/>
  <c r="BY86" i="173"/>
  <c r="BZ86" i="173"/>
  <c r="CA86" i="173"/>
  <c r="CB86" i="173"/>
  <c r="CC86" i="173"/>
  <c r="CD86" i="173"/>
  <c r="CE86" i="173"/>
  <c r="CF86" i="173"/>
  <c r="CG86" i="173"/>
  <c r="CH86" i="173"/>
  <c r="CI86" i="173"/>
  <c r="CJ86" i="173"/>
  <c r="CK86" i="173"/>
  <c r="CL86" i="173"/>
  <c r="CM86" i="173"/>
  <c r="CN86" i="173"/>
  <c r="CO86" i="173"/>
  <c r="CP86" i="173"/>
  <c r="CQ86" i="173"/>
  <c r="CR86" i="173"/>
  <c r="CS86" i="173"/>
  <c r="CT86" i="173"/>
  <c r="CU86" i="173"/>
  <c r="CV86" i="173"/>
  <c r="CW86" i="173"/>
  <c r="CX86" i="173"/>
  <c r="CY86" i="173"/>
  <c r="CZ86" i="173"/>
  <c r="DA86" i="173"/>
  <c r="DB86" i="173"/>
  <c r="DC86" i="173"/>
  <c r="DD86" i="173"/>
  <c r="DE86" i="173"/>
  <c r="DF86" i="173"/>
  <c r="DG86" i="173"/>
  <c r="DH86" i="173"/>
  <c r="DI86" i="173"/>
  <c r="DJ86" i="173"/>
  <c r="DK86" i="173"/>
  <c r="DL86" i="173"/>
  <c r="DM86" i="173"/>
  <c r="DN86" i="173"/>
  <c r="DO86" i="173"/>
  <c r="DP86" i="173"/>
  <c r="DQ86" i="173"/>
  <c r="DR86" i="173"/>
  <c r="DS86" i="173"/>
  <c r="DT86" i="173"/>
  <c r="DU86" i="173"/>
  <c r="DV86" i="173"/>
  <c r="DW86" i="173"/>
  <c r="DX86" i="173"/>
  <c r="DY86" i="173"/>
  <c r="DZ86" i="173"/>
  <c r="EA86" i="173"/>
  <c r="EB86" i="173"/>
  <c r="EC86" i="173"/>
  <c r="ED86" i="173"/>
  <c r="EE86" i="173"/>
  <c r="EF86" i="173"/>
  <c r="EG86" i="173"/>
  <c r="EH86" i="173"/>
  <c r="EI86" i="173"/>
  <c r="EJ86" i="173"/>
  <c r="EK86" i="173"/>
  <c r="EL86" i="173"/>
  <c r="EM86" i="173"/>
  <c r="EN86" i="173"/>
  <c r="EO86" i="173"/>
  <c r="EP86" i="173"/>
  <c r="EQ86" i="173"/>
  <c r="ER86" i="173"/>
  <c r="ES86" i="173"/>
  <c r="ET86" i="173"/>
  <c r="EU86" i="173"/>
  <c r="EV86" i="173"/>
  <c r="EW86" i="173"/>
  <c r="EX86" i="173"/>
  <c r="EY86" i="173"/>
  <c r="EY75" i="173"/>
  <c r="EY80" i="173"/>
  <c r="EX75" i="173"/>
  <c r="EW75" i="173"/>
  <c r="EW80" i="173"/>
  <c r="EU75" i="173"/>
  <c r="EU80" i="173" s="1"/>
  <c r="ET75" i="173"/>
  <c r="ES75" i="173"/>
  <c r="ER75" i="173"/>
  <c r="EQ75" i="173"/>
  <c r="EQ80" i="173"/>
  <c r="EP75" i="173"/>
  <c r="EP80" i="173" s="1"/>
  <c r="EO75" i="173"/>
  <c r="EO80" i="173" s="1"/>
  <c r="EN75" i="173"/>
  <c r="EM75" i="173"/>
  <c r="EL75" i="173"/>
  <c r="EL80" i="173"/>
  <c r="EK75" i="173"/>
  <c r="EK80" i="173" s="1"/>
  <c r="EJ75" i="173"/>
  <c r="EI75" i="173"/>
  <c r="EI80" i="173"/>
  <c r="EH75" i="173"/>
  <c r="EH80" i="173"/>
  <c r="EG75" i="173"/>
  <c r="EG80" i="173" s="1"/>
  <c r="EF75" i="173"/>
  <c r="EF80" i="173" s="1"/>
  <c r="EE75" i="173"/>
  <c r="EE80" i="173"/>
  <c r="ED75" i="173"/>
  <c r="ED80" i="173"/>
  <c r="EC75" i="173"/>
  <c r="EC80" i="173" s="1"/>
  <c r="EB75" i="173"/>
  <c r="EB80" i="173" s="1"/>
  <c r="EA75" i="173"/>
  <c r="EA80" i="173"/>
  <c r="DZ75" i="173"/>
  <c r="DY75" i="173"/>
  <c r="DY80" i="173" s="1"/>
  <c r="DX75" i="173"/>
  <c r="DX80" i="173" s="1"/>
  <c r="DW75" i="173"/>
  <c r="DV75" i="173"/>
  <c r="DU75" i="173"/>
  <c r="DU80" i="173" s="1"/>
  <c r="DT75" i="173"/>
  <c r="DT80" i="173" s="1"/>
  <c r="DS75" i="173"/>
  <c r="DS80" i="173"/>
  <c r="DR75" i="173"/>
  <c r="DR80" i="173"/>
  <c r="DQ75" i="173"/>
  <c r="DQ80" i="173" s="1"/>
  <c r="DO75" i="173"/>
  <c r="DO80" i="173"/>
  <c r="DN75" i="173"/>
  <c r="DN80" i="173"/>
  <c r="DM75" i="173"/>
  <c r="DM80" i="173" s="1"/>
  <c r="DL75" i="173"/>
  <c r="DL80" i="173" s="1"/>
  <c r="DK75" i="173"/>
  <c r="DK80" i="173"/>
  <c r="DJ75" i="173"/>
  <c r="DJ80" i="173"/>
  <c r="DI75" i="173"/>
  <c r="DI80" i="173" s="1"/>
  <c r="DG75" i="173"/>
  <c r="DG80" i="173"/>
  <c r="DF75" i="173"/>
  <c r="DF80" i="173"/>
  <c r="DE75" i="173"/>
  <c r="DD75" i="173"/>
  <c r="DD80" i="173" s="1"/>
  <c r="DC75" i="173"/>
  <c r="DC80" i="173"/>
  <c r="DB75" i="173"/>
  <c r="DA75" i="173"/>
  <c r="DA80" i="173" s="1"/>
  <c r="CY75" i="173"/>
  <c r="CX75" i="173"/>
  <c r="CX80" i="173"/>
  <c r="CW75" i="173"/>
  <c r="CV75" i="173"/>
  <c r="CV80" i="173" s="1"/>
  <c r="CU75" i="173"/>
  <c r="CU80" i="173"/>
  <c r="CT75" i="173"/>
  <c r="CS75" i="173"/>
  <c r="CS80" i="173" s="1"/>
  <c r="CQ75" i="173"/>
  <c r="CQ80" i="173"/>
  <c r="CP75" i="173"/>
  <c r="CP80" i="173"/>
  <c r="CO75" i="173"/>
  <c r="CN75" i="173"/>
  <c r="CN80" i="173" s="1"/>
  <c r="CM75" i="173"/>
  <c r="CM80" i="173"/>
  <c r="CL75" i="173"/>
  <c r="CL80" i="173"/>
  <c r="CK75" i="173"/>
  <c r="CK80" i="173" s="1"/>
  <c r="CJ75" i="173"/>
  <c r="CI75" i="173"/>
  <c r="CI80" i="173"/>
  <c r="CH75" i="173"/>
  <c r="CH80" i="173"/>
  <c r="CG75" i="173"/>
  <c r="CF75" i="173"/>
  <c r="CF80" i="173" s="1"/>
  <c r="CE75" i="173"/>
  <c r="CE80" i="173"/>
  <c r="CD75" i="173"/>
  <c r="CC75" i="173"/>
  <c r="CC80" i="173" s="1"/>
  <c r="CB75" i="173"/>
  <c r="CB80" i="173" s="1"/>
  <c r="CA75" i="173"/>
  <c r="CA80" i="173"/>
  <c r="BZ75" i="173"/>
  <c r="BZ80" i="173"/>
  <c r="BY75" i="173"/>
  <c r="BX75" i="173"/>
  <c r="BX80" i="173" s="1"/>
  <c r="BW75" i="173"/>
  <c r="BW80" i="173"/>
  <c r="BV75" i="173"/>
  <c r="BV80" i="173"/>
  <c r="BU75" i="173"/>
  <c r="BU80" i="173" s="1"/>
  <c r="BT75" i="173"/>
  <c r="BT80" i="173" s="1"/>
  <c r="BS75" i="173"/>
  <c r="BS80" i="173"/>
  <c r="BR75" i="173"/>
  <c r="BR80" i="173"/>
  <c r="BQ75" i="173"/>
  <c r="BQ80" i="173" s="1"/>
  <c r="BP75" i="173"/>
  <c r="BP80" i="173" s="1"/>
  <c r="BO75" i="173"/>
  <c r="BO80" i="173"/>
  <c r="BN75" i="173"/>
  <c r="BM75" i="173"/>
  <c r="BM80" i="173" s="1"/>
  <c r="BL75" i="173"/>
  <c r="BL80" i="173" s="1"/>
  <c r="BK75" i="173"/>
  <c r="BK80" i="173"/>
  <c r="BJ75" i="173"/>
  <c r="BJ80" i="173"/>
  <c r="BI75" i="173"/>
  <c r="BI80" i="173" s="1"/>
  <c r="BH75" i="173"/>
  <c r="BH80" i="173" s="1"/>
  <c r="BG75" i="173"/>
  <c r="BF75" i="173"/>
  <c r="BF80" i="173"/>
  <c r="BE75" i="173"/>
  <c r="BE80" i="173" s="1"/>
  <c r="BC75" i="173"/>
  <c r="BC80" i="173"/>
  <c r="BB75" i="173"/>
  <c r="BB80" i="173"/>
  <c r="BA75" i="173"/>
  <c r="BA80" i="173" s="1"/>
  <c r="AZ75" i="173"/>
  <c r="AZ80" i="173" s="1"/>
  <c r="AY75" i="173"/>
  <c r="AY80" i="173"/>
  <c r="AX75" i="173"/>
  <c r="AW75" i="173"/>
  <c r="AW80" i="173" s="1"/>
  <c r="AU75" i="173"/>
  <c r="AU80" i="173"/>
  <c r="AT75" i="173"/>
  <c r="AT80" i="173"/>
  <c r="AS75" i="173"/>
  <c r="AR75" i="173"/>
  <c r="AR80" i="173" s="1"/>
  <c r="AQ75" i="173"/>
  <c r="AQ80" i="173"/>
  <c r="AP75" i="173"/>
  <c r="AP80" i="173"/>
  <c r="AO75" i="173"/>
  <c r="AO80" i="173" s="1"/>
  <c r="AN75" i="173"/>
  <c r="AM75" i="173"/>
  <c r="AM80" i="173"/>
  <c r="AL75" i="173"/>
  <c r="AL80" i="173"/>
  <c r="AK75" i="173"/>
  <c r="AK80" i="173" s="1"/>
  <c r="AJ75" i="173"/>
  <c r="AJ80" i="173" s="1"/>
  <c r="AI75" i="173"/>
  <c r="AH75" i="173"/>
  <c r="AH80" i="173"/>
  <c r="AG75" i="173"/>
  <c r="AG80" i="173" s="1"/>
  <c r="AE75" i="173"/>
  <c r="AE80" i="173"/>
  <c r="AD75" i="173"/>
  <c r="AC75" i="173"/>
  <c r="AB75" i="173"/>
  <c r="AB80" i="173" s="1"/>
  <c r="AA75" i="173"/>
  <c r="AA80" i="173"/>
  <c r="Z75" i="173"/>
  <c r="Z80" i="173"/>
  <c r="Y75" i="173"/>
  <c r="Y80" i="173" s="1"/>
  <c r="X75" i="173"/>
  <c r="X80" i="173" s="1"/>
  <c r="W75" i="173"/>
  <c r="V75" i="173"/>
  <c r="V80" i="173"/>
  <c r="U75" i="173"/>
  <c r="U80" i="173" s="1"/>
  <c r="F80" i="173"/>
  <c r="EY64" i="173"/>
  <c r="EX64" i="173"/>
  <c r="EW64" i="173"/>
  <c r="EV64" i="173"/>
  <c r="EU64" i="173"/>
  <c r="ET64" i="173"/>
  <c r="ES64" i="173"/>
  <c r="ER64" i="173"/>
  <c r="EQ64" i="173"/>
  <c r="EP64" i="173"/>
  <c r="EO64" i="173"/>
  <c r="EN64" i="173"/>
  <c r="EM64" i="173"/>
  <c r="EL64" i="173"/>
  <c r="EK64" i="173"/>
  <c r="EJ64" i="173"/>
  <c r="EI64" i="173"/>
  <c r="EH64" i="173"/>
  <c r="EG64" i="173"/>
  <c r="EF64" i="173"/>
  <c r="EE64" i="173"/>
  <c r="ED64" i="173"/>
  <c r="EC64" i="173"/>
  <c r="EB64" i="173"/>
  <c r="EA64" i="173"/>
  <c r="DZ64" i="173"/>
  <c r="DY64" i="173"/>
  <c r="DX64" i="173"/>
  <c r="DW64" i="173"/>
  <c r="DV64" i="173"/>
  <c r="DU64" i="173"/>
  <c r="DT64" i="173"/>
  <c r="DS64" i="173"/>
  <c r="DR64" i="173"/>
  <c r="DQ64" i="173"/>
  <c r="DP64" i="173"/>
  <c r="DO64" i="173"/>
  <c r="DN64" i="173"/>
  <c r="DM64" i="173"/>
  <c r="DL64" i="173"/>
  <c r="DK64" i="173"/>
  <c r="DJ64" i="173"/>
  <c r="DI64" i="173"/>
  <c r="DH64" i="173"/>
  <c r="DG64" i="173"/>
  <c r="DF64" i="173"/>
  <c r="DE64" i="173"/>
  <c r="DD64" i="173"/>
  <c r="DC64" i="173"/>
  <c r="DB64" i="173"/>
  <c r="DA64" i="173"/>
  <c r="CZ64" i="173"/>
  <c r="CY64" i="173"/>
  <c r="CX64" i="173"/>
  <c r="CW64" i="173"/>
  <c r="CV64" i="173"/>
  <c r="CU64" i="173"/>
  <c r="CT64" i="173"/>
  <c r="CS64" i="173"/>
  <c r="CR64" i="173"/>
  <c r="CQ64" i="173"/>
  <c r="CP64" i="173"/>
  <c r="CO64" i="173"/>
  <c r="CN64" i="173"/>
  <c r="CM64" i="173"/>
  <c r="CL64" i="173"/>
  <c r="CK64" i="173"/>
  <c r="CJ64" i="173"/>
  <c r="CI64" i="173"/>
  <c r="CH64" i="173"/>
  <c r="CG64" i="173"/>
  <c r="CF64" i="173"/>
  <c r="CE64" i="173"/>
  <c r="CD64" i="173"/>
  <c r="CC64" i="173"/>
  <c r="CB64" i="173"/>
  <c r="CA64" i="173"/>
  <c r="BZ64" i="173"/>
  <c r="BY64" i="173"/>
  <c r="BX64" i="173"/>
  <c r="BW64" i="173"/>
  <c r="BV64" i="173"/>
  <c r="BU64" i="173"/>
  <c r="BT64" i="173"/>
  <c r="BS64" i="173"/>
  <c r="BR64" i="173"/>
  <c r="BQ64" i="173"/>
  <c r="BP64" i="173"/>
  <c r="BO64" i="173"/>
  <c r="BN64" i="173"/>
  <c r="BM64" i="173"/>
  <c r="BL64" i="173"/>
  <c r="BK64" i="173"/>
  <c r="BJ64" i="173"/>
  <c r="BI64" i="173"/>
  <c r="BH64" i="173"/>
  <c r="BG64" i="173"/>
  <c r="BF64" i="173"/>
  <c r="BE64" i="173"/>
  <c r="BD64" i="173"/>
  <c r="BC64" i="173"/>
  <c r="BB64" i="173"/>
  <c r="BA64" i="173"/>
  <c r="AZ64" i="173"/>
  <c r="AY64" i="173"/>
  <c r="AX64" i="173"/>
  <c r="AW64" i="173"/>
  <c r="AV64" i="173"/>
  <c r="AU64" i="173"/>
  <c r="AT64" i="173"/>
  <c r="AS64" i="173"/>
  <c r="AR64" i="173"/>
  <c r="AQ64" i="173"/>
  <c r="AP64" i="173"/>
  <c r="AO64" i="173"/>
  <c r="AN64" i="173"/>
  <c r="AM64" i="173"/>
  <c r="AL64" i="173"/>
  <c r="AK64" i="173"/>
  <c r="AJ64" i="173"/>
  <c r="AI64" i="173"/>
  <c r="AH64" i="173"/>
  <c r="AG64" i="173"/>
  <c r="AF64" i="173"/>
  <c r="AE64" i="173"/>
  <c r="AD64" i="173"/>
  <c r="AC64" i="173"/>
  <c r="AB64" i="173"/>
  <c r="AA64" i="173"/>
  <c r="Z64" i="173"/>
  <c r="Y64" i="173"/>
  <c r="X64" i="173"/>
  <c r="W64" i="173"/>
  <c r="V64" i="173"/>
  <c r="U64" i="173"/>
  <c r="T64" i="173"/>
  <c r="S64" i="173"/>
  <c r="Q64" i="173"/>
  <c r="O64" i="173"/>
  <c r="N64" i="173"/>
  <c r="M64" i="173"/>
  <c r="L64" i="173"/>
  <c r="K64" i="173"/>
  <c r="J64" i="173"/>
  <c r="F46" i="172"/>
  <c r="F47" i="172"/>
  <c r="F48" i="172"/>
  <c r="F49" i="172"/>
  <c r="F50" i="172"/>
  <c r="F54" i="172"/>
  <c r="F55" i="172"/>
  <c r="F125" i="172"/>
  <c r="F44" i="172"/>
  <c r="F45" i="172"/>
  <c r="F56" i="172"/>
  <c r="F51" i="172"/>
  <c r="F52" i="172"/>
  <c r="F135" i="172"/>
  <c r="F57" i="172"/>
  <c r="F59" i="172"/>
  <c r="F112" i="172"/>
  <c r="F113" i="172"/>
  <c r="G57" i="172"/>
  <c r="G59" i="172"/>
  <c r="G112" i="172"/>
  <c r="H57" i="172"/>
  <c r="H59" i="172"/>
  <c r="H112" i="172"/>
  <c r="I57" i="172"/>
  <c r="I59" i="172"/>
  <c r="I112" i="172"/>
  <c r="J57" i="172"/>
  <c r="J59" i="172"/>
  <c r="J112" i="172"/>
  <c r="K57" i="172"/>
  <c r="K59" i="172"/>
  <c r="K112" i="172"/>
  <c r="L57" i="172"/>
  <c r="L59" i="172"/>
  <c r="L112" i="172"/>
  <c r="M57" i="172"/>
  <c r="M59" i="172"/>
  <c r="M112" i="172"/>
  <c r="N57" i="172"/>
  <c r="N59" i="172"/>
  <c r="N112" i="172"/>
  <c r="O57" i="172"/>
  <c r="O59" i="172"/>
  <c r="O112" i="172"/>
  <c r="P57" i="172"/>
  <c r="P59" i="172"/>
  <c r="P112" i="172"/>
  <c r="Q57" i="172"/>
  <c r="Q59" i="172"/>
  <c r="Q112" i="172"/>
  <c r="R57" i="172"/>
  <c r="R59" i="172"/>
  <c r="R112" i="172"/>
  <c r="S57" i="172"/>
  <c r="S59" i="172"/>
  <c r="S112" i="172"/>
  <c r="T57" i="172"/>
  <c r="T59" i="172"/>
  <c r="T112" i="172"/>
  <c r="U57" i="172"/>
  <c r="U59" i="172"/>
  <c r="U112" i="172"/>
  <c r="V57" i="172"/>
  <c r="V59" i="172"/>
  <c r="V112" i="172"/>
  <c r="W57" i="172"/>
  <c r="W59" i="172"/>
  <c r="W112" i="172"/>
  <c r="X57" i="172"/>
  <c r="X59" i="172"/>
  <c r="X112" i="172"/>
  <c r="Y57" i="172"/>
  <c r="Y59" i="172"/>
  <c r="Y112" i="172"/>
  <c r="Z57" i="172"/>
  <c r="Z59" i="172"/>
  <c r="Z112" i="172"/>
  <c r="AA57" i="172"/>
  <c r="AA59" i="172"/>
  <c r="AA112" i="172"/>
  <c r="AB57" i="172"/>
  <c r="AB59" i="172"/>
  <c r="AB112" i="172"/>
  <c r="AC57" i="172"/>
  <c r="AC59" i="172"/>
  <c r="AC112" i="172"/>
  <c r="AD57" i="172"/>
  <c r="AD59" i="172"/>
  <c r="AD112" i="172"/>
  <c r="AE57" i="172"/>
  <c r="AE59" i="172"/>
  <c r="AE112" i="172"/>
  <c r="AF57" i="172"/>
  <c r="AF59" i="172"/>
  <c r="AF112" i="172"/>
  <c r="AG57" i="172"/>
  <c r="AG59" i="172"/>
  <c r="AG112" i="172"/>
  <c r="AH57" i="172"/>
  <c r="AH59" i="172"/>
  <c r="AH112" i="172"/>
  <c r="AI57" i="172"/>
  <c r="AI59" i="172"/>
  <c r="AI112" i="172"/>
  <c r="AJ57" i="172"/>
  <c r="AJ59" i="172"/>
  <c r="AJ112" i="172"/>
  <c r="AK57" i="172"/>
  <c r="AK59" i="172"/>
  <c r="AK112" i="172"/>
  <c r="AL57" i="172"/>
  <c r="AL59" i="172"/>
  <c r="AL112" i="172"/>
  <c r="AM57" i="172"/>
  <c r="AM59" i="172"/>
  <c r="AM112" i="172"/>
  <c r="AN57" i="172"/>
  <c r="AN59" i="172"/>
  <c r="AN112" i="172"/>
  <c r="AO57" i="172"/>
  <c r="AO59" i="172"/>
  <c r="AO112" i="172"/>
  <c r="AP57" i="172"/>
  <c r="AP59" i="172"/>
  <c r="AP112" i="172"/>
  <c r="AQ57" i="172"/>
  <c r="AQ59" i="172"/>
  <c r="AQ112" i="172"/>
  <c r="AR57" i="172"/>
  <c r="AR59" i="172"/>
  <c r="AR112" i="172"/>
  <c r="AS57" i="172"/>
  <c r="AS59" i="172"/>
  <c r="AS112" i="172"/>
  <c r="AT57" i="172"/>
  <c r="AT59" i="172"/>
  <c r="AT112" i="172"/>
  <c r="AU57" i="172"/>
  <c r="AU59" i="172"/>
  <c r="AU112" i="172"/>
  <c r="AV57" i="172"/>
  <c r="AV59" i="172"/>
  <c r="AV112" i="172"/>
  <c r="AW57" i="172"/>
  <c r="AW59" i="172"/>
  <c r="AW112" i="172"/>
  <c r="AX57" i="172"/>
  <c r="AX59" i="172"/>
  <c r="AX112" i="172"/>
  <c r="AY57" i="172"/>
  <c r="AY59" i="172"/>
  <c r="AY112" i="172"/>
  <c r="AZ57" i="172"/>
  <c r="AZ59" i="172"/>
  <c r="AZ112" i="172"/>
  <c r="BA57" i="172"/>
  <c r="BA59" i="172"/>
  <c r="BA112" i="172"/>
  <c r="BB57" i="172"/>
  <c r="BB59" i="172"/>
  <c r="BB112" i="172"/>
  <c r="BC57" i="172"/>
  <c r="BC59" i="172"/>
  <c r="BC112" i="172"/>
  <c r="BD57" i="172"/>
  <c r="BD59" i="172"/>
  <c r="BD112" i="172"/>
  <c r="BE57" i="172"/>
  <c r="BE59" i="172"/>
  <c r="BE112" i="172"/>
  <c r="BF57" i="172"/>
  <c r="BF59" i="172"/>
  <c r="BF112" i="172"/>
  <c r="BG57" i="172"/>
  <c r="BG59" i="172"/>
  <c r="BG112" i="172"/>
  <c r="BH57" i="172"/>
  <c r="BH59" i="172"/>
  <c r="BH112" i="172"/>
  <c r="BI57" i="172"/>
  <c r="BI59" i="172"/>
  <c r="BI112" i="172"/>
  <c r="BJ57" i="172"/>
  <c r="BJ59" i="172"/>
  <c r="BJ112" i="172"/>
  <c r="BK57" i="172"/>
  <c r="BK59" i="172"/>
  <c r="BK112" i="172"/>
  <c r="BL57" i="172"/>
  <c r="BL59" i="172"/>
  <c r="BL112" i="172"/>
  <c r="BM57" i="172"/>
  <c r="BM59" i="172"/>
  <c r="BM112" i="172"/>
  <c r="BN57" i="172"/>
  <c r="BN59" i="172"/>
  <c r="BN112" i="172"/>
  <c r="BO57" i="172"/>
  <c r="BO59" i="172"/>
  <c r="BO112" i="172"/>
  <c r="BP57" i="172"/>
  <c r="BP59" i="172"/>
  <c r="BP112" i="172"/>
  <c r="BQ57" i="172"/>
  <c r="BQ59" i="172"/>
  <c r="BQ112" i="172"/>
  <c r="BR57" i="172"/>
  <c r="BR59" i="172"/>
  <c r="BR112" i="172"/>
  <c r="BS57" i="172"/>
  <c r="BS59" i="172"/>
  <c r="BS112" i="172"/>
  <c r="BT57" i="172"/>
  <c r="BT59" i="172"/>
  <c r="BT112" i="172"/>
  <c r="BU57" i="172"/>
  <c r="BU59" i="172"/>
  <c r="BU112" i="172"/>
  <c r="BV57" i="172"/>
  <c r="BV59" i="172"/>
  <c r="BV112" i="172"/>
  <c r="BW57" i="172"/>
  <c r="BW59" i="172"/>
  <c r="BW112" i="172"/>
  <c r="BX57" i="172"/>
  <c r="BX59" i="172"/>
  <c r="BX112" i="172"/>
  <c r="BY57" i="172"/>
  <c r="BY59" i="172"/>
  <c r="BY112" i="172"/>
  <c r="BZ57" i="172"/>
  <c r="BZ59" i="172"/>
  <c r="BZ112" i="172"/>
  <c r="CA57" i="172"/>
  <c r="CA59" i="172"/>
  <c r="CA112" i="172"/>
  <c r="CB57" i="172"/>
  <c r="CB59" i="172"/>
  <c r="CB112" i="172"/>
  <c r="CC57" i="172"/>
  <c r="CC59" i="172"/>
  <c r="CC112" i="172"/>
  <c r="CD57" i="172"/>
  <c r="CD59" i="172"/>
  <c r="CD112" i="172"/>
  <c r="CE57" i="172"/>
  <c r="CE59" i="172"/>
  <c r="CE112" i="172"/>
  <c r="CF57" i="172"/>
  <c r="CF59" i="172"/>
  <c r="CF112" i="172"/>
  <c r="CG57" i="172"/>
  <c r="CG59" i="172"/>
  <c r="CG112" i="172"/>
  <c r="CH57" i="172"/>
  <c r="CH59" i="172"/>
  <c r="CH112" i="172"/>
  <c r="CI57" i="172"/>
  <c r="CI59" i="172"/>
  <c r="CI112" i="172"/>
  <c r="CJ57" i="172"/>
  <c r="CJ59" i="172"/>
  <c r="CJ112" i="172"/>
  <c r="CK57" i="172"/>
  <c r="CK59" i="172"/>
  <c r="CK112" i="172"/>
  <c r="CL57" i="172"/>
  <c r="CL59" i="172"/>
  <c r="CL112" i="172"/>
  <c r="CM57" i="172"/>
  <c r="CM59" i="172"/>
  <c r="CM112" i="172"/>
  <c r="CN57" i="172"/>
  <c r="CN59" i="172"/>
  <c r="CN112" i="172"/>
  <c r="CO57" i="172"/>
  <c r="CO59" i="172"/>
  <c r="CO112" i="172"/>
  <c r="CP57" i="172"/>
  <c r="CP59" i="172"/>
  <c r="CP112" i="172"/>
  <c r="CQ57" i="172"/>
  <c r="CQ59" i="172"/>
  <c r="CQ112" i="172"/>
  <c r="CR57" i="172"/>
  <c r="CR59" i="172"/>
  <c r="CR112" i="172"/>
  <c r="CS57" i="172"/>
  <c r="CS59" i="172"/>
  <c r="CS112" i="172"/>
  <c r="CT57" i="172"/>
  <c r="CT59" i="172"/>
  <c r="CT112" i="172"/>
  <c r="CU57" i="172"/>
  <c r="CU59" i="172"/>
  <c r="CU112" i="172"/>
  <c r="CV57" i="172"/>
  <c r="CV59" i="172"/>
  <c r="CV112" i="172"/>
  <c r="CW57" i="172"/>
  <c r="CW59" i="172"/>
  <c r="CW112" i="172"/>
  <c r="CX57" i="172"/>
  <c r="CX59" i="172"/>
  <c r="CX112" i="172"/>
  <c r="CY57" i="172"/>
  <c r="CY59" i="172"/>
  <c r="CY112" i="172"/>
  <c r="CZ57" i="172"/>
  <c r="CZ59" i="172"/>
  <c r="CZ112" i="172"/>
  <c r="DA57" i="172"/>
  <c r="DA59" i="172"/>
  <c r="DA112" i="172"/>
  <c r="DB57" i="172"/>
  <c r="DB59" i="172"/>
  <c r="DB112" i="172"/>
  <c r="DC57" i="172"/>
  <c r="DC59" i="172"/>
  <c r="DC112" i="172"/>
  <c r="DD57" i="172"/>
  <c r="DD59" i="172"/>
  <c r="DD112" i="172"/>
  <c r="DE57" i="172"/>
  <c r="DE59" i="172"/>
  <c r="DE112" i="172"/>
  <c r="DF57" i="172"/>
  <c r="DF59" i="172"/>
  <c r="DF112" i="172"/>
  <c r="DG57" i="172"/>
  <c r="DG59" i="172"/>
  <c r="DG112" i="172"/>
  <c r="DH57" i="172"/>
  <c r="DH59" i="172"/>
  <c r="DH112" i="172"/>
  <c r="DI57" i="172"/>
  <c r="DI59" i="172"/>
  <c r="DI112" i="172"/>
  <c r="DJ57" i="172"/>
  <c r="DJ59" i="172"/>
  <c r="DJ112" i="172"/>
  <c r="DK57" i="172"/>
  <c r="DK59" i="172"/>
  <c r="DK112" i="172"/>
  <c r="DL57" i="172"/>
  <c r="DL59" i="172"/>
  <c r="DL112" i="172"/>
  <c r="DM57" i="172"/>
  <c r="DM59" i="172"/>
  <c r="DM112" i="172"/>
  <c r="DN57" i="172"/>
  <c r="DN59" i="172"/>
  <c r="DN112" i="172"/>
  <c r="DO57" i="172"/>
  <c r="DO59" i="172"/>
  <c r="DO112" i="172"/>
  <c r="DP57" i="172"/>
  <c r="DP59" i="172"/>
  <c r="DP112" i="172"/>
  <c r="DQ57" i="172"/>
  <c r="DQ59" i="172"/>
  <c r="DQ112" i="172"/>
  <c r="DR57" i="172"/>
  <c r="DR59" i="172"/>
  <c r="DR112" i="172"/>
  <c r="DS57" i="172"/>
  <c r="DS59" i="172"/>
  <c r="DS112" i="172"/>
  <c r="DT57" i="172"/>
  <c r="DT59" i="172"/>
  <c r="DT112" i="172"/>
  <c r="DU57" i="172"/>
  <c r="DU59" i="172"/>
  <c r="DU112" i="172"/>
  <c r="DV57" i="172"/>
  <c r="DV59" i="172"/>
  <c r="DV112" i="172"/>
  <c r="DW57" i="172"/>
  <c r="DW59" i="172"/>
  <c r="DW112" i="172"/>
  <c r="DX57" i="172"/>
  <c r="DX59" i="172"/>
  <c r="DX112" i="172"/>
  <c r="DY57" i="172"/>
  <c r="DY59" i="172"/>
  <c r="DY112" i="172"/>
  <c r="DZ57" i="172"/>
  <c r="DZ59" i="172"/>
  <c r="DZ112" i="172"/>
  <c r="EA57" i="172"/>
  <c r="EA59" i="172"/>
  <c r="EA112" i="172"/>
  <c r="EB57" i="172"/>
  <c r="EB59" i="172"/>
  <c r="EB112" i="172"/>
  <c r="EC57" i="172"/>
  <c r="EC59" i="172"/>
  <c r="EC112" i="172"/>
  <c r="ED57" i="172"/>
  <c r="ED59" i="172"/>
  <c r="ED112" i="172"/>
  <c r="EE57" i="172"/>
  <c r="EE59" i="172"/>
  <c r="EE112" i="172"/>
  <c r="EF57" i="172"/>
  <c r="EF59" i="172"/>
  <c r="EF112" i="172"/>
  <c r="EG57" i="172"/>
  <c r="EG59" i="172"/>
  <c r="EG112" i="172"/>
  <c r="EH57" i="172"/>
  <c r="EH59" i="172"/>
  <c r="EH112" i="172"/>
  <c r="EI57" i="172"/>
  <c r="EI59" i="172"/>
  <c r="EI112" i="172"/>
  <c r="EJ57" i="172"/>
  <c r="EJ59" i="172"/>
  <c r="EJ112" i="172"/>
  <c r="EK57" i="172"/>
  <c r="EK59" i="172"/>
  <c r="EK112" i="172"/>
  <c r="EL57" i="172"/>
  <c r="EL59" i="172"/>
  <c r="EL112" i="172"/>
  <c r="EM57" i="172"/>
  <c r="EM59" i="172"/>
  <c r="EM112" i="172"/>
  <c r="EN57" i="172"/>
  <c r="EN59" i="172"/>
  <c r="EN112" i="172"/>
  <c r="EO57" i="172"/>
  <c r="EO59" i="172"/>
  <c r="EO112" i="172"/>
  <c r="EP57" i="172"/>
  <c r="EP59" i="172"/>
  <c r="EP112" i="172"/>
  <c r="EQ57" i="172"/>
  <c r="EQ59" i="172"/>
  <c r="EQ112" i="172"/>
  <c r="ER57" i="172"/>
  <c r="ER59" i="172"/>
  <c r="ER112" i="172"/>
  <c r="ES57" i="172"/>
  <c r="ES59" i="172"/>
  <c r="ES112" i="172"/>
  <c r="ET57" i="172"/>
  <c r="ET59" i="172"/>
  <c r="ET112" i="172"/>
  <c r="EU57" i="172"/>
  <c r="EU59" i="172"/>
  <c r="EU112" i="172"/>
  <c r="EV57" i="172"/>
  <c r="EV59" i="172"/>
  <c r="EV112" i="172"/>
  <c r="EW57" i="172"/>
  <c r="EW59" i="172"/>
  <c r="EW112" i="172"/>
  <c r="EX57" i="172"/>
  <c r="EX59" i="172"/>
  <c r="EX112" i="172"/>
  <c r="EY57" i="172"/>
  <c r="EY59" i="172"/>
  <c r="EY112" i="172"/>
  <c r="F71" i="172"/>
  <c r="F72" i="172"/>
  <c r="F83" i="172"/>
  <c r="F109" i="172"/>
  <c r="F110" i="172"/>
  <c r="G71" i="172"/>
  <c r="G72" i="172"/>
  <c r="G83" i="172"/>
  <c r="G109" i="172"/>
  <c r="H71" i="172"/>
  <c r="H72" i="172"/>
  <c r="H83" i="172"/>
  <c r="H109" i="172"/>
  <c r="I71" i="172"/>
  <c r="I72" i="172"/>
  <c r="I83" i="172"/>
  <c r="I109" i="172"/>
  <c r="J71" i="172"/>
  <c r="J72" i="172"/>
  <c r="J83" i="172"/>
  <c r="J109" i="172"/>
  <c r="K71" i="172"/>
  <c r="K72" i="172"/>
  <c r="K83" i="172"/>
  <c r="K109" i="172"/>
  <c r="L71" i="172"/>
  <c r="L72" i="172"/>
  <c r="L83" i="172"/>
  <c r="L109" i="172"/>
  <c r="M71" i="172"/>
  <c r="M72" i="172"/>
  <c r="M83" i="172"/>
  <c r="M109" i="172"/>
  <c r="N71" i="172"/>
  <c r="N72" i="172"/>
  <c r="N83" i="172"/>
  <c r="N109" i="172"/>
  <c r="O71" i="172"/>
  <c r="O72" i="172"/>
  <c r="O83" i="172"/>
  <c r="O109" i="172"/>
  <c r="P71" i="172"/>
  <c r="P72" i="172"/>
  <c r="P83" i="172"/>
  <c r="P109" i="172"/>
  <c r="Q71" i="172"/>
  <c r="Q72" i="172"/>
  <c r="Q83" i="172"/>
  <c r="Q109" i="172"/>
  <c r="R71" i="172"/>
  <c r="R72" i="172"/>
  <c r="R83" i="172"/>
  <c r="R109" i="172"/>
  <c r="S71" i="172"/>
  <c r="S72" i="172"/>
  <c r="S83" i="172"/>
  <c r="S109" i="172"/>
  <c r="T71" i="172"/>
  <c r="T72" i="172"/>
  <c r="T83" i="172"/>
  <c r="T109" i="172"/>
  <c r="U71" i="172"/>
  <c r="U72" i="172"/>
  <c r="U83" i="172"/>
  <c r="U109" i="172"/>
  <c r="V71" i="172"/>
  <c r="V72" i="172"/>
  <c r="V83" i="172"/>
  <c r="V109" i="172"/>
  <c r="W71" i="172"/>
  <c r="W72" i="172"/>
  <c r="W83" i="172"/>
  <c r="W109" i="172"/>
  <c r="X71" i="172"/>
  <c r="X72" i="172"/>
  <c r="X83" i="172"/>
  <c r="X109" i="172"/>
  <c r="Y71" i="172"/>
  <c r="Y72" i="172"/>
  <c r="Y83" i="172"/>
  <c r="Y109" i="172"/>
  <c r="Z71" i="172"/>
  <c r="Z72" i="172"/>
  <c r="Z83" i="172"/>
  <c r="Z109" i="172"/>
  <c r="AA71" i="172"/>
  <c r="AA72" i="172"/>
  <c r="AA83" i="172"/>
  <c r="AA109" i="172"/>
  <c r="AB71" i="172"/>
  <c r="AB72" i="172"/>
  <c r="AB83" i="172"/>
  <c r="AB109" i="172"/>
  <c r="AC71" i="172"/>
  <c r="AC72" i="172"/>
  <c r="AC83" i="172"/>
  <c r="AC109" i="172"/>
  <c r="AD71" i="172"/>
  <c r="AD72" i="172"/>
  <c r="AD83" i="172"/>
  <c r="AD109" i="172"/>
  <c r="AE71" i="172"/>
  <c r="AE72" i="172"/>
  <c r="AE83" i="172"/>
  <c r="AE109" i="172"/>
  <c r="AF71" i="172"/>
  <c r="AF72" i="172"/>
  <c r="AF83" i="172"/>
  <c r="AF109" i="172"/>
  <c r="AG71" i="172"/>
  <c r="AG72" i="172"/>
  <c r="AG83" i="172"/>
  <c r="AG109" i="172"/>
  <c r="AH71" i="172"/>
  <c r="AH72" i="172"/>
  <c r="AH83" i="172"/>
  <c r="AH109" i="172"/>
  <c r="AI71" i="172"/>
  <c r="AI72" i="172"/>
  <c r="AI83" i="172"/>
  <c r="AI109" i="172"/>
  <c r="AJ71" i="172"/>
  <c r="AJ72" i="172"/>
  <c r="AJ83" i="172"/>
  <c r="AJ109" i="172"/>
  <c r="AK71" i="172"/>
  <c r="AK72" i="172"/>
  <c r="AK83" i="172"/>
  <c r="AK109" i="172"/>
  <c r="AL71" i="172"/>
  <c r="AL72" i="172"/>
  <c r="AL83" i="172"/>
  <c r="AL109" i="172"/>
  <c r="AM71" i="172"/>
  <c r="AM72" i="172"/>
  <c r="AM83" i="172"/>
  <c r="AM109" i="172"/>
  <c r="AN71" i="172"/>
  <c r="AN72" i="172"/>
  <c r="AN83" i="172"/>
  <c r="AN109" i="172"/>
  <c r="AO71" i="172"/>
  <c r="AO72" i="172"/>
  <c r="AO83" i="172"/>
  <c r="AO109" i="172"/>
  <c r="AP71" i="172"/>
  <c r="AP72" i="172"/>
  <c r="AP83" i="172"/>
  <c r="AP109" i="172"/>
  <c r="AQ71" i="172"/>
  <c r="AQ72" i="172"/>
  <c r="AQ83" i="172"/>
  <c r="AQ109" i="172"/>
  <c r="AR71" i="172"/>
  <c r="AR72" i="172"/>
  <c r="AR83" i="172"/>
  <c r="AR109" i="172"/>
  <c r="AS71" i="172"/>
  <c r="AS72" i="172"/>
  <c r="AS83" i="172"/>
  <c r="AS109" i="172"/>
  <c r="AT71" i="172"/>
  <c r="AT72" i="172"/>
  <c r="AT83" i="172"/>
  <c r="AT109" i="172"/>
  <c r="AU71" i="172"/>
  <c r="AU72" i="172"/>
  <c r="AU83" i="172"/>
  <c r="AU109" i="172"/>
  <c r="AV71" i="172"/>
  <c r="AV72" i="172"/>
  <c r="AV83" i="172"/>
  <c r="AV109" i="172"/>
  <c r="AW71" i="172"/>
  <c r="AW72" i="172"/>
  <c r="AW83" i="172"/>
  <c r="AW109" i="172"/>
  <c r="AX71" i="172"/>
  <c r="AX72" i="172"/>
  <c r="AX83" i="172"/>
  <c r="AX109" i="172"/>
  <c r="AY71" i="172"/>
  <c r="AY72" i="172"/>
  <c r="AY83" i="172"/>
  <c r="AY109" i="172"/>
  <c r="AZ71" i="172"/>
  <c r="AZ72" i="172"/>
  <c r="AZ83" i="172"/>
  <c r="AZ109" i="172"/>
  <c r="BA71" i="172"/>
  <c r="BA72" i="172"/>
  <c r="BA83" i="172"/>
  <c r="BA109" i="172"/>
  <c r="BB71" i="172"/>
  <c r="BB72" i="172"/>
  <c r="BB83" i="172"/>
  <c r="BB109" i="172"/>
  <c r="BC71" i="172"/>
  <c r="BC72" i="172"/>
  <c r="BC83" i="172"/>
  <c r="BC109" i="172"/>
  <c r="BD71" i="172"/>
  <c r="BD72" i="172"/>
  <c r="BD83" i="172"/>
  <c r="BD109" i="172"/>
  <c r="BE71" i="172"/>
  <c r="BE72" i="172"/>
  <c r="BE83" i="172"/>
  <c r="BE109" i="172"/>
  <c r="BF71" i="172"/>
  <c r="BF72" i="172"/>
  <c r="BF83" i="172"/>
  <c r="BF109" i="172"/>
  <c r="BG71" i="172"/>
  <c r="BG72" i="172"/>
  <c r="BG83" i="172"/>
  <c r="BG109" i="172"/>
  <c r="BH71" i="172"/>
  <c r="BH72" i="172"/>
  <c r="BH83" i="172"/>
  <c r="BH109" i="172"/>
  <c r="BI71" i="172"/>
  <c r="BI72" i="172"/>
  <c r="BI83" i="172"/>
  <c r="BI109" i="172"/>
  <c r="BJ71" i="172"/>
  <c r="BJ72" i="172"/>
  <c r="BJ83" i="172"/>
  <c r="BJ109" i="172"/>
  <c r="BK71" i="172"/>
  <c r="BK72" i="172"/>
  <c r="BK83" i="172"/>
  <c r="BK109" i="172"/>
  <c r="BL71" i="172"/>
  <c r="BL72" i="172"/>
  <c r="BL83" i="172"/>
  <c r="BL109" i="172"/>
  <c r="BM71" i="172"/>
  <c r="BM72" i="172"/>
  <c r="BM83" i="172"/>
  <c r="BM109" i="172"/>
  <c r="BN71" i="172"/>
  <c r="BN72" i="172"/>
  <c r="BN83" i="172"/>
  <c r="BN109" i="172"/>
  <c r="BO71" i="172"/>
  <c r="BO72" i="172"/>
  <c r="BO83" i="172"/>
  <c r="BO109" i="172"/>
  <c r="BP71" i="172"/>
  <c r="BP72" i="172"/>
  <c r="BP83" i="172"/>
  <c r="BP109" i="172"/>
  <c r="BQ71" i="172"/>
  <c r="BQ72" i="172"/>
  <c r="BQ83" i="172"/>
  <c r="BQ109" i="172"/>
  <c r="BR71" i="172"/>
  <c r="BR72" i="172"/>
  <c r="BR83" i="172"/>
  <c r="BR109" i="172"/>
  <c r="BS71" i="172"/>
  <c r="BS72" i="172"/>
  <c r="BS83" i="172"/>
  <c r="BS109" i="172"/>
  <c r="BT71" i="172"/>
  <c r="BT72" i="172"/>
  <c r="BT83" i="172"/>
  <c r="BT109" i="172"/>
  <c r="BU71" i="172"/>
  <c r="BU72" i="172"/>
  <c r="BU83" i="172"/>
  <c r="BU109" i="172"/>
  <c r="BV71" i="172"/>
  <c r="BV72" i="172"/>
  <c r="BV83" i="172"/>
  <c r="BV109" i="172"/>
  <c r="BW71" i="172"/>
  <c r="BW72" i="172"/>
  <c r="BW83" i="172"/>
  <c r="BW109" i="172"/>
  <c r="BX71" i="172"/>
  <c r="BX72" i="172"/>
  <c r="BX83" i="172"/>
  <c r="BX109" i="172"/>
  <c r="BY71" i="172"/>
  <c r="BY72" i="172"/>
  <c r="BY83" i="172"/>
  <c r="BY109" i="172"/>
  <c r="BZ71" i="172"/>
  <c r="BZ72" i="172"/>
  <c r="BZ83" i="172"/>
  <c r="BZ109" i="172"/>
  <c r="CA71" i="172"/>
  <c r="CA72" i="172"/>
  <c r="CA83" i="172"/>
  <c r="CA109" i="172"/>
  <c r="CB71" i="172"/>
  <c r="CB72" i="172"/>
  <c r="CB83" i="172"/>
  <c r="CB109" i="172"/>
  <c r="CC71" i="172"/>
  <c r="CC72" i="172"/>
  <c r="CC83" i="172"/>
  <c r="CC109" i="172"/>
  <c r="CD71" i="172"/>
  <c r="CD72" i="172"/>
  <c r="CD83" i="172"/>
  <c r="CD109" i="172"/>
  <c r="CE71" i="172"/>
  <c r="CE72" i="172"/>
  <c r="CE83" i="172"/>
  <c r="CE109" i="172"/>
  <c r="CF71" i="172"/>
  <c r="CF72" i="172"/>
  <c r="CF83" i="172"/>
  <c r="CF109" i="172"/>
  <c r="CG71" i="172"/>
  <c r="CG72" i="172"/>
  <c r="CG83" i="172"/>
  <c r="CG109" i="172"/>
  <c r="CH71" i="172"/>
  <c r="CH72" i="172"/>
  <c r="CH83" i="172"/>
  <c r="CH109" i="172"/>
  <c r="CI71" i="172"/>
  <c r="CI72" i="172"/>
  <c r="CI83" i="172"/>
  <c r="CI109" i="172"/>
  <c r="CJ71" i="172"/>
  <c r="CJ72" i="172"/>
  <c r="CJ83" i="172"/>
  <c r="CJ109" i="172"/>
  <c r="CK71" i="172"/>
  <c r="CK72" i="172"/>
  <c r="CK83" i="172"/>
  <c r="CK109" i="172"/>
  <c r="CL71" i="172"/>
  <c r="CL72" i="172"/>
  <c r="CL83" i="172"/>
  <c r="CL109" i="172"/>
  <c r="CM71" i="172"/>
  <c r="CM72" i="172"/>
  <c r="CM83" i="172"/>
  <c r="CM109" i="172"/>
  <c r="CN71" i="172"/>
  <c r="CN72" i="172"/>
  <c r="CN83" i="172"/>
  <c r="CN109" i="172"/>
  <c r="CO71" i="172"/>
  <c r="CO72" i="172"/>
  <c r="CO83" i="172"/>
  <c r="CO109" i="172"/>
  <c r="CP71" i="172"/>
  <c r="CP72" i="172"/>
  <c r="CP83" i="172"/>
  <c r="CP109" i="172"/>
  <c r="CQ71" i="172"/>
  <c r="CQ72" i="172"/>
  <c r="CQ83" i="172"/>
  <c r="CQ109" i="172"/>
  <c r="CR71" i="172"/>
  <c r="CR72" i="172"/>
  <c r="CR83" i="172"/>
  <c r="CR109" i="172"/>
  <c r="CS71" i="172"/>
  <c r="CS72" i="172"/>
  <c r="CS83" i="172"/>
  <c r="CS109" i="172"/>
  <c r="CT71" i="172"/>
  <c r="CT72" i="172"/>
  <c r="CT83" i="172"/>
  <c r="CT109" i="172"/>
  <c r="CU71" i="172"/>
  <c r="CU72" i="172"/>
  <c r="CU83" i="172"/>
  <c r="CU109" i="172"/>
  <c r="CV71" i="172"/>
  <c r="CV72" i="172"/>
  <c r="CV83" i="172"/>
  <c r="CV109" i="172"/>
  <c r="CW71" i="172"/>
  <c r="CW72" i="172"/>
  <c r="CW83" i="172"/>
  <c r="CW109" i="172"/>
  <c r="CX71" i="172"/>
  <c r="CX72" i="172"/>
  <c r="CX83" i="172"/>
  <c r="CX109" i="172"/>
  <c r="CY71" i="172"/>
  <c r="CY72" i="172"/>
  <c r="CY83" i="172"/>
  <c r="CY109" i="172"/>
  <c r="CZ71" i="172"/>
  <c r="CZ72" i="172"/>
  <c r="CZ83" i="172"/>
  <c r="CZ109" i="172"/>
  <c r="DA71" i="172"/>
  <c r="DA72" i="172"/>
  <c r="DA83" i="172"/>
  <c r="DA109" i="172"/>
  <c r="DB71" i="172"/>
  <c r="DB72" i="172"/>
  <c r="DB83" i="172"/>
  <c r="DB109" i="172"/>
  <c r="DC71" i="172"/>
  <c r="DC72" i="172"/>
  <c r="DC83" i="172"/>
  <c r="DC109" i="172"/>
  <c r="DD71" i="172"/>
  <c r="DD72" i="172"/>
  <c r="DD83" i="172"/>
  <c r="DD109" i="172"/>
  <c r="DE71" i="172"/>
  <c r="DE72" i="172"/>
  <c r="DE83" i="172"/>
  <c r="DE109" i="172"/>
  <c r="DF71" i="172"/>
  <c r="DF72" i="172"/>
  <c r="DF83" i="172"/>
  <c r="DF109" i="172"/>
  <c r="DG71" i="172"/>
  <c r="DG72" i="172"/>
  <c r="DG83" i="172"/>
  <c r="DG109" i="172"/>
  <c r="DH71" i="172"/>
  <c r="DH72" i="172"/>
  <c r="DH83" i="172"/>
  <c r="DH109" i="172"/>
  <c r="DI71" i="172"/>
  <c r="DI72" i="172"/>
  <c r="DI83" i="172"/>
  <c r="DI109" i="172"/>
  <c r="DJ71" i="172"/>
  <c r="DJ72" i="172"/>
  <c r="DJ83" i="172"/>
  <c r="DJ109" i="172"/>
  <c r="DK71" i="172"/>
  <c r="DK72" i="172"/>
  <c r="DK83" i="172"/>
  <c r="DK109" i="172"/>
  <c r="DL71" i="172"/>
  <c r="DL72" i="172"/>
  <c r="DL83" i="172"/>
  <c r="DL109" i="172"/>
  <c r="DM71" i="172"/>
  <c r="DM72" i="172"/>
  <c r="DM83" i="172"/>
  <c r="DM109" i="172"/>
  <c r="DN71" i="172"/>
  <c r="DN72" i="172"/>
  <c r="DN83" i="172"/>
  <c r="DN109" i="172"/>
  <c r="DO71" i="172"/>
  <c r="DO72" i="172"/>
  <c r="DO83" i="172"/>
  <c r="DO109" i="172"/>
  <c r="DP71" i="172"/>
  <c r="DP72" i="172"/>
  <c r="DP83" i="172"/>
  <c r="DP109" i="172"/>
  <c r="DQ71" i="172"/>
  <c r="DQ72" i="172"/>
  <c r="DQ83" i="172"/>
  <c r="DQ109" i="172"/>
  <c r="DR71" i="172"/>
  <c r="DR72" i="172"/>
  <c r="DR83" i="172"/>
  <c r="DR109" i="172"/>
  <c r="DS71" i="172"/>
  <c r="DS72" i="172"/>
  <c r="DS83" i="172"/>
  <c r="DS109" i="172"/>
  <c r="DT71" i="172"/>
  <c r="DT72" i="172"/>
  <c r="DT83" i="172"/>
  <c r="DT109" i="172"/>
  <c r="DU71" i="172"/>
  <c r="DU72" i="172"/>
  <c r="DU83" i="172"/>
  <c r="DU109" i="172"/>
  <c r="DV71" i="172"/>
  <c r="DV72" i="172"/>
  <c r="DV83" i="172"/>
  <c r="DV109" i="172"/>
  <c r="DW71" i="172"/>
  <c r="DW72" i="172"/>
  <c r="DW83" i="172"/>
  <c r="DW109" i="172"/>
  <c r="DX71" i="172"/>
  <c r="DX72" i="172"/>
  <c r="DX83" i="172"/>
  <c r="DX109" i="172"/>
  <c r="DY71" i="172"/>
  <c r="DY72" i="172"/>
  <c r="DY83" i="172"/>
  <c r="DY109" i="172"/>
  <c r="DZ71" i="172"/>
  <c r="DZ72" i="172"/>
  <c r="DZ83" i="172"/>
  <c r="DZ109" i="172"/>
  <c r="EA71" i="172"/>
  <c r="EA72" i="172"/>
  <c r="EA83" i="172"/>
  <c r="EA109" i="172"/>
  <c r="EB71" i="172"/>
  <c r="EB72" i="172"/>
  <c r="EB83" i="172"/>
  <c r="EB109" i="172"/>
  <c r="EC71" i="172"/>
  <c r="EC72" i="172"/>
  <c r="EC83" i="172"/>
  <c r="EC109" i="172"/>
  <c r="ED71" i="172"/>
  <c r="ED72" i="172"/>
  <c r="ED83" i="172"/>
  <c r="ED109" i="172"/>
  <c r="EE71" i="172"/>
  <c r="EE72" i="172"/>
  <c r="EE83" i="172"/>
  <c r="EE109" i="172"/>
  <c r="EF71" i="172"/>
  <c r="EF72" i="172"/>
  <c r="EF83" i="172"/>
  <c r="EF109" i="172"/>
  <c r="EG71" i="172"/>
  <c r="EG72" i="172"/>
  <c r="EG83" i="172"/>
  <c r="EG109" i="172"/>
  <c r="EH71" i="172"/>
  <c r="EH72" i="172"/>
  <c r="EH83" i="172"/>
  <c r="EH109" i="172"/>
  <c r="EI71" i="172"/>
  <c r="EI72" i="172"/>
  <c r="EI83" i="172"/>
  <c r="EI109" i="172"/>
  <c r="EJ71" i="172"/>
  <c r="EJ72" i="172"/>
  <c r="EJ83" i="172"/>
  <c r="EJ109" i="172"/>
  <c r="EK71" i="172"/>
  <c r="EK72" i="172"/>
  <c r="EK83" i="172"/>
  <c r="EK109" i="172"/>
  <c r="EL71" i="172"/>
  <c r="EL72" i="172"/>
  <c r="EL83" i="172"/>
  <c r="EL109" i="172"/>
  <c r="EM71" i="172"/>
  <c r="EM72" i="172"/>
  <c r="EM83" i="172"/>
  <c r="EM109" i="172"/>
  <c r="EN71" i="172"/>
  <c r="EN72" i="172"/>
  <c r="EN83" i="172"/>
  <c r="EN109" i="172"/>
  <c r="EO71" i="172"/>
  <c r="EO72" i="172"/>
  <c r="EO83" i="172"/>
  <c r="EO109" i="172"/>
  <c r="EP71" i="172"/>
  <c r="EP72" i="172"/>
  <c r="EP83" i="172"/>
  <c r="EP109" i="172"/>
  <c r="EQ71" i="172"/>
  <c r="EQ72" i="172"/>
  <c r="EQ83" i="172"/>
  <c r="EQ109" i="172"/>
  <c r="ER71" i="172"/>
  <c r="ER72" i="172"/>
  <c r="ER83" i="172"/>
  <c r="ER109" i="172"/>
  <c r="ES71" i="172"/>
  <c r="ES72" i="172"/>
  <c r="ES83" i="172"/>
  <c r="ES109" i="172"/>
  <c r="ET71" i="172"/>
  <c r="ET72" i="172"/>
  <c r="ET83" i="172"/>
  <c r="ET109" i="172"/>
  <c r="EU71" i="172"/>
  <c r="EU72" i="172"/>
  <c r="EU83" i="172"/>
  <c r="EU109" i="172"/>
  <c r="EV71" i="172"/>
  <c r="EV72" i="172"/>
  <c r="EV83" i="172"/>
  <c r="EV109" i="172"/>
  <c r="EW71" i="172"/>
  <c r="EW72" i="172"/>
  <c r="EW83" i="172"/>
  <c r="EW109" i="172"/>
  <c r="EX71" i="172"/>
  <c r="EX72" i="172"/>
  <c r="EX83" i="172"/>
  <c r="EX109" i="172"/>
  <c r="EY71" i="172"/>
  <c r="EY72" i="172"/>
  <c r="EY83" i="172"/>
  <c r="EY109" i="172"/>
  <c r="F60" i="172"/>
  <c r="F61" i="172"/>
  <c r="F62" i="172"/>
  <c r="F63" i="172"/>
  <c r="F67" i="172"/>
  <c r="F68" i="172"/>
  <c r="F69" i="172"/>
  <c r="F64" i="172"/>
  <c r="F95" i="172"/>
  <c r="F96" i="172"/>
  <c r="F65" i="172"/>
  <c r="F97" i="172"/>
  <c r="F98" i="172"/>
  <c r="F99" i="172"/>
  <c r="F100" i="172"/>
  <c r="F101" i="172"/>
  <c r="F103" i="172"/>
  <c r="F105" i="172"/>
  <c r="F107" i="172"/>
  <c r="G60" i="172"/>
  <c r="G61" i="172"/>
  <c r="G62" i="172"/>
  <c r="G63" i="172"/>
  <c r="G67" i="172"/>
  <c r="G68" i="172"/>
  <c r="G69" i="172"/>
  <c r="G64" i="172"/>
  <c r="G95" i="172"/>
  <c r="G96" i="172"/>
  <c r="G65" i="172"/>
  <c r="G97" i="172"/>
  <c r="G98" i="172"/>
  <c r="G99" i="172"/>
  <c r="G100" i="172"/>
  <c r="G101" i="172"/>
  <c r="G103" i="172"/>
  <c r="G105" i="172"/>
  <c r="H60" i="172"/>
  <c r="H61" i="172"/>
  <c r="H62" i="172"/>
  <c r="H63" i="172"/>
  <c r="H67" i="172"/>
  <c r="H68" i="172"/>
  <c r="H69" i="172"/>
  <c r="H64" i="172"/>
  <c r="H95" i="172"/>
  <c r="H96" i="172"/>
  <c r="H65" i="172"/>
  <c r="H97" i="172"/>
  <c r="H98" i="172"/>
  <c r="H99" i="172"/>
  <c r="H100" i="172"/>
  <c r="H101" i="172"/>
  <c r="H103" i="172"/>
  <c r="H105" i="172"/>
  <c r="I60" i="172"/>
  <c r="I61" i="172"/>
  <c r="I62" i="172"/>
  <c r="I63" i="172"/>
  <c r="I67" i="172"/>
  <c r="I68" i="172"/>
  <c r="I69" i="172"/>
  <c r="I64" i="172"/>
  <c r="I95" i="172"/>
  <c r="I96" i="172"/>
  <c r="I65" i="172"/>
  <c r="I97" i="172"/>
  <c r="I98" i="172"/>
  <c r="I99" i="172"/>
  <c r="I100" i="172"/>
  <c r="I101" i="172"/>
  <c r="I103" i="172"/>
  <c r="I105" i="172"/>
  <c r="J60" i="172"/>
  <c r="J61" i="172"/>
  <c r="J62" i="172"/>
  <c r="J63" i="172"/>
  <c r="J67" i="172"/>
  <c r="J68" i="172"/>
  <c r="J69" i="172"/>
  <c r="J95" i="172"/>
  <c r="J96" i="172"/>
  <c r="J65" i="172"/>
  <c r="J97" i="172"/>
  <c r="J98" i="172"/>
  <c r="J99" i="172"/>
  <c r="J100" i="172"/>
  <c r="J101" i="172"/>
  <c r="J103" i="172"/>
  <c r="J105" i="172"/>
  <c r="K60" i="172"/>
  <c r="K61" i="172"/>
  <c r="K62" i="172"/>
  <c r="K63" i="172"/>
  <c r="K67" i="172"/>
  <c r="K68" i="172"/>
  <c r="K69" i="172"/>
  <c r="K95" i="172"/>
  <c r="K96" i="172"/>
  <c r="K65" i="172"/>
  <c r="K97" i="172"/>
  <c r="K98" i="172"/>
  <c r="K99" i="172"/>
  <c r="K100" i="172"/>
  <c r="K101" i="172"/>
  <c r="K103" i="172"/>
  <c r="K105" i="172"/>
  <c r="L60" i="172"/>
  <c r="L61" i="172"/>
  <c r="L62" i="172"/>
  <c r="L63" i="172"/>
  <c r="L67" i="172"/>
  <c r="L68" i="172"/>
  <c r="L69" i="172"/>
  <c r="L95" i="172"/>
  <c r="L96" i="172"/>
  <c r="L65" i="172"/>
  <c r="L97" i="172"/>
  <c r="L98" i="172"/>
  <c r="L99" i="172"/>
  <c r="L100" i="172"/>
  <c r="L101" i="172"/>
  <c r="L103" i="172"/>
  <c r="L105" i="172"/>
  <c r="M60" i="172"/>
  <c r="M61" i="172"/>
  <c r="M62" i="172"/>
  <c r="M63" i="172"/>
  <c r="M67" i="172"/>
  <c r="M68" i="172"/>
  <c r="M69" i="172"/>
  <c r="M95" i="172"/>
  <c r="M96" i="172"/>
  <c r="M65" i="172"/>
  <c r="M97" i="172"/>
  <c r="M98" i="172"/>
  <c r="M99" i="172"/>
  <c r="M100" i="172"/>
  <c r="M101" i="172"/>
  <c r="M103" i="172"/>
  <c r="M105" i="172"/>
  <c r="N60" i="172"/>
  <c r="N61" i="172"/>
  <c r="N62" i="172"/>
  <c r="N63" i="172"/>
  <c r="N67" i="172"/>
  <c r="N68" i="172"/>
  <c r="N69" i="172"/>
  <c r="N95" i="172"/>
  <c r="N96" i="172"/>
  <c r="N65" i="172"/>
  <c r="N97" i="172"/>
  <c r="N98" i="172"/>
  <c r="N99" i="172"/>
  <c r="N100" i="172"/>
  <c r="N101" i="172"/>
  <c r="N103" i="172"/>
  <c r="N105" i="172"/>
  <c r="O60" i="172"/>
  <c r="O61" i="172"/>
  <c r="O62" i="172"/>
  <c r="O63" i="172"/>
  <c r="O67" i="172"/>
  <c r="O68" i="172"/>
  <c r="O69" i="172"/>
  <c r="O95" i="172"/>
  <c r="O96" i="172"/>
  <c r="O65" i="172"/>
  <c r="O97" i="172"/>
  <c r="O98" i="172"/>
  <c r="O99" i="172"/>
  <c r="O100" i="172"/>
  <c r="O101" i="172"/>
  <c r="O103" i="172"/>
  <c r="O105" i="172"/>
  <c r="P60" i="172"/>
  <c r="P61" i="172"/>
  <c r="P62" i="172"/>
  <c r="P63" i="172"/>
  <c r="P67" i="172"/>
  <c r="P68" i="172"/>
  <c r="P69" i="172"/>
  <c r="P95" i="172"/>
  <c r="P96" i="172"/>
  <c r="P65" i="172"/>
  <c r="P97" i="172"/>
  <c r="P98" i="172"/>
  <c r="P99" i="172"/>
  <c r="P100" i="172"/>
  <c r="P101" i="172"/>
  <c r="P103" i="172"/>
  <c r="P105" i="172"/>
  <c r="Q60" i="172"/>
  <c r="Q61" i="172"/>
  <c r="Q62" i="172"/>
  <c r="Q63" i="172"/>
  <c r="Q67" i="172"/>
  <c r="Q68" i="172"/>
  <c r="Q69" i="172"/>
  <c r="Q95" i="172"/>
  <c r="Q96" i="172"/>
  <c r="Q65" i="172"/>
  <c r="Q97" i="172"/>
  <c r="Q98" i="172"/>
  <c r="Q99" i="172"/>
  <c r="Q100" i="172"/>
  <c r="Q101" i="172"/>
  <c r="Q103" i="172"/>
  <c r="Q105" i="172"/>
  <c r="R60" i="172"/>
  <c r="R61" i="172"/>
  <c r="R62" i="172"/>
  <c r="R63" i="172"/>
  <c r="R67" i="172"/>
  <c r="R68" i="172"/>
  <c r="R69" i="172"/>
  <c r="R95" i="172"/>
  <c r="R96" i="172"/>
  <c r="R65" i="172"/>
  <c r="R97" i="172"/>
  <c r="R98" i="172"/>
  <c r="R99" i="172"/>
  <c r="R100" i="172"/>
  <c r="R101" i="172"/>
  <c r="R103" i="172"/>
  <c r="R105" i="172"/>
  <c r="S60" i="172"/>
  <c r="S61" i="172"/>
  <c r="S62" i="172"/>
  <c r="S63" i="172"/>
  <c r="S67" i="172"/>
  <c r="S68" i="172"/>
  <c r="S69" i="172"/>
  <c r="S95" i="172"/>
  <c r="S96" i="172"/>
  <c r="S65" i="172"/>
  <c r="S97" i="172"/>
  <c r="S98" i="172"/>
  <c r="S99" i="172"/>
  <c r="S100" i="172"/>
  <c r="S101" i="172"/>
  <c r="S103" i="172"/>
  <c r="S105" i="172"/>
  <c r="T60" i="172"/>
  <c r="T61" i="172"/>
  <c r="T62" i="172"/>
  <c r="T63" i="172"/>
  <c r="T67" i="172"/>
  <c r="T68" i="172"/>
  <c r="T69" i="172"/>
  <c r="T95" i="172"/>
  <c r="T96" i="172"/>
  <c r="T65" i="172"/>
  <c r="T97" i="172"/>
  <c r="T98" i="172"/>
  <c r="T99" i="172"/>
  <c r="T100" i="172"/>
  <c r="T101" i="172"/>
  <c r="T103" i="172"/>
  <c r="T105" i="172"/>
  <c r="U60" i="172"/>
  <c r="U61" i="172"/>
  <c r="U62" i="172"/>
  <c r="U63" i="172"/>
  <c r="U67" i="172"/>
  <c r="U68" i="172"/>
  <c r="U69" i="172"/>
  <c r="U95" i="172"/>
  <c r="U96" i="172"/>
  <c r="U65" i="172"/>
  <c r="U97" i="172"/>
  <c r="U98" i="172"/>
  <c r="U99" i="172"/>
  <c r="U100" i="172"/>
  <c r="U101" i="172"/>
  <c r="U103" i="172"/>
  <c r="U105" i="172"/>
  <c r="V60" i="172"/>
  <c r="V61" i="172"/>
  <c r="V62" i="172"/>
  <c r="V63" i="172"/>
  <c r="V67" i="172"/>
  <c r="V68" i="172"/>
  <c r="V69" i="172"/>
  <c r="V95" i="172"/>
  <c r="V96" i="172"/>
  <c r="V65" i="172"/>
  <c r="V97" i="172"/>
  <c r="V98" i="172"/>
  <c r="V99" i="172"/>
  <c r="V100" i="172"/>
  <c r="V101" i="172"/>
  <c r="V103" i="172"/>
  <c r="V105" i="172"/>
  <c r="W60" i="172"/>
  <c r="W61" i="172"/>
  <c r="W62" i="172"/>
  <c r="W63" i="172"/>
  <c r="W67" i="172"/>
  <c r="W68" i="172"/>
  <c r="W69" i="172"/>
  <c r="W95" i="172"/>
  <c r="W96" i="172"/>
  <c r="W65" i="172"/>
  <c r="W97" i="172"/>
  <c r="W98" i="172"/>
  <c r="W99" i="172"/>
  <c r="W100" i="172"/>
  <c r="W101" i="172"/>
  <c r="W103" i="172"/>
  <c r="W105" i="172"/>
  <c r="X60" i="172"/>
  <c r="X61" i="172"/>
  <c r="X62" i="172"/>
  <c r="X63" i="172"/>
  <c r="X67" i="172"/>
  <c r="X68" i="172"/>
  <c r="X69" i="172"/>
  <c r="X95" i="172"/>
  <c r="X96" i="172"/>
  <c r="X65" i="172"/>
  <c r="X97" i="172"/>
  <c r="X98" i="172"/>
  <c r="X99" i="172"/>
  <c r="X100" i="172"/>
  <c r="X101" i="172"/>
  <c r="X103" i="172"/>
  <c r="X105" i="172"/>
  <c r="Y60" i="172"/>
  <c r="Y61" i="172"/>
  <c r="Y62" i="172"/>
  <c r="Y63" i="172"/>
  <c r="Y67" i="172"/>
  <c r="Y68" i="172"/>
  <c r="Y69" i="172"/>
  <c r="Y95" i="172"/>
  <c r="Y96" i="172"/>
  <c r="Y65" i="172"/>
  <c r="Y97" i="172"/>
  <c r="Y98" i="172"/>
  <c r="Y99" i="172"/>
  <c r="Y100" i="172"/>
  <c r="Y101" i="172"/>
  <c r="Y103" i="172"/>
  <c r="Y105" i="172"/>
  <c r="Z60" i="172"/>
  <c r="Z61" i="172"/>
  <c r="Z62" i="172"/>
  <c r="Z63" i="172"/>
  <c r="Z67" i="172"/>
  <c r="Z68" i="172"/>
  <c r="Z69" i="172"/>
  <c r="Z95" i="172"/>
  <c r="Z96" i="172"/>
  <c r="Z65" i="172"/>
  <c r="Z97" i="172"/>
  <c r="Z98" i="172"/>
  <c r="Z99" i="172"/>
  <c r="Z100" i="172"/>
  <c r="Z101" i="172"/>
  <c r="Z103" i="172"/>
  <c r="Z105" i="172"/>
  <c r="AA60" i="172"/>
  <c r="AA61" i="172"/>
  <c r="AA62" i="172"/>
  <c r="AA63" i="172"/>
  <c r="AA67" i="172"/>
  <c r="AA68" i="172"/>
  <c r="AA69" i="172"/>
  <c r="AA95" i="172"/>
  <c r="AA96" i="172"/>
  <c r="AA65" i="172"/>
  <c r="AA97" i="172"/>
  <c r="AA98" i="172"/>
  <c r="AA99" i="172"/>
  <c r="AA100" i="172"/>
  <c r="AA101" i="172"/>
  <c r="AA103" i="172"/>
  <c r="AA105" i="172"/>
  <c r="AB60" i="172"/>
  <c r="AB61" i="172"/>
  <c r="AB62" i="172"/>
  <c r="AB63" i="172"/>
  <c r="AB67" i="172"/>
  <c r="AB68" i="172"/>
  <c r="AB69" i="172"/>
  <c r="AB95" i="172"/>
  <c r="AB96" i="172"/>
  <c r="AB65" i="172"/>
  <c r="AB97" i="172"/>
  <c r="AB98" i="172"/>
  <c r="AB99" i="172"/>
  <c r="AB100" i="172"/>
  <c r="AB101" i="172"/>
  <c r="AB103" i="172"/>
  <c r="AB105" i="172"/>
  <c r="AC60" i="172"/>
  <c r="AC61" i="172"/>
  <c r="AC62" i="172"/>
  <c r="AC63" i="172"/>
  <c r="AC67" i="172"/>
  <c r="AC68" i="172"/>
  <c r="AC69" i="172"/>
  <c r="AC95" i="172"/>
  <c r="AC96" i="172"/>
  <c r="AC65" i="172"/>
  <c r="AC97" i="172"/>
  <c r="AC98" i="172"/>
  <c r="AC99" i="172"/>
  <c r="AC100" i="172"/>
  <c r="AC101" i="172"/>
  <c r="AC103" i="172"/>
  <c r="AC105" i="172"/>
  <c r="AD60" i="172"/>
  <c r="AD61" i="172"/>
  <c r="AD62" i="172"/>
  <c r="AD63" i="172"/>
  <c r="AD67" i="172"/>
  <c r="AD68" i="172"/>
  <c r="AD69" i="172"/>
  <c r="AD95" i="172"/>
  <c r="AD96" i="172"/>
  <c r="AD65" i="172"/>
  <c r="AD97" i="172"/>
  <c r="AD98" i="172"/>
  <c r="AD99" i="172"/>
  <c r="AD100" i="172"/>
  <c r="AD101" i="172"/>
  <c r="AD103" i="172"/>
  <c r="AD105" i="172"/>
  <c r="AE60" i="172"/>
  <c r="AE61" i="172"/>
  <c r="AE62" i="172"/>
  <c r="AE63" i="172"/>
  <c r="AE67" i="172"/>
  <c r="AE68" i="172"/>
  <c r="AE69" i="172"/>
  <c r="AE95" i="172"/>
  <c r="AE96" i="172"/>
  <c r="AE65" i="172"/>
  <c r="AE97" i="172"/>
  <c r="AE98" i="172"/>
  <c r="AE99" i="172"/>
  <c r="AE100" i="172"/>
  <c r="AE101" i="172"/>
  <c r="AE103" i="172"/>
  <c r="AE105" i="172"/>
  <c r="AF60" i="172"/>
  <c r="AF61" i="172"/>
  <c r="AF62" i="172"/>
  <c r="AF63" i="172"/>
  <c r="AF67" i="172"/>
  <c r="AF68" i="172"/>
  <c r="AF69" i="172"/>
  <c r="AF95" i="172"/>
  <c r="AF96" i="172"/>
  <c r="AF65" i="172"/>
  <c r="AF97" i="172"/>
  <c r="AF98" i="172"/>
  <c r="AF99" i="172"/>
  <c r="AF100" i="172"/>
  <c r="AF101" i="172"/>
  <c r="AF103" i="172"/>
  <c r="AF105" i="172"/>
  <c r="AG60" i="172"/>
  <c r="AG61" i="172"/>
  <c r="AG62" i="172"/>
  <c r="AG63" i="172"/>
  <c r="AG67" i="172"/>
  <c r="AG68" i="172"/>
  <c r="AG69" i="172"/>
  <c r="AG95" i="172"/>
  <c r="AG96" i="172"/>
  <c r="AG65" i="172"/>
  <c r="AG97" i="172"/>
  <c r="AG98" i="172"/>
  <c r="AG99" i="172"/>
  <c r="AG100" i="172"/>
  <c r="AG101" i="172"/>
  <c r="AG103" i="172"/>
  <c r="AG105" i="172"/>
  <c r="AH60" i="172"/>
  <c r="AH61" i="172"/>
  <c r="AH62" i="172"/>
  <c r="AH63" i="172"/>
  <c r="AH67" i="172"/>
  <c r="AH68" i="172"/>
  <c r="AH69" i="172"/>
  <c r="AH95" i="172"/>
  <c r="AH96" i="172"/>
  <c r="AH65" i="172"/>
  <c r="AH97" i="172"/>
  <c r="AH98" i="172"/>
  <c r="AH99" i="172"/>
  <c r="AH100" i="172"/>
  <c r="AH101" i="172"/>
  <c r="AH103" i="172"/>
  <c r="AH105" i="172"/>
  <c r="AI60" i="172"/>
  <c r="AI61" i="172"/>
  <c r="AI62" i="172"/>
  <c r="AI63" i="172"/>
  <c r="AI67" i="172"/>
  <c r="AI68" i="172"/>
  <c r="AI69" i="172"/>
  <c r="AI95" i="172"/>
  <c r="AI96" i="172"/>
  <c r="AI65" i="172"/>
  <c r="AI97" i="172"/>
  <c r="AI98" i="172"/>
  <c r="AI99" i="172"/>
  <c r="AI100" i="172"/>
  <c r="AI101" i="172"/>
  <c r="AI103" i="172"/>
  <c r="AI105" i="172"/>
  <c r="AJ60" i="172"/>
  <c r="AJ61" i="172"/>
  <c r="AJ62" i="172"/>
  <c r="AJ63" i="172"/>
  <c r="AJ67" i="172"/>
  <c r="AJ68" i="172"/>
  <c r="AJ69" i="172"/>
  <c r="AJ95" i="172"/>
  <c r="AJ96" i="172"/>
  <c r="AJ65" i="172"/>
  <c r="AJ97" i="172"/>
  <c r="AJ98" i="172"/>
  <c r="AJ99" i="172"/>
  <c r="AJ100" i="172"/>
  <c r="AJ101" i="172"/>
  <c r="AJ103" i="172"/>
  <c r="AJ105" i="172"/>
  <c r="AK60" i="172"/>
  <c r="AK61" i="172"/>
  <c r="AK62" i="172"/>
  <c r="AK63" i="172"/>
  <c r="AK67" i="172"/>
  <c r="AK68" i="172"/>
  <c r="AK69" i="172"/>
  <c r="AK95" i="172"/>
  <c r="AK96" i="172"/>
  <c r="AK65" i="172"/>
  <c r="AK97" i="172"/>
  <c r="AK98" i="172"/>
  <c r="AK99" i="172"/>
  <c r="AK100" i="172"/>
  <c r="AK101" i="172"/>
  <c r="AK103" i="172"/>
  <c r="AK105" i="172"/>
  <c r="AL60" i="172"/>
  <c r="AL61" i="172"/>
  <c r="AL62" i="172"/>
  <c r="AL63" i="172"/>
  <c r="AL67" i="172"/>
  <c r="AL68" i="172"/>
  <c r="AL69" i="172"/>
  <c r="AL95" i="172"/>
  <c r="AL96" i="172"/>
  <c r="AL65" i="172"/>
  <c r="AL97" i="172"/>
  <c r="AL98" i="172"/>
  <c r="AL99" i="172"/>
  <c r="AL100" i="172"/>
  <c r="AL101" i="172"/>
  <c r="AL103" i="172"/>
  <c r="AL105" i="172"/>
  <c r="AM60" i="172"/>
  <c r="AM61" i="172"/>
  <c r="AM62" i="172"/>
  <c r="AM63" i="172"/>
  <c r="AM67" i="172"/>
  <c r="AM68" i="172"/>
  <c r="AM69" i="172"/>
  <c r="AM95" i="172"/>
  <c r="AM96" i="172"/>
  <c r="AM65" i="172"/>
  <c r="AM97" i="172"/>
  <c r="AM98" i="172"/>
  <c r="AM99" i="172"/>
  <c r="AM100" i="172"/>
  <c r="AM101" i="172"/>
  <c r="AM103" i="172"/>
  <c r="AM105" i="172"/>
  <c r="AN60" i="172"/>
  <c r="AN61" i="172"/>
  <c r="AN62" i="172"/>
  <c r="AN63" i="172"/>
  <c r="AN67" i="172"/>
  <c r="AN68" i="172"/>
  <c r="AN69" i="172"/>
  <c r="AN95" i="172"/>
  <c r="AN96" i="172"/>
  <c r="AN65" i="172"/>
  <c r="AN97" i="172"/>
  <c r="AN98" i="172"/>
  <c r="AN99" i="172"/>
  <c r="AN100" i="172"/>
  <c r="AN101" i="172"/>
  <c r="AN103" i="172"/>
  <c r="AN105" i="172"/>
  <c r="AO60" i="172"/>
  <c r="AO61" i="172"/>
  <c r="AO62" i="172"/>
  <c r="AO63" i="172"/>
  <c r="AO67" i="172"/>
  <c r="AO68" i="172"/>
  <c r="AO69" i="172"/>
  <c r="AO95" i="172"/>
  <c r="AO96" i="172"/>
  <c r="AO65" i="172"/>
  <c r="AO97" i="172"/>
  <c r="AO98" i="172"/>
  <c r="AO99" i="172"/>
  <c r="AO100" i="172"/>
  <c r="AO101" i="172"/>
  <c r="AO103" i="172"/>
  <c r="AO105" i="172"/>
  <c r="AP60" i="172"/>
  <c r="AP61" i="172"/>
  <c r="AP62" i="172"/>
  <c r="AP63" i="172"/>
  <c r="AP67" i="172"/>
  <c r="AP68" i="172"/>
  <c r="AP69" i="172"/>
  <c r="AP95" i="172"/>
  <c r="AP96" i="172"/>
  <c r="AP65" i="172"/>
  <c r="AP97" i="172"/>
  <c r="AP98" i="172"/>
  <c r="AP99" i="172"/>
  <c r="AP100" i="172"/>
  <c r="AP101" i="172"/>
  <c r="AP103" i="172"/>
  <c r="AP105" i="172"/>
  <c r="AQ60" i="172"/>
  <c r="AQ61" i="172"/>
  <c r="AQ62" i="172"/>
  <c r="AQ63" i="172"/>
  <c r="AQ67" i="172"/>
  <c r="AQ68" i="172"/>
  <c r="AQ69" i="172"/>
  <c r="AQ95" i="172"/>
  <c r="AQ96" i="172"/>
  <c r="AQ65" i="172"/>
  <c r="AQ97" i="172"/>
  <c r="AQ98" i="172"/>
  <c r="AQ99" i="172"/>
  <c r="AQ100" i="172"/>
  <c r="AQ101" i="172"/>
  <c r="AQ103" i="172"/>
  <c r="AQ105" i="172"/>
  <c r="AR60" i="172"/>
  <c r="AR61" i="172"/>
  <c r="AR62" i="172"/>
  <c r="AR63" i="172"/>
  <c r="AR67" i="172"/>
  <c r="AR68" i="172"/>
  <c r="AR69" i="172"/>
  <c r="AR95" i="172"/>
  <c r="AR96" i="172"/>
  <c r="AR65" i="172"/>
  <c r="AR97" i="172"/>
  <c r="AR98" i="172"/>
  <c r="AR99" i="172"/>
  <c r="AR100" i="172"/>
  <c r="AR101" i="172"/>
  <c r="AR103" i="172"/>
  <c r="AR105" i="172"/>
  <c r="AS60" i="172"/>
  <c r="AS61" i="172"/>
  <c r="AS62" i="172"/>
  <c r="AS63" i="172"/>
  <c r="AS67" i="172"/>
  <c r="AS68" i="172"/>
  <c r="AS69" i="172"/>
  <c r="AS95" i="172"/>
  <c r="AS96" i="172"/>
  <c r="AS65" i="172"/>
  <c r="AS97" i="172"/>
  <c r="AS98" i="172"/>
  <c r="AS99" i="172"/>
  <c r="AS100" i="172"/>
  <c r="AS101" i="172"/>
  <c r="AS103" i="172"/>
  <c r="AS105" i="172"/>
  <c r="AT60" i="172"/>
  <c r="AT61" i="172"/>
  <c r="AT62" i="172"/>
  <c r="AT63" i="172"/>
  <c r="AT67" i="172"/>
  <c r="AT68" i="172"/>
  <c r="AT69" i="172"/>
  <c r="AT95" i="172"/>
  <c r="AT96" i="172"/>
  <c r="AT65" i="172"/>
  <c r="AT97" i="172"/>
  <c r="AT98" i="172"/>
  <c r="AT99" i="172"/>
  <c r="AT100" i="172"/>
  <c r="AT101" i="172"/>
  <c r="AT103" i="172"/>
  <c r="AT105" i="172"/>
  <c r="AU60" i="172"/>
  <c r="AU61" i="172"/>
  <c r="AU62" i="172"/>
  <c r="AU63" i="172"/>
  <c r="AU67" i="172"/>
  <c r="AU68" i="172"/>
  <c r="AU69" i="172"/>
  <c r="AU95" i="172"/>
  <c r="AU96" i="172"/>
  <c r="AU65" i="172"/>
  <c r="AU97" i="172"/>
  <c r="AU98" i="172"/>
  <c r="AU99" i="172"/>
  <c r="AU100" i="172"/>
  <c r="AU101" i="172"/>
  <c r="AU103" i="172"/>
  <c r="AU105" i="172"/>
  <c r="AV60" i="172"/>
  <c r="AV61" i="172"/>
  <c r="AV62" i="172"/>
  <c r="AV63" i="172"/>
  <c r="AV67" i="172"/>
  <c r="AV68" i="172"/>
  <c r="AV69" i="172"/>
  <c r="AV95" i="172"/>
  <c r="AV96" i="172"/>
  <c r="AV65" i="172"/>
  <c r="AV97" i="172"/>
  <c r="AV98" i="172"/>
  <c r="AV99" i="172"/>
  <c r="AV100" i="172"/>
  <c r="AV101" i="172"/>
  <c r="AV103" i="172"/>
  <c r="AV105" i="172"/>
  <c r="AW60" i="172"/>
  <c r="AW61" i="172"/>
  <c r="AW62" i="172"/>
  <c r="AW63" i="172"/>
  <c r="AW67" i="172"/>
  <c r="AW68" i="172"/>
  <c r="AW69" i="172"/>
  <c r="AW95" i="172"/>
  <c r="AW96" i="172"/>
  <c r="AW65" i="172"/>
  <c r="AW97" i="172"/>
  <c r="AW98" i="172"/>
  <c r="AW99" i="172"/>
  <c r="AW100" i="172"/>
  <c r="AW101" i="172"/>
  <c r="AW103" i="172"/>
  <c r="AW105" i="172"/>
  <c r="AX60" i="172"/>
  <c r="AX61" i="172"/>
  <c r="AX62" i="172"/>
  <c r="AX63" i="172"/>
  <c r="AX67" i="172"/>
  <c r="AX68" i="172"/>
  <c r="AX69" i="172"/>
  <c r="AX95" i="172"/>
  <c r="AX96" i="172"/>
  <c r="AX65" i="172"/>
  <c r="AX97" i="172"/>
  <c r="AX98" i="172"/>
  <c r="AX99" i="172"/>
  <c r="AX100" i="172"/>
  <c r="AX101" i="172"/>
  <c r="AX103" i="172"/>
  <c r="AX105" i="172"/>
  <c r="AY60" i="172"/>
  <c r="AY61" i="172"/>
  <c r="AY62" i="172"/>
  <c r="AY63" i="172"/>
  <c r="AY67" i="172"/>
  <c r="AY68" i="172"/>
  <c r="AY69" i="172"/>
  <c r="AY95" i="172"/>
  <c r="AY96" i="172"/>
  <c r="AY65" i="172"/>
  <c r="AY97" i="172"/>
  <c r="AY98" i="172"/>
  <c r="AY99" i="172"/>
  <c r="AY100" i="172"/>
  <c r="AY101" i="172"/>
  <c r="AY103" i="172"/>
  <c r="AY105" i="172"/>
  <c r="AZ60" i="172"/>
  <c r="AZ61" i="172"/>
  <c r="AZ62" i="172"/>
  <c r="AZ63" i="172"/>
  <c r="AZ67" i="172"/>
  <c r="AZ68" i="172"/>
  <c r="AZ69" i="172"/>
  <c r="AZ95" i="172"/>
  <c r="AZ96" i="172"/>
  <c r="AZ65" i="172"/>
  <c r="AZ97" i="172"/>
  <c r="AZ98" i="172"/>
  <c r="AZ99" i="172"/>
  <c r="AZ100" i="172"/>
  <c r="AZ101" i="172"/>
  <c r="AZ103" i="172"/>
  <c r="AZ105" i="172"/>
  <c r="BA60" i="172"/>
  <c r="BA61" i="172"/>
  <c r="BA62" i="172"/>
  <c r="BA63" i="172"/>
  <c r="BA67" i="172"/>
  <c r="BA68" i="172"/>
  <c r="BA69" i="172"/>
  <c r="BA95" i="172"/>
  <c r="BA96" i="172"/>
  <c r="BA65" i="172"/>
  <c r="BA97" i="172"/>
  <c r="BA98" i="172"/>
  <c r="BA99" i="172"/>
  <c r="BA100" i="172"/>
  <c r="BA101" i="172"/>
  <c r="BA103" i="172"/>
  <c r="BA105" i="172"/>
  <c r="BB60" i="172"/>
  <c r="BB61" i="172"/>
  <c r="BB62" i="172"/>
  <c r="BB63" i="172"/>
  <c r="BB67" i="172"/>
  <c r="BB68" i="172"/>
  <c r="BB69" i="172"/>
  <c r="BB95" i="172"/>
  <c r="BB96" i="172"/>
  <c r="BB65" i="172"/>
  <c r="BB97" i="172"/>
  <c r="BB98" i="172"/>
  <c r="BB99" i="172"/>
  <c r="BB100" i="172"/>
  <c r="BB101" i="172"/>
  <c r="BB103" i="172"/>
  <c r="BB105" i="172"/>
  <c r="BC60" i="172"/>
  <c r="BC61" i="172"/>
  <c r="BC62" i="172"/>
  <c r="BC63" i="172"/>
  <c r="BC67" i="172"/>
  <c r="BC68" i="172"/>
  <c r="BC69" i="172"/>
  <c r="BC95" i="172"/>
  <c r="BC96" i="172"/>
  <c r="BC65" i="172"/>
  <c r="BC97" i="172"/>
  <c r="BC98" i="172"/>
  <c r="BC99" i="172"/>
  <c r="BC100" i="172"/>
  <c r="BC101" i="172"/>
  <c r="BC103" i="172"/>
  <c r="BC105" i="172"/>
  <c r="BD60" i="172"/>
  <c r="BD61" i="172"/>
  <c r="BD62" i="172"/>
  <c r="BD63" i="172"/>
  <c r="BD67" i="172"/>
  <c r="BD68" i="172"/>
  <c r="BD69" i="172"/>
  <c r="BD95" i="172"/>
  <c r="BD96" i="172"/>
  <c r="BD65" i="172"/>
  <c r="BD97" i="172"/>
  <c r="BD98" i="172"/>
  <c r="BD99" i="172"/>
  <c r="BD100" i="172"/>
  <c r="BD101" i="172"/>
  <c r="BD103" i="172"/>
  <c r="BD105" i="172"/>
  <c r="BE60" i="172"/>
  <c r="BE61" i="172"/>
  <c r="BE62" i="172"/>
  <c r="BE63" i="172"/>
  <c r="BE67" i="172"/>
  <c r="BE68" i="172"/>
  <c r="BE69" i="172"/>
  <c r="BE95" i="172"/>
  <c r="BE96" i="172"/>
  <c r="BE65" i="172"/>
  <c r="BE97" i="172"/>
  <c r="BE98" i="172"/>
  <c r="BE99" i="172"/>
  <c r="BE100" i="172"/>
  <c r="BE101" i="172"/>
  <c r="BE103" i="172"/>
  <c r="BE105" i="172"/>
  <c r="BF60" i="172"/>
  <c r="BF61" i="172"/>
  <c r="BF62" i="172"/>
  <c r="BF63" i="172"/>
  <c r="BF67" i="172"/>
  <c r="BF68" i="172"/>
  <c r="BF69" i="172"/>
  <c r="BF95" i="172"/>
  <c r="BF96" i="172"/>
  <c r="BF65" i="172"/>
  <c r="BF97" i="172"/>
  <c r="BF98" i="172"/>
  <c r="BF99" i="172"/>
  <c r="BF100" i="172"/>
  <c r="BF101" i="172"/>
  <c r="BF103" i="172"/>
  <c r="BF105" i="172"/>
  <c r="BG60" i="172"/>
  <c r="BG61" i="172"/>
  <c r="BG62" i="172"/>
  <c r="BG63" i="172"/>
  <c r="BG67" i="172"/>
  <c r="BG68" i="172"/>
  <c r="BG69" i="172"/>
  <c r="BG95" i="172"/>
  <c r="BG96" i="172"/>
  <c r="BG65" i="172"/>
  <c r="BG97" i="172"/>
  <c r="BG98" i="172"/>
  <c r="BG99" i="172"/>
  <c r="BG100" i="172"/>
  <c r="BG101" i="172"/>
  <c r="BG103" i="172"/>
  <c r="BG105" i="172"/>
  <c r="BH60" i="172"/>
  <c r="BH61" i="172"/>
  <c r="BH62" i="172"/>
  <c r="BH63" i="172"/>
  <c r="BH67" i="172"/>
  <c r="BH68" i="172"/>
  <c r="BH69" i="172"/>
  <c r="BH95" i="172"/>
  <c r="BH96" i="172"/>
  <c r="BH65" i="172"/>
  <c r="BH97" i="172"/>
  <c r="BH98" i="172"/>
  <c r="BH99" i="172"/>
  <c r="BH100" i="172"/>
  <c r="BH101" i="172"/>
  <c r="BH103" i="172"/>
  <c r="BH105" i="172"/>
  <c r="BI60" i="172"/>
  <c r="BI61" i="172"/>
  <c r="BI62" i="172"/>
  <c r="BI63" i="172"/>
  <c r="BI67" i="172"/>
  <c r="BI68" i="172"/>
  <c r="BI69" i="172"/>
  <c r="BI95" i="172"/>
  <c r="BI96" i="172"/>
  <c r="BI65" i="172"/>
  <c r="BI97" i="172"/>
  <c r="BI98" i="172"/>
  <c r="BI99" i="172"/>
  <c r="BI100" i="172"/>
  <c r="BI101" i="172"/>
  <c r="BI103" i="172"/>
  <c r="BI105" i="172"/>
  <c r="BJ60" i="172"/>
  <c r="BJ61" i="172"/>
  <c r="BJ62" i="172"/>
  <c r="BJ63" i="172"/>
  <c r="BJ67" i="172"/>
  <c r="BJ68" i="172"/>
  <c r="BJ69" i="172"/>
  <c r="BJ95" i="172"/>
  <c r="BJ96" i="172"/>
  <c r="BJ65" i="172"/>
  <c r="BJ97" i="172"/>
  <c r="BJ98" i="172"/>
  <c r="BJ99" i="172"/>
  <c r="BJ100" i="172"/>
  <c r="BJ101" i="172"/>
  <c r="BJ103" i="172"/>
  <c r="BJ105" i="172"/>
  <c r="BK60" i="172"/>
  <c r="BK61" i="172"/>
  <c r="BK62" i="172"/>
  <c r="BK63" i="172"/>
  <c r="BK67" i="172"/>
  <c r="BK68" i="172"/>
  <c r="BK69" i="172"/>
  <c r="BK95" i="172"/>
  <c r="BK96" i="172"/>
  <c r="BK65" i="172"/>
  <c r="BK97" i="172"/>
  <c r="BK98" i="172"/>
  <c r="BK99" i="172"/>
  <c r="BK100" i="172"/>
  <c r="BK101" i="172"/>
  <c r="BK103" i="172"/>
  <c r="BK105" i="172"/>
  <c r="BL60" i="172"/>
  <c r="BL61" i="172"/>
  <c r="BL62" i="172"/>
  <c r="BL63" i="172"/>
  <c r="BL67" i="172"/>
  <c r="BL68" i="172"/>
  <c r="BL69" i="172"/>
  <c r="BL95" i="172"/>
  <c r="BL96" i="172"/>
  <c r="BL65" i="172"/>
  <c r="BL97" i="172"/>
  <c r="BL98" i="172"/>
  <c r="BL99" i="172"/>
  <c r="BL100" i="172"/>
  <c r="BL101" i="172"/>
  <c r="BL103" i="172"/>
  <c r="BL105" i="172"/>
  <c r="BM60" i="172"/>
  <c r="BM61" i="172"/>
  <c r="BM62" i="172"/>
  <c r="BM63" i="172"/>
  <c r="BM67" i="172"/>
  <c r="BM68" i="172"/>
  <c r="BM69" i="172"/>
  <c r="BM95" i="172"/>
  <c r="BM96" i="172"/>
  <c r="BM65" i="172"/>
  <c r="BM97" i="172"/>
  <c r="BM98" i="172"/>
  <c r="BM99" i="172"/>
  <c r="BM100" i="172"/>
  <c r="BM101" i="172"/>
  <c r="BM103" i="172"/>
  <c r="BM105" i="172"/>
  <c r="BN60" i="172"/>
  <c r="BN61" i="172"/>
  <c r="BN62" i="172"/>
  <c r="BN63" i="172"/>
  <c r="BN67" i="172"/>
  <c r="BN68" i="172"/>
  <c r="BN69" i="172"/>
  <c r="BN95" i="172"/>
  <c r="BN96" i="172"/>
  <c r="BN65" i="172"/>
  <c r="BN97" i="172"/>
  <c r="BN98" i="172"/>
  <c r="BN99" i="172"/>
  <c r="BN100" i="172"/>
  <c r="BN101" i="172"/>
  <c r="BN103" i="172"/>
  <c r="BN105" i="172"/>
  <c r="BO60" i="172"/>
  <c r="BO61" i="172"/>
  <c r="BO62" i="172"/>
  <c r="BO63" i="172"/>
  <c r="BO67" i="172"/>
  <c r="BO68" i="172"/>
  <c r="BO69" i="172"/>
  <c r="BO95" i="172"/>
  <c r="BO96" i="172"/>
  <c r="BO65" i="172"/>
  <c r="BO97" i="172"/>
  <c r="BO98" i="172"/>
  <c r="BO99" i="172"/>
  <c r="BO100" i="172"/>
  <c r="BO101" i="172"/>
  <c r="BO103" i="172"/>
  <c r="BO105" i="172"/>
  <c r="BP60" i="172"/>
  <c r="BP61" i="172"/>
  <c r="BP62" i="172"/>
  <c r="BP63" i="172"/>
  <c r="BP67" i="172"/>
  <c r="BP68" i="172"/>
  <c r="BP69" i="172"/>
  <c r="BP95" i="172"/>
  <c r="BP96" i="172"/>
  <c r="BP65" i="172"/>
  <c r="BP97" i="172"/>
  <c r="BP98" i="172"/>
  <c r="BP99" i="172"/>
  <c r="BP100" i="172"/>
  <c r="BP101" i="172"/>
  <c r="BP103" i="172"/>
  <c r="BP105" i="172"/>
  <c r="BQ60" i="172"/>
  <c r="BQ61" i="172"/>
  <c r="BQ62" i="172"/>
  <c r="BQ63" i="172"/>
  <c r="BQ67" i="172"/>
  <c r="BQ68" i="172"/>
  <c r="BQ69" i="172"/>
  <c r="BQ95" i="172"/>
  <c r="BQ96" i="172"/>
  <c r="BQ65" i="172"/>
  <c r="BQ97" i="172"/>
  <c r="BQ98" i="172"/>
  <c r="BQ99" i="172"/>
  <c r="BQ100" i="172"/>
  <c r="BQ101" i="172"/>
  <c r="BQ103" i="172"/>
  <c r="BQ105" i="172"/>
  <c r="BR60" i="172"/>
  <c r="BR61" i="172"/>
  <c r="BR62" i="172"/>
  <c r="BR63" i="172"/>
  <c r="BR67" i="172"/>
  <c r="BR68" i="172"/>
  <c r="BR69" i="172"/>
  <c r="BR95" i="172"/>
  <c r="BR96" i="172"/>
  <c r="BR65" i="172"/>
  <c r="BR97" i="172"/>
  <c r="BR98" i="172"/>
  <c r="BR99" i="172"/>
  <c r="BR100" i="172"/>
  <c r="BR101" i="172"/>
  <c r="BR103" i="172"/>
  <c r="BR105" i="172"/>
  <c r="BS60" i="172"/>
  <c r="BS61" i="172"/>
  <c r="BS62" i="172"/>
  <c r="BS63" i="172"/>
  <c r="BS67" i="172"/>
  <c r="BS68" i="172"/>
  <c r="BS69" i="172"/>
  <c r="BS95" i="172"/>
  <c r="BS96" i="172"/>
  <c r="BS65" i="172"/>
  <c r="BS97" i="172"/>
  <c r="BS98" i="172"/>
  <c r="BS99" i="172"/>
  <c r="BS100" i="172"/>
  <c r="BS101" i="172"/>
  <c r="BS103" i="172"/>
  <c r="BS105" i="172"/>
  <c r="BT60" i="172"/>
  <c r="BT61" i="172"/>
  <c r="BT62" i="172"/>
  <c r="BT63" i="172"/>
  <c r="BT67" i="172"/>
  <c r="BT68" i="172"/>
  <c r="BT69" i="172"/>
  <c r="BT95" i="172"/>
  <c r="BT96" i="172"/>
  <c r="BT65" i="172"/>
  <c r="BT97" i="172"/>
  <c r="BT98" i="172"/>
  <c r="BT99" i="172"/>
  <c r="BT100" i="172"/>
  <c r="BT101" i="172"/>
  <c r="BT103" i="172"/>
  <c r="BT105" i="172"/>
  <c r="BU60" i="172"/>
  <c r="BU61" i="172"/>
  <c r="BU62" i="172"/>
  <c r="BU63" i="172"/>
  <c r="BU67" i="172"/>
  <c r="BU68" i="172"/>
  <c r="BU69" i="172"/>
  <c r="BU95" i="172"/>
  <c r="BU96" i="172"/>
  <c r="BU65" i="172"/>
  <c r="BU97" i="172"/>
  <c r="BU98" i="172"/>
  <c r="BU99" i="172"/>
  <c r="BU100" i="172"/>
  <c r="BU101" i="172"/>
  <c r="BU103" i="172"/>
  <c r="BU105" i="172"/>
  <c r="BV60" i="172"/>
  <c r="BV61" i="172"/>
  <c r="BV62" i="172"/>
  <c r="BV63" i="172"/>
  <c r="BV67" i="172"/>
  <c r="BV68" i="172"/>
  <c r="BV69" i="172"/>
  <c r="BV95" i="172"/>
  <c r="BV96" i="172"/>
  <c r="BV65" i="172"/>
  <c r="BV97" i="172"/>
  <c r="BV98" i="172"/>
  <c r="BV99" i="172"/>
  <c r="BV100" i="172"/>
  <c r="BV101" i="172"/>
  <c r="BV103" i="172"/>
  <c r="BV105" i="172"/>
  <c r="BW60" i="172"/>
  <c r="BW61" i="172"/>
  <c r="BW62" i="172"/>
  <c r="BW63" i="172"/>
  <c r="BW67" i="172"/>
  <c r="BW68" i="172"/>
  <c r="BW69" i="172"/>
  <c r="BW95" i="172"/>
  <c r="BW96" i="172"/>
  <c r="BW65" i="172"/>
  <c r="BW97" i="172"/>
  <c r="BW98" i="172"/>
  <c r="BW99" i="172"/>
  <c r="BW100" i="172"/>
  <c r="BW101" i="172"/>
  <c r="BW103" i="172"/>
  <c r="BW105" i="172"/>
  <c r="BX60" i="172"/>
  <c r="BX61" i="172"/>
  <c r="BX62" i="172"/>
  <c r="BX63" i="172"/>
  <c r="BX67" i="172"/>
  <c r="BX68" i="172"/>
  <c r="BX69" i="172"/>
  <c r="BX95" i="172"/>
  <c r="BX96" i="172"/>
  <c r="BX65" i="172"/>
  <c r="BX97" i="172"/>
  <c r="BX98" i="172"/>
  <c r="BX99" i="172"/>
  <c r="BX100" i="172"/>
  <c r="BX101" i="172"/>
  <c r="BX103" i="172"/>
  <c r="BX105" i="172"/>
  <c r="BY60" i="172"/>
  <c r="BY61" i="172"/>
  <c r="BY62" i="172"/>
  <c r="BY63" i="172"/>
  <c r="BY67" i="172"/>
  <c r="BY68" i="172"/>
  <c r="BY69" i="172"/>
  <c r="BY95" i="172"/>
  <c r="BY96" i="172"/>
  <c r="BY65" i="172"/>
  <c r="BY97" i="172"/>
  <c r="BY98" i="172"/>
  <c r="BY99" i="172"/>
  <c r="BY100" i="172"/>
  <c r="BY101" i="172"/>
  <c r="BY103" i="172"/>
  <c r="BY105" i="172"/>
  <c r="BZ60" i="172"/>
  <c r="BZ61" i="172"/>
  <c r="BZ62" i="172"/>
  <c r="BZ63" i="172"/>
  <c r="BZ67" i="172"/>
  <c r="BZ68" i="172"/>
  <c r="BZ69" i="172"/>
  <c r="BZ95" i="172"/>
  <c r="BZ96" i="172"/>
  <c r="BZ65" i="172"/>
  <c r="BZ97" i="172"/>
  <c r="BZ98" i="172"/>
  <c r="BZ99" i="172"/>
  <c r="BZ100" i="172"/>
  <c r="BZ101" i="172"/>
  <c r="BZ103" i="172"/>
  <c r="BZ105" i="172"/>
  <c r="CA60" i="172"/>
  <c r="CA61" i="172"/>
  <c r="CA62" i="172"/>
  <c r="CA63" i="172"/>
  <c r="CA67" i="172"/>
  <c r="CA68" i="172"/>
  <c r="CA69" i="172"/>
  <c r="CA95" i="172"/>
  <c r="CA96" i="172"/>
  <c r="CA65" i="172"/>
  <c r="CA97" i="172"/>
  <c r="CA98" i="172"/>
  <c r="CA99" i="172"/>
  <c r="CA100" i="172"/>
  <c r="CA101" i="172"/>
  <c r="CA103" i="172"/>
  <c r="CA105" i="172"/>
  <c r="CB60" i="172"/>
  <c r="CB61" i="172"/>
  <c r="CB62" i="172"/>
  <c r="CB63" i="172"/>
  <c r="CB67" i="172"/>
  <c r="CB68" i="172"/>
  <c r="CB69" i="172"/>
  <c r="CB95" i="172"/>
  <c r="CB96" i="172"/>
  <c r="CB65" i="172"/>
  <c r="CB97" i="172"/>
  <c r="CB98" i="172"/>
  <c r="CB99" i="172"/>
  <c r="CB100" i="172"/>
  <c r="CB101" i="172"/>
  <c r="CB103" i="172"/>
  <c r="CB105" i="172"/>
  <c r="CC60" i="172"/>
  <c r="CC61" i="172"/>
  <c r="CC62" i="172"/>
  <c r="CC63" i="172"/>
  <c r="CC67" i="172"/>
  <c r="CC68" i="172"/>
  <c r="CC69" i="172"/>
  <c r="CC95" i="172"/>
  <c r="CC96" i="172"/>
  <c r="CC65" i="172"/>
  <c r="CC97" i="172"/>
  <c r="CC98" i="172"/>
  <c r="CC99" i="172"/>
  <c r="CC100" i="172"/>
  <c r="CC101" i="172"/>
  <c r="CC103" i="172"/>
  <c r="CC105" i="172"/>
  <c r="CD60" i="172"/>
  <c r="CD61" i="172"/>
  <c r="CD62" i="172"/>
  <c r="CD63" i="172"/>
  <c r="CD67" i="172"/>
  <c r="CD68" i="172"/>
  <c r="CD69" i="172"/>
  <c r="CD95" i="172"/>
  <c r="CD96" i="172"/>
  <c r="CD65" i="172"/>
  <c r="CD97" i="172"/>
  <c r="CD98" i="172"/>
  <c r="CD99" i="172"/>
  <c r="CD100" i="172"/>
  <c r="CD101" i="172"/>
  <c r="CD103" i="172"/>
  <c r="CD105" i="172"/>
  <c r="CE60" i="172"/>
  <c r="CE61" i="172"/>
  <c r="CE62" i="172"/>
  <c r="CE63" i="172"/>
  <c r="CE67" i="172"/>
  <c r="CE68" i="172"/>
  <c r="CE69" i="172"/>
  <c r="CE95" i="172"/>
  <c r="CE96" i="172"/>
  <c r="CE65" i="172"/>
  <c r="CE97" i="172"/>
  <c r="CE98" i="172"/>
  <c r="CE99" i="172"/>
  <c r="CE100" i="172"/>
  <c r="CE101" i="172"/>
  <c r="CE103" i="172"/>
  <c r="CE105" i="172"/>
  <c r="CF60" i="172"/>
  <c r="CF61" i="172"/>
  <c r="CF62" i="172"/>
  <c r="CF63" i="172"/>
  <c r="CF67" i="172"/>
  <c r="CF68" i="172"/>
  <c r="CF69" i="172"/>
  <c r="CF95" i="172"/>
  <c r="CF96" i="172"/>
  <c r="CF65" i="172"/>
  <c r="CF97" i="172"/>
  <c r="CF98" i="172"/>
  <c r="CF99" i="172"/>
  <c r="CF100" i="172"/>
  <c r="CF101" i="172"/>
  <c r="CF103" i="172"/>
  <c r="CF105" i="172"/>
  <c r="CG60" i="172"/>
  <c r="CG61" i="172"/>
  <c r="CG62" i="172"/>
  <c r="CG63" i="172"/>
  <c r="CG67" i="172"/>
  <c r="CG68" i="172"/>
  <c r="CG69" i="172"/>
  <c r="CG95" i="172"/>
  <c r="CG96" i="172"/>
  <c r="CG65" i="172"/>
  <c r="CG97" i="172"/>
  <c r="CG98" i="172"/>
  <c r="CG99" i="172"/>
  <c r="CG100" i="172"/>
  <c r="CG101" i="172"/>
  <c r="CG103" i="172"/>
  <c r="CG105" i="172"/>
  <c r="CH60" i="172"/>
  <c r="CH61" i="172"/>
  <c r="CH62" i="172"/>
  <c r="CH63" i="172"/>
  <c r="CH67" i="172"/>
  <c r="CH68" i="172"/>
  <c r="CH69" i="172"/>
  <c r="CH95" i="172"/>
  <c r="CH96" i="172"/>
  <c r="CH65" i="172"/>
  <c r="CH97" i="172"/>
  <c r="CH98" i="172"/>
  <c r="CH99" i="172"/>
  <c r="CH100" i="172"/>
  <c r="CH101" i="172"/>
  <c r="CH103" i="172"/>
  <c r="CH105" i="172"/>
  <c r="CI60" i="172"/>
  <c r="CI61" i="172"/>
  <c r="CI62" i="172"/>
  <c r="CI63" i="172"/>
  <c r="CI67" i="172"/>
  <c r="CI68" i="172"/>
  <c r="CI69" i="172"/>
  <c r="CI95" i="172"/>
  <c r="CI96" i="172"/>
  <c r="CI65" i="172"/>
  <c r="CI97" i="172"/>
  <c r="CI98" i="172"/>
  <c r="CI99" i="172"/>
  <c r="CI100" i="172"/>
  <c r="CI101" i="172"/>
  <c r="CI103" i="172"/>
  <c r="CI105" i="172"/>
  <c r="CJ60" i="172"/>
  <c r="CJ61" i="172"/>
  <c r="CJ62" i="172"/>
  <c r="CJ63" i="172"/>
  <c r="CJ67" i="172"/>
  <c r="CJ68" i="172"/>
  <c r="CJ69" i="172"/>
  <c r="CJ95" i="172"/>
  <c r="CJ96" i="172"/>
  <c r="CJ65" i="172"/>
  <c r="CJ97" i="172"/>
  <c r="CJ98" i="172"/>
  <c r="CJ99" i="172"/>
  <c r="CJ100" i="172"/>
  <c r="CJ101" i="172"/>
  <c r="CJ103" i="172"/>
  <c r="CJ105" i="172"/>
  <c r="CK60" i="172"/>
  <c r="CK61" i="172"/>
  <c r="CK62" i="172"/>
  <c r="CK63" i="172"/>
  <c r="CK67" i="172"/>
  <c r="CK68" i="172"/>
  <c r="CK69" i="172"/>
  <c r="CK95" i="172"/>
  <c r="CK96" i="172"/>
  <c r="CK65" i="172"/>
  <c r="CK97" i="172"/>
  <c r="CK98" i="172"/>
  <c r="CK99" i="172"/>
  <c r="CK100" i="172"/>
  <c r="CK101" i="172"/>
  <c r="CK103" i="172"/>
  <c r="CK105" i="172"/>
  <c r="CL60" i="172"/>
  <c r="CL61" i="172"/>
  <c r="CL62" i="172"/>
  <c r="CL63" i="172"/>
  <c r="CL67" i="172"/>
  <c r="CL68" i="172"/>
  <c r="CL69" i="172"/>
  <c r="CL95" i="172"/>
  <c r="CL96" i="172"/>
  <c r="CL65" i="172"/>
  <c r="CL97" i="172"/>
  <c r="CL98" i="172"/>
  <c r="CL99" i="172"/>
  <c r="CL100" i="172"/>
  <c r="CL101" i="172"/>
  <c r="CL103" i="172"/>
  <c r="CL105" i="172"/>
  <c r="CM60" i="172"/>
  <c r="CM61" i="172"/>
  <c r="CM62" i="172"/>
  <c r="CM63" i="172"/>
  <c r="CM67" i="172"/>
  <c r="CM68" i="172"/>
  <c r="CM69" i="172"/>
  <c r="CM95" i="172"/>
  <c r="CM96" i="172"/>
  <c r="CM65" i="172"/>
  <c r="CM97" i="172"/>
  <c r="CM98" i="172"/>
  <c r="CM99" i="172"/>
  <c r="CM100" i="172"/>
  <c r="CM101" i="172"/>
  <c r="CM103" i="172"/>
  <c r="CM105" i="172"/>
  <c r="CN60" i="172"/>
  <c r="CN61" i="172"/>
  <c r="CN62" i="172"/>
  <c r="CN63" i="172"/>
  <c r="CN67" i="172"/>
  <c r="CN68" i="172"/>
  <c r="CN69" i="172"/>
  <c r="CN95" i="172"/>
  <c r="CN96" i="172"/>
  <c r="CN65" i="172"/>
  <c r="CN97" i="172"/>
  <c r="CN98" i="172"/>
  <c r="CN99" i="172"/>
  <c r="CN100" i="172"/>
  <c r="CN101" i="172"/>
  <c r="CN103" i="172"/>
  <c r="CN105" i="172"/>
  <c r="CO60" i="172"/>
  <c r="CO61" i="172"/>
  <c r="CO62" i="172"/>
  <c r="CO63" i="172"/>
  <c r="CO67" i="172"/>
  <c r="CO68" i="172"/>
  <c r="CO69" i="172"/>
  <c r="CO95" i="172"/>
  <c r="CO96" i="172"/>
  <c r="CO65" i="172"/>
  <c r="CO97" i="172"/>
  <c r="CO98" i="172"/>
  <c r="CO99" i="172"/>
  <c r="CO100" i="172"/>
  <c r="CO101" i="172"/>
  <c r="CO103" i="172"/>
  <c r="CO105" i="172"/>
  <c r="CP60" i="172"/>
  <c r="CP61" i="172"/>
  <c r="CP62" i="172"/>
  <c r="CP63" i="172"/>
  <c r="CP67" i="172"/>
  <c r="CP68" i="172"/>
  <c r="CP69" i="172"/>
  <c r="CP95" i="172"/>
  <c r="CP96" i="172"/>
  <c r="CP65" i="172"/>
  <c r="CP97" i="172"/>
  <c r="CP98" i="172"/>
  <c r="CP99" i="172"/>
  <c r="CP100" i="172"/>
  <c r="CP101" i="172"/>
  <c r="CP103" i="172"/>
  <c r="CP105" i="172"/>
  <c r="CQ60" i="172"/>
  <c r="CQ61" i="172"/>
  <c r="CQ62" i="172"/>
  <c r="CQ63" i="172"/>
  <c r="CQ67" i="172"/>
  <c r="CQ68" i="172"/>
  <c r="CQ69" i="172"/>
  <c r="CQ95" i="172"/>
  <c r="CQ96" i="172"/>
  <c r="CQ65" i="172"/>
  <c r="CQ97" i="172"/>
  <c r="CQ98" i="172"/>
  <c r="CQ99" i="172"/>
  <c r="CQ100" i="172"/>
  <c r="CQ101" i="172"/>
  <c r="CQ103" i="172"/>
  <c r="CQ105" i="172"/>
  <c r="CR60" i="172"/>
  <c r="CR61" i="172"/>
  <c r="CR62" i="172"/>
  <c r="CR63" i="172"/>
  <c r="CR67" i="172"/>
  <c r="CR68" i="172"/>
  <c r="CR69" i="172"/>
  <c r="CR95" i="172"/>
  <c r="CR96" i="172"/>
  <c r="CR65" i="172"/>
  <c r="CR97" i="172"/>
  <c r="CR98" i="172"/>
  <c r="CR99" i="172"/>
  <c r="CR100" i="172"/>
  <c r="CR101" i="172"/>
  <c r="CR103" i="172"/>
  <c r="CR105" i="172"/>
  <c r="CS60" i="172"/>
  <c r="CS61" i="172"/>
  <c r="CS62" i="172"/>
  <c r="CS63" i="172"/>
  <c r="CS67" i="172"/>
  <c r="CS68" i="172"/>
  <c r="CS69" i="172"/>
  <c r="CS95" i="172"/>
  <c r="CS96" i="172"/>
  <c r="CS65" i="172"/>
  <c r="CS97" i="172"/>
  <c r="CS98" i="172"/>
  <c r="CS99" i="172"/>
  <c r="CS100" i="172"/>
  <c r="CS101" i="172"/>
  <c r="CS103" i="172"/>
  <c r="CS105" i="172"/>
  <c r="CT60" i="172"/>
  <c r="CT61" i="172"/>
  <c r="CT62" i="172"/>
  <c r="CT63" i="172"/>
  <c r="CT67" i="172"/>
  <c r="CT68" i="172"/>
  <c r="CT69" i="172"/>
  <c r="CT95" i="172"/>
  <c r="CT96" i="172"/>
  <c r="CT65" i="172"/>
  <c r="CT97" i="172"/>
  <c r="CT98" i="172"/>
  <c r="CT99" i="172"/>
  <c r="CT100" i="172"/>
  <c r="CT101" i="172"/>
  <c r="CT103" i="172"/>
  <c r="CT105" i="172"/>
  <c r="CU60" i="172"/>
  <c r="CU61" i="172"/>
  <c r="CU62" i="172"/>
  <c r="CU63" i="172"/>
  <c r="CU67" i="172"/>
  <c r="CU68" i="172"/>
  <c r="CU69" i="172"/>
  <c r="CU95" i="172"/>
  <c r="CU96" i="172"/>
  <c r="CU65" i="172"/>
  <c r="CU97" i="172"/>
  <c r="CU98" i="172"/>
  <c r="CU99" i="172"/>
  <c r="CU100" i="172"/>
  <c r="CU101" i="172"/>
  <c r="CU103" i="172"/>
  <c r="CU105" i="172"/>
  <c r="CV60" i="172"/>
  <c r="CV61" i="172"/>
  <c r="CV62" i="172"/>
  <c r="CV63" i="172"/>
  <c r="CV67" i="172"/>
  <c r="CV68" i="172"/>
  <c r="CV69" i="172"/>
  <c r="CV95" i="172"/>
  <c r="CV96" i="172"/>
  <c r="CV65" i="172"/>
  <c r="CV97" i="172"/>
  <c r="CV98" i="172"/>
  <c r="CV99" i="172"/>
  <c r="CV100" i="172"/>
  <c r="CV101" i="172"/>
  <c r="CV103" i="172"/>
  <c r="CV105" i="172"/>
  <c r="CW60" i="172"/>
  <c r="CW61" i="172"/>
  <c r="CW62" i="172"/>
  <c r="CW63" i="172"/>
  <c r="CW67" i="172"/>
  <c r="CW68" i="172"/>
  <c r="CW69" i="172"/>
  <c r="CW95" i="172"/>
  <c r="CW96" i="172"/>
  <c r="CW65" i="172"/>
  <c r="CW97" i="172"/>
  <c r="CW98" i="172"/>
  <c r="CW99" i="172"/>
  <c r="CW100" i="172"/>
  <c r="CW101" i="172"/>
  <c r="CW103" i="172"/>
  <c r="CW105" i="172"/>
  <c r="CX60" i="172"/>
  <c r="CX61" i="172"/>
  <c r="CX62" i="172"/>
  <c r="CX63" i="172"/>
  <c r="CX67" i="172"/>
  <c r="CX68" i="172"/>
  <c r="CX69" i="172"/>
  <c r="CX95" i="172"/>
  <c r="CX96" i="172"/>
  <c r="CX65" i="172"/>
  <c r="CX97" i="172"/>
  <c r="CX98" i="172"/>
  <c r="CX99" i="172"/>
  <c r="CX100" i="172"/>
  <c r="CX101" i="172"/>
  <c r="CX103" i="172"/>
  <c r="CX105" i="172"/>
  <c r="CY60" i="172"/>
  <c r="CY61" i="172"/>
  <c r="CY62" i="172"/>
  <c r="CY63" i="172"/>
  <c r="CY67" i="172"/>
  <c r="CY68" i="172"/>
  <c r="CY69" i="172"/>
  <c r="CY95" i="172"/>
  <c r="CY96" i="172"/>
  <c r="CY65" i="172"/>
  <c r="CY97" i="172"/>
  <c r="CY98" i="172"/>
  <c r="CY99" i="172"/>
  <c r="CY100" i="172"/>
  <c r="CY101" i="172"/>
  <c r="CY103" i="172"/>
  <c r="CY105" i="172"/>
  <c r="CZ60" i="172"/>
  <c r="CZ61" i="172"/>
  <c r="CZ62" i="172"/>
  <c r="CZ63" i="172"/>
  <c r="CZ67" i="172"/>
  <c r="CZ68" i="172"/>
  <c r="CZ69" i="172"/>
  <c r="CZ95" i="172"/>
  <c r="CZ96" i="172"/>
  <c r="CZ65" i="172"/>
  <c r="CZ97" i="172"/>
  <c r="CZ98" i="172"/>
  <c r="CZ99" i="172"/>
  <c r="CZ100" i="172"/>
  <c r="CZ101" i="172"/>
  <c r="CZ103" i="172"/>
  <c r="CZ105" i="172"/>
  <c r="DA60" i="172"/>
  <c r="DA61" i="172"/>
  <c r="DA62" i="172"/>
  <c r="DA63" i="172"/>
  <c r="DA67" i="172"/>
  <c r="DA68" i="172"/>
  <c r="DA69" i="172"/>
  <c r="DA95" i="172"/>
  <c r="DA96" i="172"/>
  <c r="DA65" i="172"/>
  <c r="DA97" i="172"/>
  <c r="DA98" i="172"/>
  <c r="DA99" i="172"/>
  <c r="DA100" i="172"/>
  <c r="DA101" i="172"/>
  <c r="DA103" i="172"/>
  <c r="DA105" i="172"/>
  <c r="DB60" i="172"/>
  <c r="DB61" i="172"/>
  <c r="DB62" i="172"/>
  <c r="DB63" i="172"/>
  <c r="DB67" i="172"/>
  <c r="DB68" i="172"/>
  <c r="DB69" i="172"/>
  <c r="DB95" i="172"/>
  <c r="DB96" i="172"/>
  <c r="DB65" i="172"/>
  <c r="DB97" i="172"/>
  <c r="DB98" i="172"/>
  <c r="DB99" i="172"/>
  <c r="DB100" i="172"/>
  <c r="DB101" i="172"/>
  <c r="DB103" i="172"/>
  <c r="DB105" i="172"/>
  <c r="DC60" i="172"/>
  <c r="DC61" i="172"/>
  <c r="DC62" i="172"/>
  <c r="DC63" i="172"/>
  <c r="DC67" i="172"/>
  <c r="DC68" i="172"/>
  <c r="DC69" i="172"/>
  <c r="DC95" i="172"/>
  <c r="DC96" i="172"/>
  <c r="DC65" i="172"/>
  <c r="DC97" i="172"/>
  <c r="DC98" i="172"/>
  <c r="DC99" i="172"/>
  <c r="DC100" i="172"/>
  <c r="DC101" i="172"/>
  <c r="DC103" i="172"/>
  <c r="DC105" i="172"/>
  <c r="DD60" i="172"/>
  <c r="DD61" i="172"/>
  <c r="DD62" i="172"/>
  <c r="DD63" i="172"/>
  <c r="DD67" i="172"/>
  <c r="DD68" i="172"/>
  <c r="DD69" i="172"/>
  <c r="DD95" i="172"/>
  <c r="DD96" i="172"/>
  <c r="DD65" i="172"/>
  <c r="DD97" i="172"/>
  <c r="DD98" i="172"/>
  <c r="DD99" i="172"/>
  <c r="DD100" i="172"/>
  <c r="DD101" i="172"/>
  <c r="DD103" i="172"/>
  <c r="DD105" i="172"/>
  <c r="DE60" i="172"/>
  <c r="DE61" i="172"/>
  <c r="DE62" i="172"/>
  <c r="DE63" i="172"/>
  <c r="DE67" i="172"/>
  <c r="DE68" i="172"/>
  <c r="DE69" i="172"/>
  <c r="DE95" i="172"/>
  <c r="DE96" i="172"/>
  <c r="DE65" i="172"/>
  <c r="DE97" i="172"/>
  <c r="DE98" i="172"/>
  <c r="DE99" i="172"/>
  <c r="DE100" i="172"/>
  <c r="DE101" i="172"/>
  <c r="DE103" i="172"/>
  <c r="DE105" i="172"/>
  <c r="DF60" i="172"/>
  <c r="DF61" i="172"/>
  <c r="DF62" i="172"/>
  <c r="DF63" i="172"/>
  <c r="DF67" i="172"/>
  <c r="DF68" i="172"/>
  <c r="DF69" i="172"/>
  <c r="DF95" i="172"/>
  <c r="DF96" i="172"/>
  <c r="DF65" i="172"/>
  <c r="DF97" i="172"/>
  <c r="DF98" i="172"/>
  <c r="DF99" i="172"/>
  <c r="DF100" i="172"/>
  <c r="DF101" i="172"/>
  <c r="DF103" i="172"/>
  <c r="DF105" i="172"/>
  <c r="DG60" i="172"/>
  <c r="DG61" i="172"/>
  <c r="DG62" i="172"/>
  <c r="DG63" i="172"/>
  <c r="DG67" i="172"/>
  <c r="DG68" i="172"/>
  <c r="DG69" i="172"/>
  <c r="DG95" i="172"/>
  <c r="DG96" i="172"/>
  <c r="DG65" i="172"/>
  <c r="DG97" i="172"/>
  <c r="DG98" i="172"/>
  <c r="DG99" i="172"/>
  <c r="DG100" i="172"/>
  <c r="DG101" i="172"/>
  <c r="DG103" i="172"/>
  <c r="DG105" i="172"/>
  <c r="DH60" i="172"/>
  <c r="DH61" i="172"/>
  <c r="DH62" i="172"/>
  <c r="DH63" i="172"/>
  <c r="DH67" i="172"/>
  <c r="DH68" i="172"/>
  <c r="DH69" i="172"/>
  <c r="DH95" i="172"/>
  <c r="DH96" i="172"/>
  <c r="DH65" i="172"/>
  <c r="DH97" i="172"/>
  <c r="DH98" i="172"/>
  <c r="DH99" i="172"/>
  <c r="DH100" i="172"/>
  <c r="DH101" i="172"/>
  <c r="DH103" i="172"/>
  <c r="DH105" i="172"/>
  <c r="DI60" i="172"/>
  <c r="DI61" i="172"/>
  <c r="DI62" i="172"/>
  <c r="DI63" i="172"/>
  <c r="DI67" i="172"/>
  <c r="DI68" i="172"/>
  <c r="DI69" i="172"/>
  <c r="DI95" i="172"/>
  <c r="DI96" i="172"/>
  <c r="DI65" i="172"/>
  <c r="DI97" i="172"/>
  <c r="DI98" i="172"/>
  <c r="DI99" i="172"/>
  <c r="DI100" i="172"/>
  <c r="DI101" i="172"/>
  <c r="DI103" i="172"/>
  <c r="DI105" i="172"/>
  <c r="DJ60" i="172"/>
  <c r="DJ61" i="172"/>
  <c r="DJ62" i="172"/>
  <c r="DJ63" i="172"/>
  <c r="DJ67" i="172"/>
  <c r="DJ68" i="172"/>
  <c r="DJ69" i="172"/>
  <c r="DJ95" i="172"/>
  <c r="DJ96" i="172"/>
  <c r="DJ65" i="172"/>
  <c r="DJ97" i="172"/>
  <c r="DJ98" i="172"/>
  <c r="DJ99" i="172"/>
  <c r="DJ100" i="172"/>
  <c r="DJ101" i="172"/>
  <c r="DJ103" i="172"/>
  <c r="DJ105" i="172"/>
  <c r="DK60" i="172"/>
  <c r="DK61" i="172"/>
  <c r="DK62" i="172"/>
  <c r="DK63" i="172"/>
  <c r="DK67" i="172"/>
  <c r="DK68" i="172"/>
  <c r="DK69" i="172"/>
  <c r="DK95" i="172"/>
  <c r="DK96" i="172"/>
  <c r="DK65" i="172"/>
  <c r="DK97" i="172"/>
  <c r="DK98" i="172"/>
  <c r="DK99" i="172"/>
  <c r="DK100" i="172"/>
  <c r="DK101" i="172"/>
  <c r="DK103" i="172"/>
  <c r="DK105" i="172"/>
  <c r="DL60" i="172"/>
  <c r="DL61" i="172"/>
  <c r="DL62" i="172"/>
  <c r="DL63" i="172"/>
  <c r="DL67" i="172"/>
  <c r="DL68" i="172"/>
  <c r="DL69" i="172"/>
  <c r="DL95" i="172"/>
  <c r="DL96" i="172"/>
  <c r="DL65" i="172"/>
  <c r="DL97" i="172"/>
  <c r="DL98" i="172"/>
  <c r="DL99" i="172"/>
  <c r="DL100" i="172"/>
  <c r="DL101" i="172"/>
  <c r="DL103" i="172"/>
  <c r="DL105" i="172"/>
  <c r="DM60" i="172"/>
  <c r="DM61" i="172"/>
  <c r="DM62" i="172"/>
  <c r="DM63" i="172"/>
  <c r="DM67" i="172"/>
  <c r="DM68" i="172"/>
  <c r="DM69" i="172"/>
  <c r="DM95" i="172"/>
  <c r="DM96" i="172"/>
  <c r="DM65" i="172"/>
  <c r="DM97" i="172"/>
  <c r="DM98" i="172"/>
  <c r="DM99" i="172"/>
  <c r="DM100" i="172"/>
  <c r="DM101" i="172"/>
  <c r="DM103" i="172"/>
  <c r="DM105" i="172"/>
  <c r="DN60" i="172"/>
  <c r="DN61" i="172"/>
  <c r="DN62" i="172"/>
  <c r="DN63" i="172"/>
  <c r="DN67" i="172"/>
  <c r="DN68" i="172"/>
  <c r="DN69" i="172"/>
  <c r="DN95" i="172"/>
  <c r="DN96" i="172"/>
  <c r="DN65" i="172"/>
  <c r="DN97" i="172"/>
  <c r="DN98" i="172"/>
  <c r="DN99" i="172"/>
  <c r="DN100" i="172"/>
  <c r="DN101" i="172"/>
  <c r="DN103" i="172"/>
  <c r="DN105" i="172"/>
  <c r="DO60" i="172"/>
  <c r="DO61" i="172"/>
  <c r="DO62" i="172"/>
  <c r="DO63" i="172"/>
  <c r="DO67" i="172"/>
  <c r="DO68" i="172"/>
  <c r="DO69" i="172"/>
  <c r="DO95" i="172"/>
  <c r="DO96" i="172"/>
  <c r="DO65" i="172"/>
  <c r="DO97" i="172"/>
  <c r="DO98" i="172"/>
  <c r="DO99" i="172"/>
  <c r="DO100" i="172"/>
  <c r="DO101" i="172"/>
  <c r="DO103" i="172"/>
  <c r="DO105" i="172"/>
  <c r="DP60" i="172"/>
  <c r="DP61" i="172"/>
  <c r="DP62" i="172"/>
  <c r="DP63" i="172"/>
  <c r="DP67" i="172"/>
  <c r="DP68" i="172"/>
  <c r="DP69" i="172"/>
  <c r="DP95" i="172"/>
  <c r="DP96" i="172"/>
  <c r="DP65" i="172"/>
  <c r="DP97" i="172"/>
  <c r="DP98" i="172"/>
  <c r="DP99" i="172"/>
  <c r="DP100" i="172"/>
  <c r="DP101" i="172"/>
  <c r="DP103" i="172"/>
  <c r="DP105" i="172"/>
  <c r="DQ60" i="172"/>
  <c r="DQ61" i="172"/>
  <c r="DQ62" i="172"/>
  <c r="DQ63" i="172"/>
  <c r="DQ67" i="172"/>
  <c r="DQ68" i="172"/>
  <c r="DQ69" i="172"/>
  <c r="DQ95" i="172"/>
  <c r="DQ96" i="172"/>
  <c r="DQ65" i="172"/>
  <c r="DQ97" i="172"/>
  <c r="DQ98" i="172"/>
  <c r="DQ99" i="172"/>
  <c r="DQ100" i="172"/>
  <c r="DQ101" i="172"/>
  <c r="DQ103" i="172"/>
  <c r="DQ105" i="172"/>
  <c r="DR60" i="172"/>
  <c r="DR61" i="172"/>
  <c r="DR62" i="172"/>
  <c r="DR63" i="172"/>
  <c r="DR67" i="172"/>
  <c r="DR68" i="172"/>
  <c r="DR69" i="172"/>
  <c r="DR95" i="172"/>
  <c r="DR96" i="172"/>
  <c r="DR65" i="172"/>
  <c r="DR97" i="172"/>
  <c r="DR98" i="172"/>
  <c r="DR99" i="172"/>
  <c r="DR100" i="172"/>
  <c r="DR101" i="172"/>
  <c r="DR103" i="172"/>
  <c r="DR105" i="172"/>
  <c r="DS60" i="172"/>
  <c r="DS61" i="172"/>
  <c r="DS62" i="172"/>
  <c r="DS63" i="172"/>
  <c r="DS67" i="172"/>
  <c r="DS68" i="172"/>
  <c r="DS69" i="172"/>
  <c r="DS95" i="172"/>
  <c r="DS96" i="172"/>
  <c r="DS65" i="172"/>
  <c r="DS97" i="172"/>
  <c r="DS98" i="172"/>
  <c r="DS99" i="172"/>
  <c r="DS100" i="172"/>
  <c r="DS101" i="172"/>
  <c r="DS103" i="172"/>
  <c r="DS105" i="172"/>
  <c r="DT60" i="172"/>
  <c r="DT61" i="172"/>
  <c r="DT62" i="172"/>
  <c r="DT63" i="172"/>
  <c r="DT67" i="172"/>
  <c r="DT68" i="172"/>
  <c r="DT69" i="172"/>
  <c r="DT95" i="172"/>
  <c r="DT96" i="172"/>
  <c r="DT65" i="172"/>
  <c r="DT97" i="172"/>
  <c r="DT98" i="172"/>
  <c r="DT99" i="172"/>
  <c r="DT100" i="172"/>
  <c r="DT101" i="172"/>
  <c r="DT103" i="172"/>
  <c r="DT105" i="172"/>
  <c r="DU60" i="172"/>
  <c r="DU61" i="172"/>
  <c r="DU62" i="172"/>
  <c r="DU63" i="172"/>
  <c r="DU67" i="172"/>
  <c r="DU68" i="172"/>
  <c r="DU69" i="172"/>
  <c r="DU95" i="172"/>
  <c r="DU96" i="172"/>
  <c r="DU65" i="172"/>
  <c r="DU97" i="172"/>
  <c r="DU98" i="172"/>
  <c r="DU99" i="172"/>
  <c r="DU100" i="172"/>
  <c r="DU101" i="172"/>
  <c r="DU103" i="172"/>
  <c r="DU105" i="172"/>
  <c r="DV60" i="172"/>
  <c r="DV61" i="172"/>
  <c r="DV62" i="172"/>
  <c r="DV63" i="172"/>
  <c r="DV67" i="172"/>
  <c r="DV68" i="172"/>
  <c r="DV69" i="172"/>
  <c r="DV95" i="172"/>
  <c r="DV96" i="172"/>
  <c r="DV65" i="172"/>
  <c r="DV97" i="172"/>
  <c r="DV98" i="172"/>
  <c r="DV99" i="172"/>
  <c r="DV100" i="172"/>
  <c r="DV101" i="172"/>
  <c r="DV103" i="172"/>
  <c r="DV105" i="172"/>
  <c r="DW60" i="172"/>
  <c r="DW61" i="172"/>
  <c r="DW62" i="172"/>
  <c r="DW63" i="172"/>
  <c r="DW67" i="172"/>
  <c r="DW68" i="172"/>
  <c r="DW69" i="172"/>
  <c r="DW95" i="172"/>
  <c r="DW96" i="172"/>
  <c r="DW65" i="172"/>
  <c r="DW97" i="172"/>
  <c r="DW98" i="172"/>
  <c r="DW99" i="172"/>
  <c r="DW100" i="172"/>
  <c r="DW101" i="172"/>
  <c r="DW103" i="172"/>
  <c r="DW105" i="172"/>
  <c r="DX60" i="172"/>
  <c r="DX61" i="172"/>
  <c r="DX62" i="172"/>
  <c r="DX63" i="172"/>
  <c r="DX67" i="172"/>
  <c r="DX68" i="172"/>
  <c r="DX69" i="172"/>
  <c r="DX95" i="172"/>
  <c r="DX96" i="172"/>
  <c r="DX65" i="172"/>
  <c r="DX97" i="172"/>
  <c r="DX98" i="172"/>
  <c r="DX99" i="172"/>
  <c r="DX100" i="172"/>
  <c r="DX101" i="172"/>
  <c r="DX103" i="172"/>
  <c r="DX105" i="172"/>
  <c r="DY60" i="172"/>
  <c r="DY61" i="172"/>
  <c r="DY62" i="172"/>
  <c r="DY63" i="172"/>
  <c r="DY67" i="172"/>
  <c r="DY68" i="172"/>
  <c r="DY69" i="172"/>
  <c r="DY95" i="172"/>
  <c r="DY96" i="172"/>
  <c r="DY65" i="172"/>
  <c r="DY97" i="172"/>
  <c r="DY98" i="172"/>
  <c r="DY99" i="172"/>
  <c r="DY100" i="172"/>
  <c r="DY101" i="172"/>
  <c r="DY103" i="172"/>
  <c r="DY105" i="172"/>
  <c r="DZ60" i="172"/>
  <c r="DZ61" i="172"/>
  <c r="DZ62" i="172"/>
  <c r="DZ63" i="172"/>
  <c r="DZ67" i="172"/>
  <c r="DZ68" i="172"/>
  <c r="DZ69" i="172"/>
  <c r="DZ95" i="172"/>
  <c r="DZ96" i="172"/>
  <c r="DZ65" i="172"/>
  <c r="DZ97" i="172"/>
  <c r="DZ98" i="172"/>
  <c r="DZ99" i="172"/>
  <c r="DZ100" i="172"/>
  <c r="DZ101" i="172"/>
  <c r="DZ103" i="172"/>
  <c r="DZ105" i="172"/>
  <c r="EA60" i="172"/>
  <c r="EA61" i="172"/>
  <c r="EA62" i="172"/>
  <c r="EA63" i="172"/>
  <c r="EA67" i="172"/>
  <c r="EA68" i="172"/>
  <c r="EA69" i="172"/>
  <c r="EA95" i="172"/>
  <c r="EA96" i="172"/>
  <c r="EA65" i="172"/>
  <c r="EA97" i="172"/>
  <c r="EA98" i="172"/>
  <c r="EA99" i="172"/>
  <c r="EA100" i="172"/>
  <c r="EA101" i="172"/>
  <c r="EA103" i="172"/>
  <c r="EA105" i="172"/>
  <c r="EB60" i="172"/>
  <c r="EB61" i="172"/>
  <c r="EB62" i="172"/>
  <c r="EB63" i="172"/>
  <c r="EB67" i="172"/>
  <c r="EB68" i="172"/>
  <c r="EB69" i="172"/>
  <c r="EB95" i="172"/>
  <c r="EB96" i="172"/>
  <c r="EB65" i="172"/>
  <c r="EB97" i="172"/>
  <c r="EB98" i="172"/>
  <c r="EB99" i="172"/>
  <c r="EB100" i="172"/>
  <c r="EB101" i="172"/>
  <c r="EB103" i="172"/>
  <c r="EB105" i="172"/>
  <c r="EC60" i="172"/>
  <c r="EC61" i="172"/>
  <c r="EC62" i="172"/>
  <c r="EC63" i="172"/>
  <c r="EC67" i="172"/>
  <c r="EC68" i="172"/>
  <c r="EC69" i="172"/>
  <c r="EC95" i="172"/>
  <c r="EC96" i="172"/>
  <c r="EC65" i="172"/>
  <c r="EC97" i="172"/>
  <c r="EC98" i="172"/>
  <c r="EC99" i="172"/>
  <c r="EC100" i="172"/>
  <c r="EC101" i="172"/>
  <c r="EC103" i="172"/>
  <c r="EC105" i="172"/>
  <c r="ED60" i="172"/>
  <c r="ED61" i="172"/>
  <c r="ED62" i="172"/>
  <c r="ED63" i="172"/>
  <c r="ED67" i="172"/>
  <c r="ED68" i="172"/>
  <c r="ED69" i="172"/>
  <c r="ED95" i="172"/>
  <c r="ED96" i="172"/>
  <c r="ED65" i="172"/>
  <c r="ED97" i="172"/>
  <c r="ED98" i="172"/>
  <c r="ED99" i="172"/>
  <c r="ED100" i="172"/>
  <c r="ED101" i="172"/>
  <c r="ED103" i="172"/>
  <c r="ED105" i="172"/>
  <c r="EE60" i="172"/>
  <c r="EE61" i="172"/>
  <c r="EE62" i="172"/>
  <c r="EE63" i="172"/>
  <c r="EE67" i="172"/>
  <c r="EE68" i="172"/>
  <c r="EE69" i="172"/>
  <c r="EE95" i="172"/>
  <c r="EE96" i="172"/>
  <c r="EE65" i="172"/>
  <c r="EE97" i="172"/>
  <c r="EE98" i="172"/>
  <c r="EE99" i="172"/>
  <c r="EE100" i="172"/>
  <c r="EE101" i="172"/>
  <c r="EE103" i="172"/>
  <c r="EE105" i="172"/>
  <c r="EF60" i="172"/>
  <c r="EF61" i="172"/>
  <c r="EF62" i="172"/>
  <c r="EF63" i="172"/>
  <c r="EF67" i="172"/>
  <c r="EF68" i="172"/>
  <c r="EF69" i="172"/>
  <c r="EF95" i="172"/>
  <c r="EF96" i="172"/>
  <c r="EF65" i="172"/>
  <c r="EF97" i="172"/>
  <c r="EF98" i="172"/>
  <c r="EF99" i="172"/>
  <c r="EF100" i="172"/>
  <c r="EF101" i="172"/>
  <c r="EF103" i="172"/>
  <c r="EF105" i="172"/>
  <c r="EG60" i="172"/>
  <c r="EG61" i="172"/>
  <c r="EG62" i="172"/>
  <c r="EG63" i="172"/>
  <c r="EG67" i="172"/>
  <c r="EG68" i="172"/>
  <c r="EG69" i="172"/>
  <c r="EG95" i="172"/>
  <c r="EG96" i="172"/>
  <c r="EG65" i="172"/>
  <c r="EG97" i="172"/>
  <c r="EG98" i="172"/>
  <c r="EG99" i="172"/>
  <c r="EG100" i="172"/>
  <c r="EG101" i="172"/>
  <c r="EG103" i="172"/>
  <c r="EG105" i="172"/>
  <c r="EH60" i="172"/>
  <c r="EH61" i="172"/>
  <c r="EH62" i="172"/>
  <c r="EH63" i="172"/>
  <c r="EH67" i="172"/>
  <c r="EH68" i="172"/>
  <c r="EH69" i="172"/>
  <c r="EH95" i="172"/>
  <c r="EH96" i="172"/>
  <c r="EH65" i="172"/>
  <c r="EH97" i="172"/>
  <c r="EH98" i="172"/>
  <c r="EH99" i="172"/>
  <c r="EH100" i="172"/>
  <c r="EH101" i="172"/>
  <c r="EH103" i="172"/>
  <c r="EH105" i="172"/>
  <c r="EI60" i="172"/>
  <c r="EI61" i="172"/>
  <c r="EI62" i="172"/>
  <c r="EI63" i="172"/>
  <c r="EI67" i="172"/>
  <c r="EI68" i="172"/>
  <c r="EI69" i="172"/>
  <c r="EI95" i="172"/>
  <c r="EI96" i="172"/>
  <c r="EI65" i="172"/>
  <c r="EI97" i="172"/>
  <c r="EI98" i="172"/>
  <c r="EI99" i="172"/>
  <c r="EI100" i="172"/>
  <c r="EI101" i="172"/>
  <c r="EI103" i="172"/>
  <c r="EI105" i="172"/>
  <c r="EJ60" i="172"/>
  <c r="EJ61" i="172"/>
  <c r="EJ62" i="172"/>
  <c r="EJ63" i="172"/>
  <c r="EJ67" i="172"/>
  <c r="EJ68" i="172"/>
  <c r="EJ69" i="172"/>
  <c r="EJ95" i="172"/>
  <c r="EJ96" i="172"/>
  <c r="EJ65" i="172"/>
  <c r="EJ97" i="172"/>
  <c r="EJ98" i="172"/>
  <c r="EJ99" i="172"/>
  <c r="EJ100" i="172"/>
  <c r="EJ101" i="172"/>
  <c r="EJ103" i="172"/>
  <c r="EJ105" i="172"/>
  <c r="EK60" i="172"/>
  <c r="EK61" i="172"/>
  <c r="EK62" i="172"/>
  <c r="EK63" i="172"/>
  <c r="EK67" i="172"/>
  <c r="EK68" i="172"/>
  <c r="EK69" i="172"/>
  <c r="EK95" i="172"/>
  <c r="EK96" i="172"/>
  <c r="EK65" i="172"/>
  <c r="EK97" i="172"/>
  <c r="EK98" i="172"/>
  <c r="EK99" i="172"/>
  <c r="EK100" i="172"/>
  <c r="EK101" i="172"/>
  <c r="EK103" i="172"/>
  <c r="EK105" i="172"/>
  <c r="EL60" i="172"/>
  <c r="EL61" i="172"/>
  <c r="EL62" i="172"/>
  <c r="EL63" i="172"/>
  <c r="EL67" i="172"/>
  <c r="EL68" i="172"/>
  <c r="EL69" i="172"/>
  <c r="EL95" i="172"/>
  <c r="EL96" i="172"/>
  <c r="EL65" i="172"/>
  <c r="EL97" i="172"/>
  <c r="EL98" i="172"/>
  <c r="EL99" i="172"/>
  <c r="EL100" i="172"/>
  <c r="EL101" i="172"/>
  <c r="EL103" i="172"/>
  <c r="EL105" i="172"/>
  <c r="EM60" i="172"/>
  <c r="EM61" i="172"/>
  <c r="EM62" i="172"/>
  <c r="EM63" i="172"/>
  <c r="EM67" i="172"/>
  <c r="EM68" i="172"/>
  <c r="EM69" i="172"/>
  <c r="EM95" i="172"/>
  <c r="EM96" i="172"/>
  <c r="EM65" i="172"/>
  <c r="EM97" i="172"/>
  <c r="EM98" i="172"/>
  <c r="EM99" i="172"/>
  <c r="EM100" i="172"/>
  <c r="EM101" i="172"/>
  <c r="EM103" i="172"/>
  <c r="EM105" i="172"/>
  <c r="EN60" i="172"/>
  <c r="EN61" i="172"/>
  <c r="EN62" i="172"/>
  <c r="EN63" i="172"/>
  <c r="EN67" i="172"/>
  <c r="EN68" i="172"/>
  <c r="EN69" i="172"/>
  <c r="EN95" i="172"/>
  <c r="EN96" i="172"/>
  <c r="EN65" i="172"/>
  <c r="EN97" i="172"/>
  <c r="EN98" i="172"/>
  <c r="EN99" i="172"/>
  <c r="EN100" i="172"/>
  <c r="EN101" i="172"/>
  <c r="EN103" i="172"/>
  <c r="EN105" i="172"/>
  <c r="EO60" i="172"/>
  <c r="EO61" i="172"/>
  <c r="EO62" i="172"/>
  <c r="EO63" i="172"/>
  <c r="EO67" i="172"/>
  <c r="EO68" i="172"/>
  <c r="EO69" i="172"/>
  <c r="EO95" i="172"/>
  <c r="EO96" i="172"/>
  <c r="EO65" i="172"/>
  <c r="EO97" i="172"/>
  <c r="EO98" i="172"/>
  <c r="EO99" i="172"/>
  <c r="EO100" i="172"/>
  <c r="EO101" i="172"/>
  <c r="EO103" i="172"/>
  <c r="EO105" i="172"/>
  <c r="EP60" i="172"/>
  <c r="EP61" i="172"/>
  <c r="EP62" i="172"/>
  <c r="EP63" i="172"/>
  <c r="EP67" i="172"/>
  <c r="EP68" i="172"/>
  <c r="EP69" i="172"/>
  <c r="EP95" i="172"/>
  <c r="EP96" i="172"/>
  <c r="EP65" i="172"/>
  <c r="EP97" i="172"/>
  <c r="EP98" i="172"/>
  <c r="EP99" i="172"/>
  <c r="EP100" i="172"/>
  <c r="EP101" i="172"/>
  <c r="EP103" i="172"/>
  <c r="EP105" i="172"/>
  <c r="EQ60" i="172"/>
  <c r="EQ61" i="172"/>
  <c r="EQ62" i="172"/>
  <c r="EQ63" i="172"/>
  <c r="EQ67" i="172"/>
  <c r="EQ68" i="172"/>
  <c r="EQ69" i="172"/>
  <c r="EQ95" i="172"/>
  <c r="EQ96" i="172"/>
  <c r="EQ65" i="172"/>
  <c r="EQ97" i="172"/>
  <c r="EQ98" i="172"/>
  <c r="EQ99" i="172"/>
  <c r="EQ100" i="172"/>
  <c r="EQ101" i="172"/>
  <c r="EQ103" i="172"/>
  <c r="EQ105" i="172"/>
  <c r="ER60" i="172"/>
  <c r="ER61" i="172"/>
  <c r="ER62" i="172"/>
  <c r="ER63" i="172"/>
  <c r="ER67" i="172"/>
  <c r="ER68" i="172"/>
  <c r="ER69" i="172"/>
  <c r="ER95" i="172"/>
  <c r="ER96" i="172"/>
  <c r="ER65" i="172"/>
  <c r="ER97" i="172"/>
  <c r="ER98" i="172"/>
  <c r="ER99" i="172"/>
  <c r="ER100" i="172"/>
  <c r="ER101" i="172"/>
  <c r="ER103" i="172"/>
  <c r="ER105" i="172"/>
  <c r="ES60" i="172"/>
  <c r="ES61" i="172"/>
  <c r="ES62" i="172"/>
  <c r="ES63" i="172"/>
  <c r="ES67" i="172"/>
  <c r="ES68" i="172"/>
  <c r="ES69" i="172"/>
  <c r="ES95" i="172"/>
  <c r="ES96" i="172"/>
  <c r="ES65" i="172"/>
  <c r="ES97" i="172"/>
  <c r="ES98" i="172"/>
  <c r="ES99" i="172"/>
  <c r="ES100" i="172"/>
  <c r="ES101" i="172"/>
  <c r="ES103" i="172"/>
  <c r="ES105" i="172"/>
  <c r="ET60" i="172"/>
  <c r="ET61" i="172"/>
  <c r="ET62" i="172"/>
  <c r="ET63" i="172"/>
  <c r="ET67" i="172"/>
  <c r="ET68" i="172"/>
  <c r="ET69" i="172"/>
  <c r="ET95" i="172"/>
  <c r="ET96" i="172"/>
  <c r="ET65" i="172"/>
  <c r="ET97" i="172"/>
  <c r="ET98" i="172"/>
  <c r="ET99" i="172"/>
  <c r="ET100" i="172"/>
  <c r="ET101" i="172"/>
  <c r="ET103" i="172"/>
  <c r="ET105" i="172"/>
  <c r="EU60" i="172"/>
  <c r="EU61" i="172"/>
  <c r="EU62" i="172"/>
  <c r="EU63" i="172"/>
  <c r="EU67" i="172"/>
  <c r="EU68" i="172"/>
  <c r="EU69" i="172"/>
  <c r="EU95" i="172"/>
  <c r="EU96" i="172"/>
  <c r="EU65" i="172"/>
  <c r="EU97" i="172"/>
  <c r="EU98" i="172"/>
  <c r="EU99" i="172"/>
  <c r="EU100" i="172"/>
  <c r="EU101" i="172"/>
  <c r="EU103" i="172"/>
  <c r="EU105" i="172"/>
  <c r="EV60" i="172"/>
  <c r="EV61" i="172"/>
  <c r="EV62" i="172"/>
  <c r="EV63" i="172"/>
  <c r="EV67" i="172"/>
  <c r="EV68" i="172"/>
  <c r="EV69" i="172"/>
  <c r="EV95" i="172"/>
  <c r="EV96" i="172"/>
  <c r="EV65" i="172"/>
  <c r="EV97" i="172"/>
  <c r="EV98" i="172"/>
  <c r="EV99" i="172"/>
  <c r="EV100" i="172"/>
  <c r="EV101" i="172"/>
  <c r="EV103" i="172"/>
  <c r="EV105" i="172"/>
  <c r="EW60" i="172"/>
  <c r="EW61" i="172"/>
  <c r="EW62" i="172"/>
  <c r="EW63" i="172"/>
  <c r="EW67" i="172"/>
  <c r="EW68" i="172"/>
  <c r="EW69" i="172"/>
  <c r="EW95" i="172"/>
  <c r="EW96" i="172"/>
  <c r="EW65" i="172"/>
  <c r="EW97" i="172"/>
  <c r="EW98" i="172"/>
  <c r="EW99" i="172"/>
  <c r="EW100" i="172"/>
  <c r="EW101" i="172"/>
  <c r="EW103" i="172"/>
  <c r="EW105" i="172"/>
  <c r="EX60" i="172"/>
  <c r="EX61" i="172"/>
  <c r="EX62" i="172"/>
  <c r="EX63" i="172"/>
  <c r="EX67" i="172"/>
  <c r="EX68" i="172"/>
  <c r="EX69" i="172"/>
  <c r="EX95" i="172"/>
  <c r="EX96" i="172"/>
  <c r="EX65" i="172"/>
  <c r="EX97" i="172"/>
  <c r="EX98" i="172"/>
  <c r="EX99" i="172"/>
  <c r="EX100" i="172"/>
  <c r="EX101" i="172"/>
  <c r="EX103" i="172"/>
  <c r="EX105" i="172"/>
  <c r="EY60" i="172"/>
  <c r="EY61" i="172"/>
  <c r="EY62" i="172"/>
  <c r="EY63" i="172"/>
  <c r="EY67" i="172"/>
  <c r="EY68" i="172"/>
  <c r="EY69" i="172"/>
  <c r="EY95" i="172"/>
  <c r="EY96" i="172"/>
  <c r="EY65" i="172"/>
  <c r="EY97" i="172"/>
  <c r="EY98" i="172"/>
  <c r="EY99" i="172"/>
  <c r="EY100" i="172"/>
  <c r="EY101" i="172"/>
  <c r="EY103" i="172"/>
  <c r="EY105" i="172"/>
  <c r="F104" i="172"/>
  <c r="F106" i="172"/>
  <c r="G104" i="172"/>
  <c r="H104" i="172"/>
  <c r="I104" i="172"/>
  <c r="J104" i="172"/>
  <c r="K104" i="172"/>
  <c r="L104" i="172"/>
  <c r="M104" i="172"/>
  <c r="N104" i="172"/>
  <c r="O104" i="172"/>
  <c r="P104" i="172"/>
  <c r="Q104" i="172"/>
  <c r="R104" i="172"/>
  <c r="S104" i="172"/>
  <c r="T104" i="172"/>
  <c r="U104" i="172"/>
  <c r="V104" i="172"/>
  <c r="W104" i="172"/>
  <c r="X104" i="172"/>
  <c r="Y104" i="172"/>
  <c r="Z104" i="172"/>
  <c r="AA104" i="172"/>
  <c r="AB104" i="172"/>
  <c r="AC104" i="172"/>
  <c r="AD104" i="172"/>
  <c r="AE104" i="172"/>
  <c r="AF104" i="172"/>
  <c r="AG104" i="172"/>
  <c r="AH104" i="172"/>
  <c r="AI104" i="172"/>
  <c r="AJ104" i="172"/>
  <c r="AK104" i="172"/>
  <c r="AL104" i="172"/>
  <c r="AM104" i="172"/>
  <c r="AN104" i="172"/>
  <c r="AO104" i="172"/>
  <c r="AP104" i="172"/>
  <c r="AQ104" i="172"/>
  <c r="AR104" i="172"/>
  <c r="AS104" i="172"/>
  <c r="AT104" i="172"/>
  <c r="AU104" i="172"/>
  <c r="AV104" i="172"/>
  <c r="AW104" i="172"/>
  <c r="AX104" i="172"/>
  <c r="AY104" i="172"/>
  <c r="AZ104" i="172"/>
  <c r="BA104" i="172"/>
  <c r="BB104" i="172"/>
  <c r="BC104" i="172"/>
  <c r="BD104" i="172"/>
  <c r="BE104" i="172"/>
  <c r="BF104" i="172"/>
  <c r="BG104" i="172"/>
  <c r="BH104" i="172"/>
  <c r="BI104" i="172"/>
  <c r="BJ104" i="172"/>
  <c r="BK104" i="172"/>
  <c r="BL104" i="172"/>
  <c r="BM104" i="172"/>
  <c r="BN104" i="172"/>
  <c r="BO104" i="172"/>
  <c r="BP104" i="172"/>
  <c r="BQ104" i="172"/>
  <c r="BR104" i="172"/>
  <c r="BS104" i="172"/>
  <c r="BT104" i="172"/>
  <c r="BU104" i="172"/>
  <c r="BV104" i="172"/>
  <c r="BW104" i="172"/>
  <c r="BX104" i="172"/>
  <c r="BY104" i="172"/>
  <c r="BZ104" i="172"/>
  <c r="CA104" i="172"/>
  <c r="CB104" i="172"/>
  <c r="CC104" i="172"/>
  <c r="CD104" i="172"/>
  <c r="CE104" i="172"/>
  <c r="CF104" i="172"/>
  <c r="CG104" i="172"/>
  <c r="CH104" i="172"/>
  <c r="CI104" i="172"/>
  <c r="CJ104" i="172"/>
  <c r="CK104" i="172"/>
  <c r="CL104" i="172"/>
  <c r="CM104" i="172"/>
  <c r="CN104" i="172"/>
  <c r="CO104" i="172"/>
  <c r="CP104" i="172"/>
  <c r="CQ104" i="172"/>
  <c r="CR104" i="172"/>
  <c r="CS104" i="172"/>
  <c r="CT104" i="172"/>
  <c r="CU104" i="172"/>
  <c r="CV104" i="172"/>
  <c r="CW104" i="172"/>
  <c r="CX104" i="172"/>
  <c r="CY104" i="172"/>
  <c r="CZ104" i="172"/>
  <c r="DA104" i="172"/>
  <c r="DB104" i="172"/>
  <c r="DC104" i="172"/>
  <c r="DD104" i="172"/>
  <c r="DE104" i="172"/>
  <c r="DF104" i="172"/>
  <c r="DG104" i="172"/>
  <c r="DH104" i="172"/>
  <c r="DI104" i="172"/>
  <c r="DJ104" i="172"/>
  <c r="DK104" i="172"/>
  <c r="DL104" i="172"/>
  <c r="DM104" i="172"/>
  <c r="DN104" i="172"/>
  <c r="DO104" i="172"/>
  <c r="DP104" i="172"/>
  <c r="DQ104" i="172"/>
  <c r="DR104" i="172"/>
  <c r="DS104" i="172"/>
  <c r="DT104" i="172"/>
  <c r="DU104" i="172"/>
  <c r="DV104" i="172"/>
  <c r="DW104" i="172"/>
  <c r="DX104" i="172"/>
  <c r="DY104" i="172"/>
  <c r="DZ104" i="172"/>
  <c r="EA104" i="172"/>
  <c r="EB104" i="172"/>
  <c r="EC104" i="172"/>
  <c r="ED104" i="172"/>
  <c r="EE104" i="172"/>
  <c r="EF104" i="172"/>
  <c r="EG104" i="172"/>
  <c r="EH104" i="172"/>
  <c r="EI104" i="172"/>
  <c r="EJ104" i="172"/>
  <c r="EK104" i="172"/>
  <c r="EL104" i="172"/>
  <c r="EM104" i="172"/>
  <c r="EN104" i="172"/>
  <c r="EO104" i="172"/>
  <c r="EP104" i="172"/>
  <c r="EQ104" i="172"/>
  <c r="ER104" i="172"/>
  <c r="ES104" i="172"/>
  <c r="ET104" i="172"/>
  <c r="EU104" i="172"/>
  <c r="EV104" i="172"/>
  <c r="EW104" i="172"/>
  <c r="EX104" i="172"/>
  <c r="EY104" i="172"/>
  <c r="EY58" i="172"/>
  <c r="EY89" i="172"/>
  <c r="EY92" i="172"/>
  <c r="EX58" i="172"/>
  <c r="EX89" i="172"/>
  <c r="EX92" i="172"/>
  <c r="EW58" i="172"/>
  <c r="EW89" i="172"/>
  <c r="EW92" i="172"/>
  <c r="EV58" i="172"/>
  <c r="EV89" i="172"/>
  <c r="EV92" i="172"/>
  <c r="EU58" i="172"/>
  <c r="EU89" i="172"/>
  <c r="EU92" i="172"/>
  <c r="ET58" i="172"/>
  <c r="ET89" i="172"/>
  <c r="ET92" i="172"/>
  <c r="ES58" i="172"/>
  <c r="ES89" i="172"/>
  <c r="ES92" i="172"/>
  <c r="ER58" i="172"/>
  <c r="ER89" i="172"/>
  <c r="ER92" i="172"/>
  <c r="EQ58" i="172"/>
  <c r="EQ89" i="172"/>
  <c r="EQ92" i="172"/>
  <c r="EP58" i="172"/>
  <c r="EP89" i="172"/>
  <c r="EP92" i="172"/>
  <c r="EO58" i="172"/>
  <c r="EO89" i="172"/>
  <c r="EO92" i="172"/>
  <c r="EN58" i="172"/>
  <c r="EN89" i="172"/>
  <c r="EN92" i="172"/>
  <c r="EM58" i="172"/>
  <c r="EM89" i="172"/>
  <c r="EM92" i="172"/>
  <c r="EL58" i="172"/>
  <c r="EL89" i="172"/>
  <c r="EL92" i="172"/>
  <c r="EK58" i="172"/>
  <c r="EK89" i="172"/>
  <c r="EK92" i="172"/>
  <c r="EJ58" i="172"/>
  <c r="EJ89" i="172"/>
  <c r="EJ92" i="172"/>
  <c r="EI58" i="172"/>
  <c r="EI89" i="172"/>
  <c r="EI92" i="172"/>
  <c r="EH58" i="172"/>
  <c r="EH89" i="172"/>
  <c r="EH92" i="172"/>
  <c r="EG58" i="172"/>
  <c r="EG89" i="172"/>
  <c r="EG92" i="172"/>
  <c r="EF58" i="172"/>
  <c r="EF89" i="172"/>
  <c r="EF92" i="172"/>
  <c r="EE58" i="172"/>
  <c r="EE89" i="172"/>
  <c r="EE92" i="172"/>
  <c r="ED58" i="172"/>
  <c r="ED89" i="172"/>
  <c r="ED92" i="172"/>
  <c r="EC58" i="172"/>
  <c r="EC89" i="172"/>
  <c r="EC92" i="172"/>
  <c r="EB58" i="172"/>
  <c r="EB89" i="172"/>
  <c r="EB92" i="172"/>
  <c r="EA58" i="172"/>
  <c r="EA89" i="172"/>
  <c r="EA92" i="172"/>
  <c r="DZ58" i="172"/>
  <c r="DZ89" i="172"/>
  <c r="DZ92" i="172"/>
  <c r="DY58" i="172"/>
  <c r="DY89" i="172"/>
  <c r="DY92" i="172"/>
  <c r="DX58" i="172"/>
  <c r="DX89" i="172"/>
  <c r="DX92" i="172"/>
  <c r="DW58" i="172"/>
  <c r="DW89" i="172"/>
  <c r="DW92" i="172"/>
  <c r="DV58" i="172"/>
  <c r="DV89" i="172"/>
  <c r="DV92" i="172"/>
  <c r="DU58" i="172"/>
  <c r="DU89" i="172"/>
  <c r="DU92" i="172"/>
  <c r="DT58" i="172"/>
  <c r="DT89" i="172"/>
  <c r="DT92" i="172"/>
  <c r="DS58" i="172"/>
  <c r="DS89" i="172"/>
  <c r="DS92" i="172"/>
  <c r="DR58" i="172"/>
  <c r="DR89" i="172"/>
  <c r="DR92" i="172"/>
  <c r="DQ58" i="172"/>
  <c r="DQ89" i="172"/>
  <c r="DQ92" i="172"/>
  <c r="DP58" i="172"/>
  <c r="DP89" i="172"/>
  <c r="DP92" i="172"/>
  <c r="DO58" i="172"/>
  <c r="DO89" i="172"/>
  <c r="DO92" i="172"/>
  <c r="DN58" i="172"/>
  <c r="DN89" i="172"/>
  <c r="DN92" i="172"/>
  <c r="DM58" i="172"/>
  <c r="DM89" i="172"/>
  <c r="DM92" i="172"/>
  <c r="DL58" i="172"/>
  <c r="DL89" i="172"/>
  <c r="DL92" i="172"/>
  <c r="DK58" i="172"/>
  <c r="DK89" i="172"/>
  <c r="DK92" i="172"/>
  <c r="DJ58" i="172"/>
  <c r="DJ89" i="172"/>
  <c r="DJ92" i="172"/>
  <c r="DI58" i="172"/>
  <c r="DI89" i="172"/>
  <c r="DI92" i="172"/>
  <c r="DH58" i="172"/>
  <c r="DH89" i="172"/>
  <c r="DH92" i="172"/>
  <c r="DG58" i="172"/>
  <c r="DG89" i="172"/>
  <c r="DG92" i="172"/>
  <c r="DF58" i="172"/>
  <c r="DF89" i="172"/>
  <c r="DF92" i="172"/>
  <c r="DE58" i="172"/>
  <c r="DE89" i="172"/>
  <c r="DE92" i="172"/>
  <c r="DD58" i="172"/>
  <c r="DD89" i="172"/>
  <c r="DD92" i="172"/>
  <c r="DC58" i="172"/>
  <c r="DC89" i="172"/>
  <c r="DC92" i="172"/>
  <c r="DB58" i="172"/>
  <c r="DB89" i="172"/>
  <c r="DB92" i="172"/>
  <c r="DA58" i="172"/>
  <c r="DA89" i="172"/>
  <c r="DA92" i="172"/>
  <c r="CZ58" i="172"/>
  <c r="CZ89" i="172"/>
  <c r="CZ92" i="172"/>
  <c r="CY58" i="172"/>
  <c r="CY89" i="172"/>
  <c r="CY92" i="172"/>
  <c r="CX58" i="172"/>
  <c r="CX89" i="172"/>
  <c r="CX92" i="172"/>
  <c r="CW58" i="172"/>
  <c r="CW89" i="172"/>
  <c r="CW92" i="172"/>
  <c r="CV58" i="172"/>
  <c r="CV89" i="172"/>
  <c r="CV92" i="172"/>
  <c r="CU58" i="172"/>
  <c r="CU89" i="172"/>
  <c r="CU92" i="172"/>
  <c r="CT58" i="172"/>
  <c r="CT89" i="172"/>
  <c r="CT92" i="172"/>
  <c r="CS58" i="172"/>
  <c r="CS89" i="172"/>
  <c r="CS92" i="172"/>
  <c r="CR58" i="172"/>
  <c r="CR89" i="172"/>
  <c r="CR92" i="172"/>
  <c r="CQ58" i="172"/>
  <c r="CQ89" i="172"/>
  <c r="CQ92" i="172"/>
  <c r="CP58" i="172"/>
  <c r="CP89" i="172"/>
  <c r="CP92" i="172"/>
  <c r="CO58" i="172"/>
  <c r="CO89" i="172"/>
  <c r="CO92" i="172"/>
  <c r="CN58" i="172"/>
  <c r="CN89" i="172"/>
  <c r="CN92" i="172"/>
  <c r="CM58" i="172"/>
  <c r="CM89" i="172"/>
  <c r="CM92" i="172"/>
  <c r="CL58" i="172"/>
  <c r="CL89" i="172"/>
  <c r="CL92" i="172"/>
  <c r="CK58" i="172"/>
  <c r="CK89" i="172"/>
  <c r="CK92" i="172"/>
  <c r="CJ58" i="172"/>
  <c r="CJ89" i="172"/>
  <c r="CJ92" i="172"/>
  <c r="CI58" i="172"/>
  <c r="CI89" i="172"/>
  <c r="CI92" i="172"/>
  <c r="CH58" i="172"/>
  <c r="CH89" i="172"/>
  <c r="CH92" i="172"/>
  <c r="CG58" i="172"/>
  <c r="CG89" i="172"/>
  <c r="CG92" i="172"/>
  <c r="CF58" i="172"/>
  <c r="CF89" i="172"/>
  <c r="CF92" i="172"/>
  <c r="CE58" i="172"/>
  <c r="CE89" i="172"/>
  <c r="CE92" i="172"/>
  <c r="CD58" i="172"/>
  <c r="CD89" i="172"/>
  <c r="CD92" i="172"/>
  <c r="CC58" i="172"/>
  <c r="CC89" i="172"/>
  <c r="CC92" i="172"/>
  <c r="CB58" i="172"/>
  <c r="CB89" i="172"/>
  <c r="CB92" i="172"/>
  <c r="CA58" i="172"/>
  <c r="CA89" i="172"/>
  <c r="CA92" i="172"/>
  <c r="BZ58" i="172"/>
  <c r="BZ89" i="172"/>
  <c r="BZ92" i="172"/>
  <c r="BY58" i="172"/>
  <c r="BY89" i="172"/>
  <c r="BY92" i="172"/>
  <c r="BX58" i="172"/>
  <c r="BX89" i="172"/>
  <c r="BX92" i="172"/>
  <c r="BW58" i="172"/>
  <c r="BW89" i="172"/>
  <c r="BW92" i="172"/>
  <c r="BV58" i="172"/>
  <c r="BV89" i="172"/>
  <c r="BV92" i="172"/>
  <c r="BU58" i="172"/>
  <c r="BU89" i="172"/>
  <c r="BU92" i="172"/>
  <c r="BT58" i="172"/>
  <c r="BT89" i="172"/>
  <c r="BT92" i="172"/>
  <c r="BS58" i="172"/>
  <c r="BS89" i="172"/>
  <c r="BS92" i="172"/>
  <c r="BR58" i="172"/>
  <c r="BR89" i="172"/>
  <c r="BR92" i="172"/>
  <c r="BQ58" i="172"/>
  <c r="BQ89" i="172"/>
  <c r="BQ92" i="172"/>
  <c r="BP58" i="172"/>
  <c r="BP89" i="172"/>
  <c r="BP92" i="172"/>
  <c r="BO58" i="172"/>
  <c r="BO89" i="172"/>
  <c r="BO92" i="172"/>
  <c r="BN58" i="172"/>
  <c r="BN89" i="172"/>
  <c r="BN92" i="172"/>
  <c r="BM58" i="172"/>
  <c r="BM89" i="172"/>
  <c r="BM92" i="172"/>
  <c r="BL58" i="172"/>
  <c r="BL89" i="172"/>
  <c r="BL92" i="172"/>
  <c r="BK58" i="172"/>
  <c r="BK89" i="172"/>
  <c r="BK92" i="172"/>
  <c r="BJ58" i="172"/>
  <c r="BJ89" i="172"/>
  <c r="BJ92" i="172"/>
  <c r="BI58" i="172"/>
  <c r="BI89" i="172"/>
  <c r="BI92" i="172"/>
  <c r="BH58" i="172"/>
  <c r="BH89" i="172"/>
  <c r="BH92" i="172"/>
  <c r="BG58" i="172"/>
  <c r="BG89" i="172"/>
  <c r="BG92" i="172"/>
  <c r="BF58" i="172"/>
  <c r="BF89" i="172"/>
  <c r="BF92" i="172"/>
  <c r="BE58" i="172"/>
  <c r="BE89" i="172"/>
  <c r="BE92" i="172"/>
  <c r="BD58" i="172"/>
  <c r="BD89" i="172"/>
  <c r="BD92" i="172"/>
  <c r="BC58" i="172"/>
  <c r="BC89" i="172"/>
  <c r="BC92" i="172"/>
  <c r="BB58" i="172"/>
  <c r="BB89" i="172"/>
  <c r="BB92" i="172"/>
  <c r="BA58" i="172"/>
  <c r="BA89" i="172"/>
  <c r="BA92" i="172"/>
  <c r="AZ58" i="172"/>
  <c r="AZ89" i="172"/>
  <c r="AZ92" i="172"/>
  <c r="AY58" i="172"/>
  <c r="AY89" i="172"/>
  <c r="AY92" i="172"/>
  <c r="AX58" i="172"/>
  <c r="AX89" i="172"/>
  <c r="AX92" i="172"/>
  <c r="AW58" i="172"/>
  <c r="AW89" i="172"/>
  <c r="AW92" i="172"/>
  <c r="AV58" i="172"/>
  <c r="AV89" i="172"/>
  <c r="AV92" i="172"/>
  <c r="AU58" i="172"/>
  <c r="AU89" i="172"/>
  <c r="AU92" i="172"/>
  <c r="AT58" i="172"/>
  <c r="AT89" i="172"/>
  <c r="AT92" i="172"/>
  <c r="AS58" i="172"/>
  <c r="AS89" i="172"/>
  <c r="AS92" i="172"/>
  <c r="AR58" i="172"/>
  <c r="AR89" i="172"/>
  <c r="AR92" i="172"/>
  <c r="AQ58" i="172"/>
  <c r="AQ89" i="172"/>
  <c r="AQ92" i="172"/>
  <c r="AP58" i="172"/>
  <c r="AP89" i="172"/>
  <c r="AP92" i="172"/>
  <c r="AO58" i="172"/>
  <c r="AO89" i="172"/>
  <c r="AO92" i="172"/>
  <c r="AN58" i="172"/>
  <c r="AN89" i="172"/>
  <c r="AN92" i="172"/>
  <c r="AM58" i="172"/>
  <c r="AM89" i="172"/>
  <c r="AM92" i="172"/>
  <c r="AL58" i="172"/>
  <c r="AL89" i="172"/>
  <c r="AL92" i="172"/>
  <c r="AK58" i="172"/>
  <c r="AK89" i="172"/>
  <c r="AK92" i="172"/>
  <c r="AJ58" i="172"/>
  <c r="AJ89" i="172"/>
  <c r="AJ92" i="172"/>
  <c r="AI58" i="172"/>
  <c r="AI89" i="172"/>
  <c r="AI92" i="172"/>
  <c r="AH58" i="172"/>
  <c r="AH89" i="172"/>
  <c r="AH92" i="172"/>
  <c r="AG58" i="172"/>
  <c r="AG89" i="172"/>
  <c r="AG92" i="172"/>
  <c r="AF58" i="172"/>
  <c r="AF89" i="172"/>
  <c r="AF92" i="172"/>
  <c r="AE58" i="172"/>
  <c r="AE89" i="172"/>
  <c r="AE92" i="172"/>
  <c r="AD58" i="172"/>
  <c r="AD89" i="172"/>
  <c r="AD92" i="172"/>
  <c r="AC58" i="172"/>
  <c r="AC89" i="172"/>
  <c r="AC92" i="172"/>
  <c r="AB58" i="172"/>
  <c r="AB89" i="172"/>
  <c r="AB92" i="172"/>
  <c r="AA58" i="172"/>
  <c r="AA89" i="172"/>
  <c r="AA92" i="172"/>
  <c r="Z58" i="172"/>
  <c r="Z89" i="172"/>
  <c r="Z92" i="172"/>
  <c r="Y58" i="172"/>
  <c r="Y89" i="172"/>
  <c r="Y92" i="172"/>
  <c r="X58" i="172"/>
  <c r="X89" i="172"/>
  <c r="X92" i="172"/>
  <c r="W58" i="172"/>
  <c r="W89" i="172"/>
  <c r="W92" i="172"/>
  <c r="V58" i="172"/>
  <c r="V89" i="172"/>
  <c r="V92" i="172"/>
  <c r="U58" i="172"/>
  <c r="U89" i="172"/>
  <c r="U92" i="172"/>
  <c r="T58" i="172"/>
  <c r="T89" i="172"/>
  <c r="T92" i="172"/>
  <c r="S58" i="172"/>
  <c r="S89" i="172"/>
  <c r="S92" i="172"/>
  <c r="R58" i="172"/>
  <c r="R89" i="172"/>
  <c r="R92" i="172"/>
  <c r="Q58" i="172"/>
  <c r="Q89" i="172"/>
  <c r="Q92" i="172"/>
  <c r="P58" i="172"/>
  <c r="P89" i="172"/>
  <c r="P92" i="172"/>
  <c r="O58" i="172"/>
  <c r="O89" i="172"/>
  <c r="O92" i="172"/>
  <c r="N58" i="172"/>
  <c r="N89" i="172"/>
  <c r="N92" i="172"/>
  <c r="M58" i="172"/>
  <c r="M89" i="172"/>
  <c r="M92" i="172"/>
  <c r="L58" i="172"/>
  <c r="L89" i="172"/>
  <c r="L92" i="172"/>
  <c r="K58" i="172"/>
  <c r="K89" i="172"/>
  <c r="K92" i="172"/>
  <c r="J58" i="172"/>
  <c r="J89" i="172"/>
  <c r="J92" i="172"/>
  <c r="I58" i="172"/>
  <c r="I88" i="172"/>
  <c r="I89" i="172"/>
  <c r="I92" i="172"/>
  <c r="H58" i="172"/>
  <c r="H88" i="172"/>
  <c r="H89" i="172"/>
  <c r="H92" i="172"/>
  <c r="G58" i="172"/>
  <c r="G88" i="172"/>
  <c r="G89" i="172"/>
  <c r="G92" i="172"/>
  <c r="F58" i="172"/>
  <c r="F88" i="172"/>
  <c r="F89" i="172"/>
  <c r="F92" i="172"/>
  <c r="F90" i="172"/>
  <c r="F91" i="172"/>
  <c r="F75" i="172"/>
  <c r="F76" i="172"/>
  <c r="F78" i="172"/>
  <c r="G75" i="172"/>
  <c r="G76" i="172"/>
  <c r="G90" i="172"/>
  <c r="H76" i="172"/>
  <c r="H90" i="172"/>
  <c r="I76" i="172"/>
  <c r="I90" i="172"/>
  <c r="J76" i="172"/>
  <c r="J90" i="172"/>
  <c r="K76" i="172"/>
  <c r="K90" i="172"/>
  <c r="L76" i="172"/>
  <c r="L90" i="172"/>
  <c r="M76" i="172"/>
  <c r="M90" i="172"/>
  <c r="N76" i="172"/>
  <c r="N90" i="172"/>
  <c r="O76" i="172"/>
  <c r="O90" i="172"/>
  <c r="P76" i="172"/>
  <c r="P90" i="172"/>
  <c r="Q76" i="172"/>
  <c r="Q90" i="172"/>
  <c r="R76" i="172"/>
  <c r="R90" i="172"/>
  <c r="S76" i="172"/>
  <c r="S90" i="172"/>
  <c r="T76" i="172"/>
  <c r="T90" i="172"/>
  <c r="U76" i="172"/>
  <c r="U90" i="172"/>
  <c r="V76" i="172"/>
  <c r="V90" i="172"/>
  <c r="W76" i="172"/>
  <c r="W90" i="172"/>
  <c r="X76" i="172"/>
  <c r="X90" i="172"/>
  <c r="Y76" i="172"/>
  <c r="Y90" i="172"/>
  <c r="Z76" i="172"/>
  <c r="Z90" i="172"/>
  <c r="AA76" i="172"/>
  <c r="AA90" i="172"/>
  <c r="AB76" i="172"/>
  <c r="AB90" i="172"/>
  <c r="AC76" i="172"/>
  <c r="AC90" i="172"/>
  <c r="AD76" i="172"/>
  <c r="AD90" i="172"/>
  <c r="AE76" i="172"/>
  <c r="AE90" i="172"/>
  <c r="AF76" i="172"/>
  <c r="AF90" i="172"/>
  <c r="AG76" i="172"/>
  <c r="AG90" i="172"/>
  <c r="AH76" i="172"/>
  <c r="AH90" i="172"/>
  <c r="AI76" i="172"/>
  <c r="AI90" i="172"/>
  <c r="AJ76" i="172"/>
  <c r="AJ90" i="172"/>
  <c r="AK76" i="172"/>
  <c r="AK90" i="172"/>
  <c r="AL76" i="172"/>
  <c r="AL90" i="172"/>
  <c r="AM76" i="172"/>
  <c r="AM90" i="172"/>
  <c r="AN76" i="172"/>
  <c r="AN90" i="172"/>
  <c r="AO76" i="172"/>
  <c r="AO90" i="172"/>
  <c r="AP76" i="172"/>
  <c r="AP90" i="172"/>
  <c r="AQ76" i="172"/>
  <c r="AQ90" i="172"/>
  <c r="AR76" i="172"/>
  <c r="AR90" i="172"/>
  <c r="AS76" i="172"/>
  <c r="AS90" i="172"/>
  <c r="AT76" i="172"/>
  <c r="AT90" i="172"/>
  <c r="AU76" i="172"/>
  <c r="AU90" i="172"/>
  <c r="AV76" i="172"/>
  <c r="AV90" i="172"/>
  <c r="AW76" i="172"/>
  <c r="AW90" i="172"/>
  <c r="AX76" i="172"/>
  <c r="AX90" i="172"/>
  <c r="AY76" i="172"/>
  <c r="AY90" i="172"/>
  <c r="AZ76" i="172"/>
  <c r="AZ90" i="172"/>
  <c r="BA76" i="172"/>
  <c r="BA90" i="172"/>
  <c r="BB76" i="172"/>
  <c r="BB90" i="172"/>
  <c r="BC76" i="172"/>
  <c r="BC90" i="172"/>
  <c r="BD76" i="172"/>
  <c r="BD90" i="172"/>
  <c r="BE76" i="172"/>
  <c r="BE90" i="172"/>
  <c r="BF76" i="172"/>
  <c r="BF90" i="172"/>
  <c r="BG76" i="172"/>
  <c r="BG90" i="172"/>
  <c r="BH76" i="172"/>
  <c r="BH90" i="172"/>
  <c r="BI76" i="172"/>
  <c r="BI90" i="172"/>
  <c r="BJ76" i="172"/>
  <c r="BJ90" i="172"/>
  <c r="BK76" i="172"/>
  <c r="BK90" i="172"/>
  <c r="BL76" i="172"/>
  <c r="BL90" i="172"/>
  <c r="BM76" i="172"/>
  <c r="BM90" i="172"/>
  <c r="BN76" i="172"/>
  <c r="BN90" i="172"/>
  <c r="BO76" i="172"/>
  <c r="BO90" i="172"/>
  <c r="BP76" i="172"/>
  <c r="BP90" i="172"/>
  <c r="BQ76" i="172"/>
  <c r="BQ90" i="172"/>
  <c r="BR76" i="172"/>
  <c r="BR90" i="172"/>
  <c r="BS76" i="172"/>
  <c r="BS90" i="172"/>
  <c r="BT76" i="172"/>
  <c r="BT90" i="172"/>
  <c r="BU76" i="172"/>
  <c r="BU90" i="172"/>
  <c r="BV76" i="172"/>
  <c r="BV90" i="172"/>
  <c r="BW76" i="172"/>
  <c r="BW90" i="172"/>
  <c r="BX76" i="172"/>
  <c r="BX90" i="172"/>
  <c r="BY76" i="172"/>
  <c r="BY90" i="172"/>
  <c r="BZ76" i="172"/>
  <c r="BZ90" i="172"/>
  <c r="CA76" i="172"/>
  <c r="CA90" i="172"/>
  <c r="CB76" i="172"/>
  <c r="CB90" i="172"/>
  <c r="CC76" i="172"/>
  <c r="CC90" i="172"/>
  <c r="CD76" i="172"/>
  <c r="CD90" i="172"/>
  <c r="CE76" i="172"/>
  <c r="CE90" i="172"/>
  <c r="CF76" i="172"/>
  <c r="CF90" i="172"/>
  <c r="CG76" i="172"/>
  <c r="CG90" i="172"/>
  <c r="CH76" i="172"/>
  <c r="CH90" i="172"/>
  <c r="CI76" i="172"/>
  <c r="CI90" i="172"/>
  <c r="CJ76" i="172"/>
  <c r="CJ90" i="172"/>
  <c r="CK76" i="172"/>
  <c r="CK90" i="172"/>
  <c r="CL76" i="172"/>
  <c r="CL90" i="172"/>
  <c r="CM76" i="172"/>
  <c r="CM90" i="172"/>
  <c r="CN76" i="172"/>
  <c r="CN90" i="172"/>
  <c r="CO76" i="172"/>
  <c r="CO90" i="172"/>
  <c r="CP76" i="172"/>
  <c r="CP90" i="172"/>
  <c r="CQ76" i="172"/>
  <c r="CQ90" i="172"/>
  <c r="CR76" i="172"/>
  <c r="CR90" i="172"/>
  <c r="CS76" i="172"/>
  <c r="CS90" i="172"/>
  <c r="CT76" i="172"/>
  <c r="CT90" i="172"/>
  <c r="CU76" i="172"/>
  <c r="CU90" i="172"/>
  <c r="CV76" i="172"/>
  <c r="CV90" i="172"/>
  <c r="CW76" i="172"/>
  <c r="CW90" i="172"/>
  <c r="CX76" i="172"/>
  <c r="CX90" i="172"/>
  <c r="CY76" i="172"/>
  <c r="CY90" i="172"/>
  <c r="CZ76" i="172"/>
  <c r="CZ90" i="172"/>
  <c r="DA76" i="172"/>
  <c r="DA90" i="172"/>
  <c r="DB76" i="172"/>
  <c r="DB90" i="172"/>
  <c r="DC76" i="172"/>
  <c r="DC90" i="172"/>
  <c r="DD76" i="172"/>
  <c r="DD90" i="172"/>
  <c r="DE76" i="172"/>
  <c r="DE90" i="172"/>
  <c r="DF76" i="172"/>
  <c r="DF90" i="172"/>
  <c r="DG76" i="172"/>
  <c r="DG90" i="172"/>
  <c r="DH76" i="172"/>
  <c r="DH90" i="172"/>
  <c r="DI76" i="172"/>
  <c r="DI90" i="172"/>
  <c r="DJ76" i="172"/>
  <c r="DJ90" i="172"/>
  <c r="DK76" i="172"/>
  <c r="DK90" i="172"/>
  <c r="DL76" i="172"/>
  <c r="DL90" i="172"/>
  <c r="DM76" i="172"/>
  <c r="DM90" i="172"/>
  <c r="DN76" i="172"/>
  <c r="DN90" i="172"/>
  <c r="DO76" i="172"/>
  <c r="DO90" i="172"/>
  <c r="DP76" i="172"/>
  <c r="DP90" i="172"/>
  <c r="DQ76" i="172"/>
  <c r="DQ90" i="172"/>
  <c r="DR76" i="172"/>
  <c r="DR90" i="172"/>
  <c r="DS76" i="172"/>
  <c r="DS90" i="172"/>
  <c r="DT76" i="172"/>
  <c r="DT90" i="172"/>
  <c r="DU76" i="172"/>
  <c r="DU90" i="172"/>
  <c r="DV76" i="172"/>
  <c r="DV90" i="172"/>
  <c r="DW76" i="172"/>
  <c r="DW90" i="172"/>
  <c r="DX76" i="172"/>
  <c r="DX90" i="172"/>
  <c r="DY76" i="172"/>
  <c r="DY90" i="172"/>
  <c r="DZ76" i="172"/>
  <c r="DZ90" i="172"/>
  <c r="EA76" i="172"/>
  <c r="EA90" i="172"/>
  <c r="EB76" i="172"/>
  <c r="EB90" i="172"/>
  <c r="EC76" i="172"/>
  <c r="EC90" i="172"/>
  <c r="ED76" i="172"/>
  <c r="ED90" i="172"/>
  <c r="EE76" i="172"/>
  <c r="EE90" i="172"/>
  <c r="EF76" i="172"/>
  <c r="EF90" i="172"/>
  <c r="EG76" i="172"/>
  <c r="EG90" i="172"/>
  <c r="EH76" i="172"/>
  <c r="EH90" i="172"/>
  <c r="EI76" i="172"/>
  <c r="EI90" i="172"/>
  <c r="EJ76" i="172"/>
  <c r="EJ90" i="172"/>
  <c r="EK76" i="172"/>
  <c r="EK90" i="172"/>
  <c r="EL76" i="172"/>
  <c r="EL90" i="172"/>
  <c r="EM76" i="172"/>
  <c r="EM90" i="172"/>
  <c r="EN76" i="172"/>
  <c r="EN90" i="172"/>
  <c r="EO76" i="172"/>
  <c r="EO90" i="172"/>
  <c r="EP76" i="172"/>
  <c r="EP90" i="172"/>
  <c r="EQ76" i="172"/>
  <c r="EQ90" i="172"/>
  <c r="ER76" i="172"/>
  <c r="ER90" i="172"/>
  <c r="ES76" i="172"/>
  <c r="ES90" i="172"/>
  <c r="ET76" i="172"/>
  <c r="ET90" i="172"/>
  <c r="EU76" i="172"/>
  <c r="EU90" i="172"/>
  <c r="EV76" i="172"/>
  <c r="EV90" i="172"/>
  <c r="EW76" i="172"/>
  <c r="EW90" i="172"/>
  <c r="EX76" i="172"/>
  <c r="EX90" i="172"/>
  <c r="EY76" i="172"/>
  <c r="EY90" i="172"/>
  <c r="EY88" i="172"/>
  <c r="EX88" i="172"/>
  <c r="EW88" i="172"/>
  <c r="EV88" i="172"/>
  <c r="EU88" i="172"/>
  <c r="ET88" i="172"/>
  <c r="ES88" i="172"/>
  <c r="ER88" i="172"/>
  <c r="EQ88" i="172"/>
  <c r="EP88" i="172"/>
  <c r="EO88" i="172"/>
  <c r="EN88" i="172"/>
  <c r="EM88" i="172"/>
  <c r="EL88" i="172"/>
  <c r="EK88" i="172"/>
  <c r="EJ88" i="172"/>
  <c r="EI88" i="172"/>
  <c r="EH88" i="172"/>
  <c r="EG88" i="172"/>
  <c r="EF88" i="172"/>
  <c r="EE88" i="172"/>
  <c r="ED88" i="172"/>
  <c r="EC88" i="172"/>
  <c r="EB88" i="172"/>
  <c r="EA88" i="172"/>
  <c r="DZ88" i="172"/>
  <c r="DY88" i="172"/>
  <c r="DX88" i="172"/>
  <c r="DW88" i="172"/>
  <c r="DV88" i="172"/>
  <c r="DU88" i="172"/>
  <c r="DT88" i="172"/>
  <c r="DS88" i="172"/>
  <c r="DR88" i="172"/>
  <c r="DQ88" i="172"/>
  <c r="DP88" i="172"/>
  <c r="DO88" i="172"/>
  <c r="DN88" i="172"/>
  <c r="DM88" i="172"/>
  <c r="DL88" i="172"/>
  <c r="DK88" i="172"/>
  <c r="DJ88" i="172"/>
  <c r="DI88" i="172"/>
  <c r="DH88" i="172"/>
  <c r="DG88" i="172"/>
  <c r="DF88" i="172"/>
  <c r="DE88" i="172"/>
  <c r="DD88" i="172"/>
  <c r="DC88" i="172"/>
  <c r="DB88" i="172"/>
  <c r="DA88" i="172"/>
  <c r="CZ88" i="172"/>
  <c r="CY88" i="172"/>
  <c r="CX88" i="172"/>
  <c r="CW88" i="172"/>
  <c r="CV88" i="172"/>
  <c r="CU88" i="172"/>
  <c r="CT88" i="172"/>
  <c r="CS88" i="172"/>
  <c r="CR88" i="172"/>
  <c r="CQ88" i="172"/>
  <c r="CP88" i="172"/>
  <c r="CO88" i="172"/>
  <c r="CN88" i="172"/>
  <c r="CM88" i="172"/>
  <c r="CL88" i="172"/>
  <c r="CK88" i="172"/>
  <c r="CJ88" i="172"/>
  <c r="CI88" i="172"/>
  <c r="CH88" i="172"/>
  <c r="CG88" i="172"/>
  <c r="CF88" i="172"/>
  <c r="CE88" i="172"/>
  <c r="CD88" i="172"/>
  <c r="CC88" i="172"/>
  <c r="CB88" i="172"/>
  <c r="CA88" i="172"/>
  <c r="BZ88" i="172"/>
  <c r="BY88" i="172"/>
  <c r="BX88" i="172"/>
  <c r="BW88" i="172"/>
  <c r="BV88" i="172"/>
  <c r="BU88" i="172"/>
  <c r="BT88" i="172"/>
  <c r="BS88" i="172"/>
  <c r="BR88" i="172"/>
  <c r="BQ88" i="172"/>
  <c r="BP88" i="172"/>
  <c r="BO88" i="172"/>
  <c r="BN88" i="172"/>
  <c r="BM88" i="172"/>
  <c r="BL88" i="172"/>
  <c r="BK88" i="172"/>
  <c r="BJ88" i="172"/>
  <c r="BI88" i="172"/>
  <c r="BH88" i="172"/>
  <c r="BG88" i="172"/>
  <c r="BF88" i="172"/>
  <c r="BE88" i="172"/>
  <c r="BD88" i="172"/>
  <c r="BC88" i="172"/>
  <c r="BB88" i="172"/>
  <c r="BA88" i="172"/>
  <c r="AZ88" i="172"/>
  <c r="AY88" i="172"/>
  <c r="AX88" i="172"/>
  <c r="AW88" i="172"/>
  <c r="AV88" i="172"/>
  <c r="AU88" i="172"/>
  <c r="AT88" i="172"/>
  <c r="AS88" i="172"/>
  <c r="AR88" i="172"/>
  <c r="AQ88" i="172"/>
  <c r="AP88" i="172"/>
  <c r="AO88" i="172"/>
  <c r="AN88" i="172"/>
  <c r="AM88" i="172"/>
  <c r="AL88" i="172"/>
  <c r="AK88" i="172"/>
  <c r="AJ88" i="172"/>
  <c r="AI88" i="172"/>
  <c r="AH88" i="172"/>
  <c r="AG88" i="172"/>
  <c r="AF88" i="172"/>
  <c r="AE88" i="172"/>
  <c r="AD88" i="172"/>
  <c r="AC88" i="172"/>
  <c r="AB88" i="172"/>
  <c r="AA88" i="172"/>
  <c r="Z88" i="172"/>
  <c r="Y88" i="172"/>
  <c r="X88" i="172"/>
  <c r="W88" i="172"/>
  <c r="V88" i="172"/>
  <c r="U88" i="172"/>
  <c r="T88" i="172"/>
  <c r="S88" i="172"/>
  <c r="R88" i="172"/>
  <c r="Q88" i="172"/>
  <c r="P88" i="172"/>
  <c r="O88" i="172"/>
  <c r="N88" i="172"/>
  <c r="M88" i="172"/>
  <c r="L88" i="172"/>
  <c r="K88" i="172"/>
  <c r="J88" i="172"/>
  <c r="F86" i="172"/>
  <c r="F87" i="172"/>
  <c r="G86" i="172"/>
  <c r="H86" i="172"/>
  <c r="I86" i="172"/>
  <c r="J86" i="172"/>
  <c r="K86" i="172"/>
  <c r="L86" i="172"/>
  <c r="M86" i="172"/>
  <c r="N86" i="172"/>
  <c r="O86" i="172"/>
  <c r="P86" i="172"/>
  <c r="Q86" i="172"/>
  <c r="R86" i="172"/>
  <c r="S86" i="172"/>
  <c r="T86" i="172"/>
  <c r="U86" i="172"/>
  <c r="V86" i="172"/>
  <c r="W86" i="172"/>
  <c r="X86" i="172"/>
  <c r="Y86" i="172"/>
  <c r="Z86" i="172"/>
  <c r="AA86" i="172"/>
  <c r="AB86" i="172"/>
  <c r="AC86" i="172"/>
  <c r="AD86" i="172"/>
  <c r="AE86" i="172"/>
  <c r="AF86" i="172"/>
  <c r="AG86" i="172"/>
  <c r="AH86" i="172"/>
  <c r="AI86" i="172"/>
  <c r="AJ86" i="172"/>
  <c r="AK86" i="172"/>
  <c r="AL86" i="172"/>
  <c r="AM86" i="172"/>
  <c r="AN86" i="172"/>
  <c r="AO86" i="172"/>
  <c r="AP86" i="172"/>
  <c r="AQ86" i="172"/>
  <c r="AR86" i="172"/>
  <c r="AS86" i="172"/>
  <c r="AT86" i="172"/>
  <c r="AU86" i="172"/>
  <c r="AV86" i="172"/>
  <c r="AW86" i="172"/>
  <c r="AX86" i="172"/>
  <c r="AY86" i="172"/>
  <c r="AZ86" i="172"/>
  <c r="BA86" i="172"/>
  <c r="BB86" i="172"/>
  <c r="BC86" i="172"/>
  <c r="BD86" i="172"/>
  <c r="BE86" i="172"/>
  <c r="BF86" i="172"/>
  <c r="BG86" i="172"/>
  <c r="BH86" i="172"/>
  <c r="BI86" i="172"/>
  <c r="BJ86" i="172"/>
  <c r="BK86" i="172"/>
  <c r="BL86" i="172"/>
  <c r="BM86" i="172"/>
  <c r="BN86" i="172"/>
  <c r="BO86" i="172"/>
  <c r="BP86" i="172"/>
  <c r="BQ86" i="172"/>
  <c r="BR86" i="172"/>
  <c r="BS86" i="172"/>
  <c r="BT86" i="172"/>
  <c r="BU86" i="172"/>
  <c r="BV86" i="172"/>
  <c r="BW86" i="172"/>
  <c r="BX86" i="172"/>
  <c r="BY86" i="172"/>
  <c r="BZ86" i="172"/>
  <c r="CA86" i="172"/>
  <c r="CB86" i="172"/>
  <c r="CC86" i="172"/>
  <c r="CD86" i="172"/>
  <c r="CE86" i="172"/>
  <c r="CF86" i="172"/>
  <c r="CG86" i="172"/>
  <c r="CH86" i="172"/>
  <c r="CI86" i="172"/>
  <c r="CJ86" i="172"/>
  <c r="CK86" i="172"/>
  <c r="CL86" i="172"/>
  <c r="CM86" i="172"/>
  <c r="CN86" i="172"/>
  <c r="CO86" i="172"/>
  <c r="CP86" i="172"/>
  <c r="CQ86" i="172"/>
  <c r="CR86" i="172"/>
  <c r="CS86" i="172"/>
  <c r="CT86" i="172"/>
  <c r="CU86" i="172"/>
  <c r="CV86" i="172"/>
  <c r="CW86" i="172"/>
  <c r="CX86" i="172"/>
  <c r="CY86" i="172"/>
  <c r="CZ86" i="172"/>
  <c r="DA86" i="172"/>
  <c r="DB86" i="172"/>
  <c r="DC86" i="172"/>
  <c r="DD86" i="172"/>
  <c r="DE86" i="172"/>
  <c r="DF86" i="172"/>
  <c r="DG86" i="172"/>
  <c r="DH86" i="172"/>
  <c r="DI86" i="172"/>
  <c r="DJ86" i="172"/>
  <c r="DK86" i="172"/>
  <c r="DL86" i="172"/>
  <c r="DM86" i="172"/>
  <c r="DN86" i="172"/>
  <c r="DO86" i="172"/>
  <c r="DP86" i="172"/>
  <c r="DQ86" i="172"/>
  <c r="DR86" i="172"/>
  <c r="DS86" i="172"/>
  <c r="DT86" i="172"/>
  <c r="DU86" i="172"/>
  <c r="DV86" i="172"/>
  <c r="DW86" i="172"/>
  <c r="DX86" i="172"/>
  <c r="DY86" i="172"/>
  <c r="DZ86" i="172"/>
  <c r="EA86" i="172"/>
  <c r="EB86" i="172"/>
  <c r="EC86" i="172"/>
  <c r="ED86" i="172"/>
  <c r="EE86" i="172"/>
  <c r="EF86" i="172"/>
  <c r="EG86" i="172"/>
  <c r="EH86" i="172"/>
  <c r="EI86" i="172"/>
  <c r="EJ86" i="172"/>
  <c r="EK86" i="172"/>
  <c r="EL86" i="172"/>
  <c r="EM86" i="172"/>
  <c r="EN86" i="172"/>
  <c r="EO86" i="172"/>
  <c r="EP86" i="172"/>
  <c r="EQ86" i="172"/>
  <c r="ER86" i="172"/>
  <c r="ES86" i="172"/>
  <c r="ET86" i="172"/>
  <c r="EU86" i="172"/>
  <c r="EV86" i="172"/>
  <c r="EW86" i="172"/>
  <c r="EX86" i="172"/>
  <c r="EY86" i="172"/>
  <c r="F84" i="172"/>
  <c r="EY75" i="172"/>
  <c r="EY80" i="172"/>
  <c r="EX75" i="172"/>
  <c r="EX80" i="172"/>
  <c r="EW75" i="172"/>
  <c r="EW80" i="172"/>
  <c r="EV75" i="172"/>
  <c r="EV80" i="172"/>
  <c r="EU75" i="172"/>
  <c r="EU80" i="172"/>
  <c r="ET75" i="172"/>
  <c r="ET80" i="172"/>
  <c r="ES75" i="172"/>
  <c r="ES80" i="172"/>
  <c r="ER75" i="172"/>
  <c r="ER80" i="172"/>
  <c r="EQ75" i="172"/>
  <c r="EQ80" i="172"/>
  <c r="EP75" i="172"/>
  <c r="EP80" i="172"/>
  <c r="EO75" i="172"/>
  <c r="EO80" i="172"/>
  <c r="EN75" i="172"/>
  <c r="EN80" i="172"/>
  <c r="EM75" i="172"/>
  <c r="EM80" i="172"/>
  <c r="EL75" i="172"/>
  <c r="EL80" i="172"/>
  <c r="EK75" i="172"/>
  <c r="EK80" i="172"/>
  <c r="EJ75" i="172"/>
  <c r="EJ80" i="172"/>
  <c r="EI75" i="172"/>
  <c r="EI80" i="172"/>
  <c r="EH75" i="172"/>
  <c r="EH80" i="172"/>
  <c r="EG75" i="172"/>
  <c r="EG80" i="172"/>
  <c r="EF75" i="172"/>
  <c r="EF80" i="172"/>
  <c r="EE75" i="172"/>
  <c r="EE80" i="172"/>
  <c r="ED75" i="172"/>
  <c r="ED80" i="172"/>
  <c r="EC75" i="172"/>
  <c r="EC80" i="172"/>
  <c r="EB75" i="172"/>
  <c r="EB80" i="172"/>
  <c r="EA75" i="172"/>
  <c r="EA80" i="172"/>
  <c r="DZ75" i="172"/>
  <c r="DZ80" i="172"/>
  <c r="DY75" i="172"/>
  <c r="DY80" i="172"/>
  <c r="DX75" i="172"/>
  <c r="DX80" i="172"/>
  <c r="DW75" i="172"/>
  <c r="DW80" i="172"/>
  <c r="DV75" i="172"/>
  <c r="DV80" i="172"/>
  <c r="DU75" i="172"/>
  <c r="DU80" i="172"/>
  <c r="DT75" i="172"/>
  <c r="DT80" i="172"/>
  <c r="DS75" i="172"/>
  <c r="DS80" i="172"/>
  <c r="DR75" i="172"/>
  <c r="DR80" i="172"/>
  <c r="DQ75" i="172"/>
  <c r="DQ80" i="172"/>
  <c r="DP75" i="172"/>
  <c r="DP80" i="172"/>
  <c r="DO75" i="172"/>
  <c r="DO80" i="172"/>
  <c r="DN75" i="172"/>
  <c r="DN80" i="172"/>
  <c r="DM75" i="172"/>
  <c r="DM80" i="172"/>
  <c r="DL75" i="172"/>
  <c r="DL80" i="172"/>
  <c r="DK75" i="172"/>
  <c r="DK80" i="172"/>
  <c r="DJ75" i="172"/>
  <c r="DJ80" i="172"/>
  <c r="DI75" i="172"/>
  <c r="DI80" i="172"/>
  <c r="DH75" i="172"/>
  <c r="DH80" i="172"/>
  <c r="DG75" i="172"/>
  <c r="DG80" i="172"/>
  <c r="DF75" i="172"/>
  <c r="DF80" i="172"/>
  <c r="DE75" i="172"/>
  <c r="DE80" i="172"/>
  <c r="DD75" i="172"/>
  <c r="DD80" i="172"/>
  <c r="DC75" i="172"/>
  <c r="DC80" i="172"/>
  <c r="DB75" i="172"/>
  <c r="DB80" i="172"/>
  <c r="DA75" i="172"/>
  <c r="DA80" i="172"/>
  <c r="CZ75" i="172"/>
  <c r="CZ80" i="172"/>
  <c r="CY75" i="172"/>
  <c r="CY80" i="172"/>
  <c r="CX75" i="172"/>
  <c r="CX80" i="172"/>
  <c r="CW75" i="172"/>
  <c r="CW80" i="172"/>
  <c r="CV75" i="172"/>
  <c r="CV80" i="172"/>
  <c r="CU75" i="172"/>
  <c r="CU80" i="172"/>
  <c r="CT75" i="172"/>
  <c r="CT80" i="172"/>
  <c r="CS75" i="172"/>
  <c r="CS80" i="172"/>
  <c r="CR75" i="172"/>
  <c r="CR80" i="172"/>
  <c r="CQ75" i="172"/>
  <c r="CQ80" i="172"/>
  <c r="CP75" i="172"/>
  <c r="CP80" i="172"/>
  <c r="CO75" i="172"/>
  <c r="CO80" i="172"/>
  <c r="CN75" i="172"/>
  <c r="CN80" i="172"/>
  <c r="CM75" i="172"/>
  <c r="CM80" i="172"/>
  <c r="CL75" i="172"/>
  <c r="CL80" i="172"/>
  <c r="CK75" i="172"/>
  <c r="CK80" i="172"/>
  <c r="CJ75" i="172"/>
  <c r="CJ80" i="172"/>
  <c r="CI75" i="172"/>
  <c r="CI80" i="172"/>
  <c r="CH75" i="172"/>
  <c r="CH80" i="172"/>
  <c r="CG75" i="172"/>
  <c r="CG80" i="172"/>
  <c r="CF75" i="172"/>
  <c r="CF80" i="172"/>
  <c r="CE75" i="172"/>
  <c r="CE80" i="172"/>
  <c r="CD75" i="172"/>
  <c r="CD80" i="172"/>
  <c r="CC75" i="172"/>
  <c r="CC80" i="172"/>
  <c r="CB75" i="172"/>
  <c r="CB80" i="172"/>
  <c r="CA75" i="172"/>
  <c r="CA80" i="172"/>
  <c r="BZ75" i="172"/>
  <c r="BZ80" i="172"/>
  <c r="BY75" i="172"/>
  <c r="BY80" i="172"/>
  <c r="BX75" i="172"/>
  <c r="BX80" i="172"/>
  <c r="BW75" i="172"/>
  <c r="BW80" i="172"/>
  <c r="BV75" i="172"/>
  <c r="BV80" i="172"/>
  <c r="BU75" i="172"/>
  <c r="BU80" i="172"/>
  <c r="BT75" i="172"/>
  <c r="BT80" i="172"/>
  <c r="BS75" i="172"/>
  <c r="BS80" i="172"/>
  <c r="BR75" i="172"/>
  <c r="BR80" i="172"/>
  <c r="BQ75" i="172"/>
  <c r="BQ80" i="172"/>
  <c r="BP75" i="172"/>
  <c r="BP80" i="172"/>
  <c r="BO75" i="172"/>
  <c r="BO80" i="172"/>
  <c r="BN75" i="172"/>
  <c r="BN80" i="172"/>
  <c r="BM75" i="172"/>
  <c r="BM80" i="172"/>
  <c r="BL75" i="172"/>
  <c r="BL80" i="172"/>
  <c r="BK75" i="172"/>
  <c r="BK80" i="172"/>
  <c r="BJ75" i="172"/>
  <c r="BJ80" i="172"/>
  <c r="BI75" i="172"/>
  <c r="BI80" i="172"/>
  <c r="BH75" i="172"/>
  <c r="BH80" i="172"/>
  <c r="BG75" i="172"/>
  <c r="BG80" i="172"/>
  <c r="BF75" i="172"/>
  <c r="BF80" i="172"/>
  <c r="BE75" i="172"/>
  <c r="BE80" i="172"/>
  <c r="BD75" i="172"/>
  <c r="BD80" i="172"/>
  <c r="BC75" i="172"/>
  <c r="BC80" i="172"/>
  <c r="BB75" i="172"/>
  <c r="BB80" i="172"/>
  <c r="BA75" i="172"/>
  <c r="BA80" i="172"/>
  <c r="AZ75" i="172"/>
  <c r="AZ80" i="172"/>
  <c r="AY75" i="172"/>
  <c r="AY80" i="172"/>
  <c r="AX75" i="172"/>
  <c r="AX80" i="172"/>
  <c r="AW75" i="172"/>
  <c r="AW80" i="172"/>
  <c r="AV75" i="172"/>
  <c r="AV80" i="172"/>
  <c r="AU75" i="172"/>
  <c r="AU80" i="172"/>
  <c r="AT75" i="172"/>
  <c r="AT80" i="172"/>
  <c r="AS75" i="172"/>
  <c r="AS80" i="172"/>
  <c r="AR75" i="172"/>
  <c r="AR80" i="172"/>
  <c r="AQ75" i="172"/>
  <c r="AQ80" i="172"/>
  <c r="AP75" i="172"/>
  <c r="AP80" i="172"/>
  <c r="AO75" i="172"/>
  <c r="AO80" i="172"/>
  <c r="AN75" i="172"/>
  <c r="AN80" i="172"/>
  <c r="AM75" i="172"/>
  <c r="AM80" i="172"/>
  <c r="AL75" i="172"/>
  <c r="AL80" i="172"/>
  <c r="AK75" i="172"/>
  <c r="AK80" i="172"/>
  <c r="AJ75" i="172"/>
  <c r="AJ80" i="172"/>
  <c r="AI75" i="172"/>
  <c r="AI80" i="172"/>
  <c r="AH75" i="172"/>
  <c r="AH80" i="172"/>
  <c r="AG75" i="172"/>
  <c r="AG80" i="172"/>
  <c r="AF75" i="172"/>
  <c r="AF80" i="172"/>
  <c r="AE75" i="172"/>
  <c r="AE80" i="172"/>
  <c r="AD75" i="172"/>
  <c r="AD80" i="172"/>
  <c r="AC75" i="172"/>
  <c r="AC80" i="172"/>
  <c r="AB75" i="172"/>
  <c r="AB80" i="172"/>
  <c r="AA75" i="172"/>
  <c r="AA80" i="172"/>
  <c r="Z75" i="172"/>
  <c r="Z80" i="172"/>
  <c r="Y75" i="172"/>
  <c r="Y80" i="172"/>
  <c r="X75" i="172"/>
  <c r="X80" i="172"/>
  <c r="W75" i="172"/>
  <c r="W80" i="172"/>
  <c r="V75" i="172"/>
  <c r="V80" i="172"/>
  <c r="U75" i="172"/>
  <c r="U80" i="172"/>
  <c r="T75" i="172"/>
  <c r="T80" i="172"/>
  <c r="S75" i="172"/>
  <c r="S80" i="172"/>
  <c r="R75" i="172"/>
  <c r="R80" i="172"/>
  <c r="Q75" i="172"/>
  <c r="Q80" i="172"/>
  <c r="P75" i="172"/>
  <c r="P80" i="172"/>
  <c r="O75" i="172"/>
  <c r="O80" i="172"/>
  <c r="N75" i="172"/>
  <c r="N80" i="172"/>
  <c r="M75" i="172"/>
  <c r="M80" i="172"/>
  <c r="L75" i="172"/>
  <c r="L80" i="172"/>
  <c r="K75" i="172"/>
  <c r="K80" i="172"/>
  <c r="J75" i="172"/>
  <c r="J80" i="172"/>
  <c r="I75" i="172"/>
  <c r="I80" i="172"/>
  <c r="H75" i="172"/>
  <c r="H80" i="172"/>
  <c r="G80" i="172"/>
  <c r="F80" i="172"/>
  <c r="F73" i="172" a="1"/>
  <c r="F73" i="172"/>
  <c r="EY64" i="172"/>
  <c r="EX64" i="172"/>
  <c r="EW64" i="172"/>
  <c r="EV64" i="172"/>
  <c r="EU64" i="172"/>
  <c r="ET64" i="172"/>
  <c r="ES64" i="172"/>
  <c r="ER64" i="172"/>
  <c r="EQ64" i="172"/>
  <c r="EP64" i="172"/>
  <c r="EO64" i="172"/>
  <c r="EN64" i="172"/>
  <c r="EM64" i="172"/>
  <c r="EL64" i="172"/>
  <c r="EK64" i="172"/>
  <c r="EJ64" i="172"/>
  <c r="EI64" i="172"/>
  <c r="EH64" i="172"/>
  <c r="EG64" i="172"/>
  <c r="EF64" i="172"/>
  <c r="EE64" i="172"/>
  <c r="ED64" i="172"/>
  <c r="EC64" i="172"/>
  <c r="EB64" i="172"/>
  <c r="EA64" i="172"/>
  <c r="DZ64" i="172"/>
  <c r="DY64" i="172"/>
  <c r="DX64" i="172"/>
  <c r="DW64" i="172"/>
  <c r="DV64" i="172"/>
  <c r="DU64" i="172"/>
  <c r="DT64" i="172"/>
  <c r="DS64" i="172"/>
  <c r="DR64" i="172"/>
  <c r="DQ64" i="172"/>
  <c r="DP64" i="172"/>
  <c r="DO64" i="172"/>
  <c r="DN64" i="172"/>
  <c r="DM64" i="172"/>
  <c r="DL64" i="172"/>
  <c r="DK64" i="172"/>
  <c r="DJ64" i="172"/>
  <c r="DI64" i="172"/>
  <c r="DH64" i="172"/>
  <c r="DG64" i="172"/>
  <c r="DF64" i="172"/>
  <c r="DE64" i="172"/>
  <c r="DD64" i="172"/>
  <c r="DC64" i="172"/>
  <c r="DB64" i="172"/>
  <c r="DA64" i="172"/>
  <c r="CZ64" i="172"/>
  <c r="CY64" i="172"/>
  <c r="CX64" i="172"/>
  <c r="CW64" i="172"/>
  <c r="CV64" i="172"/>
  <c r="CU64" i="172"/>
  <c r="CT64" i="172"/>
  <c r="CS64" i="172"/>
  <c r="CR64" i="172"/>
  <c r="CQ64" i="172"/>
  <c r="CP64" i="172"/>
  <c r="CO64" i="172"/>
  <c r="CN64" i="172"/>
  <c r="CM64" i="172"/>
  <c r="CL64" i="172"/>
  <c r="CK64" i="172"/>
  <c r="CJ64" i="172"/>
  <c r="CI64" i="172"/>
  <c r="CH64" i="172"/>
  <c r="CG64" i="172"/>
  <c r="CF64" i="172"/>
  <c r="CE64" i="172"/>
  <c r="CD64" i="172"/>
  <c r="CC64" i="172"/>
  <c r="CB64" i="172"/>
  <c r="CA64" i="172"/>
  <c r="BZ64" i="172"/>
  <c r="BY64" i="172"/>
  <c r="BX64" i="172"/>
  <c r="BW64" i="172"/>
  <c r="BV64" i="172"/>
  <c r="BU64" i="172"/>
  <c r="BT64" i="172"/>
  <c r="BS64" i="172"/>
  <c r="BR64" i="172"/>
  <c r="BQ64" i="172"/>
  <c r="BP64" i="172"/>
  <c r="BO64" i="172"/>
  <c r="BN64" i="172"/>
  <c r="BM64" i="172"/>
  <c r="BL64" i="172"/>
  <c r="BK64" i="172"/>
  <c r="BJ64" i="172"/>
  <c r="BI64" i="172"/>
  <c r="BH64" i="172"/>
  <c r="BG64" i="172"/>
  <c r="BF64" i="172"/>
  <c r="BE64" i="172"/>
  <c r="BD64" i="172"/>
  <c r="BC64" i="172"/>
  <c r="BB64" i="172"/>
  <c r="BA64" i="172"/>
  <c r="AZ64" i="172"/>
  <c r="AY64" i="172"/>
  <c r="AX64" i="172"/>
  <c r="AW64" i="172"/>
  <c r="AV64" i="172"/>
  <c r="AU64" i="172"/>
  <c r="AT64" i="172"/>
  <c r="AS64" i="172"/>
  <c r="AR64" i="172"/>
  <c r="AQ64" i="172"/>
  <c r="AP64" i="172"/>
  <c r="AO64" i="172"/>
  <c r="AN64" i="172"/>
  <c r="AM64" i="172"/>
  <c r="AL64" i="172"/>
  <c r="AK64" i="172"/>
  <c r="AJ64" i="172"/>
  <c r="AI64" i="172"/>
  <c r="AH64" i="172"/>
  <c r="AG64" i="172"/>
  <c r="AF64" i="172"/>
  <c r="AE64" i="172"/>
  <c r="AD64" i="172"/>
  <c r="AC64" i="172"/>
  <c r="AB64" i="172"/>
  <c r="AA64" i="172"/>
  <c r="Z64" i="172"/>
  <c r="Y64" i="172"/>
  <c r="X64" i="172"/>
  <c r="W64" i="172"/>
  <c r="V64" i="172"/>
  <c r="U64" i="172"/>
  <c r="T64" i="172"/>
  <c r="S64" i="172"/>
  <c r="R64" i="172"/>
  <c r="Q64" i="172"/>
  <c r="P64" i="172"/>
  <c r="O64" i="172"/>
  <c r="N64" i="172"/>
  <c r="M64" i="172"/>
  <c r="L64" i="172"/>
  <c r="K64" i="172"/>
  <c r="J64" i="172"/>
  <c r="F53" i="172"/>
  <c r="G57" i="170"/>
  <c r="G71" i="170"/>
  <c r="G59" i="170"/>
  <c r="G72" i="170"/>
  <c r="G83" i="170"/>
  <c r="G109" i="170"/>
  <c r="H57" i="170"/>
  <c r="H71" i="170"/>
  <c r="H59" i="170"/>
  <c r="H72" i="170"/>
  <c r="H83" i="170"/>
  <c r="H109" i="170"/>
  <c r="I57" i="170"/>
  <c r="I71" i="170"/>
  <c r="I59" i="170"/>
  <c r="I72" i="170"/>
  <c r="I83" i="170"/>
  <c r="I109" i="170"/>
  <c r="J57" i="170"/>
  <c r="J71" i="170"/>
  <c r="J72" i="170"/>
  <c r="J83" i="170"/>
  <c r="J109" i="170"/>
  <c r="K57" i="170"/>
  <c r="K71" i="170"/>
  <c r="K72" i="170"/>
  <c r="K83" i="170"/>
  <c r="K109" i="170"/>
  <c r="L57" i="170"/>
  <c r="L71" i="170"/>
  <c r="L72" i="170"/>
  <c r="L83" i="170"/>
  <c r="L109" i="170"/>
  <c r="M57" i="170"/>
  <c r="M71" i="170"/>
  <c r="M72" i="170"/>
  <c r="M83" i="170"/>
  <c r="M109" i="170"/>
  <c r="N57" i="170"/>
  <c r="N71" i="170"/>
  <c r="N72" i="170"/>
  <c r="N83" i="170"/>
  <c r="N109" i="170"/>
  <c r="O57" i="170"/>
  <c r="O71" i="170"/>
  <c r="O72" i="170"/>
  <c r="O83" i="170"/>
  <c r="O109" i="170"/>
  <c r="P57" i="170"/>
  <c r="P71" i="170"/>
  <c r="P72" i="170"/>
  <c r="P83" i="170"/>
  <c r="P109" i="170"/>
  <c r="Q57" i="170"/>
  <c r="Q71" i="170"/>
  <c r="Q72" i="170"/>
  <c r="Q83" i="170"/>
  <c r="Q109" i="170"/>
  <c r="R57" i="170"/>
  <c r="R71" i="170"/>
  <c r="R72" i="170"/>
  <c r="R83" i="170"/>
  <c r="R109" i="170"/>
  <c r="S57" i="170"/>
  <c r="S71" i="170"/>
  <c r="S72" i="170"/>
  <c r="S83" i="170"/>
  <c r="S109" i="170"/>
  <c r="T57" i="170"/>
  <c r="T71" i="170"/>
  <c r="T72" i="170"/>
  <c r="T83" i="170"/>
  <c r="T109" i="170"/>
  <c r="U57" i="170"/>
  <c r="U71" i="170"/>
  <c r="U72" i="170"/>
  <c r="U83" i="170"/>
  <c r="U109" i="170"/>
  <c r="V57" i="170"/>
  <c r="V71" i="170"/>
  <c r="V72" i="170"/>
  <c r="V83" i="170"/>
  <c r="V109" i="170"/>
  <c r="W57" i="170"/>
  <c r="W71" i="170"/>
  <c r="W72" i="170"/>
  <c r="W83" i="170"/>
  <c r="W109" i="170"/>
  <c r="X57" i="170"/>
  <c r="X71" i="170"/>
  <c r="X72" i="170"/>
  <c r="X83" i="170"/>
  <c r="X109" i="170"/>
  <c r="Y57" i="170"/>
  <c r="Y71" i="170"/>
  <c r="Y72" i="170"/>
  <c r="Y83" i="170"/>
  <c r="Y109" i="170"/>
  <c r="Z57" i="170"/>
  <c r="Z71" i="170"/>
  <c r="Z72" i="170"/>
  <c r="Z83" i="170"/>
  <c r="Z109" i="170"/>
  <c r="AA57" i="170"/>
  <c r="AA71" i="170"/>
  <c r="AA72" i="170"/>
  <c r="AA83" i="170"/>
  <c r="AA109" i="170"/>
  <c r="AB57" i="170"/>
  <c r="AB71" i="170"/>
  <c r="AB72" i="170"/>
  <c r="AB83" i="170"/>
  <c r="AB109" i="170"/>
  <c r="AC57" i="170"/>
  <c r="AC71" i="170"/>
  <c r="AC72" i="170"/>
  <c r="AC83" i="170"/>
  <c r="AC109" i="170"/>
  <c r="AD57" i="170"/>
  <c r="AD71" i="170"/>
  <c r="AD72" i="170"/>
  <c r="AD83" i="170"/>
  <c r="AD109" i="170"/>
  <c r="AE57" i="170"/>
  <c r="AE71" i="170"/>
  <c r="AE72" i="170"/>
  <c r="AE83" i="170"/>
  <c r="AE109" i="170"/>
  <c r="AF57" i="170"/>
  <c r="AF71" i="170"/>
  <c r="AF72" i="170"/>
  <c r="AF83" i="170"/>
  <c r="AF109" i="170"/>
  <c r="AG57" i="170"/>
  <c r="AG71" i="170"/>
  <c r="AG72" i="170"/>
  <c r="AG83" i="170"/>
  <c r="AG109" i="170"/>
  <c r="AH57" i="170"/>
  <c r="AH71" i="170"/>
  <c r="AH72" i="170"/>
  <c r="AH83" i="170"/>
  <c r="AH109" i="170"/>
  <c r="AI57" i="170"/>
  <c r="AI71" i="170"/>
  <c r="AI72" i="170"/>
  <c r="AI83" i="170"/>
  <c r="AI109" i="170"/>
  <c r="AJ57" i="170"/>
  <c r="AJ71" i="170"/>
  <c r="AJ72" i="170"/>
  <c r="AJ83" i="170"/>
  <c r="AJ109" i="170"/>
  <c r="AK57" i="170"/>
  <c r="AK71" i="170"/>
  <c r="AK72" i="170"/>
  <c r="AK83" i="170"/>
  <c r="AK109" i="170"/>
  <c r="AL57" i="170"/>
  <c r="AL71" i="170"/>
  <c r="AL72" i="170"/>
  <c r="AL83" i="170"/>
  <c r="AL109" i="170"/>
  <c r="AM57" i="170"/>
  <c r="AM71" i="170"/>
  <c r="AM72" i="170"/>
  <c r="AM83" i="170"/>
  <c r="AM109" i="170"/>
  <c r="AN57" i="170"/>
  <c r="AN71" i="170"/>
  <c r="AN72" i="170"/>
  <c r="AN83" i="170"/>
  <c r="AN109" i="170"/>
  <c r="AO57" i="170"/>
  <c r="AO71" i="170"/>
  <c r="AO72" i="170"/>
  <c r="AO83" i="170"/>
  <c r="AO109" i="170"/>
  <c r="AP57" i="170"/>
  <c r="AP71" i="170"/>
  <c r="AP72" i="170"/>
  <c r="AP83" i="170"/>
  <c r="AP109" i="170"/>
  <c r="AQ57" i="170"/>
  <c r="AQ71" i="170"/>
  <c r="AQ72" i="170"/>
  <c r="AQ83" i="170"/>
  <c r="AQ109" i="170"/>
  <c r="AR57" i="170"/>
  <c r="AR71" i="170"/>
  <c r="AR72" i="170"/>
  <c r="AR83" i="170"/>
  <c r="AR109" i="170"/>
  <c r="AS57" i="170"/>
  <c r="AS71" i="170"/>
  <c r="AS72" i="170"/>
  <c r="AS83" i="170"/>
  <c r="AS109" i="170"/>
  <c r="AT57" i="170"/>
  <c r="AT71" i="170"/>
  <c r="AT72" i="170"/>
  <c r="AT83" i="170"/>
  <c r="AT109" i="170"/>
  <c r="AU57" i="170"/>
  <c r="AU71" i="170"/>
  <c r="AU72" i="170"/>
  <c r="AU83" i="170"/>
  <c r="AU109" i="170"/>
  <c r="AV57" i="170"/>
  <c r="AV71" i="170"/>
  <c r="AV72" i="170"/>
  <c r="AV83" i="170"/>
  <c r="AV109" i="170"/>
  <c r="AW57" i="170"/>
  <c r="AW71" i="170"/>
  <c r="AW72" i="170"/>
  <c r="AW83" i="170"/>
  <c r="AW109" i="170"/>
  <c r="AX57" i="170"/>
  <c r="AX71" i="170"/>
  <c r="AX72" i="170"/>
  <c r="AX83" i="170"/>
  <c r="AX109" i="170"/>
  <c r="AY57" i="170"/>
  <c r="AY71" i="170"/>
  <c r="AY72" i="170"/>
  <c r="AY83" i="170"/>
  <c r="AY109" i="170"/>
  <c r="AZ57" i="170"/>
  <c r="AZ71" i="170"/>
  <c r="AZ72" i="170"/>
  <c r="AZ83" i="170"/>
  <c r="AZ109" i="170"/>
  <c r="BA57" i="170"/>
  <c r="BA71" i="170"/>
  <c r="BA72" i="170"/>
  <c r="BA83" i="170"/>
  <c r="BA109" i="170"/>
  <c r="BB57" i="170"/>
  <c r="BB71" i="170"/>
  <c r="BB72" i="170"/>
  <c r="BB83" i="170"/>
  <c r="BB109" i="170"/>
  <c r="BC57" i="170"/>
  <c r="BC71" i="170"/>
  <c r="BC72" i="170"/>
  <c r="BC83" i="170"/>
  <c r="BC109" i="170"/>
  <c r="BD57" i="170"/>
  <c r="BD71" i="170"/>
  <c r="BD72" i="170"/>
  <c r="BD83" i="170"/>
  <c r="BD109" i="170"/>
  <c r="BE57" i="170"/>
  <c r="BE71" i="170"/>
  <c r="BE72" i="170"/>
  <c r="BE83" i="170"/>
  <c r="BE109" i="170"/>
  <c r="BF57" i="170"/>
  <c r="BF71" i="170"/>
  <c r="BF72" i="170"/>
  <c r="BF83" i="170"/>
  <c r="BF109" i="170"/>
  <c r="BG57" i="170"/>
  <c r="BG71" i="170"/>
  <c r="BG72" i="170"/>
  <c r="BG83" i="170"/>
  <c r="BG109" i="170"/>
  <c r="BH57" i="170"/>
  <c r="BH71" i="170"/>
  <c r="BH72" i="170"/>
  <c r="BH83" i="170"/>
  <c r="BH109" i="170"/>
  <c r="BI57" i="170"/>
  <c r="BI71" i="170"/>
  <c r="BI72" i="170"/>
  <c r="BI83" i="170"/>
  <c r="BI109" i="170"/>
  <c r="BJ57" i="170"/>
  <c r="BJ71" i="170"/>
  <c r="BJ72" i="170"/>
  <c r="BJ83" i="170"/>
  <c r="BJ109" i="170"/>
  <c r="BK57" i="170"/>
  <c r="BK71" i="170"/>
  <c r="BK72" i="170"/>
  <c r="BK83" i="170"/>
  <c r="BK109" i="170"/>
  <c r="BL57" i="170"/>
  <c r="BL71" i="170"/>
  <c r="BL72" i="170"/>
  <c r="BL83" i="170"/>
  <c r="BL109" i="170"/>
  <c r="BM57" i="170"/>
  <c r="BM71" i="170"/>
  <c r="BM72" i="170"/>
  <c r="BM83" i="170"/>
  <c r="BM109" i="170"/>
  <c r="BN57" i="170"/>
  <c r="BN71" i="170"/>
  <c r="BN72" i="170"/>
  <c r="BN83" i="170"/>
  <c r="BN109" i="170"/>
  <c r="BO57" i="170"/>
  <c r="BO71" i="170"/>
  <c r="BO72" i="170"/>
  <c r="BO83" i="170"/>
  <c r="BO109" i="170"/>
  <c r="BP57" i="170"/>
  <c r="BP71" i="170"/>
  <c r="BP72" i="170"/>
  <c r="BP83" i="170"/>
  <c r="BP109" i="170"/>
  <c r="BQ57" i="170"/>
  <c r="BQ71" i="170"/>
  <c r="BQ72" i="170"/>
  <c r="BQ83" i="170"/>
  <c r="BQ109" i="170"/>
  <c r="BR57" i="170"/>
  <c r="BR71" i="170"/>
  <c r="BR72" i="170"/>
  <c r="BR83" i="170"/>
  <c r="BR109" i="170"/>
  <c r="BS57" i="170"/>
  <c r="BS71" i="170"/>
  <c r="BS72" i="170"/>
  <c r="BS83" i="170"/>
  <c r="BS109" i="170"/>
  <c r="BT57" i="170"/>
  <c r="BT71" i="170"/>
  <c r="BT72" i="170"/>
  <c r="BT83" i="170"/>
  <c r="BT109" i="170"/>
  <c r="BU57" i="170"/>
  <c r="BU71" i="170"/>
  <c r="BU72" i="170"/>
  <c r="BU83" i="170"/>
  <c r="BU109" i="170"/>
  <c r="BV57" i="170"/>
  <c r="BV71" i="170"/>
  <c r="BV72" i="170"/>
  <c r="BV83" i="170"/>
  <c r="BV109" i="170"/>
  <c r="BW57" i="170"/>
  <c r="BW71" i="170"/>
  <c r="BW72" i="170"/>
  <c r="BW83" i="170"/>
  <c r="BW109" i="170"/>
  <c r="BX57" i="170"/>
  <c r="BX71" i="170"/>
  <c r="BX72" i="170"/>
  <c r="BX83" i="170"/>
  <c r="BX109" i="170"/>
  <c r="BY57" i="170"/>
  <c r="BY71" i="170"/>
  <c r="BY72" i="170"/>
  <c r="BY83" i="170"/>
  <c r="BY109" i="170"/>
  <c r="BZ57" i="170"/>
  <c r="BZ71" i="170"/>
  <c r="BZ72" i="170"/>
  <c r="BZ83" i="170"/>
  <c r="BZ109" i="170"/>
  <c r="CA57" i="170"/>
  <c r="CA71" i="170"/>
  <c r="CA72" i="170"/>
  <c r="CA83" i="170"/>
  <c r="CA109" i="170"/>
  <c r="CB57" i="170"/>
  <c r="CB71" i="170"/>
  <c r="CB72" i="170"/>
  <c r="CB83" i="170"/>
  <c r="CB109" i="170"/>
  <c r="CC57" i="170"/>
  <c r="CC71" i="170"/>
  <c r="CC72" i="170"/>
  <c r="CC83" i="170"/>
  <c r="CC109" i="170"/>
  <c r="CD57" i="170"/>
  <c r="CD71" i="170"/>
  <c r="CD72" i="170"/>
  <c r="CD83" i="170"/>
  <c r="CD109" i="170"/>
  <c r="CE57" i="170"/>
  <c r="CE71" i="170"/>
  <c r="CE72" i="170"/>
  <c r="CE83" i="170"/>
  <c r="CE109" i="170"/>
  <c r="CF57" i="170"/>
  <c r="CF71" i="170"/>
  <c r="CF72" i="170"/>
  <c r="CF83" i="170"/>
  <c r="CF109" i="170"/>
  <c r="CG57" i="170"/>
  <c r="CG71" i="170"/>
  <c r="CG72" i="170"/>
  <c r="CG83" i="170"/>
  <c r="CG109" i="170"/>
  <c r="CH57" i="170"/>
  <c r="CH71" i="170"/>
  <c r="CH72" i="170"/>
  <c r="CH83" i="170"/>
  <c r="CH109" i="170"/>
  <c r="CI57" i="170"/>
  <c r="CI71" i="170"/>
  <c r="CI72" i="170"/>
  <c r="CI83" i="170"/>
  <c r="CI109" i="170"/>
  <c r="CJ57" i="170"/>
  <c r="CJ71" i="170"/>
  <c r="CJ72" i="170"/>
  <c r="CJ83" i="170"/>
  <c r="CJ109" i="170"/>
  <c r="CK57" i="170"/>
  <c r="CK71" i="170"/>
  <c r="CK72" i="170"/>
  <c r="CK83" i="170"/>
  <c r="CK109" i="170"/>
  <c r="CL57" i="170"/>
  <c r="CL71" i="170"/>
  <c r="CL72" i="170"/>
  <c r="CL83" i="170"/>
  <c r="CL109" i="170"/>
  <c r="CM57" i="170"/>
  <c r="CM71" i="170"/>
  <c r="CM72" i="170"/>
  <c r="CM83" i="170"/>
  <c r="CM109" i="170"/>
  <c r="CN57" i="170"/>
  <c r="CN71" i="170"/>
  <c r="CN72" i="170"/>
  <c r="CN83" i="170"/>
  <c r="CN109" i="170"/>
  <c r="CO57" i="170"/>
  <c r="CO71" i="170"/>
  <c r="CO72" i="170"/>
  <c r="CO83" i="170"/>
  <c r="CO109" i="170"/>
  <c r="CP57" i="170"/>
  <c r="CP71" i="170"/>
  <c r="CP72" i="170"/>
  <c r="CP83" i="170"/>
  <c r="CP109" i="170"/>
  <c r="CQ57" i="170"/>
  <c r="CQ71" i="170"/>
  <c r="CQ72" i="170"/>
  <c r="CQ83" i="170"/>
  <c r="CQ109" i="170"/>
  <c r="CR57" i="170"/>
  <c r="CR71" i="170"/>
  <c r="CR72" i="170"/>
  <c r="CR83" i="170"/>
  <c r="CR109" i="170"/>
  <c r="CS57" i="170"/>
  <c r="CS71" i="170"/>
  <c r="CS72" i="170"/>
  <c r="CS83" i="170"/>
  <c r="CS109" i="170"/>
  <c r="CT57" i="170"/>
  <c r="CT71" i="170"/>
  <c r="CT72" i="170"/>
  <c r="CT83" i="170"/>
  <c r="CT109" i="170"/>
  <c r="CU57" i="170"/>
  <c r="CU71" i="170"/>
  <c r="CU72" i="170"/>
  <c r="CU83" i="170"/>
  <c r="CU109" i="170"/>
  <c r="CV57" i="170"/>
  <c r="CV71" i="170"/>
  <c r="CV72" i="170"/>
  <c r="CV83" i="170"/>
  <c r="CV109" i="170"/>
  <c r="CW57" i="170"/>
  <c r="CW71" i="170"/>
  <c r="CW72" i="170"/>
  <c r="CW83" i="170"/>
  <c r="CW109" i="170"/>
  <c r="CX57" i="170"/>
  <c r="CX71" i="170"/>
  <c r="CX72" i="170"/>
  <c r="CX83" i="170"/>
  <c r="CX109" i="170"/>
  <c r="CY57" i="170"/>
  <c r="CY71" i="170"/>
  <c r="CY72" i="170"/>
  <c r="CY83" i="170"/>
  <c r="CY109" i="170"/>
  <c r="CZ57" i="170"/>
  <c r="CZ71" i="170"/>
  <c r="CZ72" i="170"/>
  <c r="CZ83" i="170"/>
  <c r="CZ109" i="170"/>
  <c r="DA57" i="170"/>
  <c r="DA71" i="170"/>
  <c r="DA72" i="170"/>
  <c r="DA83" i="170"/>
  <c r="DA109" i="170"/>
  <c r="DB57" i="170"/>
  <c r="DB71" i="170"/>
  <c r="DB72" i="170"/>
  <c r="DB83" i="170"/>
  <c r="DB109" i="170"/>
  <c r="DC57" i="170"/>
  <c r="DC71" i="170"/>
  <c r="DC72" i="170"/>
  <c r="DC83" i="170"/>
  <c r="DC109" i="170"/>
  <c r="DD57" i="170"/>
  <c r="DD71" i="170"/>
  <c r="DD72" i="170"/>
  <c r="DD83" i="170"/>
  <c r="DD109" i="170"/>
  <c r="DE57" i="170"/>
  <c r="DE71" i="170"/>
  <c r="DE72" i="170"/>
  <c r="DE83" i="170"/>
  <c r="DE109" i="170"/>
  <c r="DF57" i="170"/>
  <c r="DF71" i="170"/>
  <c r="DF72" i="170"/>
  <c r="DF83" i="170"/>
  <c r="DF109" i="170"/>
  <c r="DG57" i="170"/>
  <c r="DG71" i="170"/>
  <c r="DG72" i="170"/>
  <c r="DG83" i="170"/>
  <c r="DG109" i="170"/>
  <c r="DH57" i="170"/>
  <c r="DH71" i="170"/>
  <c r="DH72" i="170"/>
  <c r="DH83" i="170"/>
  <c r="DH109" i="170"/>
  <c r="DI57" i="170"/>
  <c r="DI71" i="170"/>
  <c r="DI72" i="170"/>
  <c r="DI83" i="170"/>
  <c r="DI109" i="170"/>
  <c r="DJ57" i="170"/>
  <c r="DJ71" i="170"/>
  <c r="DJ72" i="170"/>
  <c r="DJ83" i="170"/>
  <c r="DJ109" i="170"/>
  <c r="DK57" i="170"/>
  <c r="DK71" i="170"/>
  <c r="DK72" i="170"/>
  <c r="DK83" i="170"/>
  <c r="DK109" i="170"/>
  <c r="DL57" i="170"/>
  <c r="DL71" i="170"/>
  <c r="DL72" i="170"/>
  <c r="DL83" i="170"/>
  <c r="DL109" i="170"/>
  <c r="DM57" i="170"/>
  <c r="DM71" i="170"/>
  <c r="DM72" i="170"/>
  <c r="DM83" i="170"/>
  <c r="DM109" i="170"/>
  <c r="DN57" i="170"/>
  <c r="DN71" i="170"/>
  <c r="DN72" i="170"/>
  <c r="DN83" i="170"/>
  <c r="DN109" i="170"/>
  <c r="DO57" i="170"/>
  <c r="DO71" i="170"/>
  <c r="DO72" i="170"/>
  <c r="DO83" i="170"/>
  <c r="DO109" i="170"/>
  <c r="DP57" i="170"/>
  <c r="DP71" i="170"/>
  <c r="DP72" i="170"/>
  <c r="DP83" i="170"/>
  <c r="DP109" i="170"/>
  <c r="DQ57" i="170"/>
  <c r="DQ71" i="170"/>
  <c r="DQ72" i="170"/>
  <c r="DQ83" i="170"/>
  <c r="DQ109" i="170"/>
  <c r="DR57" i="170"/>
  <c r="DR71" i="170"/>
  <c r="DR72" i="170"/>
  <c r="DR83" i="170"/>
  <c r="DR109" i="170"/>
  <c r="DS57" i="170"/>
  <c r="DS71" i="170"/>
  <c r="DS72" i="170"/>
  <c r="DS83" i="170"/>
  <c r="DS109" i="170"/>
  <c r="DT57" i="170"/>
  <c r="DT71" i="170"/>
  <c r="DT72" i="170"/>
  <c r="DT83" i="170"/>
  <c r="DT109" i="170"/>
  <c r="DU57" i="170"/>
  <c r="DU71" i="170"/>
  <c r="DU72" i="170"/>
  <c r="DU83" i="170"/>
  <c r="DU109" i="170"/>
  <c r="DV57" i="170"/>
  <c r="DV71" i="170"/>
  <c r="DV72" i="170"/>
  <c r="DV83" i="170"/>
  <c r="DV109" i="170"/>
  <c r="DW57" i="170"/>
  <c r="DW71" i="170"/>
  <c r="DW72" i="170"/>
  <c r="DW83" i="170"/>
  <c r="DW109" i="170"/>
  <c r="DX57" i="170"/>
  <c r="DX71" i="170"/>
  <c r="DX72" i="170"/>
  <c r="DX83" i="170"/>
  <c r="DX109" i="170"/>
  <c r="DY57" i="170"/>
  <c r="DY71" i="170"/>
  <c r="DY72" i="170"/>
  <c r="DY83" i="170"/>
  <c r="DY109" i="170"/>
  <c r="DZ57" i="170"/>
  <c r="DZ71" i="170"/>
  <c r="DZ72" i="170"/>
  <c r="DZ83" i="170"/>
  <c r="DZ109" i="170"/>
  <c r="EA57" i="170"/>
  <c r="EA71" i="170"/>
  <c r="EA72" i="170"/>
  <c r="EA83" i="170"/>
  <c r="EA109" i="170"/>
  <c r="EB57" i="170"/>
  <c r="EB71" i="170"/>
  <c r="EB72" i="170"/>
  <c r="EB83" i="170"/>
  <c r="EB109" i="170"/>
  <c r="EC57" i="170"/>
  <c r="EC71" i="170"/>
  <c r="EC72" i="170"/>
  <c r="EC83" i="170"/>
  <c r="EC109" i="170"/>
  <c r="ED57" i="170"/>
  <c r="ED71" i="170"/>
  <c r="ED72" i="170"/>
  <c r="ED83" i="170"/>
  <c r="ED109" i="170"/>
  <c r="EE57" i="170"/>
  <c r="EE71" i="170"/>
  <c r="EE72" i="170"/>
  <c r="EE83" i="170"/>
  <c r="EE109" i="170"/>
  <c r="EF57" i="170"/>
  <c r="EF71" i="170"/>
  <c r="EF72" i="170"/>
  <c r="EF83" i="170"/>
  <c r="EF109" i="170"/>
  <c r="EG57" i="170"/>
  <c r="EG71" i="170"/>
  <c r="EG72" i="170"/>
  <c r="EG83" i="170"/>
  <c r="EG109" i="170"/>
  <c r="EH57" i="170"/>
  <c r="EH71" i="170"/>
  <c r="EH72" i="170"/>
  <c r="EH83" i="170"/>
  <c r="EH109" i="170"/>
  <c r="EI57" i="170"/>
  <c r="EI71" i="170"/>
  <c r="EI72" i="170"/>
  <c r="EI83" i="170"/>
  <c r="EI109" i="170"/>
  <c r="EJ57" i="170"/>
  <c r="EJ71" i="170"/>
  <c r="EJ72" i="170"/>
  <c r="EJ83" i="170"/>
  <c r="EJ109" i="170"/>
  <c r="EK57" i="170"/>
  <c r="EK71" i="170"/>
  <c r="EK72" i="170"/>
  <c r="EK83" i="170"/>
  <c r="EK109" i="170"/>
  <c r="EL57" i="170"/>
  <c r="EL71" i="170"/>
  <c r="EL72" i="170"/>
  <c r="EL83" i="170"/>
  <c r="EL109" i="170"/>
  <c r="EM57" i="170"/>
  <c r="EM71" i="170"/>
  <c r="EM72" i="170"/>
  <c r="EM83" i="170"/>
  <c r="EM109" i="170"/>
  <c r="EN57" i="170"/>
  <c r="EN71" i="170"/>
  <c r="EN72" i="170"/>
  <c r="EN83" i="170"/>
  <c r="EN109" i="170"/>
  <c r="EO57" i="170"/>
  <c r="EO71" i="170"/>
  <c r="EO72" i="170"/>
  <c r="EO83" i="170"/>
  <c r="EO109" i="170"/>
  <c r="EP57" i="170"/>
  <c r="EP71" i="170"/>
  <c r="EP72" i="170"/>
  <c r="EP83" i="170"/>
  <c r="EP109" i="170"/>
  <c r="EQ57" i="170"/>
  <c r="EQ71" i="170"/>
  <c r="EQ72" i="170"/>
  <c r="EQ83" i="170"/>
  <c r="EQ109" i="170"/>
  <c r="ER57" i="170"/>
  <c r="ER71" i="170"/>
  <c r="ER72" i="170"/>
  <c r="ER83" i="170"/>
  <c r="ER109" i="170"/>
  <c r="ES57" i="170"/>
  <c r="ES71" i="170"/>
  <c r="ES72" i="170"/>
  <c r="ES83" i="170"/>
  <c r="ES109" i="170"/>
  <c r="ET57" i="170"/>
  <c r="ET71" i="170"/>
  <c r="ET72" i="170"/>
  <c r="ET83" i="170"/>
  <c r="ET109" i="170"/>
  <c r="EU57" i="170"/>
  <c r="EU71" i="170"/>
  <c r="EU72" i="170"/>
  <c r="EU83" i="170"/>
  <c r="EU109" i="170"/>
  <c r="EV57" i="170"/>
  <c r="EV71" i="170"/>
  <c r="EV72" i="170"/>
  <c r="EV83" i="170"/>
  <c r="EV109" i="170"/>
  <c r="EW57" i="170"/>
  <c r="EW71" i="170"/>
  <c r="EW72" i="170"/>
  <c r="EW83" i="170"/>
  <c r="EW109" i="170"/>
  <c r="EX57" i="170"/>
  <c r="EX71" i="170"/>
  <c r="EX72" i="170"/>
  <c r="EX83" i="170"/>
  <c r="EX109" i="170"/>
  <c r="EY57" i="170"/>
  <c r="EY71" i="170"/>
  <c r="EY72" i="170"/>
  <c r="EY83" i="170"/>
  <c r="EY109" i="170"/>
  <c r="F57" i="170"/>
  <c r="F71" i="170"/>
  <c r="F46" i="170"/>
  <c r="F47" i="170"/>
  <c r="F48" i="170"/>
  <c r="F49" i="170"/>
  <c r="F50" i="170"/>
  <c r="F54" i="170"/>
  <c r="F55" i="170"/>
  <c r="F59" i="170"/>
  <c r="F72" i="170"/>
  <c r="F83" i="170"/>
  <c r="F109" i="170"/>
  <c r="F125" i="170"/>
  <c r="F135" i="170"/>
  <c r="F84" i="170"/>
  <c r="F51" i="170"/>
  <c r="F52" i="170"/>
  <c r="G98" i="170"/>
  <c r="G67" i="170"/>
  <c r="G64" i="170"/>
  <c r="G99" i="170"/>
  <c r="H98" i="170"/>
  <c r="H67" i="170"/>
  <c r="H64" i="170"/>
  <c r="H99" i="170"/>
  <c r="I98" i="170"/>
  <c r="I67" i="170"/>
  <c r="I64" i="170"/>
  <c r="I99" i="170"/>
  <c r="J98" i="170"/>
  <c r="J59" i="170"/>
  <c r="J99" i="170"/>
  <c r="K98" i="170"/>
  <c r="K59" i="170"/>
  <c r="K99" i="170"/>
  <c r="L98" i="170"/>
  <c r="L59" i="170"/>
  <c r="L99" i="170"/>
  <c r="M98" i="170"/>
  <c r="M59" i="170"/>
  <c r="M99" i="170"/>
  <c r="N98" i="170"/>
  <c r="N59" i="170"/>
  <c r="N99" i="170"/>
  <c r="O98" i="170"/>
  <c r="O59" i="170"/>
  <c r="O99" i="170"/>
  <c r="P98" i="170"/>
  <c r="P59" i="170"/>
  <c r="P99" i="170"/>
  <c r="Q98" i="170"/>
  <c r="Q59" i="170"/>
  <c r="Q99" i="170"/>
  <c r="R98" i="170"/>
  <c r="R59" i="170"/>
  <c r="R99" i="170"/>
  <c r="S98" i="170"/>
  <c r="S59" i="170"/>
  <c r="S99" i="170"/>
  <c r="T98" i="170"/>
  <c r="T59" i="170"/>
  <c r="T99" i="170"/>
  <c r="U98" i="170"/>
  <c r="U59" i="170"/>
  <c r="U99" i="170"/>
  <c r="V98" i="170"/>
  <c r="V59" i="170"/>
  <c r="V99" i="170"/>
  <c r="W98" i="170"/>
  <c r="W59" i="170"/>
  <c r="W99" i="170"/>
  <c r="X98" i="170"/>
  <c r="X59" i="170"/>
  <c r="X99" i="170"/>
  <c r="Y98" i="170"/>
  <c r="Y59" i="170"/>
  <c r="Y99" i="170"/>
  <c r="Z98" i="170"/>
  <c r="Z59" i="170"/>
  <c r="Z99" i="170"/>
  <c r="AA98" i="170"/>
  <c r="AA59" i="170"/>
  <c r="AA99" i="170"/>
  <c r="AB98" i="170"/>
  <c r="AB59" i="170"/>
  <c r="AB99" i="170"/>
  <c r="AC98" i="170"/>
  <c r="AC59" i="170"/>
  <c r="AC99" i="170"/>
  <c r="AD98" i="170"/>
  <c r="AD59" i="170"/>
  <c r="AD99" i="170"/>
  <c r="AE98" i="170"/>
  <c r="AE59" i="170"/>
  <c r="AE99" i="170"/>
  <c r="AF98" i="170"/>
  <c r="AF59" i="170"/>
  <c r="AF99" i="170"/>
  <c r="AG98" i="170"/>
  <c r="AG59" i="170"/>
  <c r="AG99" i="170"/>
  <c r="AH98" i="170"/>
  <c r="AH59" i="170"/>
  <c r="AH99" i="170"/>
  <c r="AI98" i="170"/>
  <c r="AI59" i="170"/>
  <c r="AI99" i="170"/>
  <c r="AJ98" i="170"/>
  <c r="AJ59" i="170"/>
  <c r="AJ99" i="170"/>
  <c r="AK98" i="170"/>
  <c r="AK59" i="170"/>
  <c r="AK99" i="170"/>
  <c r="AL98" i="170"/>
  <c r="AL59" i="170"/>
  <c r="AL99" i="170"/>
  <c r="AM98" i="170"/>
  <c r="AM59" i="170"/>
  <c r="AM99" i="170"/>
  <c r="AN98" i="170"/>
  <c r="AN59" i="170"/>
  <c r="AN99" i="170"/>
  <c r="AO98" i="170"/>
  <c r="AO59" i="170"/>
  <c r="AO99" i="170"/>
  <c r="AP98" i="170"/>
  <c r="AP59" i="170"/>
  <c r="AP99" i="170"/>
  <c r="AQ98" i="170"/>
  <c r="AQ59" i="170"/>
  <c r="AQ99" i="170"/>
  <c r="AR98" i="170"/>
  <c r="AR59" i="170"/>
  <c r="AR99" i="170"/>
  <c r="AS98" i="170"/>
  <c r="AS59" i="170"/>
  <c r="AS99" i="170"/>
  <c r="AT98" i="170"/>
  <c r="AT59" i="170"/>
  <c r="AT99" i="170"/>
  <c r="AU98" i="170"/>
  <c r="AU59" i="170"/>
  <c r="AU99" i="170"/>
  <c r="AV98" i="170"/>
  <c r="AV59" i="170"/>
  <c r="AV99" i="170"/>
  <c r="AW98" i="170"/>
  <c r="AW59" i="170"/>
  <c r="AW99" i="170"/>
  <c r="AX98" i="170"/>
  <c r="AX59" i="170"/>
  <c r="AX99" i="170"/>
  <c r="AY98" i="170"/>
  <c r="AY59" i="170"/>
  <c r="AY99" i="170"/>
  <c r="AZ98" i="170"/>
  <c r="AZ59" i="170"/>
  <c r="AZ99" i="170"/>
  <c r="BA98" i="170"/>
  <c r="BA59" i="170"/>
  <c r="BA99" i="170"/>
  <c r="BB98" i="170"/>
  <c r="BB59" i="170"/>
  <c r="BB99" i="170"/>
  <c r="BC98" i="170"/>
  <c r="BC59" i="170"/>
  <c r="BC99" i="170"/>
  <c r="BD98" i="170"/>
  <c r="BD59" i="170"/>
  <c r="BD99" i="170"/>
  <c r="BE98" i="170"/>
  <c r="BE59" i="170"/>
  <c r="BE99" i="170"/>
  <c r="BF98" i="170"/>
  <c r="BF59" i="170"/>
  <c r="BF99" i="170"/>
  <c r="BG98" i="170"/>
  <c r="BG59" i="170"/>
  <c r="BG99" i="170"/>
  <c r="BH98" i="170"/>
  <c r="BH59" i="170"/>
  <c r="BH99" i="170"/>
  <c r="BI98" i="170"/>
  <c r="BI59" i="170"/>
  <c r="BI99" i="170"/>
  <c r="BJ98" i="170"/>
  <c r="BJ59" i="170"/>
  <c r="BJ99" i="170"/>
  <c r="BK98" i="170"/>
  <c r="BK59" i="170"/>
  <c r="BK99" i="170"/>
  <c r="BL98" i="170"/>
  <c r="BL59" i="170"/>
  <c r="BL99" i="170"/>
  <c r="BM98" i="170"/>
  <c r="BM59" i="170"/>
  <c r="BM99" i="170"/>
  <c r="BN98" i="170"/>
  <c r="BN59" i="170"/>
  <c r="BN99" i="170"/>
  <c r="BO98" i="170"/>
  <c r="BO59" i="170"/>
  <c r="BO99" i="170"/>
  <c r="BP98" i="170"/>
  <c r="BP59" i="170"/>
  <c r="BP99" i="170"/>
  <c r="BQ98" i="170"/>
  <c r="BQ59" i="170"/>
  <c r="BQ99" i="170"/>
  <c r="BR98" i="170"/>
  <c r="BR59" i="170"/>
  <c r="BR99" i="170"/>
  <c r="BS98" i="170"/>
  <c r="BS59" i="170"/>
  <c r="BS99" i="170"/>
  <c r="BT98" i="170"/>
  <c r="BT59" i="170"/>
  <c r="BT99" i="170"/>
  <c r="BU98" i="170"/>
  <c r="BU59" i="170"/>
  <c r="BU99" i="170"/>
  <c r="BV98" i="170"/>
  <c r="BV59" i="170"/>
  <c r="BV99" i="170"/>
  <c r="BW98" i="170"/>
  <c r="BW59" i="170"/>
  <c r="BW99" i="170"/>
  <c r="BX98" i="170"/>
  <c r="BX59" i="170"/>
  <c r="BX99" i="170"/>
  <c r="BY98" i="170"/>
  <c r="BY59" i="170"/>
  <c r="BY99" i="170"/>
  <c r="BZ98" i="170"/>
  <c r="BZ59" i="170"/>
  <c r="BZ99" i="170"/>
  <c r="CA98" i="170"/>
  <c r="CA59" i="170"/>
  <c r="CA99" i="170"/>
  <c r="CB98" i="170"/>
  <c r="CB59" i="170"/>
  <c r="CB99" i="170"/>
  <c r="CC98" i="170"/>
  <c r="CC59" i="170"/>
  <c r="CC99" i="170"/>
  <c r="CD98" i="170"/>
  <c r="CD59" i="170"/>
  <c r="CD99" i="170"/>
  <c r="CE98" i="170"/>
  <c r="CE59" i="170"/>
  <c r="CE99" i="170"/>
  <c r="CF98" i="170"/>
  <c r="CF59" i="170"/>
  <c r="CF99" i="170"/>
  <c r="CG98" i="170"/>
  <c r="CG59" i="170"/>
  <c r="CG99" i="170"/>
  <c r="CH98" i="170"/>
  <c r="CH59" i="170"/>
  <c r="CH99" i="170"/>
  <c r="CI98" i="170"/>
  <c r="CI59" i="170"/>
  <c r="CI99" i="170"/>
  <c r="CJ98" i="170"/>
  <c r="CJ59" i="170"/>
  <c r="CJ99" i="170"/>
  <c r="CK98" i="170"/>
  <c r="CK59" i="170"/>
  <c r="CK99" i="170"/>
  <c r="CL98" i="170"/>
  <c r="CL59" i="170"/>
  <c r="CL99" i="170"/>
  <c r="CM98" i="170"/>
  <c r="CM59" i="170"/>
  <c r="CM99" i="170"/>
  <c r="CN98" i="170"/>
  <c r="CN59" i="170"/>
  <c r="CN99" i="170"/>
  <c r="CO98" i="170"/>
  <c r="CO59" i="170"/>
  <c r="CO99" i="170"/>
  <c r="CP98" i="170"/>
  <c r="CP59" i="170"/>
  <c r="CP99" i="170"/>
  <c r="CQ98" i="170"/>
  <c r="CQ59" i="170"/>
  <c r="CQ99" i="170"/>
  <c r="CR98" i="170"/>
  <c r="CR59" i="170"/>
  <c r="CR99" i="170"/>
  <c r="CS98" i="170"/>
  <c r="CS59" i="170"/>
  <c r="CS99" i="170"/>
  <c r="CT98" i="170"/>
  <c r="CT59" i="170"/>
  <c r="CT99" i="170"/>
  <c r="CU98" i="170"/>
  <c r="CU59" i="170"/>
  <c r="CU99" i="170"/>
  <c r="CV98" i="170"/>
  <c r="CV59" i="170"/>
  <c r="CV99" i="170"/>
  <c r="CW98" i="170"/>
  <c r="CW59" i="170"/>
  <c r="CW99" i="170"/>
  <c r="CX98" i="170"/>
  <c r="CX59" i="170"/>
  <c r="CX99" i="170"/>
  <c r="CY98" i="170"/>
  <c r="CY59" i="170"/>
  <c r="CY99" i="170"/>
  <c r="CZ98" i="170"/>
  <c r="CZ59" i="170"/>
  <c r="CZ99" i="170"/>
  <c r="DA98" i="170"/>
  <c r="DA59" i="170"/>
  <c r="DA99" i="170"/>
  <c r="DB98" i="170"/>
  <c r="DB59" i="170"/>
  <c r="DB99" i="170"/>
  <c r="DC98" i="170"/>
  <c r="DC59" i="170"/>
  <c r="DC99" i="170"/>
  <c r="DD98" i="170"/>
  <c r="DD59" i="170"/>
  <c r="DD99" i="170"/>
  <c r="DE98" i="170"/>
  <c r="DE59" i="170"/>
  <c r="DE99" i="170"/>
  <c r="DF98" i="170"/>
  <c r="DF59" i="170"/>
  <c r="DF99" i="170"/>
  <c r="DG98" i="170"/>
  <c r="DG59" i="170"/>
  <c r="DG99" i="170"/>
  <c r="DH98" i="170"/>
  <c r="DH59" i="170"/>
  <c r="DH99" i="170"/>
  <c r="DI98" i="170"/>
  <c r="DI59" i="170"/>
  <c r="DI99" i="170"/>
  <c r="DJ98" i="170"/>
  <c r="DJ59" i="170"/>
  <c r="DJ99" i="170"/>
  <c r="DK98" i="170"/>
  <c r="DK59" i="170"/>
  <c r="DK99" i="170"/>
  <c r="DL98" i="170"/>
  <c r="DL59" i="170"/>
  <c r="DL99" i="170"/>
  <c r="DM98" i="170"/>
  <c r="DM59" i="170"/>
  <c r="DM99" i="170"/>
  <c r="DN98" i="170"/>
  <c r="DN59" i="170"/>
  <c r="DN99" i="170"/>
  <c r="DO98" i="170"/>
  <c r="DO59" i="170"/>
  <c r="DO99" i="170"/>
  <c r="DP98" i="170"/>
  <c r="DP59" i="170"/>
  <c r="DP99" i="170"/>
  <c r="DQ98" i="170"/>
  <c r="DQ59" i="170"/>
  <c r="DQ99" i="170"/>
  <c r="DR98" i="170"/>
  <c r="DR59" i="170"/>
  <c r="DR99" i="170"/>
  <c r="DS98" i="170"/>
  <c r="DS59" i="170"/>
  <c r="DS99" i="170"/>
  <c r="DT98" i="170"/>
  <c r="DT59" i="170"/>
  <c r="DT99" i="170"/>
  <c r="DU98" i="170"/>
  <c r="DU59" i="170"/>
  <c r="DU99" i="170"/>
  <c r="DV98" i="170"/>
  <c r="DV59" i="170"/>
  <c r="DV99" i="170"/>
  <c r="DW98" i="170"/>
  <c r="DW59" i="170"/>
  <c r="DW99" i="170"/>
  <c r="DX98" i="170"/>
  <c r="DX59" i="170"/>
  <c r="DX99" i="170"/>
  <c r="DY98" i="170"/>
  <c r="DY59" i="170"/>
  <c r="DY99" i="170"/>
  <c r="DZ98" i="170"/>
  <c r="DZ59" i="170"/>
  <c r="DZ99" i="170"/>
  <c r="EA98" i="170"/>
  <c r="EA59" i="170"/>
  <c r="EA99" i="170"/>
  <c r="EB98" i="170"/>
  <c r="EB59" i="170"/>
  <c r="EB99" i="170"/>
  <c r="EC98" i="170"/>
  <c r="EC59" i="170"/>
  <c r="EC99" i="170"/>
  <c r="ED98" i="170"/>
  <c r="ED59" i="170"/>
  <c r="ED99" i="170"/>
  <c r="EE98" i="170"/>
  <c r="EE59" i="170"/>
  <c r="EE99" i="170"/>
  <c r="EF98" i="170"/>
  <c r="EF59" i="170"/>
  <c r="EF99" i="170"/>
  <c r="EG98" i="170"/>
  <c r="EG59" i="170"/>
  <c r="EG99" i="170"/>
  <c r="EH98" i="170"/>
  <c r="EH59" i="170"/>
  <c r="EH99" i="170"/>
  <c r="EI98" i="170"/>
  <c r="EI59" i="170"/>
  <c r="EI99" i="170"/>
  <c r="EJ98" i="170"/>
  <c r="EJ59" i="170"/>
  <c r="EJ99" i="170"/>
  <c r="EK98" i="170"/>
  <c r="EK59" i="170"/>
  <c r="EK99" i="170"/>
  <c r="EL98" i="170"/>
  <c r="EL59" i="170"/>
  <c r="EL99" i="170"/>
  <c r="EM98" i="170"/>
  <c r="EM59" i="170"/>
  <c r="EM99" i="170"/>
  <c r="EN98" i="170"/>
  <c r="EN59" i="170"/>
  <c r="EN99" i="170"/>
  <c r="EO98" i="170"/>
  <c r="EO59" i="170"/>
  <c r="EO99" i="170"/>
  <c r="EP98" i="170"/>
  <c r="EP59" i="170"/>
  <c r="EP99" i="170"/>
  <c r="EQ98" i="170"/>
  <c r="EQ59" i="170"/>
  <c r="EQ99" i="170"/>
  <c r="ER98" i="170"/>
  <c r="ER59" i="170"/>
  <c r="ER99" i="170"/>
  <c r="ES98" i="170"/>
  <c r="ES59" i="170"/>
  <c r="ES99" i="170"/>
  <c r="ET98" i="170"/>
  <c r="ET59" i="170"/>
  <c r="ET99" i="170"/>
  <c r="EU98" i="170"/>
  <c r="EU59" i="170"/>
  <c r="EU99" i="170"/>
  <c r="EV98" i="170"/>
  <c r="EV59" i="170"/>
  <c r="EV99" i="170"/>
  <c r="EW98" i="170"/>
  <c r="EW59" i="170"/>
  <c r="EW99" i="170"/>
  <c r="EX98" i="170"/>
  <c r="EX59" i="170"/>
  <c r="EX99" i="170"/>
  <c r="EY98" i="170"/>
  <c r="EY59" i="170"/>
  <c r="EY99" i="170"/>
  <c r="F98" i="170"/>
  <c r="F67" i="170"/>
  <c r="F64" i="170"/>
  <c r="F99" i="170"/>
  <c r="G95" i="170"/>
  <c r="H95" i="170"/>
  <c r="I95" i="170"/>
  <c r="J95" i="170"/>
  <c r="K95" i="170"/>
  <c r="L95" i="170"/>
  <c r="M95" i="170"/>
  <c r="N67" i="170"/>
  <c r="N95" i="170"/>
  <c r="O95" i="170"/>
  <c r="P67" i="170"/>
  <c r="P95" i="170"/>
  <c r="Q95" i="170"/>
  <c r="R95" i="170"/>
  <c r="S95" i="170"/>
  <c r="T95" i="170"/>
  <c r="U95" i="170"/>
  <c r="V95" i="170"/>
  <c r="W95" i="170"/>
  <c r="X95" i="170"/>
  <c r="Y95" i="170"/>
  <c r="Z95" i="170"/>
  <c r="AA95" i="170"/>
  <c r="AB95" i="170"/>
  <c r="AC95" i="170"/>
  <c r="AD95" i="170"/>
  <c r="AE95" i="170"/>
  <c r="AF95" i="170"/>
  <c r="AG95" i="170"/>
  <c r="AH95" i="170"/>
  <c r="AI95" i="170"/>
  <c r="AJ95" i="170"/>
  <c r="AK95" i="170"/>
  <c r="AL95" i="170"/>
  <c r="AM95" i="170"/>
  <c r="AN95" i="170"/>
  <c r="AO95" i="170"/>
  <c r="AP95" i="170"/>
  <c r="AQ95" i="170"/>
  <c r="AR95" i="170"/>
  <c r="AS95" i="170"/>
  <c r="AT95" i="170"/>
  <c r="AU95" i="170"/>
  <c r="AV95" i="170"/>
  <c r="AW95" i="170"/>
  <c r="AX95" i="170"/>
  <c r="AY95" i="170"/>
  <c r="AZ95" i="170"/>
  <c r="BA95" i="170"/>
  <c r="BB95" i="170"/>
  <c r="BC95" i="170"/>
  <c r="BD95" i="170"/>
  <c r="BE95" i="170"/>
  <c r="BF95" i="170"/>
  <c r="BG95" i="170"/>
  <c r="BH95" i="170"/>
  <c r="BI95" i="170"/>
  <c r="BJ95" i="170"/>
  <c r="BK95" i="170"/>
  <c r="BL95" i="170"/>
  <c r="BM95" i="170"/>
  <c r="BN95" i="170"/>
  <c r="BO95" i="170"/>
  <c r="BP95" i="170"/>
  <c r="BQ95" i="170"/>
  <c r="BR95" i="170"/>
  <c r="BS95" i="170"/>
  <c r="BT95" i="170"/>
  <c r="BU95" i="170"/>
  <c r="BV95" i="170"/>
  <c r="BW95" i="170"/>
  <c r="BX95" i="170"/>
  <c r="BY95" i="170"/>
  <c r="BZ95" i="170"/>
  <c r="CA95" i="170"/>
  <c r="CB95" i="170"/>
  <c r="CC95" i="170"/>
  <c r="CD95" i="170"/>
  <c r="CE95" i="170"/>
  <c r="CF95" i="170"/>
  <c r="CG95" i="170"/>
  <c r="CH95" i="170"/>
  <c r="CI95" i="170"/>
  <c r="CJ95" i="170"/>
  <c r="CK95" i="170"/>
  <c r="CL95" i="170"/>
  <c r="CM95" i="170"/>
  <c r="CN95" i="170"/>
  <c r="CO95" i="170"/>
  <c r="CP95" i="170"/>
  <c r="CQ95" i="170"/>
  <c r="CR95" i="170"/>
  <c r="CS95" i="170"/>
  <c r="CT95" i="170"/>
  <c r="CU95" i="170"/>
  <c r="CV95" i="170"/>
  <c r="CW95" i="170"/>
  <c r="CX95" i="170"/>
  <c r="CY95" i="170"/>
  <c r="CZ95" i="170"/>
  <c r="DA95" i="170"/>
  <c r="DB95" i="170"/>
  <c r="DC95" i="170"/>
  <c r="DD95" i="170"/>
  <c r="DE95" i="170"/>
  <c r="DF95" i="170"/>
  <c r="DG95" i="170"/>
  <c r="DH95" i="170"/>
  <c r="DI95" i="170"/>
  <c r="DJ95" i="170"/>
  <c r="DK95" i="170"/>
  <c r="DL95" i="170"/>
  <c r="DM95" i="170"/>
  <c r="DN95" i="170"/>
  <c r="DO95" i="170"/>
  <c r="DP95" i="170"/>
  <c r="DQ95" i="170"/>
  <c r="DR95" i="170"/>
  <c r="DS95" i="170"/>
  <c r="DT95" i="170"/>
  <c r="DU95" i="170"/>
  <c r="DV95" i="170"/>
  <c r="DW95" i="170"/>
  <c r="DX95" i="170"/>
  <c r="DY95" i="170"/>
  <c r="DZ95" i="170"/>
  <c r="EA95" i="170"/>
  <c r="EB95" i="170"/>
  <c r="EC95" i="170"/>
  <c r="ED95" i="170"/>
  <c r="EE95" i="170"/>
  <c r="EF95" i="170"/>
  <c r="EG95" i="170"/>
  <c r="EH95" i="170"/>
  <c r="EI95" i="170"/>
  <c r="EJ95" i="170"/>
  <c r="EK95" i="170"/>
  <c r="EL95" i="170"/>
  <c r="EM95" i="170"/>
  <c r="EN95" i="170"/>
  <c r="EO95" i="170"/>
  <c r="EP95" i="170"/>
  <c r="EQ95" i="170"/>
  <c r="ER95" i="170"/>
  <c r="ES95" i="170"/>
  <c r="ET95" i="170"/>
  <c r="EU95" i="170"/>
  <c r="EV95" i="170"/>
  <c r="EW95" i="170"/>
  <c r="EX95" i="170"/>
  <c r="EY95" i="170"/>
  <c r="F95" i="170"/>
  <c r="F60" i="170"/>
  <c r="F61" i="170"/>
  <c r="F62" i="170"/>
  <c r="F63" i="170"/>
  <c r="F68" i="170"/>
  <c r="F69" i="170"/>
  <c r="F96" i="170"/>
  <c r="F65" i="170"/>
  <c r="F97" i="170"/>
  <c r="F100" i="170"/>
  <c r="F101" i="170"/>
  <c r="F103" i="170"/>
  <c r="F104" i="170"/>
  <c r="F106" i="170"/>
  <c r="G60" i="170"/>
  <c r="G61" i="170"/>
  <c r="G62" i="170"/>
  <c r="G63" i="170"/>
  <c r="G69" i="170"/>
  <c r="G96" i="170"/>
  <c r="G65" i="170"/>
  <c r="G97" i="170"/>
  <c r="G100" i="170"/>
  <c r="G101" i="170"/>
  <c r="G103" i="170"/>
  <c r="G104" i="170"/>
  <c r="H60" i="170"/>
  <c r="H61" i="170"/>
  <c r="H62" i="170"/>
  <c r="H63" i="170"/>
  <c r="H104" i="170"/>
  <c r="I60" i="170"/>
  <c r="I61" i="170"/>
  <c r="I62" i="170"/>
  <c r="I63" i="170"/>
  <c r="I104" i="170"/>
  <c r="J60" i="170"/>
  <c r="J61" i="170"/>
  <c r="J62" i="170"/>
  <c r="J63" i="170"/>
  <c r="J104" i="170"/>
  <c r="K60" i="170"/>
  <c r="K61" i="170"/>
  <c r="K62" i="170"/>
  <c r="K63" i="170"/>
  <c r="K104" i="170"/>
  <c r="L60" i="170"/>
  <c r="L61" i="170"/>
  <c r="L62" i="170"/>
  <c r="L63" i="170"/>
  <c r="L104" i="170"/>
  <c r="M60" i="170"/>
  <c r="M61" i="170"/>
  <c r="M62" i="170"/>
  <c r="M63" i="170"/>
  <c r="M104" i="170"/>
  <c r="N60" i="170"/>
  <c r="N61" i="170"/>
  <c r="N62" i="170"/>
  <c r="N63" i="170"/>
  <c r="N104" i="170"/>
  <c r="O60" i="170"/>
  <c r="O61" i="170"/>
  <c r="O62" i="170"/>
  <c r="O63" i="170"/>
  <c r="O104" i="170"/>
  <c r="P60" i="170"/>
  <c r="P61" i="170"/>
  <c r="P62" i="170"/>
  <c r="P63" i="170"/>
  <c r="P104" i="170"/>
  <c r="Q60" i="170"/>
  <c r="Q61" i="170"/>
  <c r="Q62" i="170"/>
  <c r="Q63" i="170"/>
  <c r="Q104" i="170"/>
  <c r="R60" i="170"/>
  <c r="R61" i="170"/>
  <c r="R62" i="170"/>
  <c r="R63" i="170"/>
  <c r="R104" i="170"/>
  <c r="S60" i="170"/>
  <c r="S61" i="170"/>
  <c r="S62" i="170"/>
  <c r="S63" i="170"/>
  <c r="S104" i="170"/>
  <c r="T60" i="170"/>
  <c r="T61" i="170"/>
  <c r="T62" i="170"/>
  <c r="T63" i="170"/>
  <c r="T104" i="170"/>
  <c r="U60" i="170"/>
  <c r="U61" i="170"/>
  <c r="U62" i="170"/>
  <c r="U63" i="170"/>
  <c r="U104" i="170"/>
  <c r="V60" i="170"/>
  <c r="V61" i="170"/>
  <c r="V62" i="170"/>
  <c r="V63" i="170"/>
  <c r="V104" i="170"/>
  <c r="W60" i="170"/>
  <c r="W61" i="170"/>
  <c r="W62" i="170"/>
  <c r="W63" i="170"/>
  <c r="W104" i="170"/>
  <c r="X60" i="170"/>
  <c r="X61" i="170"/>
  <c r="X62" i="170"/>
  <c r="X63" i="170"/>
  <c r="X104" i="170"/>
  <c r="Y60" i="170"/>
  <c r="Y61" i="170"/>
  <c r="Y62" i="170"/>
  <c r="Y63" i="170"/>
  <c r="Y104" i="170"/>
  <c r="Z60" i="170"/>
  <c r="Z61" i="170"/>
  <c r="Z62" i="170"/>
  <c r="Z63" i="170"/>
  <c r="Z104" i="170"/>
  <c r="AA60" i="170"/>
  <c r="AA61" i="170"/>
  <c r="AA62" i="170"/>
  <c r="AA63" i="170"/>
  <c r="AA104" i="170"/>
  <c r="AB60" i="170"/>
  <c r="AB61" i="170"/>
  <c r="AB62" i="170"/>
  <c r="AB63" i="170"/>
  <c r="AB104" i="170"/>
  <c r="AC60" i="170"/>
  <c r="AC61" i="170"/>
  <c r="AC62" i="170"/>
  <c r="AC63" i="170"/>
  <c r="AC104" i="170"/>
  <c r="AD60" i="170"/>
  <c r="AD61" i="170"/>
  <c r="AD62" i="170"/>
  <c r="AD63" i="170"/>
  <c r="AD104" i="170"/>
  <c r="AE60" i="170"/>
  <c r="AE61" i="170"/>
  <c r="AE62" i="170"/>
  <c r="AE63" i="170"/>
  <c r="AE104" i="170"/>
  <c r="AF60" i="170"/>
  <c r="AF61" i="170"/>
  <c r="AF62" i="170"/>
  <c r="AF63" i="170"/>
  <c r="AF104" i="170"/>
  <c r="AG60" i="170"/>
  <c r="AG61" i="170"/>
  <c r="AG62" i="170"/>
  <c r="AG63" i="170"/>
  <c r="AG104" i="170"/>
  <c r="AH60" i="170"/>
  <c r="AH61" i="170"/>
  <c r="AH62" i="170"/>
  <c r="AH63" i="170"/>
  <c r="AH104" i="170"/>
  <c r="AI60" i="170"/>
  <c r="AI61" i="170"/>
  <c r="AI62" i="170"/>
  <c r="AI63" i="170"/>
  <c r="AI104" i="170"/>
  <c r="AJ60" i="170"/>
  <c r="AJ61" i="170"/>
  <c r="AJ62" i="170"/>
  <c r="AJ63" i="170"/>
  <c r="AJ104" i="170"/>
  <c r="AK60" i="170"/>
  <c r="AK61" i="170"/>
  <c r="AK62" i="170"/>
  <c r="AK63" i="170"/>
  <c r="AK104" i="170"/>
  <c r="AL60" i="170"/>
  <c r="AL61" i="170"/>
  <c r="AL62" i="170"/>
  <c r="AL63" i="170"/>
  <c r="AL104" i="170"/>
  <c r="AM60" i="170"/>
  <c r="AM61" i="170"/>
  <c r="AM62" i="170"/>
  <c r="AM63" i="170"/>
  <c r="AM104" i="170"/>
  <c r="AN60" i="170"/>
  <c r="AN61" i="170"/>
  <c r="AN62" i="170"/>
  <c r="AN63" i="170"/>
  <c r="AN104" i="170"/>
  <c r="AO60" i="170"/>
  <c r="AO61" i="170"/>
  <c r="AO62" i="170"/>
  <c r="AO63" i="170"/>
  <c r="AO104" i="170"/>
  <c r="AP60" i="170"/>
  <c r="AP61" i="170"/>
  <c r="AP62" i="170"/>
  <c r="AP63" i="170"/>
  <c r="AP104" i="170"/>
  <c r="AQ60" i="170"/>
  <c r="AQ61" i="170"/>
  <c r="AQ62" i="170"/>
  <c r="AQ63" i="170"/>
  <c r="AQ104" i="170"/>
  <c r="AR60" i="170"/>
  <c r="AR61" i="170"/>
  <c r="AR62" i="170"/>
  <c r="AR63" i="170"/>
  <c r="AR104" i="170"/>
  <c r="AS60" i="170"/>
  <c r="AS61" i="170"/>
  <c r="AS62" i="170"/>
  <c r="AS63" i="170"/>
  <c r="AS104" i="170"/>
  <c r="AT60" i="170"/>
  <c r="AT61" i="170"/>
  <c r="AT62" i="170"/>
  <c r="AT63" i="170"/>
  <c r="AT104" i="170"/>
  <c r="AU60" i="170"/>
  <c r="AU61" i="170"/>
  <c r="AU62" i="170"/>
  <c r="AU63" i="170"/>
  <c r="AU104" i="170"/>
  <c r="AV60" i="170"/>
  <c r="AV61" i="170"/>
  <c r="AV62" i="170"/>
  <c r="AV63" i="170"/>
  <c r="AV104" i="170"/>
  <c r="AW60" i="170"/>
  <c r="AW61" i="170"/>
  <c r="AW62" i="170"/>
  <c r="AW63" i="170"/>
  <c r="AW104" i="170"/>
  <c r="AX60" i="170"/>
  <c r="AX61" i="170"/>
  <c r="AX62" i="170"/>
  <c r="AX63" i="170"/>
  <c r="AX104" i="170"/>
  <c r="AY60" i="170"/>
  <c r="AY61" i="170"/>
  <c r="AY62" i="170"/>
  <c r="AY63" i="170"/>
  <c r="AY104" i="170"/>
  <c r="AZ60" i="170"/>
  <c r="AZ61" i="170"/>
  <c r="AZ62" i="170"/>
  <c r="AZ63" i="170"/>
  <c r="AZ104" i="170"/>
  <c r="BA60" i="170"/>
  <c r="BA61" i="170"/>
  <c r="BA62" i="170"/>
  <c r="BA63" i="170"/>
  <c r="BA104" i="170"/>
  <c r="BB60" i="170"/>
  <c r="BB61" i="170"/>
  <c r="BB62" i="170"/>
  <c r="BB63" i="170"/>
  <c r="BB104" i="170"/>
  <c r="BC60" i="170"/>
  <c r="BC61" i="170"/>
  <c r="BC62" i="170"/>
  <c r="BC63" i="170"/>
  <c r="BC104" i="170"/>
  <c r="BD60" i="170"/>
  <c r="BD61" i="170"/>
  <c r="BD62" i="170"/>
  <c r="BD63" i="170"/>
  <c r="BD104" i="170"/>
  <c r="BE60" i="170"/>
  <c r="BE61" i="170"/>
  <c r="BE62" i="170"/>
  <c r="BE63" i="170"/>
  <c r="BE104" i="170"/>
  <c r="BF60" i="170"/>
  <c r="BF61" i="170"/>
  <c r="BF62" i="170"/>
  <c r="BF63" i="170"/>
  <c r="BF104" i="170"/>
  <c r="BG60" i="170"/>
  <c r="BG61" i="170"/>
  <c r="BG62" i="170"/>
  <c r="BG63" i="170"/>
  <c r="BG104" i="170"/>
  <c r="BH60" i="170"/>
  <c r="BH61" i="170"/>
  <c r="BH62" i="170"/>
  <c r="BH63" i="170"/>
  <c r="BH104" i="170"/>
  <c r="BI60" i="170"/>
  <c r="BI61" i="170"/>
  <c r="BI62" i="170"/>
  <c r="BI63" i="170"/>
  <c r="BI104" i="170"/>
  <c r="BJ60" i="170"/>
  <c r="BJ61" i="170"/>
  <c r="BJ62" i="170"/>
  <c r="BJ63" i="170"/>
  <c r="BJ104" i="170"/>
  <c r="BK60" i="170"/>
  <c r="BK61" i="170"/>
  <c r="BK62" i="170"/>
  <c r="BK63" i="170"/>
  <c r="BK104" i="170"/>
  <c r="BL60" i="170"/>
  <c r="BL61" i="170"/>
  <c r="BL62" i="170"/>
  <c r="BL63" i="170"/>
  <c r="BL104" i="170"/>
  <c r="BM60" i="170"/>
  <c r="BM61" i="170"/>
  <c r="BM62" i="170"/>
  <c r="BM63" i="170"/>
  <c r="BM104" i="170"/>
  <c r="BN60" i="170"/>
  <c r="BN61" i="170"/>
  <c r="BN62" i="170"/>
  <c r="BN63" i="170"/>
  <c r="BN104" i="170"/>
  <c r="BO60" i="170"/>
  <c r="BO61" i="170"/>
  <c r="BO62" i="170"/>
  <c r="BO63" i="170"/>
  <c r="BO104" i="170"/>
  <c r="BP60" i="170"/>
  <c r="BP61" i="170"/>
  <c r="BP62" i="170"/>
  <c r="BP63" i="170"/>
  <c r="BP104" i="170"/>
  <c r="BQ60" i="170"/>
  <c r="BQ61" i="170"/>
  <c r="BQ62" i="170"/>
  <c r="BQ63" i="170"/>
  <c r="BQ104" i="170"/>
  <c r="BR60" i="170"/>
  <c r="BR61" i="170"/>
  <c r="BR62" i="170"/>
  <c r="BR63" i="170"/>
  <c r="BR104" i="170"/>
  <c r="BS60" i="170"/>
  <c r="BS61" i="170"/>
  <c r="BS62" i="170"/>
  <c r="BS63" i="170"/>
  <c r="BS104" i="170"/>
  <c r="BT60" i="170"/>
  <c r="BT61" i="170"/>
  <c r="BT62" i="170"/>
  <c r="BT63" i="170"/>
  <c r="BT104" i="170"/>
  <c r="BU60" i="170"/>
  <c r="BU61" i="170"/>
  <c r="BU62" i="170"/>
  <c r="BU63" i="170"/>
  <c r="BU104" i="170"/>
  <c r="BV60" i="170"/>
  <c r="BV61" i="170"/>
  <c r="BV62" i="170"/>
  <c r="BV63" i="170"/>
  <c r="BV104" i="170"/>
  <c r="BW60" i="170"/>
  <c r="BW61" i="170"/>
  <c r="BW62" i="170"/>
  <c r="BW63" i="170"/>
  <c r="BW104" i="170"/>
  <c r="BX60" i="170"/>
  <c r="BX61" i="170"/>
  <c r="BX62" i="170"/>
  <c r="BX63" i="170"/>
  <c r="BX104" i="170"/>
  <c r="BY60" i="170"/>
  <c r="BY61" i="170"/>
  <c r="BY62" i="170"/>
  <c r="BY63" i="170"/>
  <c r="BY104" i="170"/>
  <c r="BZ60" i="170"/>
  <c r="BZ61" i="170"/>
  <c r="BZ62" i="170"/>
  <c r="BZ63" i="170"/>
  <c r="BZ104" i="170"/>
  <c r="CA60" i="170"/>
  <c r="CA61" i="170"/>
  <c r="CA62" i="170"/>
  <c r="CA63" i="170"/>
  <c r="CA104" i="170"/>
  <c r="CB60" i="170"/>
  <c r="CB61" i="170"/>
  <c r="CB62" i="170"/>
  <c r="CB63" i="170"/>
  <c r="CB104" i="170"/>
  <c r="CC60" i="170"/>
  <c r="CC61" i="170"/>
  <c r="CC62" i="170"/>
  <c r="CC63" i="170"/>
  <c r="CC104" i="170"/>
  <c r="CD60" i="170"/>
  <c r="CD61" i="170"/>
  <c r="CD62" i="170"/>
  <c r="CD63" i="170"/>
  <c r="CD104" i="170"/>
  <c r="CE60" i="170"/>
  <c r="CE61" i="170"/>
  <c r="CE62" i="170"/>
  <c r="CE63" i="170"/>
  <c r="CE104" i="170"/>
  <c r="CF60" i="170"/>
  <c r="CF61" i="170"/>
  <c r="CF62" i="170"/>
  <c r="CF63" i="170"/>
  <c r="CF104" i="170"/>
  <c r="CG60" i="170"/>
  <c r="CG61" i="170"/>
  <c r="CG62" i="170"/>
  <c r="CG63" i="170"/>
  <c r="CG104" i="170"/>
  <c r="CH60" i="170"/>
  <c r="CH61" i="170"/>
  <c r="CH62" i="170"/>
  <c r="CH63" i="170"/>
  <c r="CH104" i="170"/>
  <c r="CI60" i="170"/>
  <c r="CI61" i="170"/>
  <c r="CI62" i="170"/>
  <c r="CI63" i="170"/>
  <c r="CI104" i="170"/>
  <c r="CJ60" i="170"/>
  <c r="CJ61" i="170"/>
  <c r="CJ62" i="170"/>
  <c r="CJ63" i="170"/>
  <c r="CJ104" i="170"/>
  <c r="CK60" i="170"/>
  <c r="CK61" i="170"/>
  <c r="CK62" i="170"/>
  <c r="CK63" i="170"/>
  <c r="CK104" i="170"/>
  <c r="CL60" i="170"/>
  <c r="CL61" i="170"/>
  <c r="CL62" i="170"/>
  <c r="CL63" i="170"/>
  <c r="CL104" i="170"/>
  <c r="CM60" i="170"/>
  <c r="CM61" i="170"/>
  <c r="CM62" i="170"/>
  <c r="CM63" i="170"/>
  <c r="CM104" i="170"/>
  <c r="CN60" i="170"/>
  <c r="CN61" i="170"/>
  <c r="CN62" i="170"/>
  <c r="CN63" i="170"/>
  <c r="CN104" i="170"/>
  <c r="CO60" i="170"/>
  <c r="CO61" i="170"/>
  <c r="CO62" i="170"/>
  <c r="CO63" i="170"/>
  <c r="CO104" i="170"/>
  <c r="CP60" i="170"/>
  <c r="CP61" i="170"/>
  <c r="CP62" i="170"/>
  <c r="CP63" i="170"/>
  <c r="CP104" i="170"/>
  <c r="CQ60" i="170"/>
  <c r="CQ61" i="170"/>
  <c r="CQ62" i="170"/>
  <c r="CQ63" i="170"/>
  <c r="CQ104" i="170"/>
  <c r="CR60" i="170"/>
  <c r="CR61" i="170"/>
  <c r="CR62" i="170"/>
  <c r="CR63" i="170"/>
  <c r="CR104" i="170"/>
  <c r="CS60" i="170"/>
  <c r="CS61" i="170"/>
  <c r="CS62" i="170"/>
  <c r="CS63" i="170"/>
  <c r="CS104" i="170"/>
  <c r="CT60" i="170"/>
  <c r="CT61" i="170"/>
  <c r="CT62" i="170"/>
  <c r="CT63" i="170"/>
  <c r="CT104" i="170"/>
  <c r="CU60" i="170"/>
  <c r="CU61" i="170"/>
  <c r="CU62" i="170"/>
  <c r="CU63" i="170"/>
  <c r="CU104" i="170"/>
  <c r="CV60" i="170"/>
  <c r="CV61" i="170"/>
  <c r="CV62" i="170"/>
  <c r="CV63" i="170"/>
  <c r="CV104" i="170"/>
  <c r="CW60" i="170"/>
  <c r="CW61" i="170"/>
  <c r="CW62" i="170"/>
  <c r="CW63" i="170"/>
  <c r="CW104" i="170"/>
  <c r="CX60" i="170"/>
  <c r="CX61" i="170"/>
  <c r="CX62" i="170"/>
  <c r="CX63" i="170"/>
  <c r="CX104" i="170"/>
  <c r="CY60" i="170"/>
  <c r="CY61" i="170"/>
  <c r="CY62" i="170"/>
  <c r="CY63" i="170"/>
  <c r="CY104" i="170"/>
  <c r="CZ60" i="170"/>
  <c r="CZ61" i="170"/>
  <c r="CZ62" i="170"/>
  <c r="CZ63" i="170"/>
  <c r="CZ104" i="170"/>
  <c r="DA60" i="170"/>
  <c r="DA61" i="170"/>
  <c r="DA62" i="170"/>
  <c r="DA63" i="170"/>
  <c r="DA104" i="170"/>
  <c r="DB60" i="170"/>
  <c r="DB61" i="170"/>
  <c r="DB62" i="170"/>
  <c r="DB63" i="170"/>
  <c r="DB104" i="170"/>
  <c r="DC60" i="170"/>
  <c r="DC61" i="170"/>
  <c r="DC62" i="170"/>
  <c r="DC63" i="170"/>
  <c r="DC104" i="170"/>
  <c r="DD60" i="170"/>
  <c r="DD61" i="170"/>
  <c r="DD62" i="170"/>
  <c r="DD63" i="170"/>
  <c r="DD104" i="170"/>
  <c r="DE60" i="170"/>
  <c r="DE61" i="170"/>
  <c r="DE62" i="170"/>
  <c r="DE63" i="170"/>
  <c r="DE104" i="170"/>
  <c r="DF60" i="170"/>
  <c r="DF61" i="170"/>
  <c r="DF62" i="170"/>
  <c r="DF63" i="170"/>
  <c r="DF104" i="170"/>
  <c r="DG60" i="170"/>
  <c r="DG61" i="170"/>
  <c r="DG62" i="170"/>
  <c r="DG63" i="170"/>
  <c r="DG104" i="170"/>
  <c r="DH60" i="170"/>
  <c r="DH61" i="170"/>
  <c r="DH62" i="170"/>
  <c r="DH63" i="170"/>
  <c r="DH104" i="170"/>
  <c r="DI60" i="170"/>
  <c r="DI61" i="170"/>
  <c r="DI62" i="170"/>
  <c r="DI63" i="170"/>
  <c r="DI104" i="170"/>
  <c r="DJ60" i="170"/>
  <c r="DJ61" i="170"/>
  <c r="DJ62" i="170"/>
  <c r="DJ63" i="170"/>
  <c r="DJ104" i="170"/>
  <c r="DK60" i="170"/>
  <c r="DK61" i="170"/>
  <c r="DK62" i="170"/>
  <c r="DK63" i="170"/>
  <c r="DK104" i="170"/>
  <c r="DL60" i="170"/>
  <c r="DL61" i="170"/>
  <c r="DL62" i="170"/>
  <c r="DL63" i="170"/>
  <c r="DL104" i="170"/>
  <c r="DM60" i="170"/>
  <c r="DM61" i="170"/>
  <c r="DM62" i="170"/>
  <c r="DM63" i="170"/>
  <c r="DM104" i="170"/>
  <c r="DN60" i="170"/>
  <c r="DN61" i="170"/>
  <c r="DN62" i="170"/>
  <c r="DN63" i="170"/>
  <c r="DN104" i="170"/>
  <c r="DO60" i="170"/>
  <c r="DO61" i="170"/>
  <c r="DO62" i="170"/>
  <c r="DO63" i="170"/>
  <c r="DO104" i="170"/>
  <c r="DP60" i="170"/>
  <c r="DP61" i="170"/>
  <c r="DP62" i="170"/>
  <c r="DP63" i="170"/>
  <c r="DP104" i="170"/>
  <c r="DQ60" i="170"/>
  <c r="DQ61" i="170"/>
  <c r="DQ62" i="170"/>
  <c r="DQ63" i="170"/>
  <c r="DQ104" i="170"/>
  <c r="DR60" i="170"/>
  <c r="DR61" i="170"/>
  <c r="DR62" i="170"/>
  <c r="DR63" i="170"/>
  <c r="DR104" i="170"/>
  <c r="DS60" i="170"/>
  <c r="DS61" i="170"/>
  <c r="DS62" i="170"/>
  <c r="DS63" i="170"/>
  <c r="DS104" i="170"/>
  <c r="DT60" i="170"/>
  <c r="DT61" i="170"/>
  <c r="DT62" i="170"/>
  <c r="DT63" i="170"/>
  <c r="DT104" i="170"/>
  <c r="DU60" i="170"/>
  <c r="DU61" i="170"/>
  <c r="DU62" i="170"/>
  <c r="DU63" i="170"/>
  <c r="DU104" i="170"/>
  <c r="DV60" i="170"/>
  <c r="DV61" i="170"/>
  <c r="DV62" i="170"/>
  <c r="DV63" i="170"/>
  <c r="DV104" i="170"/>
  <c r="DW60" i="170"/>
  <c r="DW61" i="170"/>
  <c r="DW62" i="170"/>
  <c r="DW63" i="170"/>
  <c r="DW104" i="170"/>
  <c r="DX60" i="170"/>
  <c r="DX61" i="170"/>
  <c r="DX62" i="170"/>
  <c r="DX63" i="170"/>
  <c r="DX104" i="170"/>
  <c r="DY60" i="170"/>
  <c r="DY61" i="170"/>
  <c r="DY62" i="170"/>
  <c r="DY63" i="170"/>
  <c r="DY104" i="170"/>
  <c r="DZ60" i="170"/>
  <c r="DZ61" i="170"/>
  <c r="DZ62" i="170"/>
  <c r="DZ63" i="170"/>
  <c r="DZ104" i="170"/>
  <c r="EA60" i="170"/>
  <c r="EA61" i="170"/>
  <c r="EA62" i="170"/>
  <c r="EA63" i="170"/>
  <c r="EA104" i="170"/>
  <c r="EB60" i="170"/>
  <c r="EB61" i="170"/>
  <c r="EB62" i="170"/>
  <c r="EB63" i="170"/>
  <c r="EB104" i="170"/>
  <c r="EC60" i="170"/>
  <c r="EC61" i="170"/>
  <c r="EC62" i="170"/>
  <c r="EC63" i="170"/>
  <c r="EC104" i="170"/>
  <c r="ED60" i="170"/>
  <c r="ED61" i="170"/>
  <c r="ED62" i="170"/>
  <c r="ED63" i="170"/>
  <c r="ED104" i="170"/>
  <c r="EE60" i="170"/>
  <c r="EE61" i="170"/>
  <c r="EE62" i="170"/>
  <c r="EE63" i="170"/>
  <c r="EE104" i="170"/>
  <c r="EF60" i="170"/>
  <c r="EF61" i="170"/>
  <c r="EF62" i="170"/>
  <c r="EF63" i="170"/>
  <c r="EF104" i="170"/>
  <c r="EG60" i="170"/>
  <c r="EG61" i="170"/>
  <c r="EG62" i="170"/>
  <c r="EG63" i="170"/>
  <c r="EG104" i="170"/>
  <c r="EH60" i="170"/>
  <c r="EH61" i="170"/>
  <c r="EH62" i="170"/>
  <c r="EH63" i="170"/>
  <c r="EH104" i="170"/>
  <c r="EI60" i="170"/>
  <c r="EI61" i="170"/>
  <c r="EI62" i="170"/>
  <c r="EI63" i="170"/>
  <c r="EI104" i="170"/>
  <c r="EJ60" i="170"/>
  <c r="EJ61" i="170"/>
  <c r="EJ62" i="170"/>
  <c r="EJ63" i="170"/>
  <c r="EJ104" i="170"/>
  <c r="EK60" i="170"/>
  <c r="EK61" i="170"/>
  <c r="EK62" i="170"/>
  <c r="EK63" i="170"/>
  <c r="EK104" i="170"/>
  <c r="EL60" i="170"/>
  <c r="EL61" i="170"/>
  <c r="EL62" i="170"/>
  <c r="EL63" i="170"/>
  <c r="EL104" i="170"/>
  <c r="EM60" i="170"/>
  <c r="EM61" i="170"/>
  <c r="EM62" i="170"/>
  <c r="EM63" i="170"/>
  <c r="EM104" i="170"/>
  <c r="EN60" i="170"/>
  <c r="EN61" i="170"/>
  <c r="EN62" i="170"/>
  <c r="EN63" i="170"/>
  <c r="EN104" i="170"/>
  <c r="EO60" i="170"/>
  <c r="EO61" i="170"/>
  <c r="EO62" i="170"/>
  <c r="EO63" i="170"/>
  <c r="EO104" i="170"/>
  <c r="EP60" i="170"/>
  <c r="EP61" i="170"/>
  <c r="EP62" i="170"/>
  <c r="EP63" i="170"/>
  <c r="EP104" i="170"/>
  <c r="EQ60" i="170"/>
  <c r="EQ61" i="170"/>
  <c r="EQ62" i="170"/>
  <c r="EQ63" i="170"/>
  <c r="EQ104" i="170"/>
  <c r="ER60" i="170"/>
  <c r="ER61" i="170"/>
  <c r="ER62" i="170"/>
  <c r="ER63" i="170"/>
  <c r="ER104" i="170"/>
  <c r="ES60" i="170"/>
  <c r="ES61" i="170"/>
  <c r="ES62" i="170"/>
  <c r="ES63" i="170"/>
  <c r="ES104" i="170"/>
  <c r="ET60" i="170"/>
  <c r="ET61" i="170"/>
  <c r="ET62" i="170"/>
  <c r="ET63" i="170"/>
  <c r="ET104" i="170"/>
  <c r="EU60" i="170"/>
  <c r="EU61" i="170"/>
  <c r="EU62" i="170"/>
  <c r="EU63" i="170"/>
  <c r="EU104" i="170"/>
  <c r="EV60" i="170"/>
  <c r="EV61" i="170"/>
  <c r="EV62" i="170"/>
  <c r="EV63" i="170"/>
  <c r="EV104" i="170"/>
  <c r="EW60" i="170"/>
  <c r="EW61" i="170"/>
  <c r="EW62" i="170"/>
  <c r="EW63" i="170"/>
  <c r="EW104" i="170"/>
  <c r="EX60" i="170"/>
  <c r="EX61" i="170"/>
  <c r="EX62" i="170"/>
  <c r="EX63" i="170"/>
  <c r="EX104" i="170"/>
  <c r="EY60" i="170"/>
  <c r="EY61" i="170"/>
  <c r="EY62" i="170"/>
  <c r="EY63" i="170"/>
  <c r="EY104" i="170"/>
  <c r="F105" i="170"/>
  <c r="F107" i="170"/>
  <c r="G68" i="170"/>
  <c r="G105" i="170"/>
  <c r="H68" i="170"/>
  <c r="H69" i="170"/>
  <c r="H96" i="170"/>
  <c r="H65" i="170"/>
  <c r="H97" i="170"/>
  <c r="H100" i="170"/>
  <c r="H101" i="170"/>
  <c r="H103" i="170"/>
  <c r="H105" i="170"/>
  <c r="I68" i="170"/>
  <c r="I69" i="170"/>
  <c r="I96" i="170"/>
  <c r="I65" i="170"/>
  <c r="I97" i="170"/>
  <c r="I100" i="170"/>
  <c r="I101" i="170"/>
  <c r="I103" i="170"/>
  <c r="I105" i="170"/>
  <c r="J67" i="170"/>
  <c r="J68" i="170"/>
  <c r="J69" i="170"/>
  <c r="J96" i="170"/>
  <c r="J65" i="170"/>
  <c r="J97" i="170"/>
  <c r="J100" i="170"/>
  <c r="J101" i="170"/>
  <c r="J103" i="170"/>
  <c r="J105" i="170"/>
  <c r="K67" i="170"/>
  <c r="K68" i="170"/>
  <c r="K69" i="170"/>
  <c r="K96" i="170"/>
  <c r="K65" i="170"/>
  <c r="K97" i="170"/>
  <c r="K100" i="170"/>
  <c r="K101" i="170"/>
  <c r="K103" i="170"/>
  <c r="K105" i="170"/>
  <c r="L67" i="170"/>
  <c r="L68" i="170"/>
  <c r="L69" i="170"/>
  <c r="L96" i="170"/>
  <c r="L65" i="170"/>
  <c r="L97" i="170"/>
  <c r="L100" i="170"/>
  <c r="L101" i="170"/>
  <c r="L103" i="170"/>
  <c r="L105" i="170"/>
  <c r="M67" i="170"/>
  <c r="M68" i="170"/>
  <c r="M69" i="170"/>
  <c r="M96" i="170"/>
  <c r="M65" i="170"/>
  <c r="M97" i="170"/>
  <c r="M100" i="170"/>
  <c r="M101" i="170"/>
  <c r="M103" i="170"/>
  <c r="M105" i="170"/>
  <c r="N68" i="170"/>
  <c r="N69" i="170"/>
  <c r="N96" i="170"/>
  <c r="N65" i="170"/>
  <c r="N97" i="170"/>
  <c r="N100" i="170"/>
  <c r="N101" i="170"/>
  <c r="N103" i="170"/>
  <c r="N105" i="170"/>
  <c r="O67" i="170"/>
  <c r="O68" i="170"/>
  <c r="O69" i="170"/>
  <c r="O96" i="170"/>
  <c r="O65" i="170"/>
  <c r="O97" i="170"/>
  <c r="O100" i="170"/>
  <c r="O101" i="170"/>
  <c r="O103" i="170"/>
  <c r="O105" i="170"/>
  <c r="P68" i="170"/>
  <c r="P69" i="170"/>
  <c r="P96" i="170"/>
  <c r="P65" i="170"/>
  <c r="P97" i="170"/>
  <c r="P100" i="170"/>
  <c r="P101" i="170"/>
  <c r="P103" i="170"/>
  <c r="P105" i="170"/>
  <c r="Q67" i="170"/>
  <c r="Q68" i="170"/>
  <c r="Q69" i="170"/>
  <c r="Q96" i="170"/>
  <c r="Q65" i="170"/>
  <c r="Q97" i="170"/>
  <c r="Q100" i="170"/>
  <c r="Q101" i="170"/>
  <c r="Q103" i="170"/>
  <c r="Q105" i="170"/>
  <c r="R67" i="170"/>
  <c r="R68" i="170"/>
  <c r="R69" i="170"/>
  <c r="R96" i="170"/>
  <c r="R65" i="170"/>
  <c r="R97" i="170"/>
  <c r="R100" i="170"/>
  <c r="R101" i="170"/>
  <c r="R103" i="170"/>
  <c r="R105" i="170"/>
  <c r="S67" i="170"/>
  <c r="S68" i="170"/>
  <c r="S69" i="170"/>
  <c r="S96" i="170"/>
  <c r="S65" i="170"/>
  <c r="S97" i="170"/>
  <c r="S100" i="170"/>
  <c r="S101" i="170"/>
  <c r="S103" i="170"/>
  <c r="S105" i="170"/>
  <c r="T67" i="170"/>
  <c r="T68" i="170"/>
  <c r="T69" i="170"/>
  <c r="T96" i="170"/>
  <c r="T65" i="170"/>
  <c r="T97" i="170"/>
  <c r="T100" i="170"/>
  <c r="T101" i="170"/>
  <c r="T103" i="170"/>
  <c r="T105" i="170"/>
  <c r="U67" i="170"/>
  <c r="U68" i="170"/>
  <c r="U69" i="170"/>
  <c r="U96" i="170"/>
  <c r="U65" i="170"/>
  <c r="U97" i="170"/>
  <c r="U100" i="170"/>
  <c r="U101" i="170"/>
  <c r="U103" i="170"/>
  <c r="U105" i="170"/>
  <c r="V67" i="170"/>
  <c r="V68" i="170"/>
  <c r="V69" i="170"/>
  <c r="V96" i="170"/>
  <c r="V65" i="170"/>
  <c r="V97" i="170"/>
  <c r="V100" i="170"/>
  <c r="V101" i="170"/>
  <c r="V103" i="170"/>
  <c r="V105" i="170"/>
  <c r="W67" i="170"/>
  <c r="W68" i="170"/>
  <c r="W69" i="170"/>
  <c r="W96" i="170"/>
  <c r="W65" i="170"/>
  <c r="W97" i="170"/>
  <c r="W100" i="170"/>
  <c r="W101" i="170"/>
  <c r="W103" i="170"/>
  <c r="W105" i="170"/>
  <c r="X67" i="170"/>
  <c r="X68" i="170"/>
  <c r="X69" i="170"/>
  <c r="X96" i="170"/>
  <c r="X65" i="170"/>
  <c r="X97" i="170"/>
  <c r="X100" i="170"/>
  <c r="X101" i="170"/>
  <c r="X103" i="170"/>
  <c r="X105" i="170"/>
  <c r="Y67" i="170"/>
  <c r="Y68" i="170"/>
  <c r="Y69" i="170"/>
  <c r="Y96" i="170"/>
  <c r="Y65" i="170"/>
  <c r="Y97" i="170"/>
  <c r="Y100" i="170"/>
  <c r="Y101" i="170"/>
  <c r="Y103" i="170"/>
  <c r="Y105" i="170"/>
  <c r="Z67" i="170"/>
  <c r="Z68" i="170"/>
  <c r="Z69" i="170"/>
  <c r="Z96" i="170"/>
  <c r="Z65" i="170"/>
  <c r="Z97" i="170"/>
  <c r="Z100" i="170"/>
  <c r="Z101" i="170"/>
  <c r="Z103" i="170"/>
  <c r="Z105" i="170"/>
  <c r="AA67" i="170"/>
  <c r="AA68" i="170"/>
  <c r="AA69" i="170"/>
  <c r="AA96" i="170"/>
  <c r="AA65" i="170"/>
  <c r="AA97" i="170"/>
  <c r="AA100" i="170"/>
  <c r="AA101" i="170"/>
  <c r="AA103" i="170"/>
  <c r="AA105" i="170"/>
  <c r="AB67" i="170"/>
  <c r="AB68" i="170"/>
  <c r="AB69" i="170"/>
  <c r="AB96" i="170"/>
  <c r="AB65" i="170"/>
  <c r="AB97" i="170"/>
  <c r="AB100" i="170"/>
  <c r="AB101" i="170"/>
  <c r="AB103" i="170"/>
  <c r="AB105" i="170"/>
  <c r="AC67" i="170"/>
  <c r="AC68" i="170"/>
  <c r="AC69" i="170"/>
  <c r="AC96" i="170"/>
  <c r="AC65" i="170"/>
  <c r="AC97" i="170"/>
  <c r="AC100" i="170"/>
  <c r="AC101" i="170"/>
  <c r="AC103" i="170"/>
  <c r="AC105" i="170"/>
  <c r="AD67" i="170"/>
  <c r="AD68" i="170"/>
  <c r="AD69" i="170"/>
  <c r="AD96" i="170"/>
  <c r="AD65" i="170"/>
  <c r="AD97" i="170"/>
  <c r="AD100" i="170"/>
  <c r="AD101" i="170"/>
  <c r="AD103" i="170"/>
  <c r="AD105" i="170"/>
  <c r="AE67" i="170"/>
  <c r="AE68" i="170"/>
  <c r="AE69" i="170"/>
  <c r="AE96" i="170"/>
  <c r="AE65" i="170"/>
  <c r="AE97" i="170"/>
  <c r="AE100" i="170"/>
  <c r="AE101" i="170"/>
  <c r="AE103" i="170"/>
  <c r="AE105" i="170"/>
  <c r="AF67" i="170"/>
  <c r="AF68" i="170"/>
  <c r="AF69" i="170"/>
  <c r="AF96" i="170"/>
  <c r="AF65" i="170"/>
  <c r="AF97" i="170"/>
  <c r="AF100" i="170"/>
  <c r="AF101" i="170"/>
  <c r="AF103" i="170"/>
  <c r="AF105" i="170"/>
  <c r="AG67" i="170"/>
  <c r="AG68" i="170"/>
  <c r="AG69" i="170"/>
  <c r="AG96" i="170"/>
  <c r="AG65" i="170"/>
  <c r="AG97" i="170"/>
  <c r="AG100" i="170"/>
  <c r="AG101" i="170"/>
  <c r="AG103" i="170"/>
  <c r="AG105" i="170"/>
  <c r="AH67" i="170"/>
  <c r="AH68" i="170"/>
  <c r="AH69" i="170"/>
  <c r="AH96" i="170"/>
  <c r="AH65" i="170"/>
  <c r="AH97" i="170"/>
  <c r="AH100" i="170"/>
  <c r="AH101" i="170"/>
  <c r="AH103" i="170"/>
  <c r="AH105" i="170"/>
  <c r="AI67" i="170"/>
  <c r="AI68" i="170"/>
  <c r="AI69" i="170"/>
  <c r="AI96" i="170"/>
  <c r="AI65" i="170"/>
  <c r="AI97" i="170"/>
  <c r="AI100" i="170"/>
  <c r="AI101" i="170"/>
  <c r="AI103" i="170"/>
  <c r="AI105" i="170"/>
  <c r="AJ67" i="170"/>
  <c r="AJ68" i="170"/>
  <c r="AJ69" i="170"/>
  <c r="AJ96" i="170"/>
  <c r="AJ65" i="170"/>
  <c r="AJ97" i="170"/>
  <c r="AJ100" i="170"/>
  <c r="AJ101" i="170"/>
  <c r="AJ103" i="170"/>
  <c r="AJ105" i="170"/>
  <c r="AK67" i="170"/>
  <c r="AK68" i="170"/>
  <c r="AK69" i="170"/>
  <c r="AK96" i="170"/>
  <c r="AK65" i="170"/>
  <c r="AK97" i="170"/>
  <c r="AK100" i="170"/>
  <c r="AK101" i="170"/>
  <c r="AK103" i="170"/>
  <c r="AK105" i="170"/>
  <c r="AL67" i="170"/>
  <c r="AL68" i="170"/>
  <c r="AL69" i="170"/>
  <c r="AL96" i="170"/>
  <c r="AL65" i="170"/>
  <c r="AL97" i="170"/>
  <c r="AL100" i="170"/>
  <c r="AL101" i="170"/>
  <c r="AL103" i="170"/>
  <c r="AL105" i="170"/>
  <c r="AM67" i="170"/>
  <c r="AM68" i="170"/>
  <c r="AM69" i="170"/>
  <c r="AM96" i="170"/>
  <c r="AM65" i="170"/>
  <c r="AM97" i="170"/>
  <c r="AM100" i="170"/>
  <c r="AM101" i="170"/>
  <c r="AM103" i="170"/>
  <c r="AM105" i="170"/>
  <c r="AN67" i="170"/>
  <c r="AN68" i="170"/>
  <c r="AN69" i="170"/>
  <c r="AN96" i="170"/>
  <c r="AN65" i="170"/>
  <c r="AN97" i="170"/>
  <c r="AN100" i="170"/>
  <c r="AN101" i="170"/>
  <c r="AN103" i="170"/>
  <c r="AN105" i="170"/>
  <c r="AO67" i="170"/>
  <c r="AO68" i="170"/>
  <c r="AO69" i="170"/>
  <c r="AO96" i="170"/>
  <c r="AO65" i="170"/>
  <c r="AO97" i="170"/>
  <c r="AO100" i="170"/>
  <c r="AO101" i="170"/>
  <c r="AO103" i="170"/>
  <c r="AO105" i="170"/>
  <c r="AP67" i="170"/>
  <c r="AP68" i="170"/>
  <c r="AP69" i="170"/>
  <c r="AP96" i="170"/>
  <c r="AP65" i="170"/>
  <c r="AP97" i="170"/>
  <c r="AP100" i="170"/>
  <c r="AP101" i="170"/>
  <c r="AP103" i="170"/>
  <c r="AP105" i="170"/>
  <c r="AQ67" i="170"/>
  <c r="AQ68" i="170"/>
  <c r="AQ69" i="170"/>
  <c r="AQ96" i="170"/>
  <c r="AQ65" i="170"/>
  <c r="AQ97" i="170"/>
  <c r="AQ100" i="170"/>
  <c r="AQ101" i="170"/>
  <c r="AQ103" i="170"/>
  <c r="AQ105" i="170"/>
  <c r="AR67" i="170"/>
  <c r="AR68" i="170"/>
  <c r="AR69" i="170"/>
  <c r="AR96" i="170"/>
  <c r="AR65" i="170"/>
  <c r="AR97" i="170"/>
  <c r="AR100" i="170"/>
  <c r="AR101" i="170"/>
  <c r="AR103" i="170"/>
  <c r="AR105" i="170"/>
  <c r="AS67" i="170"/>
  <c r="AS68" i="170"/>
  <c r="AS69" i="170"/>
  <c r="AS96" i="170"/>
  <c r="AS65" i="170"/>
  <c r="AS97" i="170"/>
  <c r="AS100" i="170"/>
  <c r="AS101" i="170"/>
  <c r="AS103" i="170"/>
  <c r="AS105" i="170"/>
  <c r="AT67" i="170"/>
  <c r="AT68" i="170"/>
  <c r="AT69" i="170"/>
  <c r="AT96" i="170"/>
  <c r="AT65" i="170"/>
  <c r="AT97" i="170"/>
  <c r="AT100" i="170"/>
  <c r="AT101" i="170"/>
  <c r="AT103" i="170"/>
  <c r="AT105" i="170"/>
  <c r="AU67" i="170"/>
  <c r="AU68" i="170"/>
  <c r="AU69" i="170"/>
  <c r="AU96" i="170"/>
  <c r="AU65" i="170"/>
  <c r="AU97" i="170"/>
  <c r="AU100" i="170"/>
  <c r="AU101" i="170"/>
  <c r="AU103" i="170"/>
  <c r="AU105" i="170"/>
  <c r="AV67" i="170"/>
  <c r="AV68" i="170"/>
  <c r="AV69" i="170"/>
  <c r="AV96" i="170"/>
  <c r="AV65" i="170"/>
  <c r="AV97" i="170"/>
  <c r="AV100" i="170"/>
  <c r="AV101" i="170"/>
  <c r="AV103" i="170"/>
  <c r="AV105" i="170"/>
  <c r="AW67" i="170"/>
  <c r="AW68" i="170"/>
  <c r="AW69" i="170"/>
  <c r="AW96" i="170"/>
  <c r="AW65" i="170"/>
  <c r="AW97" i="170"/>
  <c r="AW100" i="170"/>
  <c r="AW101" i="170"/>
  <c r="AW103" i="170"/>
  <c r="AW105" i="170"/>
  <c r="AX67" i="170"/>
  <c r="AX68" i="170"/>
  <c r="AX69" i="170"/>
  <c r="AX96" i="170"/>
  <c r="AX65" i="170"/>
  <c r="AX97" i="170"/>
  <c r="AX100" i="170"/>
  <c r="AX101" i="170"/>
  <c r="AX103" i="170"/>
  <c r="AX105" i="170"/>
  <c r="AY67" i="170"/>
  <c r="AY68" i="170"/>
  <c r="AY69" i="170"/>
  <c r="AY96" i="170"/>
  <c r="AY65" i="170"/>
  <c r="AY97" i="170"/>
  <c r="AY100" i="170"/>
  <c r="AY101" i="170"/>
  <c r="AY103" i="170"/>
  <c r="AY105" i="170"/>
  <c r="AZ67" i="170"/>
  <c r="AZ68" i="170"/>
  <c r="AZ69" i="170"/>
  <c r="AZ96" i="170"/>
  <c r="AZ65" i="170"/>
  <c r="AZ97" i="170"/>
  <c r="AZ100" i="170"/>
  <c r="AZ101" i="170"/>
  <c r="AZ103" i="170"/>
  <c r="AZ105" i="170"/>
  <c r="BA67" i="170"/>
  <c r="BA68" i="170"/>
  <c r="BA69" i="170"/>
  <c r="BA96" i="170"/>
  <c r="BA65" i="170"/>
  <c r="BA97" i="170"/>
  <c r="BA100" i="170"/>
  <c r="BA101" i="170"/>
  <c r="BA103" i="170"/>
  <c r="BA105" i="170"/>
  <c r="BB67" i="170"/>
  <c r="BB68" i="170"/>
  <c r="BB69" i="170"/>
  <c r="BB96" i="170"/>
  <c r="BB65" i="170"/>
  <c r="BB97" i="170"/>
  <c r="BB100" i="170"/>
  <c r="BB101" i="170"/>
  <c r="BB103" i="170"/>
  <c r="BB105" i="170"/>
  <c r="BC67" i="170"/>
  <c r="BC68" i="170"/>
  <c r="BC69" i="170"/>
  <c r="BC96" i="170"/>
  <c r="BC65" i="170"/>
  <c r="BC97" i="170"/>
  <c r="BC100" i="170"/>
  <c r="BC101" i="170"/>
  <c r="BC103" i="170"/>
  <c r="BC105" i="170"/>
  <c r="BD67" i="170"/>
  <c r="BD68" i="170"/>
  <c r="BD69" i="170"/>
  <c r="BD96" i="170"/>
  <c r="BD65" i="170"/>
  <c r="BD97" i="170"/>
  <c r="BD100" i="170"/>
  <c r="BD101" i="170"/>
  <c r="BD103" i="170"/>
  <c r="BD105" i="170"/>
  <c r="BE67" i="170"/>
  <c r="BE68" i="170"/>
  <c r="BE69" i="170"/>
  <c r="BE96" i="170"/>
  <c r="BE65" i="170"/>
  <c r="BE97" i="170"/>
  <c r="BE100" i="170"/>
  <c r="BE101" i="170"/>
  <c r="BE103" i="170"/>
  <c r="BE105" i="170"/>
  <c r="BF67" i="170"/>
  <c r="BF68" i="170"/>
  <c r="BF69" i="170"/>
  <c r="BF96" i="170"/>
  <c r="BF65" i="170"/>
  <c r="BF97" i="170"/>
  <c r="BF100" i="170"/>
  <c r="BF101" i="170"/>
  <c r="BF103" i="170"/>
  <c r="BF105" i="170"/>
  <c r="BG67" i="170"/>
  <c r="BG68" i="170"/>
  <c r="BG69" i="170"/>
  <c r="BG96" i="170"/>
  <c r="BG65" i="170"/>
  <c r="BG97" i="170"/>
  <c r="BG100" i="170"/>
  <c r="BG101" i="170"/>
  <c r="BG103" i="170"/>
  <c r="BG105" i="170"/>
  <c r="BH67" i="170"/>
  <c r="BH68" i="170"/>
  <c r="BH69" i="170"/>
  <c r="BH96" i="170"/>
  <c r="BH65" i="170"/>
  <c r="BH97" i="170"/>
  <c r="BH100" i="170"/>
  <c r="BH101" i="170"/>
  <c r="BH103" i="170"/>
  <c r="BH105" i="170"/>
  <c r="BI67" i="170"/>
  <c r="BI68" i="170"/>
  <c r="BI69" i="170"/>
  <c r="BI96" i="170"/>
  <c r="BI65" i="170"/>
  <c r="BI97" i="170"/>
  <c r="BI100" i="170"/>
  <c r="BI101" i="170"/>
  <c r="BI103" i="170"/>
  <c r="BI105" i="170"/>
  <c r="BJ67" i="170"/>
  <c r="BJ68" i="170"/>
  <c r="BJ69" i="170"/>
  <c r="BJ96" i="170"/>
  <c r="BJ65" i="170"/>
  <c r="BJ97" i="170"/>
  <c r="BJ100" i="170"/>
  <c r="BJ101" i="170"/>
  <c r="BJ103" i="170"/>
  <c r="BJ105" i="170"/>
  <c r="BK67" i="170"/>
  <c r="BK68" i="170"/>
  <c r="BK69" i="170"/>
  <c r="BK96" i="170"/>
  <c r="BK65" i="170"/>
  <c r="BK97" i="170"/>
  <c r="BK100" i="170"/>
  <c r="BK101" i="170"/>
  <c r="BK103" i="170"/>
  <c r="BK105" i="170"/>
  <c r="BL67" i="170"/>
  <c r="BL68" i="170"/>
  <c r="BL69" i="170"/>
  <c r="BL96" i="170"/>
  <c r="BL65" i="170"/>
  <c r="BL97" i="170"/>
  <c r="BL100" i="170"/>
  <c r="BL101" i="170"/>
  <c r="BL103" i="170"/>
  <c r="BL105" i="170"/>
  <c r="BM67" i="170"/>
  <c r="BM68" i="170"/>
  <c r="BM69" i="170"/>
  <c r="BM96" i="170"/>
  <c r="BM65" i="170"/>
  <c r="BM97" i="170"/>
  <c r="BM100" i="170"/>
  <c r="BM101" i="170"/>
  <c r="BM103" i="170"/>
  <c r="BM105" i="170"/>
  <c r="BN67" i="170"/>
  <c r="BN68" i="170"/>
  <c r="BN69" i="170"/>
  <c r="BN96" i="170"/>
  <c r="BN65" i="170"/>
  <c r="BN97" i="170"/>
  <c r="BN100" i="170"/>
  <c r="BN101" i="170"/>
  <c r="BN103" i="170"/>
  <c r="BN105" i="170"/>
  <c r="BO67" i="170"/>
  <c r="BO68" i="170"/>
  <c r="BO69" i="170"/>
  <c r="BO96" i="170"/>
  <c r="BO65" i="170"/>
  <c r="BO97" i="170"/>
  <c r="BO100" i="170"/>
  <c r="BO101" i="170"/>
  <c r="BO103" i="170"/>
  <c r="BO105" i="170"/>
  <c r="BP67" i="170"/>
  <c r="BP68" i="170"/>
  <c r="BP69" i="170"/>
  <c r="BP96" i="170"/>
  <c r="BP65" i="170"/>
  <c r="BP97" i="170"/>
  <c r="BP100" i="170"/>
  <c r="BP101" i="170"/>
  <c r="BP103" i="170"/>
  <c r="BP105" i="170"/>
  <c r="BQ67" i="170"/>
  <c r="BQ68" i="170"/>
  <c r="BQ69" i="170"/>
  <c r="BQ96" i="170"/>
  <c r="BQ65" i="170"/>
  <c r="BQ97" i="170"/>
  <c r="BQ100" i="170"/>
  <c r="BQ101" i="170"/>
  <c r="BQ103" i="170"/>
  <c r="BQ105" i="170"/>
  <c r="BR67" i="170"/>
  <c r="BR68" i="170"/>
  <c r="BR69" i="170"/>
  <c r="BR96" i="170"/>
  <c r="BR65" i="170"/>
  <c r="BR97" i="170"/>
  <c r="BR100" i="170"/>
  <c r="BR101" i="170"/>
  <c r="BR103" i="170"/>
  <c r="BR105" i="170"/>
  <c r="BS67" i="170"/>
  <c r="BS68" i="170"/>
  <c r="BS69" i="170"/>
  <c r="BS96" i="170"/>
  <c r="BS65" i="170"/>
  <c r="BS97" i="170"/>
  <c r="BS100" i="170"/>
  <c r="BS101" i="170"/>
  <c r="BS103" i="170"/>
  <c r="BS105" i="170"/>
  <c r="BT67" i="170"/>
  <c r="BT68" i="170"/>
  <c r="BT69" i="170"/>
  <c r="BT96" i="170"/>
  <c r="BT65" i="170"/>
  <c r="BT97" i="170"/>
  <c r="BT100" i="170"/>
  <c r="BT101" i="170"/>
  <c r="BT103" i="170"/>
  <c r="BT105" i="170"/>
  <c r="BU67" i="170"/>
  <c r="BU68" i="170"/>
  <c r="BU69" i="170"/>
  <c r="BU96" i="170"/>
  <c r="BU65" i="170"/>
  <c r="BU97" i="170"/>
  <c r="BU100" i="170"/>
  <c r="BU101" i="170"/>
  <c r="BU103" i="170"/>
  <c r="BU105" i="170"/>
  <c r="BV67" i="170"/>
  <c r="BV68" i="170"/>
  <c r="BV69" i="170"/>
  <c r="BV96" i="170"/>
  <c r="BV65" i="170"/>
  <c r="BV97" i="170"/>
  <c r="BV100" i="170"/>
  <c r="BV101" i="170"/>
  <c r="BV103" i="170"/>
  <c r="BV105" i="170"/>
  <c r="BW67" i="170"/>
  <c r="BW68" i="170"/>
  <c r="BW69" i="170"/>
  <c r="BW96" i="170"/>
  <c r="BW65" i="170"/>
  <c r="BW97" i="170"/>
  <c r="BW100" i="170"/>
  <c r="BW101" i="170"/>
  <c r="BW103" i="170"/>
  <c r="BW105" i="170"/>
  <c r="BX67" i="170"/>
  <c r="BX68" i="170"/>
  <c r="BX69" i="170"/>
  <c r="BX96" i="170"/>
  <c r="BX65" i="170"/>
  <c r="BX97" i="170"/>
  <c r="BX100" i="170"/>
  <c r="BX101" i="170"/>
  <c r="BX103" i="170"/>
  <c r="BX105" i="170"/>
  <c r="BY67" i="170"/>
  <c r="BY68" i="170"/>
  <c r="BY69" i="170"/>
  <c r="BY96" i="170"/>
  <c r="BY65" i="170"/>
  <c r="BY97" i="170"/>
  <c r="BY100" i="170"/>
  <c r="BY101" i="170"/>
  <c r="BY103" i="170"/>
  <c r="BY105" i="170"/>
  <c r="BZ67" i="170"/>
  <c r="BZ68" i="170"/>
  <c r="BZ69" i="170"/>
  <c r="BZ96" i="170"/>
  <c r="BZ65" i="170"/>
  <c r="BZ97" i="170"/>
  <c r="BZ100" i="170"/>
  <c r="BZ101" i="170"/>
  <c r="BZ103" i="170"/>
  <c r="BZ105" i="170"/>
  <c r="CA67" i="170"/>
  <c r="CA68" i="170"/>
  <c r="CA69" i="170"/>
  <c r="CA96" i="170"/>
  <c r="CA65" i="170"/>
  <c r="CA97" i="170"/>
  <c r="CA100" i="170"/>
  <c r="CA101" i="170"/>
  <c r="CA103" i="170"/>
  <c r="CA105" i="170"/>
  <c r="CB67" i="170"/>
  <c r="CB68" i="170"/>
  <c r="CB69" i="170"/>
  <c r="CB96" i="170"/>
  <c r="CB65" i="170"/>
  <c r="CB97" i="170"/>
  <c r="CB100" i="170"/>
  <c r="CB101" i="170"/>
  <c r="CB103" i="170"/>
  <c r="CB105" i="170"/>
  <c r="CC67" i="170"/>
  <c r="CC68" i="170"/>
  <c r="CC69" i="170"/>
  <c r="CC96" i="170"/>
  <c r="CC65" i="170"/>
  <c r="CC97" i="170"/>
  <c r="CC100" i="170"/>
  <c r="CC101" i="170"/>
  <c r="CC103" i="170"/>
  <c r="CC105" i="170"/>
  <c r="CD67" i="170"/>
  <c r="CD68" i="170"/>
  <c r="CD69" i="170"/>
  <c r="CD96" i="170"/>
  <c r="CD65" i="170"/>
  <c r="CD97" i="170"/>
  <c r="CD100" i="170"/>
  <c r="CD101" i="170"/>
  <c r="CD103" i="170"/>
  <c r="CD105" i="170"/>
  <c r="CE67" i="170"/>
  <c r="CE68" i="170"/>
  <c r="CE69" i="170"/>
  <c r="CE96" i="170"/>
  <c r="CE65" i="170"/>
  <c r="CE97" i="170"/>
  <c r="CE100" i="170"/>
  <c r="CE101" i="170"/>
  <c r="CE103" i="170"/>
  <c r="CE105" i="170"/>
  <c r="CF67" i="170"/>
  <c r="CF68" i="170"/>
  <c r="CF69" i="170"/>
  <c r="CF96" i="170"/>
  <c r="CF65" i="170"/>
  <c r="CF97" i="170"/>
  <c r="CF100" i="170"/>
  <c r="CF101" i="170"/>
  <c r="CF103" i="170"/>
  <c r="CF105" i="170"/>
  <c r="CG67" i="170"/>
  <c r="CG68" i="170"/>
  <c r="CG69" i="170"/>
  <c r="CG96" i="170"/>
  <c r="CG65" i="170"/>
  <c r="CG97" i="170"/>
  <c r="CG100" i="170"/>
  <c r="CG101" i="170"/>
  <c r="CG103" i="170"/>
  <c r="CG105" i="170"/>
  <c r="CH67" i="170"/>
  <c r="CH68" i="170"/>
  <c r="CH69" i="170"/>
  <c r="CH96" i="170"/>
  <c r="CH65" i="170"/>
  <c r="CH97" i="170"/>
  <c r="CH100" i="170"/>
  <c r="CH101" i="170"/>
  <c r="CH103" i="170"/>
  <c r="CH105" i="170"/>
  <c r="CI67" i="170"/>
  <c r="CI68" i="170"/>
  <c r="CI69" i="170"/>
  <c r="CI96" i="170"/>
  <c r="CI65" i="170"/>
  <c r="CI97" i="170"/>
  <c r="CI100" i="170"/>
  <c r="CI101" i="170"/>
  <c r="CI103" i="170"/>
  <c r="CI105" i="170"/>
  <c r="CJ67" i="170"/>
  <c r="CJ68" i="170"/>
  <c r="CJ69" i="170"/>
  <c r="CJ96" i="170"/>
  <c r="CJ65" i="170"/>
  <c r="CJ97" i="170"/>
  <c r="CJ100" i="170"/>
  <c r="CJ101" i="170"/>
  <c r="CJ103" i="170"/>
  <c r="CJ105" i="170"/>
  <c r="CK67" i="170"/>
  <c r="CK68" i="170"/>
  <c r="CK69" i="170"/>
  <c r="CK96" i="170"/>
  <c r="CK65" i="170"/>
  <c r="CK97" i="170"/>
  <c r="CK100" i="170"/>
  <c r="CK101" i="170"/>
  <c r="CK103" i="170"/>
  <c r="CK105" i="170"/>
  <c r="CL67" i="170"/>
  <c r="CL68" i="170"/>
  <c r="CL69" i="170"/>
  <c r="CL96" i="170"/>
  <c r="CL65" i="170"/>
  <c r="CL97" i="170"/>
  <c r="CL100" i="170"/>
  <c r="CL101" i="170"/>
  <c r="CL103" i="170"/>
  <c r="CL105" i="170"/>
  <c r="CM67" i="170"/>
  <c r="CM68" i="170"/>
  <c r="CM69" i="170"/>
  <c r="CM96" i="170"/>
  <c r="CM65" i="170"/>
  <c r="CM97" i="170"/>
  <c r="CM100" i="170"/>
  <c r="CM101" i="170"/>
  <c r="CM103" i="170"/>
  <c r="CM105" i="170"/>
  <c r="CN67" i="170"/>
  <c r="CN68" i="170"/>
  <c r="CN69" i="170"/>
  <c r="CN96" i="170"/>
  <c r="CN65" i="170"/>
  <c r="CN97" i="170"/>
  <c r="CN100" i="170"/>
  <c r="CN101" i="170"/>
  <c r="CN103" i="170"/>
  <c r="CN105" i="170"/>
  <c r="CO67" i="170"/>
  <c r="CO68" i="170"/>
  <c r="CO69" i="170"/>
  <c r="CO96" i="170"/>
  <c r="CO65" i="170"/>
  <c r="CO97" i="170"/>
  <c r="CO100" i="170"/>
  <c r="CO101" i="170"/>
  <c r="CO103" i="170"/>
  <c r="CO105" i="170"/>
  <c r="CP67" i="170"/>
  <c r="CP68" i="170"/>
  <c r="CP69" i="170"/>
  <c r="CP96" i="170"/>
  <c r="CP65" i="170"/>
  <c r="CP97" i="170"/>
  <c r="CP100" i="170"/>
  <c r="CP101" i="170"/>
  <c r="CP103" i="170"/>
  <c r="CP105" i="170"/>
  <c r="CQ67" i="170"/>
  <c r="CQ68" i="170"/>
  <c r="CQ69" i="170"/>
  <c r="CQ96" i="170"/>
  <c r="CQ65" i="170"/>
  <c r="CQ97" i="170"/>
  <c r="CQ100" i="170"/>
  <c r="CQ101" i="170"/>
  <c r="CQ103" i="170"/>
  <c r="CQ105" i="170"/>
  <c r="CR67" i="170"/>
  <c r="CR68" i="170"/>
  <c r="CR69" i="170"/>
  <c r="CR96" i="170"/>
  <c r="CR65" i="170"/>
  <c r="CR97" i="170"/>
  <c r="CR100" i="170"/>
  <c r="CR101" i="170"/>
  <c r="CR103" i="170"/>
  <c r="CR105" i="170"/>
  <c r="CS67" i="170"/>
  <c r="CS68" i="170"/>
  <c r="CS69" i="170"/>
  <c r="CS96" i="170"/>
  <c r="CS65" i="170"/>
  <c r="CS97" i="170"/>
  <c r="CS100" i="170"/>
  <c r="CS101" i="170"/>
  <c r="CS103" i="170"/>
  <c r="CS105" i="170"/>
  <c r="CT67" i="170"/>
  <c r="CT68" i="170"/>
  <c r="CT69" i="170"/>
  <c r="CT96" i="170"/>
  <c r="CT65" i="170"/>
  <c r="CT97" i="170"/>
  <c r="CT100" i="170"/>
  <c r="CT101" i="170"/>
  <c r="CT103" i="170"/>
  <c r="CT105" i="170"/>
  <c r="CU67" i="170"/>
  <c r="CU68" i="170"/>
  <c r="CU69" i="170"/>
  <c r="CU96" i="170"/>
  <c r="CU65" i="170"/>
  <c r="CU97" i="170"/>
  <c r="CU100" i="170"/>
  <c r="CU101" i="170"/>
  <c r="CU103" i="170"/>
  <c r="CU105" i="170"/>
  <c r="CV67" i="170"/>
  <c r="CV68" i="170"/>
  <c r="CV69" i="170"/>
  <c r="CV96" i="170"/>
  <c r="CV65" i="170"/>
  <c r="CV97" i="170"/>
  <c r="CV100" i="170"/>
  <c r="CV101" i="170"/>
  <c r="CV103" i="170"/>
  <c r="CV105" i="170"/>
  <c r="CW67" i="170"/>
  <c r="CW68" i="170"/>
  <c r="CW69" i="170"/>
  <c r="CW96" i="170"/>
  <c r="CW65" i="170"/>
  <c r="CW97" i="170"/>
  <c r="CW100" i="170"/>
  <c r="CW101" i="170"/>
  <c r="CW103" i="170"/>
  <c r="CW105" i="170"/>
  <c r="CX67" i="170"/>
  <c r="CX68" i="170"/>
  <c r="CX69" i="170"/>
  <c r="CX96" i="170"/>
  <c r="CX65" i="170"/>
  <c r="CX97" i="170"/>
  <c r="CX100" i="170"/>
  <c r="CX101" i="170"/>
  <c r="CX103" i="170"/>
  <c r="CX105" i="170"/>
  <c r="CY67" i="170"/>
  <c r="CY68" i="170"/>
  <c r="CY69" i="170"/>
  <c r="CY96" i="170"/>
  <c r="CY65" i="170"/>
  <c r="CY97" i="170"/>
  <c r="CY100" i="170"/>
  <c r="CY101" i="170"/>
  <c r="CY103" i="170"/>
  <c r="CY105" i="170"/>
  <c r="CZ67" i="170"/>
  <c r="CZ68" i="170"/>
  <c r="CZ69" i="170"/>
  <c r="CZ96" i="170"/>
  <c r="CZ65" i="170"/>
  <c r="CZ97" i="170"/>
  <c r="CZ100" i="170"/>
  <c r="CZ101" i="170"/>
  <c r="CZ103" i="170"/>
  <c r="CZ105" i="170"/>
  <c r="DA67" i="170"/>
  <c r="DA68" i="170"/>
  <c r="DA69" i="170"/>
  <c r="DA96" i="170"/>
  <c r="DA65" i="170"/>
  <c r="DA97" i="170"/>
  <c r="DA100" i="170"/>
  <c r="DA101" i="170"/>
  <c r="DA103" i="170"/>
  <c r="DA105" i="170"/>
  <c r="DB67" i="170"/>
  <c r="DB68" i="170"/>
  <c r="DB69" i="170"/>
  <c r="DB96" i="170"/>
  <c r="DB65" i="170"/>
  <c r="DB97" i="170"/>
  <c r="DB100" i="170"/>
  <c r="DB101" i="170"/>
  <c r="DB103" i="170"/>
  <c r="DB105" i="170"/>
  <c r="DC67" i="170"/>
  <c r="DC68" i="170"/>
  <c r="DC69" i="170"/>
  <c r="DC96" i="170"/>
  <c r="DC65" i="170"/>
  <c r="DC97" i="170"/>
  <c r="DC100" i="170"/>
  <c r="DC101" i="170"/>
  <c r="DC103" i="170"/>
  <c r="DC105" i="170"/>
  <c r="DD67" i="170"/>
  <c r="DD68" i="170"/>
  <c r="DD69" i="170"/>
  <c r="DD96" i="170"/>
  <c r="DD65" i="170"/>
  <c r="DD97" i="170"/>
  <c r="DD100" i="170"/>
  <c r="DD101" i="170"/>
  <c r="DD103" i="170"/>
  <c r="DD105" i="170"/>
  <c r="DE67" i="170"/>
  <c r="DE68" i="170"/>
  <c r="DE69" i="170"/>
  <c r="DE96" i="170"/>
  <c r="DE65" i="170"/>
  <c r="DE97" i="170"/>
  <c r="DE100" i="170"/>
  <c r="DE101" i="170"/>
  <c r="DE103" i="170"/>
  <c r="DE105" i="170"/>
  <c r="DF67" i="170"/>
  <c r="DF68" i="170"/>
  <c r="DF69" i="170"/>
  <c r="DF96" i="170"/>
  <c r="DF65" i="170"/>
  <c r="DF97" i="170"/>
  <c r="DF100" i="170"/>
  <c r="DF101" i="170"/>
  <c r="DF103" i="170"/>
  <c r="DF105" i="170"/>
  <c r="DG67" i="170"/>
  <c r="DG68" i="170"/>
  <c r="DG69" i="170"/>
  <c r="DG96" i="170"/>
  <c r="DG65" i="170"/>
  <c r="DG97" i="170"/>
  <c r="DG100" i="170"/>
  <c r="DG101" i="170"/>
  <c r="DG103" i="170"/>
  <c r="DG105" i="170"/>
  <c r="DH67" i="170"/>
  <c r="DH68" i="170"/>
  <c r="DH69" i="170"/>
  <c r="DH96" i="170"/>
  <c r="DH65" i="170"/>
  <c r="DH97" i="170"/>
  <c r="DH100" i="170"/>
  <c r="DH101" i="170"/>
  <c r="DH103" i="170"/>
  <c r="DH105" i="170"/>
  <c r="DI67" i="170"/>
  <c r="DI68" i="170"/>
  <c r="DI69" i="170"/>
  <c r="DI96" i="170"/>
  <c r="DI65" i="170"/>
  <c r="DI97" i="170"/>
  <c r="DI100" i="170"/>
  <c r="DI101" i="170"/>
  <c r="DI103" i="170"/>
  <c r="DI105" i="170"/>
  <c r="DJ67" i="170"/>
  <c r="DJ68" i="170"/>
  <c r="DJ69" i="170"/>
  <c r="DJ96" i="170"/>
  <c r="DJ65" i="170"/>
  <c r="DJ97" i="170"/>
  <c r="DJ100" i="170"/>
  <c r="DJ101" i="170"/>
  <c r="DJ103" i="170"/>
  <c r="DJ105" i="170"/>
  <c r="DK67" i="170"/>
  <c r="DK68" i="170"/>
  <c r="DK69" i="170"/>
  <c r="DK96" i="170"/>
  <c r="DK65" i="170"/>
  <c r="DK97" i="170"/>
  <c r="DK100" i="170"/>
  <c r="DK101" i="170"/>
  <c r="DK103" i="170"/>
  <c r="DK105" i="170"/>
  <c r="DL67" i="170"/>
  <c r="DL68" i="170"/>
  <c r="DL69" i="170"/>
  <c r="DL96" i="170"/>
  <c r="DL65" i="170"/>
  <c r="DL97" i="170"/>
  <c r="DL100" i="170"/>
  <c r="DL101" i="170"/>
  <c r="DL103" i="170"/>
  <c r="DL105" i="170"/>
  <c r="DM67" i="170"/>
  <c r="DM68" i="170"/>
  <c r="DM69" i="170"/>
  <c r="DM96" i="170"/>
  <c r="DM65" i="170"/>
  <c r="DM97" i="170"/>
  <c r="DM100" i="170"/>
  <c r="DM101" i="170"/>
  <c r="DM103" i="170"/>
  <c r="DM105" i="170"/>
  <c r="DN67" i="170"/>
  <c r="DN68" i="170"/>
  <c r="DN69" i="170"/>
  <c r="DN96" i="170"/>
  <c r="DN65" i="170"/>
  <c r="DN97" i="170"/>
  <c r="DN100" i="170"/>
  <c r="DN101" i="170"/>
  <c r="DN103" i="170"/>
  <c r="DN105" i="170"/>
  <c r="DO67" i="170"/>
  <c r="DO68" i="170"/>
  <c r="DO69" i="170"/>
  <c r="DO96" i="170"/>
  <c r="DO65" i="170"/>
  <c r="DO97" i="170"/>
  <c r="DO100" i="170"/>
  <c r="DO101" i="170"/>
  <c r="DO103" i="170"/>
  <c r="DO105" i="170"/>
  <c r="DP67" i="170"/>
  <c r="DP68" i="170"/>
  <c r="DP69" i="170"/>
  <c r="DP96" i="170"/>
  <c r="DP65" i="170"/>
  <c r="DP97" i="170"/>
  <c r="DP100" i="170"/>
  <c r="DP101" i="170"/>
  <c r="DP103" i="170"/>
  <c r="DP105" i="170"/>
  <c r="DQ67" i="170"/>
  <c r="DQ68" i="170"/>
  <c r="DQ69" i="170"/>
  <c r="DQ96" i="170"/>
  <c r="DQ65" i="170"/>
  <c r="DQ97" i="170"/>
  <c r="DQ100" i="170"/>
  <c r="DQ101" i="170"/>
  <c r="DQ103" i="170"/>
  <c r="DQ105" i="170"/>
  <c r="DR67" i="170"/>
  <c r="DR68" i="170"/>
  <c r="DR69" i="170"/>
  <c r="DR96" i="170"/>
  <c r="DR65" i="170"/>
  <c r="DR97" i="170"/>
  <c r="DR100" i="170"/>
  <c r="DR101" i="170"/>
  <c r="DR103" i="170"/>
  <c r="DR105" i="170"/>
  <c r="DS67" i="170"/>
  <c r="DS68" i="170"/>
  <c r="DS69" i="170"/>
  <c r="DS96" i="170"/>
  <c r="DS65" i="170"/>
  <c r="DS97" i="170"/>
  <c r="DS100" i="170"/>
  <c r="DS101" i="170"/>
  <c r="DS103" i="170"/>
  <c r="DS105" i="170"/>
  <c r="DT67" i="170"/>
  <c r="DT68" i="170"/>
  <c r="DT69" i="170"/>
  <c r="DT96" i="170"/>
  <c r="DT65" i="170"/>
  <c r="DT97" i="170"/>
  <c r="DT100" i="170"/>
  <c r="DT101" i="170"/>
  <c r="DT103" i="170"/>
  <c r="DT105" i="170"/>
  <c r="DU67" i="170"/>
  <c r="DU68" i="170"/>
  <c r="DU69" i="170"/>
  <c r="DU96" i="170"/>
  <c r="DU65" i="170"/>
  <c r="DU97" i="170"/>
  <c r="DU100" i="170"/>
  <c r="DU101" i="170"/>
  <c r="DU103" i="170"/>
  <c r="DU105" i="170"/>
  <c r="DV67" i="170"/>
  <c r="DV68" i="170"/>
  <c r="DV69" i="170"/>
  <c r="DV96" i="170"/>
  <c r="DV65" i="170"/>
  <c r="DV97" i="170"/>
  <c r="DV100" i="170"/>
  <c r="DV101" i="170"/>
  <c r="DV103" i="170"/>
  <c r="DV105" i="170"/>
  <c r="DW67" i="170"/>
  <c r="DW68" i="170"/>
  <c r="DW69" i="170"/>
  <c r="DW96" i="170"/>
  <c r="DW65" i="170"/>
  <c r="DW97" i="170"/>
  <c r="DW100" i="170"/>
  <c r="DW101" i="170"/>
  <c r="DW103" i="170"/>
  <c r="DW105" i="170"/>
  <c r="DX67" i="170"/>
  <c r="DX68" i="170"/>
  <c r="DX69" i="170"/>
  <c r="DX96" i="170"/>
  <c r="DX65" i="170"/>
  <c r="DX97" i="170"/>
  <c r="DX100" i="170"/>
  <c r="DX101" i="170"/>
  <c r="DX103" i="170"/>
  <c r="DX105" i="170"/>
  <c r="DY67" i="170"/>
  <c r="DY68" i="170"/>
  <c r="DY69" i="170"/>
  <c r="DY96" i="170"/>
  <c r="DY65" i="170"/>
  <c r="DY97" i="170"/>
  <c r="DY100" i="170"/>
  <c r="DY101" i="170"/>
  <c r="DY103" i="170"/>
  <c r="DY105" i="170"/>
  <c r="DZ67" i="170"/>
  <c r="DZ68" i="170"/>
  <c r="DZ69" i="170"/>
  <c r="DZ96" i="170"/>
  <c r="DZ65" i="170"/>
  <c r="DZ97" i="170"/>
  <c r="DZ100" i="170"/>
  <c r="DZ101" i="170"/>
  <c r="DZ103" i="170"/>
  <c r="DZ105" i="170"/>
  <c r="EA67" i="170"/>
  <c r="EA68" i="170"/>
  <c r="EA69" i="170"/>
  <c r="EA96" i="170"/>
  <c r="EA65" i="170"/>
  <c r="EA97" i="170"/>
  <c r="EA100" i="170"/>
  <c r="EA101" i="170"/>
  <c r="EA103" i="170"/>
  <c r="EA105" i="170"/>
  <c r="EB67" i="170"/>
  <c r="EB68" i="170"/>
  <c r="EB69" i="170"/>
  <c r="EB96" i="170"/>
  <c r="EB65" i="170"/>
  <c r="EB97" i="170"/>
  <c r="EB100" i="170"/>
  <c r="EB101" i="170"/>
  <c r="EB103" i="170"/>
  <c r="EB105" i="170"/>
  <c r="EC67" i="170"/>
  <c r="EC68" i="170"/>
  <c r="EC69" i="170"/>
  <c r="EC96" i="170"/>
  <c r="EC65" i="170"/>
  <c r="EC97" i="170"/>
  <c r="EC100" i="170"/>
  <c r="EC101" i="170"/>
  <c r="EC103" i="170"/>
  <c r="EC105" i="170"/>
  <c r="ED67" i="170"/>
  <c r="ED68" i="170"/>
  <c r="ED69" i="170"/>
  <c r="ED96" i="170"/>
  <c r="ED65" i="170"/>
  <c r="ED97" i="170"/>
  <c r="ED100" i="170"/>
  <c r="ED101" i="170"/>
  <c r="ED103" i="170"/>
  <c r="ED105" i="170"/>
  <c r="EE67" i="170"/>
  <c r="EE68" i="170"/>
  <c r="EE69" i="170"/>
  <c r="EE96" i="170"/>
  <c r="EE65" i="170"/>
  <c r="EE97" i="170"/>
  <c r="EE100" i="170"/>
  <c r="EE101" i="170"/>
  <c r="EE103" i="170"/>
  <c r="EE105" i="170"/>
  <c r="EF67" i="170"/>
  <c r="EF68" i="170"/>
  <c r="EF69" i="170"/>
  <c r="EF96" i="170"/>
  <c r="EF65" i="170"/>
  <c r="EF97" i="170"/>
  <c r="EF100" i="170"/>
  <c r="EF101" i="170"/>
  <c r="EF103" i="170"/>
  <c r="EF105" i="170"/>
  <c r="EG67" i="170"/>
  <c r="EG68" i="170"/>
  <c r="EG69" i="170"/>
  <c r="EG96" i="170"/>
  <c r="EG65" i="170"/>
  <c r="EG97" i="170"/>
  <c r="EG100" i="170"/>
  <c r="EG101" i="170"/>
  <c r="EG103" i="170"/>
  <c r="EG105" i="170"/>
  <c r="EH67" i="170"/>
  <c r="EH68" i="170"/>
  <c r="EH69" i="170"/>
  <c r="EH96" i="170"/>
  <c r="EH65" i="170"/>
  <c r="EH97" i="170"/>
  <c r="EH100" i="170"/>
  <c r="EH101" i="170"/>
  <c r="EH103" i="170"/>
  <c r="EH105" i="170"/>
  <c r="EI67" i="170"/>
  <c r="EI68" i="170"/>
  <c r="EI69" i="170"/>
  <c r="EI96" i="170"/>
  <c r="EI65" i="170"/>
  <c r="EI97" i="170"/>
  <c r="EI100" i="170"/>
  <c r="EI101" i="170"/>
  <c r="EI103" i="170"/>
  <c r="EI105" i="170"/>
  <c r="EJ67" i="170"/>
  <c r="EJ68" i="170"/>
  <c r="EJ69" i="170"/>
  <c r="EJ96" i="170"/>
  <c r="EJ65" i="170"/>
  <c r="EJ97" i="170"/>
  <c r="EJ100" i="170"/>
  <c r="EJ101" i="170"/>
  <c r="EJ103" i="170"/>
  <c r="EJ105" i="170"/>
  <c r="EK67" i="170"/>
  <c r="EK68" i="170"/>
  <c r="EK69" i="170"/>
  <c r="EK96" i="170"/>
  <c r="EK65" i="170"/>
  <c r="EK97" i="170"/>
  <c r="EK100" i="170"/>
  <c r="EK101" i="170"/>
  <c r="EK103" i="170"/>
  <c r="EK105" i="170"/>
  <c r="EL67" i="170"/>
  <c r="EL68" i="170"/>
  <c r="EL69" i="170"/>
  <c r="EL96" i="170"/>
  <c r="EL65" i="170"/>
  <c r="EL97" i="170"/>
  <c r="EL100" i="170"/>
  <c r="EL101" i="170"/>
  <c r="EL103" i="170"/>
  <c r="EL105" i="170"/>
  <c r="EM67" i="170"/>
  <c r="EM68" i="170"/>
  <c r="EM69" i="170"/>
  <c r="EM96" i="170"/>
  <c r="EM65" i="170"/>
  <c r="EM97" i="170"/>
  <c r="EM100" i="170"/>
  <c r="EM101" i="170"/>
  <c r="EM103" i="170"/>
  <c r="EM105" i="170"/>
  <c r="EN67" i="170"/>
  <c r="EN68" i="170"/>
  <c r="EN69" i="170"/>
  <c r="EN96" i="170"/>
  <c r="EN65" i="170"/>
  <c r="EN97" i="170"/>
  <c r="EN100" i="170"/>
  <c r="EN101" i="170"/>
  <c r="EN103" i="170"/>
  <c r="EN105" i="170"/>
  <c r="EO67" i="170"/>
  <c r="EO68" i="170"/>
  <c r="EO69" i="170"/>
  <c r="EO96" i="170"/>
  <c r="EO65" i="170"/>
  <c r="EO97" i="170"/>
  <c r="EO100" i="170"/>
  <c r="EO101" i="170"/>
  <c r="EO103" i="170"/>
  <c r="EO105" i="170"/>
  <c r="EP67" i="170"/>
  <c r="EP68" i="170"/>
  <c r="EP69" i="170"/>
  <c r="EP96" i="170"/>
  <c r="EP65" i="170"/>
  <c r="EP97" i="170"/>
  <c r="EP100" i="170"/>
  <c r="EP101" i="170"/>
  <c r="EP103" i="170"/>
  <c r="EP105" i="170"/>
  <c r="EQ67" i="170"/>
  <c r="EQ68" i="170"/>
  <c r="EQ69" i="170"/>
  <c r="EQ96" i="170"/>
  <c r="EQ65" i="170"/>
  <c r="EQ97" i="170"/>
  <c r="EQ100" i="170"/>
  <c r="EQ101" i="170"/>
  <c r="EQ103" i="170"/>
  <c r="EQ105" i="170"/>
  <c r="ER67" i="170"/>
  <c r="ER68" i="170"/>
  <c r="ER69" i="170"/>
  <c r="ER96" i="170"/>
  <c r="ER65" i="170"/>
  <c r="ER97" i="170"/>
  <c r="ER100" i="170"/>
  <c r="ER101" i="170"/>
  <c r="ER103" i="170"/>
  <c r="ER105" i="170"/>
  <c r="ES67" i="170"/>
  <c r="ES68" i="170"/>
  <c r="ES69" i="170"/>
  <c r="ES96" i="170"/>
  <c r="ES65" i="170"/>
  <c r="ES97" i="170"/>
  <c r="ES100" i="170"/>
  <c r="ES101" i="170"/>
  <c r="ES103" i="170"/>
  <c r="ES105" i="170"/>
  <c r="ET67" i="170"/>
  <c r="ET68" i="170"/>
  <c r="ET69" i="170"/>
  <c r="ET96" i="170"/>
  <c r="ET65" i="170"/>
  <c r="ET97" i="170"/>
  <c r="ET100" i="170"/>
  <c r="ET101" i="170"/>
  <c r="ET103" i="170"/>
  <c r="ET105" i="170"/>
  <c r="EU67" i="170"/>
  <c r="EU68" i="170"/>
  <c r="EU69" i="170"/>
  <c r="EU96" i="170"/>
  <c r="EU65" i="170"/>
  <c r="EU97" i="170"/>
  <c r="EU100" i="170"/>
  <c r="EU101" i="170"/>
  <c r="EU103" i="170"/>
  <c r="EU105" i="170"/>
  <c r="EV67" i="170"/>
  <c r="EV68" i="170"/>
  <c r="EV69" i="170"/>
  <c r="EV96" i="170"/>
  <c r="EV65" i="170"/>
  <c r="EV97" i="170"/>
  <c r="EV100" i="170"/>
  <c r="EV101" i="170"/>
  <c r="EV103" i="170"/>
  <c r="EV105" i="170"/>
  <c r="EW67" i="170"/>
  <c r="EW68" i="170"/>
  <c r="EW69" i="170"/>
  <c r="EW96" i="170"/>
  <c r="EW65" i="170"/>
  <c r="EW97" i="170"/>
  <c r="EW100" i="170"/>
  <c r="EW101" i="170"/>
  <c r="EW103" i="170"/>
  <c r="EW105" i="170"/>
  <c r="EX67" i="170"/>
  <c r="EX68" i="170"/>
  <c r="EX69" i="170"/>
  <c r="EX96" i="170"/>
  <c r="EX65" i="170"/>
  <c r="EX97" i="170"/>
  <c r="EX100" i="170"/>
  <c r="EX101" i="170"/>
  <c r="EX103" i="170"/>
  <c r="EX105" i="170"/>
  <c r="EY67" i="170"/>
  <c r="EY68" i="170"/>
  <c r="EY69" i="170"/>
  <c r="EY96" i="170"/>
  <c r="EY65" i="170"/>
  <c r="EY97" i="170"/>
  <c r="EY100" i="170"/>
  <c r="EY101" i="170"/>
  <c r="EY103" i="170"/>
  <c r="EY105" i="170"/>
  <c r="F44" i="170"/>
  <c r="F45" i="170"/>
  <c r="F56" i="170"/>
  <c r="M64" i="170"/>
  <c r="N64" i="170"/>
  <c r="F86" i="170"/>
  <c r="F87" i="170"/>
  <c r="G86" i="170"/>
  <c r="H86" i="170"/>
  <c r="I86" i="170"/>
  <c r="J86" i="170"/>
  <c r="K86" i="170"/>
  <c r="L86" i="170"/>
  <c r="M86" i="170"/>
  <c r="N86" i="170"/>
  <c r="O86" i="170"/>
  <c r="P86" i="170"/>
  <c r="Q86" i="170"/>
  <c r="R86" i="170"/>
  <c r="S86" i="170"/>
  <c r="T86" i="170"/>
  <c r="U86" i="170"/>
  <c r="V86" i="170"/>
  <c r="W86" i="170"/>
  <c r="X86" i="170"/>
  <c r="Y86" i="170"/>
  <c r="Z86" i="170"/>
  <c r="AA86" i="170"/>
  <c r="AB86" i="170"/>
  <c r="AC86" i="170"/>
  <c r="AD86" i="170"/>
  <c r="AE86" i="170"/>
  <c r="AF86" i="170"/>
  <c r="AG86" i="170"/>
  <c r="AH86" i="170"/>
  <c r="AI86" i="170"/>
  <c r="AJ86" i="170"/>
  <c r="AK86" i="170"/>
  <c r="AL86" i="170"/>
  <c r="AM86" i="170"/>
  <c r="AN86" i="170"/>
  <c r="AO86" i="170"/>
  <c r="AP86" i="170"/>
  <c r="AQ86" i="170"/>
  <c r="AR86" i="170"/>
  <c r="AS86" i="170"/>
  <c r="AT86" i="170"/>
  <c r="AU86" i="170"/>
  <c r="AV86" i="170"/>
  <c r="AW86" i="170"/>
  <c r="AX86" i="170"/>
  <c r="AY86" i="170"/>
  <c r="AZ86" i="170"/>
  <c r="BA86" i="170"/>
  <c r="BB86" i="170"/>
  <c r="BC86" i="170"/>
  <c r="BD86" i="170"/>
  <c r="BE86" i="170"/>
  <c r="BF86" i="170"/>
  <c r="BG86" i="170"/>
  <c r="BH86" i="170"/>
  <c r="BI86" i="170"/>
  <c r="BJ86" i="170"/>
  <c r="BK86" i="170"/>
  <c r="BL86" i="170"/>
  <c r="BM86" i="170"/>
  <c r="BN86" i="170"/>
  <c r="BO86" i="170"/>
  <c r="BP86" i="170"/>
  <c r="BQ86" i="170"/>
  <c r="BR86" i="170"/>
  <c r="BS86" i="170"/>
  <c r="BT86" i="170"/>
  <c r="BU86" i="170"/>
  <c r="BV86" i="170"/>
  <c r="BW86" i="170"/>
  <c r="BX86" i="170"/>
  <c r="BY86" i="170"/>
  <c r="BZ86" i="170"/>
  <c r="CA86" i="170"/>
  <c r="CB86" i="170"/>
  <c r="CC86" i="170"/>
  <c r="CD86" i="170"/>
  <c r="CE86" i="170"/>
  <c r="CF86" i="170"/>
  <c r="CG86" i="170"/>
  <c r="CH86" i="170"/>
  <c r="CI86" i="170"/>
  <c r="CJ86" i="170"/>
  <c r="CK86" i="170"/>
  <c r="CL86" i="170"/>
  <c r="CM86" i="170"/>
  <c r="CN86" i="170"/>
  <c r="CO86" i="170"/>
  <c r="CP86" i="170"/>
  <c r="CQ86" i="170"/>
  <c r="CR86" i="170"/>
  <c r="CS86" i="170"/>
  <c r="CT86" i="170"/>
  <c r="CU86" i="170"/>
  <c r="CV86" i="170"/>
  <c r="CW86" i="170"/>
  <c r="CX86" i="170"/>
  <c r="CY86" i="170"/>
  <c r="CZ86" i="170"/>
  <c r="DA86" i="170"/>
  <c r="DB86" i="170"/>
  <c r="DC86" i="170"/>
  <c r="DD86" i="170"/>
  <c r="DE86" i="170"/>
  <c r="DF86" i="170"/>
  <c r="DG86" i="170"/>
  <c r="DH86" i="170"/>
  <c r="DI86" i="170"/>
  <c r="DJ86" i="170"/>
  <c r="DK86" i="170"/>
  <c r="DL86" i="170"/>
  <c r="DM86" i="170"/>
  <c r="DN86" i="170"/>
  <c r="DO86" i="170"/>
  <c r="DP86" i="170"/>
  <c r="DQ86" i="170"/>
  <c r="DR86" i="170"/>
  <c r="DS86" i="170"/>
  <c r="DT86" i="170"/>
  <c r="DU86" i="170"/>
  <c r="DV86" i="170"/>
  <c r="DW86" i="170"/>
  <c r="DX86" i="170"/>
  <c r="DY86" i="170"/>
  <c r="DZ86" i="170"/>
  <c r="EA86" i="170"/>
  <c r="EB86" i="170"/>
  <c r="EC86" i="170"/>
  <c r="ED86" i="170"/>
  <c r="EE86" i="170"/>
  <c r="EF86" i="170"/>
  <c r="EG86" i="170"/>
  <c r="EH86" i="170"/>
  <c r="EI86" i="170"/>
  <c r="EJ86" i="170"/>
  <c r="EK86" i="170"/>
  <c r="EL86" i="170"/>
  <c r="EM86" i="170"/>
  <c r="EN86" i="170"/>
  <c r="EO86" i="170"/>
  <c r="EP86" i="170"/>
  <c r="EQ86" i="170"/>
  <c r="ER86" i="170"/>
  <c r="ES86" i="170"/>
  <c r="ET86" i="170"/>
  <c r="EU86" i="170"/>
  <c r="EV86" i="170"/>
  <c r="EW86" i="170"/>
  <c r="EX86" i="170"/>
  <c r="EY86" i="170"/>
  <c r="F112" i="170"/>
  <c r="F113" i="170"/>
  <c r="G112" i="170"/>
  <c r="H112" i="170"/>
  <c r="I112" i="170"/>
  <c r="J112" i="170"/>
  <c r="K112" i="170"/>
  <c r="L112" i="170"/>
  <c r="M112" i="170"/>
  <c r="N112" i="170"/>
  <c r="O112" i="170"/>
  <c r="P112" i="170"/>
  <c r="Q112" i="170"/>
  <c r="R112" i="170"/>
  <c r="S112" i="170"/>
  <c r="T112" i="170"/>
  <c r="U112" i="170"/>
  <c r="V112" i="170"/>
  <c r="W112" i="170"/>
  <c r="X112" i="170"/>
  <c r="Y112" i="170"/>
  <c r="Z112" i="170"/>
  <c r="AA112" i="170"/>
  <c r="AB112" i="170"/>
  <c r="AC112" i="170"/>
  <c r="AD112" i="170"/>
  <c r="AE112" i="170"/>
  <c r="AF112" i="170"/>
  <c r="AG112" i="170"/>
  <c r="AH112" i="170"/>
  <c r="AI112" i="170"/>
  <c r="AJ112" i="170"/>
  <c r="AK112" i="170"/>
  <c r="AL112" i="170"/>
  <c r="AM112" i="170"/>
  <c r="AN112" i="170"/>
  <c r="AO112" i="170"/>
  <c r="AP112" i="170"/>
  <c r="AQ112" i="170"/>
  <c r="AR112" i="170"/>
  <c r="AS112" i="170"/>
  <c r="AT112" i="170"/>
  <c r="AU112" i="170"/>
  <c r="AV112" i="170"/>
  <c r="AW112" i="170"/>
  <c r="AX112" i="170"/>
  <c r="AY112" i="170"/>
  <c r="AZ112" i="170"/>
  <c r="BA112" i="170"/>
  <c r="BB112" i="170"/>
  <c r="BC112" i="170"/>
  <c r="BD112" i="170"/>
  <c r="BE112" i="170"/>
  <c r="BF112" i="170"/>
  <c r="BG112" i="170"/>
  <c r="BH112" i="170"/>
  <c r="BI112" i="170"/>
  <c r="BJ112" i="170"/>
  <c r="BK112" i="170"/>
  <c r="BL112" i="170"/>
  <c r="BM112" i="170"/>
  <c r="BN112" i="170"/>
  <c r="BO112" i="170"/>
  <c r="BP112" i="170"/>
  <c r="BQ112" i="170"/>
  <c r="BR112" i="170"/>
  <c r="BS112" i="170"/>
  <c r="BT112" i="170"/>
  <c r="BU112" i="170"/>
  <c r="BV112" i="170"/>
  <c r="BW112" i="170"/>
  <c r="BX112" i="170"/>
  <c r="BY112" i="170"/>
  <c r="BZ112" i="170"/>
  <c r="CA112" i="170"/>
  <c r="CB112" i="170"/>
  <c r="CC112" i="170"/>
  <c r="CD112" i="170"/>
  <c r="CE112" i="170"/>
  <c r="CF112" i="170"/>
  <c r="CG112" i="170"/>
  <c r="CH112" i="170"/>
  <c r="CI112" i="170"/>
  <c r="CJ112" i="170"/>
  <c r="CK112" i="170"/>
  <c r="CL112" i="170"/>
  <c r="CM112" i="170"/>
  <c r="CN112" i="170"/>
  <c r="CO112" i="170"/>
  <c r="CP112" i="170"/>
  <c r="CQ112" i="170"/>
  <c r="CR112" i="170"/>
  <c r="CS112" i="170"/>
  <c r="CT112" i="170"/>
  <c r="CU112" i="170"/>
  <c r="CV112" i="170"/>
  <c r="CW112" i="170"/>
  <c r="CX112" i="170"/>
  <c r="CY112" i="170"/>
  <c r="CZ112" i="170"/>
  <c r="DA112" i="170"/>
  <c r="DB112" i="170"/>
  <c r="DC112" i="170"/>
  <c r="DD112" i="170"/>
  <c r="DE112" i="170"/>
  <c r="DF112" i="170"/>
  <c r="DG112" i="170"/>
  <c r="DH112" i="170"/>
  <c r="DI112" i="170"/>
  <c r="DJ112" i="170"/>
  <c r="DK112" i="170"/>
  <c r="DL112" i="170"/>
  <c r="DM112" i="170"/>
  <c r="DN112" i="170"/>
  <c r="DO112" i="170"/>
  <c r="DP112" i="170"/>
  <c r="DQ112" i="170"/>
  <c r="DR112" i="170"/>
  <c r="DS112" i="170"/>
  <c r="DT112" i="170"/>
  <c r="DU112" i="170"/>
  <c r="DV112" i="170"/>
  <c r="DW112" i="170"/>
  <c r="DX112" i="170"/>
  <c r="DY112" i="170"/>
  <c r="DZ112" i="170"/>
  <c r="EA112" i="170"/>
  <c r="EB112" i="170"/>
  <c r="EC112" i="170"/>
  <c r="ED112" i="170"/>
  <c r="EE112" i="170"/>
  <c r="EF112" i="170"/>
  <c r="EG112" i="170"/>
  <c r="EH112" i="170"/>
  <c r="EI112" i="170"/>
  <c r="EJ112" i="170"/>
  <c r="EK112" i="170"/>
  <c r="EL112" i="170"/>
  <c r="EM112" i="170"/>
  <c r="EN112" i="170"/>
  <c r="EO112" i="170"/>
  <c r="EP112" i="170"/>
  <c r="EQ112" i="170"/>
  <c r="ER112" i="170"/>
  <c r="ES112" i="170"/>
  <c r="ET112" i="170"/>
  <c r="EU112" i="170"/>
  <c r="EV112" i="170"/>
  <c r="EW112" i="170"/>
  <c r="EX112" i="170"/>
  <c r="EY112" i="170"/>
  <c r="F110" i="170"/>
  <c r="F58" i="170"/>
  <c r="F75" i="170"/>
  <c r="F76" i="170"/>
  <c r="F78" i="170"/>
  <c r="G58" i="170"/>
  <c r="G75" i="170"/>
  <c r="G76" i="170"/>
  <c r="H58" i="170"/>
  <c r="H75" i="170"/>
  <c r="H76" i="170"/>
  <c r="I58" i="170"/>
  <c r="I75" i="170"/>
  <c r="I76" i="170"/>
  <c r="J58" i="170"/>
  <c r="J75" i="170"/>
  <c r="J76" i="170"/>
  <c r="K58" i="170"/>
  <c r="K75" i="170"/>
  <c r="K76" i="170"/>
  <c r="L58" i="170"/>
  <c r="L75" i="170"/>
  <c r="L76" i="170"/>
  <c r="M76" i="170"/>
  <c r="N76" i="170"/>
  <c r="O58" i="170"/>
  <c r="O75" i="170"/>
  <c r="O76" i="170"/>
  <c r="P76" i="170"/>
  <c r="Q58" i="170"/>
  <c r="Q75" i="170"/>
  <c r="Q76" i="170"/>
  <c r="R76" i="170"/>
  <c r="S76" i="170"/>
  <c r="T76" i="170"/>
  <c r="U76" i="170"/>
  <c r="V76" i="170"/>
  <c r="W76" i="170"/>
  <c r="X76" i="170"/>
  <c r="Y76" i="170"/>
  <c r="Z76" i="170"/>
  <c r="AA76" i="170"/>
  <c r="AB76" i="170"/>
  <c r="AC76" i="170"/>
  <c r="AD76" i="170"/>
  <c r="AE76" i="170"/>
  <c r="AF76" i="170"/>
  <c r="AG76" i="170"/>
  <c r="AH76" i="170"/>
  <c r="AI76" i="170"/>
  <c r="AJ76" i="170"/>
  <c r="AK76" i="170"/>
  <c r="AL76" i="170"/>
  <c r="AM76" i="170"/>
  <c r="AN76" i="170"/>
  <c r="AO76" i="170"/>
  <c r="AP76" i="170"/>
  <c r="AQ76" i="170"/>
  <c r="AR76" i="170"/>
  <c r="AS76" i="170"/>
  <c r="AT76" i="170"/>
  <c r="AU76" i="170"/>
  <c r="AV76" i="170"/>
  <c r="AW76" i="170"/>
  <c r="AX76" i="170"/>
  <c r="AY76" i="170"/>
  <c r="AZ76" i="170"/>
  <c r="BA76" i="170"/>
  <c r="BB76" i="170"/>
  <c r="BC76" i="170"/>
  <c r="BD76" i="170"/>
  <c r="BE76" i="170"/>
  <c r="BF76" i="170"/>
  <c r="BG76" i="170"/>
  <c r="BH76" i="170"/>
  <c r="BI76" i="170"/>
  <c r="BJ76" i="170"/>
  <c r="BK76" i="170"/>
  <c r="BL76" i="170"/>
  <c r="BM76" i="170"/>
  <c r="BN76" i="170"/>
  <c r="BO76" i="170"/>
  <c r="BP76" i="170"/>
  <c r="BQ76" i="170"/>
  <c r="BR76" i="170"/>
  <c r="BS76" i="170"/>
  <c r="BT76" i="170"/>
  <c r="BU76" i="170"/>
  <c r="BV76" i="170"/>
  <c r="BW76" i="170"/>
  <c r="BX76" i="170"/>
  <c r="BY76" i="170"/>
  <c r="BZ76" i="170"/>
  <c r="CA76" i="170"/>
  <c r="CB76" i="170"/>
  <c r="CC76" i="170"/>
  <c r="CD76" i="170"/>
  <c r="CE76" i="170"/>
  <c r="CF76" i="170"/>
  <c r="CG76" i="170"/>
  <c r="CH76" i="170"/>
  <c r="CI76" i="170"/>
  <c r="CJ76" i="170"/>
  <c r="CK76" i="170"/>
  <c r="CL76" i="170"/>
  <c r="CM76" i="170"/>
  <c r="CN76" i="170"/>
  <c r="CO76" i="170"/>
  <c r="CP76" i="170"/>
  <c r="CQ76" i="170"/>
  <c r="CR76" i="170"/>
  <c r="CS76" i="170"/>
  <c r="CT76" i="170"/>
  <c r="CU76" i="170"/>
  <c r="CV76" i="170"/>
  <c r="CW76" i="170"/>
  <c r="CX76" i="170"/>
  <c r="CY76" i="170"/>
  <c r="CZ76" i="170"/>
  <c r="DA76" i="170"/>
  <c r="DB76" i="170"/>
  <c r="DC76" i="170"/>
  <c r="DD76" i="170"/>
  <c r="DE76" i="170"/>
  <c r="DF76" i="170"/>
  <c r="DG76" i="170"/>
  <c r="DH76" i="170"/>
  <c r="DI76" i="170"/>
  <c r="DJ76" i="170"/>
  <c r="DK76" i="170"/>
  <c r="DL76" i="170"/>
  <c r="DM76" i="170"/>
  <c r="DN76" i="170"/>
  <c r="DO76" i="170"/>
  <c r="DP76" i="170"/>
  <c r="DQ76" i="170"/>
  <c r="DR76" i="170"/>
  <c r="DS76" i="170"/>
  <c r="DT76" i="170"/>
  <c r="DU76" i="170"/>
  <c r="DV76" i="170"/>
  <c r="DW76" i="170"/>
  <c r="DX76" i="170"/>
  <c r="DY76" i="170"/>
  <c r="DZ76" i="170"/>
  <c r="EA76" i="170"/>
  <c r="EB76" i="170"/>
  <c r="EC76" i="170"/>
  <c r="ED76" i="170"/>
  <c r="EE76" i="170"/>
  <c r="EF76" i="170"/>
  <c r="EG76" i="170"/>
  <c r="EH76" i="170"/>
  <c r="EI76" i="170"/>
  <c r="EJ76" i="170"/>
  <c r="EK76" i="170"/>
  <c r="EL76" i="170"/>
  <c r="EM76" i="170"/>
  <c r="EN76" i="170"/>
  <c r="EO76" i="170"/>
  <c r="EP76" i="170"/>
  <c r="EQ76" i="170"/>
  <c r="ER76" i="170"/>
  <c r="ES76" i="170"/>
  <c r="ET76" i="170"/>
  <c r="EU76" i="170"/>
  <c r="EV76" i="170"/>
  <c r="EW76" i="170"/>
  <c r="EX76" i="170"/>
  <c r="EY76" i="170"/>
  <c r="F80" i="170"/>
  <c r="G80" i="170"/>
  <c r="H80" i="170"/>
  <c r="I80" i="170"/>
  <c r="J80" i="170"/>
  <c r="K80" i="170"/>
  <c r="L80" i="170"/>
  <c r="M58" i="170"/>
  <c r="M75" i="170"/>
  <c r="M80" i="170"/>
  <c r="N58" i="170"/>
  <c r="N75" i="170"/>
  <c r="N80" i="170"/>
  <c r="O80" i="170"/>
  <c r="P58" i="170"/>
  <c r="P75" i="170"/>
  <c r="P80" i="170"/>
  <c r="Q80" i="170"/>
  <c r="R58" i="170"/>
  <c r="R75" i="170"/>
  <c r="R80" i="170"/>
  <c r="S58" i="170"/>
  <c r="S75" i="170"/>
  <c r="S80" i="170"/>
  <c r="T58" i="170"/>
  <c r="T75" i="170"/>
  <c r="T80" i="170"/>
  <c r="U58" i="170"/>
  <c r="U75" i="170"/>
  <c r="U80" i="170"/>
  <c r="V58" i="170"/>
  <c r="V75" i="170"/>
  <c r="V80" i="170"/>
  <c r="W58" i="170"/>
  <c r="W75" i="170"/>
  <c r="W80" i="170"/>
  <c r="X58" i="170"/>
  <c r="X75" i="170"/>
  <c r="X80" i="170"/>
  <c r="Y58" i="170"/>
  <c r="Y75" i="170"/>
  <c r="Y80" i="170"/>
  <c r="Z58" i="170"/>
  <c r="Z75" i="170"/>
  <c r="Z80" i="170"/>
  <c r="AA58" i="170"/>
  <c r="AA75" i="170"/>
  <c r="AA80" i="170"/>
  <c r="AB58" i="170"/>
  <c r="AB75" i="170"/>
  <c r="AB80" i="170"/>
  <c r="AC58" i="170"/>
  <c r="AC75" i="170"/>
  <c r="AC80" i="170"/>
  <c r="AD58" i="170"/>
  <c r="AD75" i="170"/>
  <c r="AD80" i="170"/>
  <c r="AE58" i="170"/>
  <c r="AE75" i="170"/>
  <c r="AE80" i="170"/>
  <c r="AF58" i="170"/>
  <c r="AF75" i="170"/>
  <c r="AF80" i="170"/>
  <c r="AG58" i="170"/>
  <c r="AG75" i="170"/>
  <c r="AG80" i="170"/>
  <c r="AH58" i="170"/>
  <c r="AH75" i="170"/>
  <c r="AH80" i="170"/>
  <c r="AI58" i="170"/>
  <c r="AI75" i="170"/>
  <c r="AI80" i="170"/>
  <c r="AJ58" i="170"/>
  <c r="AJ75" i="170"/>
  <c r="AJ80" i="170"/>
  <c r="AK58" i="170"/>
  <c r="AK75" i="170"/>
  <c r="AK80" i="170"/>
  <c r="AL58" i="170"/>
  <c r="AL75" i="170"/>
  <c r="AL80" i="170"/>
  <c r="AM58" i="170"/>
  <c r="AM75" i="170"/>
  <c r="AM80" i="170"/>
  <c r="AN58" i="170"/>
  <c r="AN75" i="170"/>
  <c r="AN80" i="170"/>
  <c r="AO58" i="170"/>
  <c r="AO75" i="170"/>
  <c r="AO80" i="170"/>
  <c r="AP58" i="170"/>
  <c r="AP75" i="170"/>
  <c r="AP80" i="170"/>
  <c r="AQ58" i="170"/>
  <c r="AQ75" i="170"/>
  <c r="AQ80" i="170"/>
  <c r="AR58" i="170"/>
  <c r="AR75" i="170"/>
  <c r="AR80" i="170"/>
  <c r="AS58" i="170"/>
  <c r="AS75" i="170"/>
  <c r="AS80" i="170"/>
  <c r="AT58" i="170"/>
  <c r="AT75" i="170"/>
  <c r="AT80" i="170"/>
  <c r="AU58" i="170"/>
  <c r="AU75" i="170"/>
  <c r="AU80" i="170"/>
  <c r="AV58" i="170"/>
  <c r="AV75" i="170"/>
  <c r="AV80" i="170"/>
  <c r="AW58" i="170"/>
  <c r="AW75" i="170"/>
  <c r="AW80" i="170"/>
  <c r="AX58" i="170"/>
  <c r="AX75" i="170"/>
  <c r="AX80" i="170"/>
  <c r="AY58" i="170"/>
  <c r="AY75" i="170"/>
  <c r="AY80" i="170"/>
  <c r="AZ58" i="170"/>
  <c r="AZ75" i="170"/>
  <c r="AZ80" i="170"/>
  <c r="BA58" i="170"/>
  <c r="BA75" i="170"/>
  <c r="BA80" i="170"/>
  <c r="BB58" i="170"/>
  <c r="BB75" i="170"/>
  <c r="BB80" i="170"/>
  <c r="BC58" i="170"/>
  <c r="BC75" i="170"/>
  <c r="BC80" i="170"/>
  <c r="BD58" i="170"/>
  <c r="BD75" i="170"/>
  <c r="BD80" i="170"/>
  <c r="BE58" i="170"/>
  <c r="BE75" i="170"/>
  <c r="BE80" i="170"/>
  <c r="BF58" i="170"/>
  <c r="BF75" i="170"/>
  <c r="BF80" i="170"/>
  <c r="BG58" i="170"/>
  <c r="BG75" i="170"/>
  <c r="BG80" i="170"/>
  <c r="BH58" i="170"/>
  <c r="BH75" i="170"/>
  <c r="BH80" i="170"/>
  <c r="BI58" i="170"/>
  <c r="BI75" i="170"/>
  <c r="BI80" i="170"/>
  <c r="BJ58" i="170"/>
  <c r="BJ75" i="170"/>
  <c r="BJ80" i="170"/>
  <c r="BK58" i="170"/>
  <c r="BK75" i="170"/>
  <c r="BK80" i="170"/>
  <c r="BL58" i="170"/>
  <c r="BL75" i="170"/>
  <c r="BL80" i="170"/>
  <c r="BM58" i="170"/>
  <c r="BM75" i="170"/>
  <c r="BM80" i="170"/>
  <c r="BN58" i="170"/>
  <c r="BN75" i="170"/>
  <c r="BN80" i="170"/>
  <c r="BO58" i="170"/>
  <c r="BO75" i="170"/>
  <c r="BO80" i="170"/>
  <c r="BP58" i="170"/>
  <c r="BP75" i="170"/>
  <c r="BP80" i="170"/>
  <c r="BQ58" i="170"/>
  <c r="BQ75" i="170"/>
  <c r="BQ80" i="170"/>
  <c r="BR58" i="170"/>
  <c r="BR75" i="170"/>
  <c r="BR80" i="170"/>
  <c r="BS58" i="170"/>
  <c r="BS75" i="170"/>
  <c r="BS80" i="170"/>
  <c r="BT58" i="170"/>
  <c r="BT75" i="170"/>
  <c r="BT80" i="170"/>
  <c r="BU58" i="170"/>
  <c r="BU75" i="170"/>
  <c r="BU80" i="170"/>
  <c r="BV58" i="170"/>
  <c r="BV75" i="170"/>
  <c r="BV80" i="170"/>
  <c r="BW58" i="170"/>
  <c r="BW75" i="170"/>
  <c r="BW80" i="170"/>
  <c r="BX58" i="170"/>
  <c r="BX75" i="170"/>
  <c r="BX80" i="170"/>
  <c r="BY58" i="170"/>
  <c r="BY75" i="170"/>
  <c r="BY80" i="170"/>
  <c r="BZ58" i="170"/>
  <c r="BZ75" i="170"/>
  <c r="BZ80" i="170"/>
  <c r="CA58" i="170"/>
  <c r="CA75" i="170"/>
  <c r="CA80" i="170"/>
  <c r="CB58" i="170"/>
  <c r="CB75" i="170"/>
  <c r="CB80" i="170"/>
  <c r="CC58" i="170"/>
  <c r="CC75" i="170"/>
  <c r="CC80" i="170"/>
  <c r="CD58" i="170"/>
  <c r="CD75" i="170"/>
  <c r="CD80" i="170"/>
  <c r="CE58" i="170"/>
  <c r="CE75" i="170"/>
  <c r="CE80" i="170"/>
  <c r="CF58" i="170"/>
  <c r="CF75" i="170"/>
  <c r="CF80" i="170"/>
  <c r="CG58" i="170"/>
  <c r="CG75" i="170"/>
  <c r="CG80" i="170"/>
  <c r="CH58" i="170"/>
  <c r="CH75" i="170"/>
  <c r="CH80" i="170"/>
  <c r="CI58" i="170"/>
  <c r="CI75" i="170"/>
  <c r="CI80" i="170"/>
  <c r="CJ58" i="170"/>
  <c r="CJ75" i="170"/>
  <c r="CJ80" i="170"/>
  <c r="CK58" i="170"/>
  <c r="CK75" i="170"/>
  <c r="CK80" i="170"/>
  <c r="CL58" i="170"/>
  <c r="CL75" i="170"/>
  <c r="CL80" i="170"/>
  <c r="CM58" i="170"/>
  <c r="CM75" i="170"/>
  <c r="CM80" i="170"/>
  <c r="CN58" i="170"/>
  <c r="CN75" i="170"/>
  <c r="CN80" i="170"/>
  <c r="CO58" i="170"/>
  <c r="CO75" i="170"/>
  <c r="CO80" i="170"/>
  <c r="CP58" i="170"/>
  <c r="CP75" i="170"/>
  <c r="CP80" i="170"/>
  <c r="CQ58" i="170"/>
  <c r="CQ75" i="170"/>
  <c r="CQ80" i="170"/>
  <c r="CR58" i="170"/>
  <c r="CR75" i="170"/>
  <c r="CR80" i="170"/>
  <c r="CS58" i="170"/>
  <c r="CS75" i="170"/>
  <c r="CS80" i="170"/>
  <c r="CT58" i="170"/>
  <c r="CT75" i="170"/>
  <c r="CT80" i="170"/>
  <c r="CU58" i="170"/>
  <c r="CU75" i="170"/>
  <c r="CU80" i="170"/>
  <c r="CV58" i="170"/>
  <c r="CV75" i="170"/>
  <c r="CV80" i="170"/>
  <c r="CW58" i="170"/>
  <c r="CW75" i="170"/>
  <c r="CW80" i="170"/>
  <c r="CX58" i="170"/>
  <c r="CX75" i="170"/>
  <c r="CX80" i="170"/>
  <c r="CY58" i="170"/>
  <c r="CY75" i="170"/>
  <c r="CY80" i="170"/>
  <c r="CZ58" i="170"/>
  <c r="CZ75" i="170"/>
  <c r="CZ80" i="170"/>
  <c r="DA58" i="170"/>
  <c r="DA75" i="170"/>
  <c r="DA80" i="170"/>
  <c r="DB58" i="170"/>
  <c r="DB75" i="170"/>
  <c r="DB80" i="170"/>
  <c r="DC58" i="170"/>
  <c r="DC75" i="170"/>
  <c r="DC80" i="170"/>
  <c r="DD58" i="170"/>
  <c r="DD75" i="170"/>
  <c r="DD80" i="170"/>
  <c r="DE58" i="170"/>
  <c r="DE75" i="170"/>
  <c r="DE80" i="170"/>
  <c r="DF58" i="170"/>
  <c r="DF75" i="170"/>
  <c r="DF80" i="170"/>
  <c r="DG58" i="170"/>
  <c r="DG75" i="170"/>
  <c r="DG80" i="170"/>
  <c r="DH58" i="170"/>
  <c r="DH75" i="170"/>
  <c r="DH80" i="170"/>
  <c r="DI58" i="170"/>
  <c r="DI75" i="170"/>
  <c r="DI80" i="170"/>
  <c r="DJ58" i="170"/>
  <c r="DJ75" i="170"/>
  <c r="DJ80" i="170"/>
  <c r="DK58" i="170"/>
  <c r="DK75" i="170"/>
  <c r="DK80" i="170"/>
  <c r="DL58" i="170"/>
  <c r="DL75" i="170"/>
  <c r="DL80" i="170"/>
  <c r="DM58" i="170"/>
  <c r="DM75" i="170"/>
  <c r="DM80" i="170"/>
  <c r="DN58" i="170"/>
  <c r="DN75" i="170"/>
  <c r="DN80" i="170"/>
  <c r="DO58" i="170"/>
  <c r="DO75" i="170"/>
  <c r="DO80" i="170"/>
  <c r="DP58" i="170"/>
  <c r="DP75" i="170"/>
  <c r="DP80" i="170"/>
  <c r="DQ58" i="170"/>
  <c r="DQ75" i="170"/>
  <c r="DQ80" i="170"/>
  <c r="DR58" i="170"/>
  <c r="DR75" i="170"/>
  <c r="DR80" i="170"/>
  <c r="DS58" i="170"/>
  <c r="DS75" i="170"/>
  <c r="DS80" i="170"/>
  <c r="DT58" i="170"/>
  <c r="DT75" i="170"/>
  <c r="DT80" i="170"/>
  <c r="DU58" i="170"/>
  <c r="DU75" i="170"/>
  <c r="DU80" i="170"/>
  <c r="DV58" i="170"/>
  <c r="DV75" i="170"/>
  <c r="DV80" i="170"/>
  <c r="DW58" i="170"/>
  <c r="DW75" i="170"/>
  <c r="DW80" i="170"/>
  <c r="DX58" i="170"/>
  <c r="DX75" i="170"/>
  <c r="DX80" i="170"/>
  <c r="DY58" i="170"/>
  <c r="DY75" i="170"/>
  <c r="DY80" i="170"/>
  <c r="DZ58" i="170"/>
  <c r="DZ75" i="170"/>
  <c r="DZ80" i="170"/>
  <c r="EA58" i="170"/>
  <c r="EA75" i="170"/>
  <c r="EA80" i="170"/>
  <c r="EB58" i="170"/>
  <c r="EB75" i="170"/>
  <c r="EB80" i="170"/>
  <c r="EC58" i="170"/>
  <c r="EC75" i="170"/>
  <c r="EC80" i="170"/>
  <c r="ED58" i="170"/>
  <c r="ED75" i="170"/>
  <c r="ED80" i="170"/>
  <c r="EE58" i="170"/>
  <c r="EE75" i="170"/>
  <c r="EE80" i="170"/>
  <c r="EF58" i="170"/>
  <c r="EF75" i="170"/>
  <c r="EF80" i="170"/>
  <c r="EG58" i="170"/>
  <c r="EG75" i="170"/>
  <c r="EG80" i="170"/>
  <c r="EH58" i="170"/>
  <c r="EH75" i="170"/>
  <c r="EH80" i="170"/>
  <c r="EI58" i="170"/>
  <c r="EI75" i="170"/>
  <c r="EI80" i="170"/>
  <c r="EJ58" i="170"/>
  <c r="EJ75" i="170"/>
  <c r="EJ80" i="170"/>
  <c r="EK58" i="170"/>
  <c r="EK75" i="170"/>
  <c r="EK80" i="170"/>
  <c r="EL58" i="170"/>
  <c r="EL75" i="170"/>
  <c r="EL80" i="170"/>
  <c r="EM58" i="170"/>
  <c r="EM75" i="170"/>
  <c r="EM80" i="170"/>
  <c r="EN58" i="170"/>
  <c r="EN75" i="170"/>
  <c r="EN80" i="170"/>
  <c r="EO58" i="170"/>
  <c r="EO75" i="170"/>
  <c r="EO80" i="170"/>
  <c r="EP58" i="170"/>
  <c r="EP75" i="170"/>
  <c r="EP80" i="170"/>
  <c r="EQ58" i="170"/>
  <c r="EQ75" i="170"/>
  <c r="EQ80" i="170"/>
  <c r="ER58" i="170"/>
  <c r="ER75" i="170"/>
  <c r="ER80" i="170"/>
  <c r="ES58" i="170"/>
  <c r="ES75" i="170"/>
  <c r="ES80" i="170"/>
  <c r="ET58" i="170"/>
  <c r="ET75" i="170"/>
  <c r="ET80" i="170"/>
  <c r="EU58" i="170"/>
  <c r="EU75" i="170"/>
  <c r="EU80" i="170"/>
  <c r="EV58" i="170"/>
  <c r="EV75" i="170"/>
  <c r="EV80" i="170"/>
  <c r="EW58" i="170"/>
  <c r="EW75" i="170"/>
  <c r="EW80" i="170"/>
  <c r="EX58" i="170"/>
  <c r="EX75" i="170"/>
  <c r="EX80" i="170"/>
  <c r="EY58" i="170"/>
  <c r="EY75" i="170"/>
  <c r="EY80" i="170"/>
  <c r="F88" i="170"/>
  <c r="F89" i="170"/>
  <c r="F90" i="170"/>
  <c r="F91" i="170"/>
  <c r="G88" i="170"/>
  <c r="G89" i="170"/>
  <c r="G90" i="170"/>
  <c r="H88" i="170"/>
  <c r="H89" i="170"/>
  <c r="H90" i="170"/>
  <c r="I88" i="170"/>
  <c r="I89" i="170"/>
  <c r="I90" i="170"/>
  <c r="J88" i="170"/>
  <c r="J89" i="170"/>
  <c r="J90" i="170"/>
  <c r="K88" i="170"/>
  <c r="K89" i="170"/>
  <c r="K90" i="170"/>
  <c r="L88" i="170"/>
  <c r="L89" i="170"/>
  <c r="L90" i="170"/>
  <c r="M90" i="170"/>
  <c r="N90" i="170"/>
  <c r="O88" i="170"/>
  <c r="O89" i="170"/>
  <c r="O90" i="170"/>
  <c r="P90" i="170"/>
  <c r="Q88" i="170"/>
  <c r="Q89" i="170"/>
  <c r="Q90" i="170"/>
  <c r="R90" i="170"/>
  <c r="S90" i="170"/>
  <c r="T90" i="170"/>
  <c r="U90" i="170"/>
  <c r="V90" i="170"/>
  <c r="W90" i="170"/>
  <c r="X90" i="170"/>
  <c r="Y90" i="170"/>
  <c r="Z90" i="170"/>
  <c r="AA90" i="170"/>
  <c r="AB90" i="170"/>
  <c r="AC90" i="170"/>
  <c r="AD90" i="170"/>
  <c r="AE90" i="170"/>
  <c r="AF90" i="170"/>
  <c r="AG90" i="170"/>
  <c r="AH90" i="170"/>
  <c r="AI90" i="170"/>
  <c r="AJ90" i="170"/>
  <c r="AK90" i="170"/>
  <c r="AL90" i="170"/>
  <c r="AM90" i="170"/>
  <c r="AN90" i="170"/>
  <c r="AO90" i="170"/>
  <c r="AP90" i="170"/>
  <c r="AQ90" i="170"/>
  <c r="AR90" i="170"/>
  <c r="AS90" i="170"/>
  <c r="AT90" i="170"/>
  <c r="AU90" i="170"/>
  <c r="AV90" i="170"/>
  <c r="AW90" i="170"/>
  <c r="AX90" i="170"/>
  <c r="AY90" i="170"/>
  <c r="AZ90" i="170"/>
  <c r="BA90" i="170"/>
  <c r="BB90" i="170"/>
  <c r="BC90" i="170"/>
  <c r="BD90" i="170"/>
  <c r="BE90" i="170"/>
  <c r="BF90" i="170"/>
  <c r="BG90" i="170"/>
  <c r="BH90" i="170"/>
  <c r="BI90" i="170"/>
  <c r="BJ90" i="170"/>
  <c r="BK90" i="170"/>
  <c r="BL90" i="170"/>
  <c r="BM90" i="170"/>
  <c r="BN90" i="170"/>
  <c r="BO90" i="170"/>
  <c r="BP90" i="170"/>
  <c r="BQ90" i="170"/>
  <c r="BR90" i="170"/>
  <c r="BS90" i="170"/>
  <c r="BT90" i="170"/>
  <c r="BU90" i="170"/>
  <c r="BV90" i="170"/>
  <c r="BW90" i="170"/>
  <c r="BX90" i="170"/>
  <c r="BY90" i="170"/>
  <c r="BZ90" i="170"/>
  <c r="CA90" i="170"/>
  <c r="CB90" i="170"/>
  <c r="CC90" i="170"/>
  <c r="CD90" i="170"/>
  <c r="CE90" i="170"/>
  <c r="CF90" i="170"/>
  <c r="CG90" i="170"/>
  <c r="CH90" i="170"/>
  <c r="CI90" i="170"/>
  <c r="CJ90" i="170"/>
  <c r="CK90" i="170"/>
  <c r="CL90" i="170"/>
  <c r="CM90" i="170"/>
  <c r="CN90" i="170"/>
  <c r="CO90" i="170"/>
  <c r="CP90" i="170"/>
  <c r="CQ90" i="170"/>
  <c r="CR90" i="170"/>
  <c r="CS90" i="170"/>
  <c r="CT90" i="170"/>
  <c r="CU90" i="170"/>
  <c r="CV90" i="170"/>
  <c r="CW90" i="170"/>
  <c r="CX90" i="170"/>
  <c r="CY90" i="170"/>
  <c r="CZ90" i="170"/>
  <c r="DA90" i="170"/>
  <c r="DB90" i="170"/>
  <c r="DC90" i="170"/>
  <c r="DD90" i="170"/>
  <c r="DE90" i="170"/>
  <c r="DF90" i="170"/>
  <c r="DG90" i="170"/>
  <c r="DH90" i="170"/>
  <c r="DI90" i="170"/>
  <c r="DJ90" i="170"/>
  <c r="DK90" i="170"/>
  <c r="DL90" i="170"/>
  <c r="DM90" i="170"/>
  <c r="DN90" i="170"/>
  <c r="DO90" i="170"/>
  <c r="DP90" i="170"/>
  <c r="DQ90" i="170"/>
  <c r="DR90" i="170"/>
  <c r="DS90" i="170"/>
  <c r="DT90" i="170"/>
  <c r="DU90" i="170"/>
  <c r="DV90" i="170"/>
  <c r="DW90" i="170"/>
  <c r="DX90" i="170"/>
  <c r="DY90" i="170"/>
  <c r="DZ90" i="170"/>
  <c r="EA90" i="170"/>
  <c r="EB90" i="170"/>
  <c r="EC90" i="170"/>
  <c r="ED90" i="170"/>
  <c r="EE90" i="170"/>
  <c r="EF90" i="170"/>
  <c r="EG90" i="170"/>
  <c r="EH90" i="170"/>
  <c r="EI90" i="170"/>
  <c r="EJ90" i="170"/>
  <c r="EK90" i="170"/>
  <c r="EL90" i="170"/>
  <c r="EM90" i="170"/>
  <c r="EN90" i="170"/>
  <c r="EO90" i="170"/>
  <c r="EP90" i="170"/>
  <c r="EQ90" i="170"/>
  <c r="ER90" i="170"/>
  <c r="ES90" i="170"/>
  <c r="ET90" i="170"/>
  <c r="EU90" i="170"/>
  <c r="EV90" i="170"/>
  <c r="EW90" i="170"/>
  <c r="EX90" i="170"/>
  <c r="EY90" i="170"/>
  <c r="F92" i="170"/>
  <c r="G92" i="170"/>
  <c r="H92" i="170"/>
  <c r="I92" i="170"/>
  <c r="J92" i="170"/>
  <c r="K92" i="170"/>
  <c r="L92" i="170"/>
  <c r="M88" i="170"/>
  <c r="M89" i="170"/>
  <c r="M92" i="170"/>
  <c r="N88" i="170"/>
  <c r="N89" i="170"/>
  <c r="N92" i="170"/>
  <c r="O92" i="170"/>
  <c r="P88" i="170"/>
  <c r="P89" i="170"/>
  <c r="P92" i="170"/>
  <c r="Q92" i="170"/>
  <c r="R89" i="170"/>
  <c r="R92" i="170"/>
  <c r="S89" i="170"/>
  <c r="S92" i="170"/>
  <c r="T89" i="170"/>
  <c r="T92" i="170"/>
  <c r="U89" i="170"/>
  <c r="U92" i="170"/>
  <c r="V89" i="170"/>
  <c r="V92" i="170"/>
  <c r="W89" i="170"/>
  <c r="W92" i="170"/>
  <c r="X89" i="170"/>
  <c r="X92" i="170"/>
  <c r="Y89" i="170"/>
  <c r="Y92" i="170"/>
  <c r="Z89" i="170"/>
  <c r="Z92" i="170"/>
  <c r="AA89" i="170"/>
  <c r="AA92" i="170"/>
  <c r="AB89" i="170"/>
  <c r="AB92" i="170"/>
  <c r="AC89" i="170"/>
  <c r="AC92" i="170"/>
  <c r="AD89" i="170"/>
  <c r="AD92" i="170"/>
  <c r="AE89" i="170"/>
  <c r="AE92" i="170"/>
  <c r="AF89" i="170"/>
  <c r="AF92" i="170"/>
  <c r="AG89" i="170"/>
  <c r="AG92" i="170"/>
  <c r="AH89" i="170"/>
  <c r="AH92" i="170"/>
  <c r="AI89" i="170"/>
  <c r="AI92" i="170"/>
  <c r="AJ89" i="170"/>
  <c r="AJ92" i="170"/>
  <c r="AK89" i="170"/>
  <c r="AK92" i="170"/>
  <c r="AL89" i="170"/>
  <c r="AL92" i="170"/>
  <c r="AM89" i="170"/>
  <c r="AM92" i="170"/>
  <c r="AN89" i="170"/>
  <c r="AN92" i="170"/>
  <c r="AO89" i="170"/>
  <c r="AO92" i="170"/>
  <c r="AP89" i="170"/>
  <c r="AP92" i="170"/>
  <c r="AQ89" i="170"/>
  <c r="AQ92" i="170"/>
  <c r="AR89" i="170"/>
  <c r="AR92" i="170"/>
  <c r="AS89" i="170"/>
  <c r="AS92" i="170"/>
  <c r="AT89" i="170"/>
  <c r="AT92" i="170"/>
  <c r="AU89" i="170"/>
  <c r="AU92" i="170"/>
  <c r="AV89" i="170"/>
  <c r="AV92" i="170"/>
  <c r="AW89" i="170"/>
  <c r="AW92" i="170"/>
  <c r="AX89" i="170"/>
  <c r="AX92" i="170"/>
  <c r="AY89" i="170"/>
  <c r="AY92" i="170"/>
  <c r="AZ89" i="170"/>
  <c r="AZ92" i="170"/>
  <c r="BA89" i="170"/>
  <c r="BA92" i="170"/>
  <c r="BB89" i="170"/>
  <c r="BB92" i="170"/>
  <c r="BC89" i="170"/>
  <c r="BC92" i="170"/>
  <c r="BD89" i="170"/>
  <c r="BD92" i="170"/>
  <c r="BE89" i="170"/>
  <c r="BE92" i="170"/>
  <c r="BF89" i="170"/>
  <c r="BF92" i="170"/>
  <c r="BG89" i="170"/>
  <c r="BG92" i="170"/>
  <c r="BH89" i="170"/>
  <c r="BH92" i="170"/>
  <c r="BI89" i="170"/>
  <c r="BI92" i="170"/>
  <c r="BJ89" i="170"/>
  <c r="BJ92" i="170"/>
  <c r="BK89" i="170"/>
  <c r="BK92" i="170"/>
  <c r="BL89" i="170"/>
  <c r="BL92" i="170"/>
  <c r="BM89" i="170"/>
  <c r="BM92" i="170"/>
  <c r="BN89" i="170"/>
  <c r="BN92" i="170"/>
  <c r="BO89" i="170"/>
  <c r="BO92" i="170"/>
  <c r="BP89" i="170"/>
  <c r="BP92" i="170"/>
  <c r="BQ89" i="170"/>
  <c r="BQ92" i="170"/>
  <c r="BR89" i="170"/>
  <c r="BR92" i="170"/>
  <c r="BS89" i="170"/>
  <c r="BS92" i="170"/>
  <c r="BT89" i="170"/>
  <c r="BT92" i="170"/>
  <c r="BU89" i="170"/>
  <c r="BU92" i="170"/>
  <c r="BV89" i="170"/>
  <c r="BV92" i="170"/>
  <c r="BW89" i="170"/>
  <c r="BW92" i="170"/>
  <c r="BX89" i="170"/>
  <c r="BX92" i="170"/>
  <c r="BY89" i="170"/>
  <c r="BY92" i="170"/>
  <c r="BZ89" i="170"/>
  <c r="BZ92" i="170"/>
  <c r="CA89" i="170"/>
  <c r="CA92" i="170"/>
  <c r="CB89" i="170"/>
  <c r="CB92" i="170"/>
  <c r="CC89" i="170"/>
  <c r="CC92" i="170"/>
  <c r="CD89" i="170"/>
  <c r="CD92" i="170"/>
  <c r="CE89" i="170"/>
  <c r="CE92" i="170"/>
  <c r="CF89" i="170"/>
  <c r="CF92" i="170"/>
  <c r="CG89" i="170"/>
  <c r="CG92" i="170"/>
  <c r="CH89" i="170"/>
  <c r="CH92" i="170"/>
  <c r="CI89" i="170"/>
  <c r="CI92" i="170"/>
  <c r="CJ89" i="170"/>
  <c r="CJ92" i="170"/>
  <c r="CK89" i="170"/>
  <c r="CK92" i="170"/>
  <c r="CL89" i="170"/>
  <c r="CL92" i="170"/>
  <c r="CM89" i="170"/>
  <c r="CM92" i="170"/>
  <c r="CN89" i="170"/>
  <c r="CN92" i="170"/>
  <c r="CO89" i="170"/>
  <c r="CO92" i="170"/>
  <c r="CP89" i="170"/>
  <c r="CP92" i="170"/>
  <c r="CQ89" i="170"/>
  <c r="CQ92" i="170"/>
  <c r="CR89" i="170"/>
  <c r="CR92" i="170"/>
  <c r="CS89" i="170"/>
  <c r="CS92" i="170"/>
  <c r="CT89" i="170"/>
  <c r="CT92" i="170"/>
  <c r="CU89" i="170"/>
  <c r="CU92" i="170"/>
  <c r="CV89" i="170"/>
  <c r="CV92" i="170"/>
  <c r="CW89" i="170"/>
  <c r="CW92" i="170"/>
  <c r="CX89" i="170"/>
  <c r="CX92" i="170"/>
  <c r="CY89" i="170"/>
  <c r="CY92" i="170"/>
  <c r="CZ89" i="170"/>
  <c r="CZ92" i="170"/>
  <c r="DA89" i="170"/>
  <c r="DA92" i="170"/>
  <c r="DB89" i="170"/>
  <c r="DB92" i="170"/>
  <c r="DC89" i="170"/>
  <c r="DC92" i="170"/>
  <c r="DD89" i="170"/>
  <c r="DD92" i="170"/>
  <c r="DE89" i="170"/>
  <c r="DE92" i="170"/>
  <c r="DF89" i="170"/>
  <c r="DF92" i="170"/>
  <c r="DG89" i="170"/>
  <c r="DG92" i="170"/>
  <c r="DH89" i="170"/>
  <c r="DH92" i="170"/>
  <c r="DI89" i="170"/>
  <c r="DI92" i="170"/>
  <c r="DJ89" i="170"/>
  <c r="DJ92" i="170"/>
  <c r="DK89" i="170"/>
  <c r="DK92" i="170"/>
  <c r="DL89" i="170"/>
  <c r="DL92" i="170"/>
  <c r="DM89" i="170"/>
  <c r="DM92" i="170"/>
  <c r="DN89" i="170"/>
  <c r="DN92" i="170"/>
  <c r="DO89" i="170"/>
  <c r="DO92" i="170"/>
  <c r="DP89" i="170"/>
  <c r="DP92" i="170"/>
  <c r="DQ89" i="170"/>
  <c r="DQ92" i="170"/>
  <c r="DR89" i="170"/>
  <c r="DR92" i="170"/>
  <c r="DS89" i="170"/>
  <c r="DS92" i="170"/>
  <c r="DT89" i="170"/>
  <c r="DT92" i="170"/>
  <c r="DU89" i="170"/>
  <c r="DU92" i="170"/>
  <c r="DV89" i="170"/>
  <c r="DV92" i="170"/>
  <c r="DW89" i="170"/>
  <c r="DW92" i="170"/>
  <c r="DX89" i="170"/>
  <c r="DX92" i="170"/>
  <c r="DY89" i="170"/>
  <c r="DY92" i="170"/>
  <c r="DZ89" i="170"/>
  <c r="DZ92" i="170"/>
  <c r="EA89" i="170"/>
  <c r="EA92" i="170"/>
  <c r="EB89" i="170"/>
  <c r="EB92" i="170"/>
  <c r="EC89" i="170"/>
  <c r="EC92" i="170"/>
  <c r="ED89" i="170"/>
  <c r="ED92" i="170"/>
  <c r="EE89" i="170"/>
  <c r="EE92" i="170"/>
  <c r="EF89" i="170"/>
  <c r="EF92" i="170"/>
  <c r="EG89" i="170"/>
  <c r="EG92" i="170"/>
  <c r="EH89" i="170"/>
  <c r="EH92" i="170"/>
  <c r="EI89" i="170"/>
  <c r="EI92" i="170"/>
  <c r="EJ89" i="170"/>
  <c r="EJ92" i="170"/>
  <c r="EK89" i="170"/>
  <c r="EK92" i="170"/>
  <c r="EL89" i="170"/>
  <c r="EL92" i="170"/>
  <c r="EM89" i="170"/>
  <c r="EM92" i="170"/>
  <c r="EN89" i="170"/>
  <c r="EN92" i="170"/>
  <c r="EO89" i="170"/>
  <c r="EO92" i="170"/>
  <c r="EP89" i="170"/>
  <c r="EP92" i="170"/>
  <c r="EQ89" i="170"/>
  <c r="EQ92" i="170"/>
  <c r="ER89" i="170"/>
  <c r="ER92" i="170"/>
  <c r="ES89" i="170"/>
  <c r="ES92" i="170"/>
  <c r="ET89" i="170"/>
  <c r="ET92" i="170"/>
  <c r="EU89" i="170"/>
  <c r="EU92" i="170"/>
  <c r="EV89" i="170"/>
  <c r="EV92" i="170"/>
  <c r="EW89" i="170"/>
  <c r="EW92" i="170"/>
  <c r="EX89" i="170"/>
  <c r="EX92" i="170"/>
  <c r="EY89" i="170"/>
  <c r="EY92" i="170"/>
  <c r="EY88" i="170"/>
  <c r="EX88" i="170"/>
  <c r="EW88" i="170"/>
  <c r="EV88" i="170"/>
  <c r="EU88" i="170"/>
  <c r="ET88" i="170"/>
  <c r="ES88" i="170"/>
  <c r="ER88" i="170"/>
  <c r="EQ88" i="170"/>
  <c r="EP88" i="170"/>
  <c r="EO88" i="170"/>
  <c r="EN88" i="170"/>
  <c r="EM88" i="170"/>
  <c r="EL88" i="170"/>
  <c r="EK88" i="170"/>
  <c r="EJ88" i="170"/>
  <c r="EI88" i="170"/>
  <c r="EH88" i="170"/>
  <c r="EG88" i="170"/>
  <c r="EF88" i="170"/>
  <c r="EE88" i="170"/>
  <c r="ED88" i="170"/>
  <c r="EC88" i="170"/>
  <c r="EB88" i="170"/>
  <c r="EA88" i="170"/>
  <c r="DZ88" i="170"/>
  <c r="DY88" i="170"/>
  <c r="DX88" i="170"/>
  <c r="DW88" i="170"/>
  <c r="DV88" i="170"/>
  <c r="DU88" i="170"/>
  <c r="DT88" i="170"/>
  <c r="DS88" i="170"/>
  <c r="DR88" i="170"/>
  <c r="DQ88" i="170"/>
  <c r="DP88" i="170"/>
  <c r="DO88" i="170"/>
  <c r="DN88" i="170"/>
  <c r="DM88" i="170"/>
  <c r="DL88" i="170"/>
  <c r="DK88" i="170"/>
  <c r="DJ88" i="170"/>
  <c r="DI88" i="170"/>
  <c r="DH88" i="170"/>
  <c r="DG88" i="170"/>
  <c r="DF88" i="170"/>
  <c r="DE88" i="170"/>
  <c r="DD88" i="170"/>
  <c r="DC88" i="170"/>
  <c r="DB88" i="170"/>
  <c r="DA88" i="170"/>
  <c r="CZ88" i="170"/>
  <c r="CY88" i="170"/>
  <c r="CX88" i="170"/>
  <c r="CW88" i="170"/>
  <c r="CV88" i="170"/>
  <c r="CU88" i="170"/>
  <c r="CT88" i="170"/>
  <c r="CS88" i="170"/>
  <c r="CR88" i="170"/>
  <c r="CQ88" i="170"/>
  <c r="CP88" i="170"/>
  <c r="CO88" i="170"/>
  <c r="CN88" i="170"/>
  <c r="CM88" i="170"/>
  <c r="CL88" i="170"/>
  <c r="CK88" i="170"/>
  <c r="CJ88" i="170"/>
  <c r="CI88" i="170"/>
  <c r="CH88" i="170"/>
  <c r="CG88" i="170"/>
  <c r="CF88" i="170"/>
  <c r="CE88" i="170"/>
  <c r="CD88" i="170"/>
  <c r="CC88" i="170"/>
  <c r="CB88" i="170"/>
  <c r="CA88" i="170"/>
  <c r="BZ88" i="170"/>
  <c r="BY88" i="170"/>
  <c r="BX88" i="170"/>
  <c r="BW88" i="170"/>
  <c r="BV88" i="170"/>
  <c r="BU88" i="170"/>
  <c r="BT88" i="170"/>
  <c r="BS88" i="170"/>
  <c r="BR88" i="170"/>
  <c r="BQ88" i="170"/>
  <c r="BP88" i="170"/>
  <c r="BO88" i="170"/>
  <c r="BN88" i="170"/>
  <c r="BM88" i="170"/>
  <c r="BL88" i="170"/>
  <c r="BK88" i="170"/>
  <c r="BJ88" i="170"/>
  <c r="BI88" i="170"/>
  <c r="BH88" i="170"/>
  <c r="BG88" i="170"/>
  <c r="BF88" i="170"/>
  <c r="BE88" i="170"/>
  <c r="BD88" i="170"/>
  <c r="BC88" i="170"/>
  <c r="BB88" i="170"/>
  <c r="BA88" i="170"/>
  <c r="AZ88" i="170"/>
  <c r="AY88" i="170"/>
  <c r="AX88" i="170"/>
  <c r="AW88" i="170"/>
  <c r="AV88" i="170"/>
  <c r="AU88" i="170"/>
  <c r="AT88" i="170"/>
  <c r="AS88" i="170"/>
  <c r="AR88" i="170"/>
  <c r="AQ88" i="170"/>
  <c r="AP88" i="170"/>
  <c r="AO88" i="170"/>
  <c r="AN88" i="170"/>
  <c r="AM88" i="170"/>
  <c r="AL88" i="170"/>
  <c r="AK88" i="170"/>
  <c r="AJ88" i="170"/>
  <c r="AI88" i="170"/>
  <c r="AH88" i="170"/>
  <c r="AG88" i="170"/>
  <c r="AF88" i="170"/>
  <c r="AE88" i="170"/>
  <c r="AD88" i="170"/>
  <c r="AC88" i="170"/>
  <c r="AB88" i="170"/>
  <c r="AA88" i="170"/>
  <c r="Z88" i="170"/>
  <c r="Y88" i="170"/>
  <c r="X88" i="170"/>
  <c r="W88" i="170"/>
  <c r="V88" i="170"/>
  <c r="U88" i="170"/>
  <c r="T88" i="170"/>
  <c r="S88" i="170"/>
  <c r="R88" i="170"/>
  <c r="F73" i="170" a="1"/>
  <c r="F73" i="170"/>
  <c r="EY64" i="170"/>
  <c r="EX64" i="170"/>
  <c r="EW64" i="170"/>
  <c r="EV64" i="170"/>
  <c r="EU64" i="170"/>
  <c r="ET64" i="170"/>
  <c r="ES64" i="170"/>
  <c r="ER64" i="170"/>
  <c r="EQ64" i="170"/>
  <c r="EP64" i="170"/>
  <c r="EO64" i="170"/>
  <c r="EN64" i="170"/>
  <c r="EM64" i="170"/>
  <c r="EL64" i="170"/>
  <c r="EK64" i="170"/>
  <c r="EJ64" i="170"/>
  <c r="EI64" i="170"/>
  <c r="EH64" i="170"/>
  <c r="EG64" i="170"/>
  <c r="EF64" i="170"/>
  <c r="EE64" i="170"/>
  <c r="ED64" i="170"/>
  <c r="EC64" i="170"/>
  <c r="EB64" i="170"/>
  <c r="EA64" i="170"/>
  <c r="DZ64" i="170"/>
  <c r="DY64" i="170"/>
  <c r="DX64" i="170"/>
  <c r="DW64" i="170"/>
  <c r="DV64" i="170"/>
  <c r="DU64" i="170"/>
  <c r="DT64" i="170"/>
  <c r="DS64" i="170"/>
  <c r="DR64" i="170"/>
  <c r="DQ64" i="170"/>
  <c r="DP64" i="170"/>
  <c r="DO64" i="170"/>
  <c r="DN64" i="170"/>
  <c r="DM64" i="170"/>
  <c r="DL64" i="170"/>
  <c r="DK64" i="170"/>
  <c r="DJ64" i="170"/>
  <c r="DI64" i="170"/>
  <c r="DH64" i="170"/>
  <c r="DG64" i="170"/>
  <c r="DF64" i="170"/>
  <c r="DE64" i="170"/>
  <c r="DD64" i="170"/>
  <c r="DC64" i="170"/>
  <c r="DB64" i="170"/>
  <c r="DA64" i="170"/>
  <c r="CZ64" i="170"/>
  <c r="CY64" i="170"/>
  <c r="CX64" i="170"/>
  <c r="CW64" i="170"/>
  <c r="CV64" i="170"/>
  <c r="CU64" i="170"/>
  <c r="CT64" i="170"/>
  <c r="CS64" i="170"/>
  <c r="CR64" i="170"/>
  <c r="CQ64" i="170"/>
  <c r="CP64" i="170"/>
  <c r="CO64" i="170"/>
  <c r="CN64" i="170"/>
  <c r="CM64" i="170"/>
  <c r="CL64" i="170"/>
  <c r="CK64" i="170"/>
  <c r="CJ64" i="170"/>
  <c r="CI64" i="170"/>
  <c r="CH64" i="170"/>
  <c r="CG64" i="170"/>
  <c r="CF64" i="170"/>
  <c r="CE64" i="170"/>
  <c r="CD64" i="170"/>
  <c r="CC64" i="170"/>
  <c r="CB64" i="170"/>
  <c r="CA64" i="170"/>
  <c r="BZ64" i="170"/>
  <c r="BY64" i="170"/>
  <c r="BX64" i="170"/>
  <c r="BW64" i="170"/>
  <c r="BV64" i="170"/>
  <c r="BU64" i="170"/>
  <c r="BT64" i="170"/>
  <c r="BS64" i="170"/>
  <c r="BR64" i="170"/>
  <c r="BQ64" i="170"/>
  <c r="BP64" i="170"/>
  <c r="BO64" i="170"/>
  <c r="BN64" i="170"/>
  <c r="BM64" i="170"/>
  <c r="BL64" i="170"/>
  <c r="BK64" i="170"/>
  <c r="BJ64" i="170"/>
  <c r="BI64" i="170"/>
  <c r="BH64" i="170"/>
  <c r="BG64" i="170"/>
  <c r="BF64" i="170"/>
  <c r="BE64" i="170"/>
  <c r="BD64" i="170"/>
  <c r="BC64" i="170"/>
  <c r="BB64" i="170"/>
  <c r="BA64" i="170"/>
  <c r="AZ64" i="170"/>
  <c r="AY64" i="170"/>
  <c r="AX64" i="170"/>
  <c r="AW64" i="170"/>
  <c r="AV64" i="170"/>
  <c r="AU64" i="170"/>
  <c r="AT64" i="170"/>
  <c r="AS64" i="170"/>
  <c r="AR64" i="170"/>
  <c r="AQ64" i="170"/>
  <c r="AP64" i="170"/>
  <c r="AO64" i="170"/>
  <c r="AN64" i="170"/>
  <c r="AM64" i="170"/>
  <c r="AL64" i="170"/>
  <c r="AK64" i="170"/>
  <c r="AJ64" i="170"/>
  <c r="AI64" i="170"/>
  <c r="AH64" i="170"/>
  <c r="AG64" i="170"/>
  <c r="AF64" i="170"/>
  <c r="AE64" i="170"/>
  <c r="AD64" i="170"/>
  <c r="AC64" i="170"/>
  <c r="AB64" i="170"/>
  <c r="AA64" i="170"/>
  <c r="Z64" i="170"/>
  <c r="Y64" i="170"/>
  <c r="X64" i="170"/>
  <c r="W64" i="170"/>
  <c r="V64" i="170"/>
  <c r="U64" i="170"/>
  <c r="T64" i="170"/>
  <c r="S64" i="170"/>
  <c r="R64" i="170"/>
  <c r="Q64" i="170"/>
  <c r="P64" i="170"/>
  <c r="O64" i="170"/>
  <c r="L64" i="170"/>
  <c r="K64" i="170"/>
  <c r="J64" i="170"/>
  <c r="F53" i="170"/>
  <c r="F46" i="167"/>
  <c r="F47" i="167"/>
  <c r="F48" i="167"/>
  <c r="F49" i="167"/>
  <c r="F50" i="167"/>
  <c r="F54" i="167"/>
  <c r="F55" i="167"/>
  <c r="F125" i="167"/>
  <c r="F44" i="167"/>
  <c r="F45" i="167"/>
  <c r="F135" i="167"/>
  <c r="F51" i="167"/>
  <c r="F52" i="167"/>
  <c r="F57" i="167"/>
  <c r="F71" i="167"/>
  <c r="F59" i="167"/>
  <c r="F72" i="167"/>
  <c r="F83" i="167"/>
  <c r="F84" i="167"/>
  <c r="G57" i="167"/>
  <c r="G71" i="167"/>
  <c r="G59" i="167"/>
  <c r="G72" i="167"/>
  <c r="G83" i="167"/>
  <c r="H57" i="167"/>
  <c r="H71" i="167"/>
  <c r="H59" i="167"/>
  <c r="H72" i="167"/>
  <c r="H83" i="167"/>
  <c r="I57" i="167"/>
  <c r="I71" i="167"/>
  <c r="I59" i="167"/>
  <c r="I72" i="167"/>
  <c r="I83" i="167"/>
  <c r="J57" i="167"/>
  <c r="J71" i="167"/>
  <c r="J72" i="167"/>
  <c r="J83" i="167"/>
  <c r="K57" i="167"/>
  <c r="K71" i="167"/>
  <c r="K59" i="167"/>
  <c r="K72" i="167"/>
  <c r="K83" i="167"/>
  <c r="L57" i="167"/>
  <c r="L71" i="167"/>
  <c r="L72" i="167"/>
  <c r="L83" i="167"/>
  <c r="M57" i="167"/>
  <c r="M71" i="167"/>
  <c r="M72" i="167"/>
  <c r="M83" i="167"/>
  <c r="N57" i="167"/>
  <c r="N71" i="167"/>
  <c r="N72" i="167"/>
  <c r="N83" i="167"/>
  <c r="O57" i="167"/>
  <c r="O71" i="167"/>
  <c r="O72" i="167"/>
  <c r="O83" i="167"/>
  <c r="P57" i="167"/>
  <c r="P71" i="167"/>
  <c r="P72" i="167"/>
  <c r="P83" i="167"/>
  <c r="Q57" i="167"/>
  <c r="Q71" i="167"/>
  <c r="Q72" i="167"/>
  <c r="Q83" i="167"/>
  <c r="R57" i="167"/>
  <c r="R71" i="167"/>
  <c r="R72" i="167"/>
  <c r="R83" i="167"/>
  <c r="S57" i="167"/>
  <c r="S71" i="167"/>
  <c r="S72" i="167"/>
  <c r="S83" i="167"/>
  <c r="G109" i="167"/>
  <c r="H109" i="167"/>
  <c r="I109" i="167"/>
  <c r="J109" i="167"/>
  <c r="K109" i="167"/>
  <c r="L109" i="167"/>
  <c r="M109" i="167"/>
  <c r="N109" i="167"/>
  <c r="O109" i="167"/>
  <c r="P109" i="167"/>
  <c r="Q109" i="167"/>
  <c r="R109" i="167"/>
  <c r="S109" i="167"/>
  <c r="F109" i="167"/>
  <c r="G98" i="167"/>
  <c r="G67" i="167"/>
  <c r="G64" i="167"/>
  <c r="G99" i="167"/>
  <c r="H98" i="167"/>
  <c r="H67" i="167"/>
  <c r="H64" i="167"/>
  <c r="H99" i="167"/>
  <c r="I98" i="167"/>
  <c r="I67" i="167"/>
  <c r="I64" i="167"/>
  <c r="I99" i="167"/>
  <c r="J98" i="167"/>
  <c r="J59" i="167"/>
  <c r="J99" i="167"/>
  <c r="K98" i="167"/>
  <c r="K67" i="167"/>
  <c r="K64" i="167"/>
  <c r="K99" i="167"/>
  <c r="L98" i="167"/>
  <c r="L59" i="167"/>
  <c r="L99" i="167"/>
  <c r="M98" i="167"/>
  <c r="M59" i="167"/>
  <c r="M99" i="167"/>
  <c r="N98" i="167"/>
  <c r="N59" i="167"/>
  <c r="N99" i="167"/>
  <c r="O98" i="167"/>
  <c r="O59" i="167"/>
  <c r="O99" i="167"/>
  <c r="P98" i="167"/>
  <c r="P59" i="167"/>
  <c r="P99" i="167"/>
  <c r="Q98" i="167"/>
  <c r="Q59" i="167"/>
  <c r="Q99" i="167"/>
  <c r="R98" i="167"/>
  <c r="R59" i="167"/>
  <c r="R99" i="167"/>
  <c r="S98" i="167"/>
  <c r="S59" i="167"/>
  <c r="S99" i="167"/>
  <c r="F98" i="167"/>
  <c r="F67" i="167"/>
  <c r="F64" i="167"/>
  <c r="F99" i="167"/>
  <c r="G95" i="167"/>
  <c r="H95" i="167"/>
  <c r="I95" i="167"/>
  <c r="J95" i="167"/>
  <c r="K95" i="167"/>
  <c r="L95" i="167"/>
  <c r="M95" i="167"/>
  <c r="N95" i="167"/>
  <c r="O95" i="167"/>
  <c r="P95" i="167"/>
  <c r="Q95" i="167"/>
  <c r="R95" i="167"/>
  <c r="S95" i="167"/>
  <c r="F95" i="167"/>
  <c r="F60" i="167"/>
  <c r="F61" i="167"/>
  <c r="F62" i="167"/>
  <c r="F63" i="167"/>
  <c r="F104" i="167"/>
  <c r="F106" i="167"/>
  <c r="G60" i="167"/>
  <c r="G61" i="167"/>
  <c r="G62" i="167"/>
  <c r="G63" i="167"/>
  <c r="G68" i="167"/>
  <c r="G69" i="167"/>
  <c r="G96" i="167"/>
  <c r="G65" i="167"/>
  <c r="G97" i="167"/>
  <c r="G100" i="167"/>
  <c r="G101" i="167"/>
  <c r="G103" i="167"/>
  <c r="G104" i="167"/>
  <c r="H60" i="167"/>
  <c r="H61" i="167"/>
  <c r="H62" i="167"/>
  <c r="H63" i="167"/>
  <c r="H104" i="167"/>
  <c r="I60" i="167"/>
  <c r="I61" i="167"/>
  <c r="I62" i="167"/>
  <c r="I63" i="167"/>
  <c r="I104" i="167"/>
  <c r="J60" i="167"/>
  <c r="J61" i="167"/>
  <c r="J62" i="167"/>
  <c r="J63" i="167"/>
  <c r="J104" i="167"/>
  <c r="K60" i="167"/>
  <c r="K61" i="167"/>
  <c r="K62" i="167"/>
  <c r="K63" i="167"/>
  <c r="K104" i="167"/>
  <c r="L60" i="167"/>
  <c r="L61" i="167"/>
  <c r="L62" i="167"/>
  <c r="L63" i="167"/>
  <c r="L104" i="167"/>
  <c r="M60" i="167"/>
  <c r="M61" i="167"/>
  <c r="M62" i="167"/>
  <c r="M63" i="167"/>
  <c r="M104" i="167"/>
  <c r="N60" i="167"/>
  <c r="N61" i="167"/>
  <c r="N62" i="167"/>
  <c r="N63" i="167"/>
  <c r="N104" i="167"/>
  <c r="O60" i="167"/>
  <c r="O61" i="167"/>
  <c r="O62" i="167"/>
  <c r="O63" i="167"/>
  <c r="O104" i="167"/>
  <c r="P60" i="167"/>
  <c r="P61" i="167"/>
  <c r="P62" i="167"/>
  <c r="P63" i="167"/>
  <c r="P104" i="167"/>
  <c r="Q60" i="167"/>
  <c r="Q61" i="167"/>
  <c r="Q62" i="167"/>
  <c r="Q63" i="167"/>
  <c r="Q104" i="167"/>
  <c r="R60" i="167"/>
  <c r="R61" i="167"/>
  <c r="R62" i="167"/>
  <c r="R63" i="167"/>
  <c r="R104" i="167"/>
  <c r="S60" i="167"/>
  <c r="S61" i="167"/>
  <c r="S62" i="167"/>
  <c r="S63" i="167"/>
  <c r="S104" i="167"/>
  <c r="F68" i="167"/>
  <c r="F69" i="167"/>
  <c r="F96" i="167"/>
  <c r="F65" i="167"/>
  <c r="F97" i="167"/>
  <c r="F100" i="167"/>
  <c r="F101" i="167"/>
  <c r="F103" i="167"/>
  <c r="F105" i="167"/>
  <c r="F107" i="167"/>
  <c r="G105" i="167"/>
  <c r="H68" i="167"/>
  <c r="H69" i="167"/>
  <c r="H96" i="167"/>
  <c r="H65" i="167"/>
  <c r="H97" i="167"/>
  <c r="H100" i="167"/>
  <c r="H101" i="167"/>
  <c r="H103" i="167"/>
  <c r="H105" i="167"/>
  <c r="I68" i="167"/>
  <c r="I69" i="167"/>
  <c r="I96" i="167"/>
  <c r="I65" i="167"/>
  <c r="I97" i="167"/>
  <c r="I100" i="167"/>
  <c r="I101" i="167"/>
  <c r="I103" i="167"/>
  <c r="I105" i="167"/>
  <c r="J67" i="167"/>
  <c r="J68" i="167"/>
  <c r="J69" i="167"/>
  <c r="J96" i="167"/>
  <c r="J65" i="167"/>
  <c r="J97" i="167"/>
  <c r="J100" i="167"/>
  <c r="J101" i="167"/>
  <c r="J103" i="167"/>
  <c r="J105" i="167"/>
  <c r="K68" i="167"/>
  <c r="K69" i="167"/>
  <c r="K96" i="167"/>
  <c r="K65" i="167"/>
  <c r="K97" i="167"/>
  <c r="K100" i="167"/>
  <c r="K101" i="167"/>
  <c r="K103" i="167"/>
  <c r="K105" i="167"/>
  <c r="L67" i="167"/>
  <c r="L68" i="167"/>
  <c r="L69" i="167"/>
  <c r="L96" i="167"/>
  <c r="L65" i="167"/>
  <c r="L97" i="167"/>
  <c r="L100" i="167"/>
  <c r="L101" i="167"/>
  <c r="L103" i="167"/>
  <c r="L105" i="167"/>
  <c r="M67" i="167"/>
  <c r="M68" i="167"/>
  <c r="M69" i="167"/>
  <c r="M96" i="167"/>
  <c r="M65" i="167"/>
  <c r="M97" i="167"/>
  <c r="M100" i="167"/>
  <c r="M101" i="167"/>
  <c r="M103" i="167"/>
  <c r="M105" i="167"/>
  <c r="N67" i="167"/>
  <c r="N68" i="167"/>
  <c r="N69" i="167"/>
  <c r="N96" i="167"/>
  <c r="N65" i="167"/>
  <c r="N97" i="167"/>
  <c r="N100" i="167"/>
  <c r="N101" i="167"/>
  <c r="N103" i="167"/>
  <c r="N105" i="167"/>
  <c r="O67" i="167"/>
  <c r="O68" i="167"/>
  <c r="O69" i="167"/>
  <c r="O96" i="167"/>
  <c r="O65" i="167"/>
  <c r="O97" i="167"/>
  <c r="O100" i="167"/>
  <c r="O101" i="167"/>
  <c r="O103" i="167"/>
  <c r="O105" i="167"/>
  <c r="P67" i="167"/>
  <c r="P68" i="167"/>
  <c r="P69" i="167"/>
  <c r="P96" i="167"/>
  <c r="P65" i="167"/>
  <c r="P97" i="167"/>
  <c r="P100" i="167"/>
  <c r="P101" i="167"/>
  <c r="P103" i="167"/>
  <c r="P105" i="167"/>
  <c r="Q67" i="167"/>
  <c r="Q68" i="167"/>
  <c r="Q69" i="167"/>
  <c r="Q96" i="167"/>
  <c r="Q65" i="167"/>
  <c r="Q97" i="167"/>
  <c r="Q100" i="167"/>
  <c r="Q101" i="167"/>
  <c r="Q103" i="167"/>
  <c r="Q105" i="167"/>
  <c r="R67" i="167"/>
  <c r="R68" i="167"/>
  <c r="R69" i="167"/>
  <c r="R96" i="167"/>
  <c r="R65" i="167"/>
  <c r="R97" i="167"/>
  <c r="R100" i="167"/>
  <c r="R101" i="167"/>
  <c r="R103" i="167"/>
  <c r="R105" i="167"/>
  <c r="S67" i="167"/>
  <c r="S68" i="167"/>
  <c r="S69" i="167"/>
  <c r="S96" i="167"/>
  <c r="S65" i="167"/>
  <c r="S97" i="167"/>
  <c r="S100" i="167"/>
  <c r="S101" i="167"/>
  <c r="S103" i="167"/>
  <c r="S105" i="167"/>
  <c r="F56" i="167"/>
  <c r="G112" i="167"/>
  <c r="H112" i="167"/>
  <c r="I112" i="167"/>
  <c r="J112" i="167"/>
  <c r="K112" i="167"/>
  <c r="L112" i="167"/>
  <c r="M112" i="167"/>
  <c r="N112" i="167"/>
  <c r="O112" i="167"/>
  <c r="P112" i="167"/>
  <c r="Q112" i="167"/>
  <c r="R112" i="167"/>
  <c r="S112" i="167"/>
  <c r="F112" i="167"/>
  <c r="Q64" i="167"/>
  <c r="J64" i="167"/>
  <c r="L64" i="167"/>
  <c r="M64" i="167"/>
  <c r="N64" i="167"/>
  <c r="P64" i="167"/>
  <c r="F86" i="167"/>
  <c r="F87" i="167"/>
  <c r="G86" i="167"/>
  <c r="H86" i="167"/>
  <c r="I86" i="167"/>
  <c r="J86" i="167"/>
  <c r="K86" i="167"/>
  <c r="L86" i="167"/>
  <c r="M86" i="167"/>
  <c r="N86" i="167"/>
  <c r="O86" i="167"/>
  <c r="P86" i="167"/>
  <c r="Q86" i="167"/>
  <c r="R86" i="167"/>
  <c r="S86" i="167"/>
  <c r="F113" i="167"/>
  <c r="F110" i="167"/>
  <c r="F58" i="167"/>
  <c r="F75" i="167"/>
  <c r="F76" i="167"/>
  <c r="F78" i="167"/>
  <c r="G58" i="167"/>
  <c r="G75" i="167"/>
  <c r="G76" i="167"/>
  <c r="H58" i="167"/>
  <c r="H75" i="167"/>
  <c r="H76" i="167"/>
  <c r="I58" i="167"/>
  <c r="I75" i="167"/>
  <c r="I76" i="167"/>
  <c r="J58" i="167"/>
  <c r="J75" i="167"/>
  <c r="J76" i="167"/>
  <c r="K58" i="167"/>
  <c r="K75" i="167"/>
  <c r="K76" i="167"/>
  <c r="L58" i="167"/>
  <c r="L75" i="167"/>
  <c r="L76" i="167"/>
  <c r="M76" i="167"/>
  <c r="N76" i="167"/>
  <c r="O58" i="167"/>
  <c r="O75" i="167"/>
  <c r="O76" i="167"/>
  <c r="P76" i="167"/>
  <c r="Q58" i="167"/>
  <c r="Q75" i="167"/>
  <c r="Q76" i="167"/>
  <c r="R76" i="167"/>
  <c r="S76" i="167"/>
  <c r="F80" i="167"/>
  <c r="G80" i="167"/>
  <c r="H80" i="167"/>
  <c r="I80" i="167"/>
  <c r="J80" i="167"/>
  <c r="K80" i="167"/>
  <c r="L80" i="167"/>
  <c r="M58" i="167"/>
  <c r="M75" i="167"/>
  <c r="M80" i="167"/>
  <c r="N58" i="167"/>
  <c r="N75" i="167"/>
  <c r="N80" i="167"/>
  <c r="O80" i="167"/>
  <c r="P58" i="167"/>
  <c r="P75" i="167"/>
  <c r="P80" i="167"/>
  <c r="Q80" i="167"/>
  <c r="R58" i="167"/>
  <c r="R75" i="167"/>
  <c r="R80" i="167"/>
  <c r="S58" i="167"/>
  <c r="S75" i="167"/>
  <c r="S80" i="167"/>
  <c r="F88" i="167"/>
  <c r="F89" i="167"/>
  <c r="F90" i="167"/>
  <c r="F91" i="167"/>
  <c r="G88" i="167"/>
  <c r="G89" i="167"/>
  <c r="G90" i="167"/>
  <c r="H88" i="167"/>
  <c r="H89" i="167"/>
  <c r="H90" i="167"/>
  <c r="I88" i="167"/>
  <c r="I89" i="167"/>
  <c r="I90" i="167"/>
  <c r="J88" i="167"/>
  <c r="J89" i="167"/>
  <c r="J90" i="167"/>
  <c r="K88" i="167"/>
  <c r="K89" i="167"/>
  <c r="K90" i="167"/>
  <c r="L88" i="167"/>
  <c r="L89" i="167"/>
  <c r="L90" i="167"/>
  <c r="M90" i="167"/>
  <c r="N90" i="167"/>
  <c r="O88" i="167"/>
  <c r="O89" i="167"/>
  <c r="O90" i="167"/>
  <c r="P90" i="167"/>
  <c r="Q88" i="167"/>
  <c r="Q89" i="167"/>
  <c r="Q90" i="167"/>
  <c r="R90" i="167"/>
  <c r="S90" i="167"/>
  <c r="F92" i="167"/>
  <c r="G92" i="167"/>
  <c r="H92" i="167"/>
  <c r="I92" i="167"/>
  <c r="J92" i="167"/>
  <c r="K92" i="167"/>
  <c r="L92" i="167"/>
  <c r="M88" i="167"/>
  <c r="M89" i="167"/>
  <c r="M92" i="167"/>
  <c r="N88" i="167"/>
  <c r="N89" i="167"/>
  <c r="N92" i="167"/>
  <c r="O92" i="167"/>
  <c r="P88" i="167"/>
  <c r="P89" i="167"/>
  <c r="P92" i="167"/>
  <c r="Q92" i="167"/>
  <c r="R88" i="167"/>
  <c r="R89" i="167"/>
  <c r="R92" i="167"/>
  <c r="S89" i="167"/>
  <c r="S92" i="167"/>
  <c r="S88" i="167"/>
  <c r="F73" i="167" a="1"/>
  <c r="F73" i="167"/>
  <c r="S64" i="167"/>
  <c r="R64" i="167"/>
  <c r="O64" i="167"/>
  <c r="F53" i="167"/>
  <c r="F46" i="171"/>
  <c r="F51" i="171"/>
  <c r="F47" i="171"/>
  <c r="F48" i="171"/>
  <c r="F49" i="171"/>
  <c r="F50" i="171"/>
  <c r="F54" i="171"/>
  <c r="F55" i="171"/>
  <c r="F44" i="171"/>
  <c r="F45" i="171"/>
  <c r="F52" i="171"/>
  <c r="F125" i="171"/>
  <c r="F135" i="171"/>
  <c r="F57" i="171"/>
  <c r="F71" i="171"/>
  <c r="F59" i="171"/>
  <c r="F72" i="171"/>
  <c r="F83" i="171"/>
  <c r="F84" i="171"/>
  <c r="G57" i="171"/>
  <c r="G71" i="171"/>
  <c r="G59" i="171"/>
  <c r="G72" i="171"/>
  <c r="G83" i="171"/>
  <c r="H57" i="171"/>
  <c r="H71" i="171"/>
  <c r="H59" i="171"/>
  <c r="H72" i="171"/>
  <c r="H83" i="171"/>
  <c r="I57" i="171"/>
  <c r="I71" i="171"/>
  <c r="I72" i="171"/>
  <c r="I83" i="171"/>
  <c r="J57" i="171"/>
  <c r="J71" i="171"/>
  <c r="J72" i="171"/>
  <c r="J83" i="171"/>
  <c r="K57" i="171"/>
  <c r="K71" i="171"/>
  <c r="K72" i="171"/>
  <c r="K83" i="171"/>
  <c r="L57" i="171"/>
  <c r="L71" i="171"/>
  <c r="L72" i="171"/>
  <c r="L83" i="171"/>
  <c r="M57" i="171"/>
  <c r="M71" i="171"/>
  <c r="M72" i="171"/>
  <c r="M83" i="171"/>
  <c r="N57" i="171"/>
  <c r="N71" i="171"/>
  <c r="N72" i="171"/>
  <c r="N83" i="171"/>
  <c r="O57" i="171"/>
  <c r="O71" i="171"/>
  <c r="O72" i="171"/>
  <c r="O83" i="171"/>
  <c r="P57" i="171"/>
  <c r="P71" i="171"/>
  <c r="P72" i="171"/>
  <c r="P83" i="171"/>
  <c r="Q57" i="171"/>
  <c r="Q71" i="171"/>
  <c r="Q72" i="171"/>
  <c r="Q83" i="171"/>
  <c r="R57" i="171"/>
  <c r="R71" i="171"/>
  <c r="R72" i="171"/>
  <c r="R83" i="171"/>
  <c r="S57" i="171"/>
  <c r="S71" i="171"/>
  <c r="S72" i="171"/>
  <c r="S83" i="171"/>
  <c r="T57" i="171"/>
  <c r="T71" i="171"/>
  <c r="T72" i="171"/>
  <c r="T83" i="171"/>
  <c r="U57" i="171"/>
  <c r="U71" i="171"/>
  <c r="U72" i="171"/>
  <c r="U83" i="171"/>
  <c r="V57" i="171"/>
  <c r="V71" i="171"/>
  <c r="V72" i="171"/>
  <c r="V83" i="171"/>
  <c r="W57" i="171"/>
  <c r="W71" i="171"/>
  <c r="W72" i="171"/>
  <c r="W83" i="171"/>
  <c r="X57" i="171"/>
  <c r="X71" i="171"/>
  <c r="X72" i="171"/>
  <c r="X83" i="171"/>
  <c r="Y57" i="171"/>
  <c r="Y71" i="171"/>
  <c r="Y72" i="171"/>
  <c r="Y83" i="171"/>
  <c r="Z57" i="171"/>
  <c r="Z71" i="171"/>
  <c r="Z72" i="171"/>
  <c r="Z83" i="171"/>
  <c r="AA57" i="171"/>
  <c r="AA71" i="171"/>
  <c r="AA72" i="171"/>
  <c r="AA83" i="171"/>
  <c r="AB57" i="171"/>
  <c r="AB71" i="171"/>
  <c r="AB72" i="171"/>
  <c r="AB83" i="171"/>
  <c r="AC57" i="171"/>
  <c r="AC71" i="171"/>
  <c r="AC72" i="171"/>
  <c r="AC83" i="171"/>
  <c r="AD57" i="171"/>
  <c r="AD71" i="171"/>
  <c r="AD72" i="171"/>
  <c r="AD83" i="171"/>
  <c r="AE57" i="171"/>
  <c r="AE71" i="171"/>
  <c r="AE72" i="171"/>
  <c r="AE83" i="171"/>
  <c r="AF57" i="171"/>
  <c r="AF71" i="171"/>
  <c r="AF72" i="171"/>
  <c r="AF83" i="171"/>
  <c r="AG57" i="171"/>
  <c r="AG71" i="171"/>
  <c r="AG72" i="171"/>
  <c r="AG83" i="171"/>
  <c r="AH57" i="171"/>
  <c r="AH71" i="171"/>
  <c r="AH72" i="171"/>
  <c r="AH83" i="171"/>
  <c r="AI57" i="171"/>
  <c r="AI71" i="171"/>
  <c r="AI72" i="171"/>
  <c r="AI83" i="171"/>
  <c r="AJ57" i="171"/>
  <c r="AJ71" i="171"/>
  <c r="AJ72" i="171"/>
  <c r="AJ83" i="171"/>
  <c r="AK57" i="171"/>
  <c r="AK71" i="171"/>
  <c r="AK72" i="171"/>
  <c r="AK83" i="171"/>
  <c r="AL57" i="171"/>
  <c r="AL71" i="171"/>
  <c r="AL72" i="171"/>
  <c r="AL83" i="171"/>
  <c r="AM57" i="171"/>
  <c r="AM71" i="171"/>
  <c r="AM72" i="171"/>
  <c r="AM83" i="171"/>
  <c r="AN57" i="171"/>
  <c r="AN71" i="171"/>
  <c r="AN72" i="171"/>
  <c r="AN83" i="171"/>
  <c r="AO57" i="171"/>
  <c r="AO71" i="171"/>
  <c r="AO72" i="171"/>
  <c r="AO83" i="171"/>
  <c r="AP57" i="171"/>
  <c r="AP71" i="171"/>
  <c r="AP72" i="171"/>
  <c r="AP83" i="171"/>
  <c r="AQ57" i="171"/>
  <c r="AQ71" i="171"/>
  <c r="AQ72" i="171"/>
  <c r="AQ83" i="171"/>
  <c r="AR57" i="171"/>
  <c r="AR71" i="171"/>
  <c r="AR72" i="171"/>
  <c r="AR83" i="171"/>
  <c r="AS57" i="171"/>
  <c r="AS71" i="171"/>
  <c r="AS72" i="171"/>
  <c r="AS83" i="171"/>
  <c r="AT57" i="171"/>
  <c r="AT71" i="171"/>
  <c r="AT72" i="171"/>
  <c r="AT83" i="171"/>
  <c r="AU57" i="171"/>
  <c r="AU71" i="171"/>
  <c r="AU72" i="171"/>
  <c r="AU83" i="171"/>
  <c r="AV57" i="171"/>
  <c r="AV71" i="171"/>
  <c r="AV72" i="171"/>
  <c r="AV83" i="171"/>
  <c r="AW57" i="171"/>
  <c r="AW71" i="171"/>
  <c r="AW72" i="171"/>
  <c r="AW83" i="171"/>
  <c r="AX57" i="171"/>
  <c r="AX71" i="171"/>
  <c r="AX72" i="171"/>
  <c r="AX83" i="171"/>
  <c r="AY57" i="171"/>
  <c r="AY71" i="171"/>
  <c r="AY72" i="171"/>
  <c r="AY83" i="171"/>
  <c r="AZ57" i="171"/>
  <c r="AZ71" i="171"/>
  <c r="AZ72" i="171"/>
  <c r="AZ83" i="171"/>
  <c r="BA57" i="171"/>
  <c r="BA71" i="171"/>
  <c r="BA72" i="171"/>
  <c r="BA83" i="171"/>
  <c r="BB57" i="171"/>
  <c r="BB71" i="171"/>
  <c r="BB72" i="171"/>
  <c r="BB83" i="171"/>
  <c r="BC57" i="171"/>
  <c r="BC71" i="171"/>
  <c r="BC72" i="171"/>
  <c r="BC83" i="171"/>
  <c r="BD57" i="171"/>
  <c r="BD71" i="171"/>
  <c r="BD72" i="171"/>
  <c r="BD83" i="171"/>
  <c r="BE57" i="171"/>
  <c r="BE71" i="171"/>
  <c r="BE72" i="171"/>
  <c r="BE83" i="171"/>
  <c r="BF57" i="171"/>
  <c r="BF71" i="171"/>
  <c r="BF72" i="171"/>
  <c r="BF83" i="171"/>
  <c r="BG57" i="171"/>
  <c r="BG71" i="171"/>
  <c r="BG72" i="171"/>
  <c r="BG83" i="171"/>
  <c r="BH57" i="171"/>
  <c r="BH71" i="171"/>
  <c r="BH72" i="171"/>
  <c r="BH83" i="171"/>
  <c r="BI57" i="171"/>
  <c r="BI71" i="171"/>
  <c r="BI72" i="171"/>
  <c r="BI83" i="171"/>
  <c r="BJ57" i="171"/>
  <c r="BJ71" i="171"/>
  <c r="BJ72" i="171"/>
  <c r="BJ83" i="171"/>
  <c r="BK57" i="171"/>
  <c r="BK71" i="171"/>
  <c r="BK72" i="171"/>
  <c r="BK83" i="171"/>
  <c r="BL57" i="171"/>
  <c r="BL71" i="171"/>
  <c r="BL72" i="171"/>
  <c r="BL83" i="171"/>
  <c r="BM57" i="171"/>
  <c r="BM71" i="171"/>
  <c r="BM72" i="171"/>
  <c r="BM83" i="171"/>
  <c r="BN57" i="171"/>
  <c r="BN71" i="171"/>
  <c r="BN72" i="171"/>
  <c r="BN83" i="171"/>
  <c r="BO57" i="171"/>
  <c r="BO71" i="171"/>
  <c r="BO72" i="171"/>
  <c r="BO83" i="171"/>
  <c r="BP57" i="171"/>
  <c r="BP71" i="171"/>
  <c r="BP72" i="171"/>
  <c r="BP83" i="171"/>
  <c r="BQ57" i="171"/>
  <c r="BQ71" i="171"/>
  <c r="BQ72" i="171"/>
  <c r="BQ83" i="171"/>
  <c r="BR57" i="171"/>
  <c r="BR71" i="171"/>
  <c r="BR72" i="171"/>
  <c r="BR83" i="171"/>
  <c r="BS57" i="171"/>
  <c r="BS71" i="171"/>
  <c r="BS72" i="171"/>
  <c r="BS83" i="171"/>
  <c r="BT57" i="171"/>
  <c r="BT71" i="171"/>
  <c r="BT72" i="171"/>
  <c r="BT83" i="171"/>
  <c r="BU57" i="171"/>
  <c r="BU71" i="171"/>
  <c r="BU72" i="171"/>
  <c r="BU83" i="171"/>
  <c r="BV57" i="171"/>
  <c r="BV71" i="171"/>
  <c r="BV72" i="171"/>
  <c r="BV83" i="171"/>
  <c r="BW57" i="171"/>
  <c r="BW71" i="171"/>
  <c r="BW72" i="171"/>
  <c r="BW83" i="171"/>
  <c r="BX57" i="171"/>
  <c r="BX71" i="171"/>
  <c r="BX72" i="171"/>
  <c r="BX83" i="171"/>
  <c r="BY57" i="171"/>
  <c r="BY71" i="171"/>
  <c r="BY72" i="171"/>
  <c r="BY83" i="171"/>
  <c r="BZ57" i="171"/>
  <c r="BZ71" i="171"/>
  <c r="BZ72" i="171"/>
  <c r="BZ83" i="171"/>
  <c r="CA57" i="171"/>
  <c r="CA71" i="171"/>
  <c r="CA72" i="171"/>
  <c r="CA83" i="171"/>
  <c r="CB57" i="171"/>
  <c r="CB71" i="171"/>
  <c r="CB72" i="171"/>
  <c r="CB83" i="171"/>
  <c r="CC57" i="171"/>
  <c r="CC71" i="171"/>
  <c r="CC72" i="171"/>
  <c r="CC83" i="171"/>
  <c r="CD57" i="171"/>
  <c r="CD71" i="171"/>
  <c r="CD72" i="171"/>
  <c r="CD83" i="171"/>
  <c r="CE57" i="171"/>
  <c r="CE71" i="171"/>
  <c r="CE72" i="171"/>
  <c r="CE83" i="171"/>
  <c r="CF57" i="171"/>
  <c r="CF71" i="171"/>
  <c r="CF72" i="171"/>
  <c r="CF83" i="171"/>
  <c r="CG57" i="171"/>
  <c r="CG71" i="171"/>
  <c r="CG72" i="171"/>
  <c r="CG83" i="171"/>
  <c r="CH57" i="171"/>
  <c r="CH71" i="171"/>
  <c r="CH72" i="171"/>
  <c r="CH83" i="171"/>
  <c r="CI57" i="171"/>
  <c r="CI71" i="171"/>
  <c r="CI72" i="171"/>
  <c r="CI83" i="171"/>
  <c r="CJ57" i="171"/>
  <c r="CJ71" i="171"/>
  <c r="CJ72" i="171"/>
  <c r="CJ83" i="171"/>
  <c r="CK57" i="171"/>
  <c r="CK71" i="171"/>
  <c r="CK72" i="171"/>
  <c r="CK83" i="171"/>
  <c r="CL57" i="171"/>
  <c r="CL71" i="171"/>
  <c r="CL72" i="171"/>
  <c r="CL83" i="171"/>
  <c r="CM57" i="171"/>
  <c r="CM71" i="171"/>
  <c r="CM72" i="171"/>
  <c r="CM83" i="171"/>
  <c r="CN57" i="171"/>
  <c r="CN71" i="171"/>
  <c r="CN72" i="171"/>
  <c r="CN83" i="171"/>
  <c r="CO57" i="171"/>
  <c r="CO71" i="171"/>
  <c r="CO72" i="171"/>
  <c r="CO83" i="171"/>
  <c r="CP57" i="171"/>
  <c r="CP71" i="171"/>
  <c r="CP72" i="171"/>
  <c r="CP83" i="171"/>
  <c r="CQ57" i="171"/>
  <c r="CQ71" i="171"/>
  <c r="CQ72" i="171"/>
  <c r="CQ83" i="171"/>
  <c r="CR57" i="171"/>
  <c r="CR71" i="171"/>
  <c r="CR72" i="171"/>
  <c r="CR83" i="171"/>
  <c r="CS57" i="171"/>
  <c r="CS71" i="171"/>
  <c r="CS72" i="171"/>
  <c r="CS83" i="171"/>
  <c r="CT57" i="171"/>
  <c r="CT71" i="171"/>
  <c r="CT72" i="171"/>
  <c r="CT83" i="171"/>
  <c r="CU57" i="171"/>
  <c r="CU71" i="171"/>
  <c r="CU72" i="171"/>
  <c r="CU83" i="171"/>
  <c r="CV57" i="171"/>
  <c r="CV71" i="171"/>
  <c r="CV72" i="171"/>
  <c r="CV83" i="171"/>
  <c r="CW57" i="171"/>
  <c r="CW71" i="171"/>
  <c r="CW72" i="171"/>
  <c r="CW83" i="171"/>
  <c r="CX57" i="171"/>
  <c r="CX71" i="171"/>
  <c r="CX72" i="171"/>
  <c r="CX83" i="171"/>
  <c r="CY57" i="171"/>
  <c r="CY71" i="171"/>
  <c r="CY72" i="171"/>
  <c r="CY83" i="171"/>
  <c r="CZ57" i="171"/>
  <c r="CZ71" i="171"/>
  <c r="CZ72" i="171"/>
  <c r="CZ83" i="171"/>
  <c r="DA57" i="171"/>
  <c r="DA71" i="171"/>
  <c r="DA72" i="171"/>
  <c r="DA83" i="171"/>
  <c r="DB57" i="171"/>
  <c r="DB71" i="171"/>
  <c r="DB72" i="171"/>
  <c r="DB83" i="171"/>
  <c r="DC57" i="171"/>
  <c r="DC71" i="171"/>
  <c r="DC72" i="171"/>
  <c r="DC83" i="171"/>
  <c r="DD57" i="171"/>
  <c r="DD71" i="171"/>
  <c r="DD72" i="171"/>
  <c r="DD83" i="171"/>
  <c r="DE57" i="171"/>
  <c r="DE71" i="171"/>
  <c r="DE72" i="171"/>
  <c r="DE83" i="171"/>
  <c r="DF57" i="171"/>
  <c r="DF71" i="171"/>
  <c r="DF72" i="171"/>
  <c r="DF83" i="171"/>
  <c r="DG57" i="171"/>
  <c r="DG71" i="171"/>
  <c r="DG72" i="171"/>
  <c r="DG83" i="171"/>
  <c r="DH57" i="171"/>
  <c r="DH71" i="171"/>
  <c r="DH72" i="171"/>
  <c r="DH83" i="171"/>
  <c r="DI57" i="171"/>
  <c r="DI71" i="171"/>
  <c r="DI72" i="171"/>
  <c r="DI83" i="171"/>
  <c r="DJ57" i="171"/>
  <c r="DJ71" i="171"/>
  <c r="DJ72" i="171"/>
  <c r="DJ83" i="171"/>
  <c r="DK57" i="171"/>
  <c r="DK71" i="171"/>
  <c r="DK72" i="171"/>
  <c r="DK83" i="171"/>
  <c r="DL57" i="171"/>
  <c r="DL71" i="171"/>
  <c r="DL72" i="171"/>
  <c r="DL83" i="171"/>
  <c r="DM57" i="171"/>
  <c r="DM71" i="171"/>
  <c r="DM72" i="171"/>
  <c r="DM83" i="171"/>
  <c r="DN57" i="171"/>
  <c r="DN71" i="171"/>
  <c r="DN72" i="171"/>
  <c r="DN83" i="171"/>
  <c r="DO57" i="171"/>
  <c r="DO71" i="171"/>
  <c r="DO72" i="171"/>
  <c r="DO83" i="171"/>
  <c r="DP57" i="171"/>
  <c r="DP71" i="171"/>
  <c r="DP72" i="171"/>
  <c r="DP83" i="171"/>
  <c r="DQ57" i="171"/>
  <c r="DQ71" i="171"/>
  <c r="DQ72" i="171"/>
  <c r="DQ83" i="171"/>
  <c r="DR57" i="171"/>
  <c r="DR71" i="171"/>
  <c r="DR72" i="171"/>
  <c r="DR83" i="171"/>
  <c r="DS57" i="171"/>
  <c r="DS71" i="171"/>
  <c r="DS72" i="171"/>
  <c r="DS83" i="171"/>
  <c r="DT57" i="171"/>
  <c r="DT71" i="171"/>
  <c r="DT72" i="171"/>
  <c r="DT83" i="171"/>
  <c r="DU57" i="171"/>
  <c r="DU71" i="171"/>
  <c r="DU72" i="171"/>
  <c r="DU83" i="171"/>
  <c r="DV57" i="171"/>
  <c r="DV71" i="171"/>
  <c r="DV72" i="171"/>
  <c r="DV83" i="171"/>
  <c r="DW57" i="171"/>
  <c r="DW71" i="171"/>
  <c r="DW72" i="171"/>
  <c r="DW83" i="171"/>
  <c r="DX57" i="171"/>
  <c r="DX71" i="171"/>
  <c r="DX72" i="171"/>
  <c r="DX83" i="171"/>
  <c r="DY57" i="171"/>
  <c r="DY71" i="171"/>
  <c r="DY72" i="171"/>
  <c r="DY83" i="171"/>
  <c r="DZ57" i="171"/>
  <c r="DZ71" i="171"/>
  <c r="DZ72" i="171"/>
  <c r="DZ83" i="171"/>
  <c r="EA57" i="171"/>
  <c r="EA71" i="171"/>
  <c r="EA72" i="171"/>
  <c r="EA83" i="171"/>
  <c r="EB57" i="171"/>
  <c r="EB71" i="171"/>
  <c r="EB72" i="171"/>
  <c r="EB83" i="171"/>
  <c r="EC57" i="171"/>
  <c r="EC71" i="171"/>
  <c r="EC72" i="171"/>
  <c r="EC83" i="171"/>
  <c r="ED57" i="171"/>
  <c r="ED71" i="171"/>
  <c r="ED72" i="171"/>
  <c r="ED83" i="171"/>
  <c r="EE57" i="171"/>
  <c r="EE71" i="171"/>
  <c r="EE72" i="171"/>
  <c r="EE83" i="171"/>
  <c r="EF57" i="171"/>
  <c r="EF71" i="171"/>
  <c r="EF72" i="171"/>
  <c r="EF83" i="171"/>
  <c r="EG57" i="171"/>
  <c r="EG71" i="171"/>
  <c r="EG72" i="171"/>
  <c r="EG83" i="171"/>
  <c r="EH57" i="171"/>
  <c r="EH71" i="171"/>
  <c r="EH72" i="171"/>
  <c r="EH83" i="171"/>
  <c r="EI57" i="171"/>
  <c r="EI71" i="171"/>
  <c r="EI72" i="171"/>
  <c r="EI83" i="171"/>
  <c r="EJ57" i="171"/>
  <c r="EJ71" i="171"/>
  <c r="EJ72" i="171"/>
  <c r="EJ83" i="171"/>
  <c r="EK57" i="171"/>
  <c r="EK71" i="171"/>
  <c r="EK72" i="171"/>
  <c r="EK83" i="171"/>
  <c r="EL57" i="171"/>
  <c r="EL71" i="171"/>
  <c r="EL72" i="171"/>
  <c r="EL83" i="171"/>
  <c r="EM57" i="171"/>
  <c r="EM71" i="171"/>
  <c r="EM72" i="171"/>
  <c r="EM83" i="171"/>
  <c r="EN57" i="171"/>
  <c r="EN71" i="171"/>
  <c r="EN72" i="171"/>
  <c r="EN83" i="171"/>
  <c r="EO57" i="171"/>
  <c r="EO71" i="171"/>
  <c r="EO72" i="171"/>
  <c r="EO83" i="171"/>
  <c r="EP57" i="171"/>
  <c r="EP71" i="171"/>
  <c r="EP72" i="171"/>
  <c r="EP83" i="171"/>
  <c r="EQ57" i="171"/>
  <c r="EQ71" i="171"/>
  <c r="EQ72" i="171"/>
  <c r="EQ83" i="171"/>
  <c r="ER57" i="171"/>
  <c r="ER71" i="171"/>
  <c r="ER72" i="171"/>
  <c r="ER83" i="171"/>
  <c r="ES57" i="171"/>
  <c r="ES71" i="171"/>
  <c r="ES72" i="171"/>
  <c r="ES83" i="171"/>
  <c r="ET57" i="171"/>
  <c r="ET71" i="171"/>
  <c r="ET72" i="171"/>
  <c r="ET83" i="171"/>
  <c r="EU57" i="171"/>
  <c r="EU71" i="171"/>
  <c r="EU72" i="171"/>
  <c r="EU83" i="171"/>
  <c r="EV57" i="171"/>
  <c r="EV71" i="171"/>
  <c r="EV72" i="171"/>
  <c r="EV83" i="171"/>
  <c r="EW57" i="171"/>
  <c r="EW71" i="171"/>
  <c r="EW72" i="171"/>
  <c r="EW83" i="171"/>
  <c r="EX57" i="171"/>
  <c r="EX71" i="171"/>
  <c r="EX72" i="171"/>
  <c r="EX83" i="171"/>
  <c r="EY57" i="171"/>
  <c r="EY71" i="171"/>
  <c r="EY72" i="171"/>
  <c r="EY83" i="171"/>
  <c r="J109" i="171"/>
  <c r="K109" i="171"/>
  <c r="L109" i="171"/>
  <c r="M109" i="171"/>
  <c r="N109" i="171"/>
  <c r="O109" i="171"/>
  <c r="P109" i="171"/>
  <c r="Q109" i="171"/>
  <c r="R109" i="171"/>
  <c r="S109" i="171"/>
  <c r="T109" i="171"/>
  <c r="U109" i="171"/>
  <c r="V109" i="171"/>
  <c r="W109" i="171"/>
  <c r="X109" i="171"/>
  <c r="Y109" i="171"/>
  <c r="Z109" i="171"/>
  <c r="AA109" i="171"/>
  <c r="AB109" i="171"/>
  <c r="AC109" i="171"/>
  <c r="AD109" i="171"/>
  <c r="AE109" i="171"/>
  <c r="AF109" i="171"/>
  <c r="AG109" i="171"/>
  <c r="AH109" i="171"/>
  <c r="AI109" i="171"/>
  <c r="AJ109" i="171"/>
  <c r="AK109" i="171"/>
  <c r="AL109" i="171"/>
  <c r="AM109" i="171"/>
  <c r="AN109" i="171"/>
  <c r="AO109" i="171"/>
  <c r="AP109" i="171"/>
  <c r="AQ109" i="171"/>
  <c r="AR109" i="171"/>
  <c r="AS109" i="171"/>
  <c r="AT109" i="171"/>
  <c r="AU109" i="171"/>
  <c r="AV109" i="171"/>
  <c r="AW109" i="171"/>
  <c r="AX109" i="171"/>
  <c r="AY109" i="171"/>
  <c r="AZ109" i="171"/>
  <c r="BA109" i="171"/>
  <c r="BB109" i="171"/>
  <c r="BC109" i="171"/>
  <c r="BD109" i="171"/>
  <c r="BE109" i="171"/>
  <c r="BF109" i="171"/>
  <c r="BG109" i="171"/>
  <c r="BH109" i="171"/>
  <c r="BI109" i="171"/>
  <c r="BJ109" i="171"/>
  <c r="BK109" i="171"/>
  <c r="BL109" i="171"/>
  <c r="BM109" i="171"/>
  <c r="BN109" i="171"/>
  <c r="BO109" i="171"/>
  <c r="BP109" i="171"/>
  <c r="BQ109" i="171"/>
  <c r="BR109" i="171"/>
  <c r="BS109" i="171"/>
  <c r="BT109" i="171"/>
  <c r="BU109" i="171"/>
  <c r="BV109" i="171"/>
  <c r="BW109" i="171"/>
  <c r="BX109" i="171"/>
  <c r="BY109" i="171"/>
  <c r="BZ109" i="171"/>
  <c r="CA109" i="171"/>
  <c r="CB109" i="171"/>
  <c r="CC109" i="171"/>
  <c r="CD109" i="171"/>
  <c r="CE109" i="171"/>
  <c r="CF109" i="171"/>
  <c r="CG109" i="171"/>
  <c r="CH109" i="171"/>
  <c r="CI109" i="171"/>
  <c r="CJ109" i="171"/>
  <c r="CK109" i="171"/>
  <c r="CL109" i="171"/>
  <c r="CM109" i="171"/>
  <c r="CN109" i="171"/>
  <c r="CO109" i="171"/>
  <c r="CP109" i="171"/>
  <c r="CQ109" i="171"/>
  <c r="CR109" i="171"/>
  <c r="CS109" i="171"/>
  <c r="CT109" i="171"/>
  <c r="CU109" i="171"/>
  <c r="CV109" i="171"/>
  <c r="CW109" i="171"/>
  <c r="CX109" i="171"/>
  <c r="CY109" i="171"/>
  <c r="CZ109" i="171"/>
  <c r="DA109" i="171"/>
  <c r="DB109" i="171"/>
  <c r="DC109" i="171"/>
  <c r="DD109" i="171"/>
  <c r="DE109" i="171"/>
  <c r="DF109" i="171"/>
  <c r="DG109" i="171"/>
  <c r="DH109" i="171"/>
  <c r="DI109" i="171"/>
  <c r="DJ109" i="171"/>
  <c r="DK109" i="171"/>
  <c r="DL109" i="171"/>
  <c r="DM109" i="171"/>
  <c r="DN109" i="171"/>
  <c r="DO109" i="171"/>
  <c r="DP109" i="171"/>
  <c r="DQ109" i="171"/>
  <c r="DR109" i="171"/>
  <c r="DS109" i="171"/>
  <c r="DT109" i="171"/>
  <c r="DU109" i="171"/>
  <c r="DV109" i="171"/>
  <c r="DW109" i="171"/>
  <c r="DX109" i="171"/>
  <c r="DY109" i="171"/>
  <c r="DZ109" i="171"/>
  <c r="EA109" i="171"/>
  <c r="EB109" i="171"/>
  <c r="EC109" i="171"/>
  <c r="ED109" i="171"/>
  <c r="EE109" i="171"/>
  <c r="EF109" i="171"/>
  <c r="EG109" i="171"/>
  <c r="EH109" i="171"/>
  <c r="EI109" i="171"/>
  <c r="EJ109" i="171"/>
  <c r="EK109" i="171"/>
  <c r="EL109" i="171"/>
  <c r="EM109" i="171"/>
  <c r="EN109" i="171"/>
  <c r="EO109" i="171"/>
  <c r="EP109" i="171"/>
  <c r="EQ109" i="171"/>
  <c r="ER109" i="171"/>
  <c r="ES109" i="171"/>
  <c r="ET109" i="171"/>
  <c r="EU109" i="171"/>
  <c r="EV109" i="171"/>
  <c r="EW109" i="171"/>
  <c r="EX109" i="171"/>
  <c r="EY109" i="171"/>
  <c r="I109" i="171"/>
  <c r="H109" i="171"/>
  <c r="G109" i="171"/>
  <c r="F109" i="171"/>
  <c r="G98" i="171"/>
  <c r="G99" i="171"/>
  <c r="H98" i="171"/>
  <c r="H99" i="171"/>
  <c r="I98" i="171"/>
  <c r="I59" i="171"/>
  <c r="I99" i="171"/>
  <c r="J98" i="171"/>
  <c r="J59" i="171"/>
  <c r="J99" i="171"/>
  <c r="K98" i="171"/>
  <c r="K59" i="171"/>
  <c r="K99" i="171"/>
  <c r="L98" i="171"/>
  <c r="L59" i="171"/>
  <c r="L99" i="171"/>
  <c r="M98" i="171"/>
  <c r="M59" i="171"/>
  <c r="M99" i="171"/>
  <c r="N98" i="171"/>
  <c r="N59" i="171"/>
  <c r="N99" i="171"/>
  <c r="O98" i="171"/>
  <c r="O59" i="171"/>
  <c r="O99" i="171"/>
  <c r="P98" i="171"/>
  <c r="P59" i="171"/>
  <c r="P99" i="171"/>
  <c r="Q98" i="171"/>
  <c r="Q59" i="171"/>
  <c r="Q99" i="171"/>
  <c r="R98" i="171"/>
  <c r="R59" i="171"/>
  <c r="R99" i="171"/>
  <c r="S98" i="171"/>
  <c r="S59" i="171"/>
  <c r="S99" i="171"/>
  <c r="T98" i="171"/>
  <c r="T59" i="171"/>
  <c r="T99" i="171"/>
  <c r="U98" i="171"/>
  <c r="U59" i="171"/>
  <c r="U99" i="171"/>
  <c r="V98" i="171"/>
  <c r="V59" i="171"/>
  <c r="V99" i="171"/>
  <c r="W98" i="171"/>
  <c r="W59" i="171"/>
  <c r="W99" i="171"/>
  <c r="X98" i="171"/>
  <c r="X59" i="171"/>
  <c r="X99" i="171"/>
  <c r="Y98" i="171"/>
  <c r="Y59" i="171"/>
  <c r="Y99" i="171"/>
  <c r="Z98" i="171"/>
  <c r="Z59" i="171"/>
  <c r="Z99" i="171"/>
  <c r="AA98" i="171"/>
  <c r="AA59" i="171"/>
  <c r="AA99" i="171"/>
  <c r="AB98" i="171"/>
  <c r="AB59" i="171"/>
  <c r="AB99" i="171"/>
  <c r="AC98" i="171"/>
  <c r="AC59" i="171"/>
  <c r="AC99" i="171"/>
  <c r="AD98" i="171"/>
  <c r="AD59" i="171"/>
  <c r="AD99" i="171"/>
  <c r="AE98" i="171"/>
  <c r="AE59" i="171"/>
  <c r="AE99" i="171"/>
  <c r="AF98" i="171"/>
  <c r="AF59" i="171"/>
  <c r="AF99" i="171"/>
  <c r="AG98" i="171"/>
  <c r="AG59" i="171"/>
  <c r="AG99" i="171"/>
  <c r="AH98" i="171"/>
  <c r="AH59" i="171"/>
  <c r="AH99" i="171"/>
  <c r="AI98" i="171"/>
  <c r="AI59" i="171"/>
  <c r="AI99" i="171"/>
  <c r="AJ98" i="171"/>
  <c r="AJ59" i="171"/>
  <c r="AJ99" i="171"/>
  <c r="AK98" i="171"/>
  <c r="AK59" i="171"/>
  <c r="AK99" i="171"/>
  <c r="AL98" i="171"/>
  <c r="AL59" i="171"/>
  <c r="AL99" i="171"/>
  <c r="AM98" i="171"/>
  <c r="AM59" i="171"/>
  <c r="AM99" i="171"/>
  <c r="AN98" i="171"/>
  <c r="AN59" i="171"/>
  <c r="AN99" i="171"/>
  <c r="AO98" i="171"/>
  <c r="AO59" i="171"/>
  <c r="AO99" i="171"/>
  <c r="AP98" i="171"/>
  <c r="AP59" i="171"/>
  <c r="AP99" i="171"/>
  <c r="AQ98" i="171"/>
  <c r="AQ59" i="171"/>
  <c r="AQ99" i="171"/>
  <c r="AR98" i="171"/>
  <c r="AR59" i="171"/>
  <c r="AR99" i="171"/>
  <c r="AS98" i="171"/>
  <c r="AS59" i="171"/>
  <c r="AS99" i="171"/>
  <c r="AT98" i="171"/>
  <c r="AT59" i="171"/>
  <c r="AT99" i="171"/>
  <c r="AU98" i="171"/>
  <c r="AU59" i="171"/>
  <c r="AU99" i="171"/>
  <c r="AV98" i="171"/>
  <c r="AV59" i="171"/>
  <c r="AV99" i="171"/>
  <c r="AW98" i="171"/>
  <c r="AW59" i="171"/>
  <c r="AW99" i="171"/>
  <c r="AX98" i="171"/>
  <c r="AX59" i="171"/>
  <c r="AX99" i="171"/>
  <c r="AY98" i="171"/>
  <c r="AY59" i="171"/>
  <c r="AY99" i="171"/>
  <c r="AZ98" i="171"/>
  <c r="AZ59" i="171"/>
  <c r="AZ99" i="171"/>
  <c r="BA98" i="171"/>
  <c r="BA59" i="171"/>
  <c r="BA99" i="171"/>
  <c r="BB98" i="171"/>
  <c r="BB59" i="171"/>
  <c r="BB99" i="171"/>
  <c r="BC98" i="171"/>
  <c r="BC59" i="171"/>
  <c r="BC99" i="171"/>
  <c r="BD98" i="171"/>
  <c r="BD59" i="171"/>
  <c r="BD99" i="171"/>
  <c r="BE98" i="171"/>
  <c r="BE59" i="171"/>
  <c r="BE99" i="171"/>
  <c r="BF98" i="171"/>
  <c r="BF59" i="171"/>
  <c r="BF99" i="171"/>
  <c r="BG98" i="171"/>
  <c r="BG59" i="171"/>
  <c r="BG99" i="171"/>
  <c r="BH98" i="171"/>
  <c r="BH59" i="171"/>
  <c r="BH99" i="171"/>
  <c r="BI98" i="171"/>
  <c r="BI59" i="171"/>
  <c r="BI99" i="171"/>
  <c r="BJ98" i="171"/>
  <c r="BJ59" i="171"/>
  <c r="BJ99" i="171"/>
  <c r="BK98" i="171"/>
  <c r="BK59" i="171"/>
  <c r="BK99" i="171"/>
  <c r="BL98" i="171"/>
  <c r="BL59" i="171"/>
  <c r="BL99" i="171"/>
  <c r="BM98" i="171"/>
  <c r="BM59" i="171"/>
  <c r="BM99" i="171"/>
  <c r="BN98" i="171"/>
  <c r="BN59" i="171"/>
  <c r="BN99" i="171"/>
  <c r="BO98" i="171"/>
  <c r="BO59" i="171"/>
  <c r="BO99" i="171"/>
  <c r="BP98" i="171"/>
  <c r="BP59" i="171"/>
  <c r="BP99" i="171"/>
  <c r="BQ98" i="171"/>
  <c r="BQ59" i="171"/>
  <c r="BQ99" i="171"/>
  <c r="BR98" i="171"/>
  <c r="BR59" i="171"/>
  <c r="BR99" i="171"/>
  <c r="BS98" i="171"/>
  <c r="BS59" i="171"/>
  <c r="BS99" i="171"/>
  <c r="BT98" i="171"/>
  <c r="BT59" i="171"/>
  <c r="BT99" i="171"/>
  <c r="BU98" i="171"/>
  <c r="BU59" i="171"/>
  <c r="BU99" i="171"/>
  <c r="BV98" i="171"/>
  <c r="BV59" i="171"/>
  <c r="BV99" i="171"/>
  <c r="BW98" i="171"/>
  <c r="BW59" i="171"/>
  <c r="BW99" i="171"/>
  <c r="BX98" i="171"/>
  <c r="BX59" i="171"/>
  <c r="BX99" i="171"/>
  <c r="BY98" i="171"/>
  <c r="BY59" i="171"/>
  <c r="BY99" i="171"/>
  <c r="BZ98" i="171"/>
  <c r="BZ59" i="171"/>
  <c r="BZ99" i="171"/>
  <c r="CA98" i="171"/>
  <c r="CA59" i="171"/>
  <c r="CA99" i="171"/>
  <c r="CB98" i="171"/>
  <c r="CB59" i="171"/>
  <c r="CB99" i="171"/>
  <c r="CC98" i="171"/>
  <c r="CC59" i="171"/>
  <c r="CC99" i="171"/>
  <c r="CD98" i="171"/>
  <c r="CD59" i="171"/>
  <c r="CD99" i="171"/>
  <c r="CE98" i="171"/>
  <c r="CE59" i="171"/>
  <c r="CE99" i="171"/>
  <c r="CF98" i="171"/>
  <c r="CF59" i="171"/>
  <c r="CF99" i="171"/>
  <c r="CG98" i="171"/>
  <c r="CG59" i="171"/>
  <c r="CG99" i="171"/>
  <c r="CH98" i="171"/>
  <c r="CH59" i="171"/>
  <c r="CH99" i="171"/>
  <c r="CI98" i="171"/>
  <c r="CI59" i="171"/>
  <c r="CI99" i="171"/>
  <c r="CJ98" i="171"/>
  <c r="CJ59" i="171"/>
  <c r="CJ99" i="171"/>
  <c r="CK98" i="171"/>
  <c r="CK59" i="171"/>
  <c r="CK99" i="171"/>
  <c r="CL98" i="171"/>
  <c r="CL59" i="171"/>
  <c r="CL99" i="171"/>
  <c r="CM98" i="171"/>
  <c r="CM59" i="171"/>
  <c r="CM99" i="171"/>
  <c r="CN98" i="171"/>
  <c r="CN59" i="171"/>
  <c r="CN99" i="171"/>
  <c r="CO98" i="171"/>
  <c r="CO59" i="171"/>
  <c r="CO99" i="171"/>
  <c r="CP98" i="171"/>
  <c r="CP59" i="171"/>
  <c r="CP99" i="171"/>
  <c r="CQ98" i="171"/>
  <c r="CQ59" i="171"/>
  <c r="CQ99" i="171"/>
  <c r="CR98" i="171"/>
  <c r="CR59" i="171"/>
  <c r="CR99" i="171"/>
  <c r="CS98" i="171"/>
  <c r="CS59" i="171"/>
  <c r="CS99" i="171"/>
  <c r="CT98" i="171"/>
  <c r="CT59" i="171"/>
  <c r="CT99" i="171"/>
  <c r="CU98" i="171"/>
  <c r="CU59" i="171"/>
  <c r="CU99" i="171"/>
  <c r="CV98" i="171"/>
  <c r="CV59" i="171"/>
  <c r="CV99" i="171"/>
  <c r="CW98" i="171"/>
  <c r="CW59" i="171"/>
  <c r="CW99" i="171"/>
  <c r="CX98" i="171"/>
  <c r="CX59" i="171"/>
  <c r="CX99" i="171"/>
  <c r="CY98" i="171"/>
  <c r="CY59" i="171"/>
  <c r="CY99" i="171"/>
  <c r="CZ98" i="171"/>
  <c r="CZ59" i="171"/>
  <c r="CZ99" i="171"/>
  <c r="DA98" i="171"/>
  <c r="DA59" i="171"/>
  <c r="DA99" i="171"/>
  <c r="DB98" i="171"/>
  <c r="DB59" i="171"/>
  <c r="DB99" i="171"/>
  <c r="DC98" i="171"/>
  <c r="DC59" i="171"/>
  <c r="DC99" i="171"/>
  <c r="DD98" i="171"/>
  <c r="DD59" i="171"/>
  <c r="DD99" i="171"/>
  <c r="DE98" i="171"/>
  <c r="DE59" i="171"/>
  <c r="DE99" i="171"/>
  <c r="DF98" i="171"/>
  <c r="DF59" i="171"/>
  <c r="DF99" i="171"/>
  <c r="DG98" i="171"/>
  <c r="DG59" i="171"/>
  <c r="DG99" i="171"/>
  <c r="DH98" i="171"/>
  <c r="DH59" i="171"/>
  <c r="DH99" i="171"/>
  <c r="DI98" i="171"/>
  <c r="DI59" i="171"/>
  <c r="DI99" i="171"/>
  <c r="DJ98" i="171"/>
  <c r="DJ59" i="171"/>
  <c r="DJ99" i="171"/>
  <c r="DK98" i="171"/>
  <c r="DK59" i="171"/>
  <c r="DK99" i="171"/>
  <c r="DL98" i="171"/>
  <c r="DL59" i="171"/>
  <c r="DL99" i="171"/>
  <c r="DM98" i="171"/>
  <c r="DM59" i="171"/>
  <c r="DM99" i="171"/>
  <c r="DN98" i="171"/>
  <c r="DN59" i="171"/>
  <c r="DN99" i="171"/>
  <c r="DO98" i="171"/>
  <c r="DO59" i="171"/>
  <c r="DO99" i="171"/>
  <c r="DP98" i="171"/>
  <c r="DP59" i="171"/>
  <c r="DP99" i="171"/>
  <c r="DQ98" i="171"/>
  <c r="DQ59" i="171"/>
  <c r="DQ99" i="171"/>
  <c r="DR98" i="171"/>
  <c r="DR59" i="171"/>
  <c r="DR99" i="171"/>
  <c r="DS98" i="171"/>
  <c r="DS59" i="171"/>
  <c r="DS99" i="171"/>
  <c r="DT98" i="171"/>
  <c r="DT59" i="171"/>
  <c r="DT99" i="171"/>
  <c r="DU98" i="171"/>
  <c r="DU59" i="171"/>
  <c r="DU99" i="171"/>
  <c r="DV98" i="171"/>
  <c r="DV59" i="171"/>
  <c r="DV99" i="171"/>
  <c r="DW98" i="171"/>
  <c r="DW59" i="171"/>
  <c r="DW99" i="171"/>
  <c r="DX98" i="171"/>
  <c r="DX59" i="171"/>
  <c r="DX99" i="171"/>
  <c r="DY98" i="171"/>
  <c r="DY59" i="171"/>
  <c r="DY99" i="171"/>
  <c r="DZ98" i="171"/>
  <c r="DZ59" i="171"/>
  <c r="DZ99" i="171"/>
  <c r="EA98" i="171"/>
  <c r="EA59" i="171"/>
  <c r="EA99" i="171"/>
  <c r="EB98" i="171"/>
  <c r="EB59" i="171"/>
  <c r="EB99" i="171"/>
  <c r="EC98" i="171"/>
  <c r="EC59" i="171"/>
  <c r="EC99" i="171"/>
  <c r="ED98" i="171"/>
  <c r="ED59" i="171"/>
  <c r="ED99" i="171"/>
  <c r="EE98" i="171"/>
  <c r="EE59" i="171"/>
  <c r="EE99" i="171"/>
  <c r="EF98" i="171"/>
  <c r="EF59" i="171"/>
  <c r="EF99" i="171"/>
  <c r="EG98" i="171"/>
  <c r="EG59" i="171"/>
  <c r="EG99" i="171"/>
  <c r="EH98" i="171"/>
  <c r="EH59" i="171"/>
  <c r="EH99" i="171"/>
  <c r="EI98" i="171"/>
  <c r="EI59" i="171"/>
  <c r="EI99" i="171"/>
  <c r="EJ98" i="171"/>
  <c r="EJ59" i="171"/>
  <c r="EJ99" i="171"/>
  <c r="EK98" i="171"/>
  <c r="EK59" i="171"/>
  <c r="EK99" i="171"/>
  <c r="EL98" i="171"/>
  <c r="EL59" i="171"/>
  <c r="EL99" i="171"/>
  <c r="EM98" i="171"/>
  <c r="EM59" i="171"/>
  <c r="EM99" i="171"/>
  <c r="EN98" i="171"/>
  <c r="EN59" i="171"/>
  <c r="EN99" i="171"/>
  <c r="EO98" i="171"/>
  <c r="EO59" i="171"/>
  <c r="EO99" i="171"/>
  <c r="EP98" i="171"/>
  <c r="EP59" i="171"/>
  <c r="EP99" i="171"/>
  <c r="EQ98" i="171"/>
  <c r="EQ59" i="171"/>
  <c r="EQ99" i="171"/>
  <c r="ER98" i="171"/>
  <c r="ER59" i="171"/>
  <c r="ER99" i="171"/>
  <c r="ES98" i="171"/>
  <c r="ES59" i="171"/>
  <c r="ES99" i="171"/>
  <c r="ET98" i="171"/>
  <c r="ET59" i="171"/>
  <c r="ET99" i="171"/>
  <c r="EU98" i="171"/>
  <c r="EU59" i="171"/>
  <c r="EU99" i="171"/>
  <c r="EV98" i="171"/>
  <c r="EV59" i="171"/>
  <c r="EV99" i="171"/>
  <c r="EW98" i="171"/>
  <c r="EW59" i="171"/>
  <c r="EW99" i="171"/>
  <c r="EX98" i="171"/>
  <c r="EX59" i="171"/>
  <c r="EX99" i="171"/>
  <c r="EY98" i="171"/>
  <c r="EY59" i="171"/>
  <c r="EY99" i="171"/>
  <c r="F98" i="171"/>
  <c r="F99" i="171"/>
  <c r="G67" i="171"/>
  <c r="G64" i="171"/>
  <c r="G95" i="171"/>
  <c r="H67" i="171"/>
  <c r="H95" i="171"/>
  <c r="I95" i="171"/>
  <c r="J95" i="171"/>
  <c r="K95" i="171"/>
  <c r="L95" i="171"/>
  <c r="M95" i="171"/>
  <c r="N95" i="171"/>
  <c r="O95" i="171"/>
  <c r="P95" i="171"/>
  <c r="Q95" i="171"/>
  <c r="R95" i="171"/>
  <c r="S95" i="171"/>
  <c r="T95" i="171"/>
  <c r="U95" i="171"/>
  <c r="V95" i="171"/>
  <c r="W95" i="171"/>
  <c r="X95" i="171"/>
  <c r="Y95" i="171"/>
  <c r="Z95" i="171"/>
  <c r="AA95" i="171"/>
  <c r="AB95" i="171"/>
  <c r="AC95" i="171"/>
  <c r="AD95" i="171"/>
  <c r="AE95" i="171"/>
  <c r="AF95" i="171"/>
  <c r="AG95" i="171"/>
  <c r="AH95" i="171"/>
  <c r="AI95" i="171"/>
  <c r="AJ95" i="171"/>
  <c r="AK95" i="171"/>
  <c r="AL95" i="171"/>
  <c r="AM95" i="171"/>
  <c r="AN95" i="171"/>
  <c r="AO95" i="171"/>
  <c r="AP95" i="171"/>
  <c r="AQ95" i="171"/>
  <c r="AR95" i="171"/>
  <c r="AS95" i="171"/>
  <c r="AT95" i="171"/>
  <c r="AU95" i="171"/>
  <c r="AV95" i="171"/>
  <c r="AW95" i="171"/>
  <c r="AX95" i="171"/>
  <c r="AY95" i="171"/>
  <c r="AZ95" i="171"/>
  <c r="BA95" i="171"/>
  <c r="BB95" i="171"/>
  <c r="BC95" i="171"/>
  <c r="BD95" i="171"/>
  <c r="BE95" i="171"/>
  <c r="BF95" i="171"/>
  <c r="BG95" i="171"/>
  <c r="BH95" i="171"/>
  <c r="BI95" i="171"/>
  <c r="BJ95" i="171"/>
  <c r="BK95" i="171"/>
  <c r="BL95" i="171"/>
  <c r="BM95" i="171"/>
  <c r="BN95" i="171"/>
  <c r="BO95" i="171"/>
  <c r="BP95" i="171"/>
  <c r="BQ95" i="171"/>
  <c r="BR95" i="171"/>
  <c r="BS95" i="171"/>
  <c r="BT95" i="171"/>
  <c r="BU95" i="171"/>
  <c r="BV95" i="171"/>
  <c r="BW95" i="171"/>
  <c r="BX95" i="171"/>
  <c r="BY95" i="171"/>
  <c r="BZ95" i="171"/>
  <c r="CA95" i="171"/>
  <c r="CB95" i="171"/>
  <c r="CC95" i="171"/>
  <c r="CD95" i="171"/>
  <c r="CE95" i="171"/>
  <c r="CF95" i="171"/>
  <c r="CG95" i="171"/>
  <c r="CH95" i="171"/>
  <c r="CI95" i="171"/>
  <c r="CJ95" i="171"/>
  <c r="CK95" i="171"/>
  <c r="CL95" i="171"/>
  <c r="CM95" i="171"/>
  <c r="CN95" i="171"/>
  <c r="CO95" i="171"/>
  <c r="CP95" i="171"/>
  <c r="CQ95" i="171"/>
  <c r="CR95" i="171"/>
  <c r="CS95" i="171"/>
  <c r="CT95" i="171"/>
  <c r="CU95" i="171"/>
  <c r="CV95" i="171"/>
  <c r="CW95" i="171"/>
  <c r="CX95" i="171"/>
  <c r="CY95" i="171"/>
  <c r="CZ95" i="171"/>
  <c r="DA95" i="171"/>
  <c r="DB95" i="171"/>
  <c r="DC95" i="171"/>
  <c r="DD95" i="171"/>
  <c r="DE95" i="171"/>
  <c r="DF95" i="171"/>
  <c r="DG95" i="171"/>
  <c r="DH95" i="171"/>
  <c r="DI95" i="171"/>
  <c r="DJ95" i="171"/>
  <c r="DK95" i="171"/>
  <c r="DL95" i="171"/>
  <c r="DM95" i="171"/>
  <c r="DN95" i="171"/>
  <c r="DO95" i="171"/>
  <c r="DP95" i="171"/>
  <c r="DQ95" i="171"/>
  <c r="DR95" i="171"/>
  <c r="DS95" i="171"/>
  <c r="DT95" i="171"/>
  <c r="DU95" i="171"/>
  <c r="DV95" i="171"/>
  <c r="DW95" i="171"/>
  <c r="DX95" i="171"/>
  <c r="DY95" i="171"/>
  <c r="DZ95" i="171"/>
  <c r="EA95" i="171"/>
  <c r="EB95" i="171"/>
  <c r="EC95" i="171"/>
  <c r="ED95" i="171"/>
  <c r="EE95" i="171"/>
  <c r="EF95" i="171"/>
  <c r="EG95" i="171"/>
  <c r="EH95" i="171"/>
  <c r="EI95" i="171"/>
  <c r="EJ95" i="171"/>
  <c r="EK95" i="171"/>
  <c r="EL95" i="171"/>
  <c r="EM95" i="171"/>
  <c r="EN95" i="171"/>
  <c r="EO95" i="171"/>
  <c r="EP95" i="171"/>
  <c r="EQ95" i="171"/>
  <c r="ER95" i="171"/>
  <c r="ES95" i="171"/>
  <c r="ET95" i="171"/>
  <c r="EU95" i="171"/>
  <c r="EV95" i="171"/>
  <c r="EW95" i="171"/>
  <c r="EX95" i="171"/>
  <c r="EY95" i="171"/>
  <c r="F67" i="171"/>
  <c r="F64" i="171"/>
  <c r="F95" i="171"/>
  <c r="F60" i="171"/>
  <c r="F61" i="171"/>
  <c r="F62" i="171"/>
  <c r="F63" i="171"/>
  <c r="F104" i="171"/>
  <c r="F106" i="171"/>
  <c r="G60" i="171"/>
  <c r="G61" i="171"/>
  <c r="G62" i="171"/>
  <c r="G63" i="171"/>
  <c r="G104" i="171"/>
  <c r="H60" i="171"/>
  <c r="H61" i="171"/>
  <c r="H62" i="171"/>
  <c r="H63" i="171"/>
  <c r="H104" i="171"/>
  <c r="I60" i="171"/>
  <c r="I61" i="171"/>
  <c r="I62" i="171"/>
  <c r="I63" i="171"/>
  <c r="I104" i="171"/>
  <c r="J60" i="171"/>
  <c r="J61" i="171"/>
  <c r="J62" i="171"/>
  <c r="J63" i="171"/>
  <c r="J104" i="171"/>
  <c r="K60" i="171"/>
  <c r="K61" i="171"/>
  <c r="K62" i="171"/>
  <c r="K63" i="171"/>
  <c r="K104" i="171"/>
  <c r="L60" i="171"/>
  <c r="L61" i="171"/>
  <c r="L62" i="171"/>
  <c r="L63" i="171"/>
  <c r="L104" i="171"/>
  <c r="M60" i="171"/>
  <c r="M61" i="171"/>
  <c r="M62" i="171"/>
  <c r="M63" i="171"/>
  <c r="M104" i="171"/>
  <c r="N60" i="171"/>
  <c r="N61" i="171"/>
  <c r="N62" i="171"/>
  <c r="N63" i="171"/>
  <c r="N104" i="171"/>
  <c r="O60" i="171"/>
  <c r="O61" i="171"/>
  <c r="O62" i="171"/>
  <c r="O63" i="171"/>
  <c r="O104" i="171"/>
  <c r="P60" i="171"/>
  <c r="P61" i="171"/>
  <c r="P62" i="171"/>
  <c r="P63" i="171"/>
  <c r="P104" i="171"/>
  <c r="Q60" i="171"/>
  <c r="Q61" i="171"/>
  <c r="Q62" i="171"/>
  <c r="Q63" i="171"/>
  <c r="Q104" i="171"/>
  <c r="R60" i="171"/>
  <c r="R61" i="171"/>
  <c r="R62" i="171"/>
  <c r="R63" i="171"/>
  <c r="R104" i="171"/>
  <c r="S60" i="171"/>
  <c r="S61" i="171"/>
  <c r="S62" i="171"/>
  <c r="S63" i="171"/>
  <c r="S104" i="171"/>
  <c r="T60" i="171"/>
  <c r="T61" i="171"/>
  <c r="T62" i="171"/>
  <c r="T63" i="171"/>
  <c r="T104" i="171"/>
  <c r="U60" i="171"/>
  <c r="U61" i="171"/>
  <c r="U62" i="171"/>
  <c r="U63" i="171"/>
  <c r="U104" i="171"/>
  <c r="V60" i="171"/>
  <c r="V61" i="171"/>
  <c r="V62" i="171"/>
  <c r="V63" i="171"/>
  <c r="V104" i="171"/>
  <c r="W60" i="171"/>
  <c r="W61" i="171"/>
  <c r="W62" i="171"/>
  <c r="W63" i="171"/>
  <c r="W104" i="171"/>
  <c r="X60" i="171"/>
  <c r="X61" i="171"/>
  <c r="X62" i="171"/>
  <c r="X63" i="171"/>
  <c r="X104" i="171"/>
  <c r="Y60" i="171"/>
  <c r="Y61" i="171"/>
  <c r="Y62" i="171"/>
  <c r="Y63" i="171"/>
  <c r="Y104" i="171"/>
  <c r="Z60" i="171"/>
  <c r="Z61" i="171"/>
  <c r="Z62" i="171"/>
  <c r="Z63" i="171"/>
  <c r="Z104" i="171"/>
  <c r="AA60" i="171"/>
  <c r="AA61" i="171"/>
  <c r="AA62" i="171"/>
  <c r="AA63" i="171"/>
  <c r="AA104" i="171"/>
  <c r="AB60" i="171"/>
  <c r="AB61" i="171"/>
  <c r="AB62" i="171"/>
  <c r="AB63" i="171"/>
  <c r="AB104" i="171"/>
  <c r="AC60" i="171"/>
  <c r="AC61" i="171"/>
  <c r="AC62" i="171"/>
  <c r="AC63" i="171"/>
  <c r="AC104" i="171"/>
  <c r="AD60" i="171"/>
  <c r="AD61" i="171"/>
  <c r="AD62" i="171"/>
  <c r="AD63" i="171"/>
  <c r="AD104" i="171"/>
  <c r="AE60" i="171"/>
  <c r="AE61" i="171"/>
  <c r="AE62" i="171"/>
  <c r="AE63" i="171"/>
  <c r="AE104" i="171"/>
  <c r="AF60" i="171"/>
  <c r="AF61" i="171"/>
  <c r="AF62" i="171"/>
  <c r="AF63" i="171"/>
  <c r="AF104" i="171"/>
  <c r="AG60" i="171"/>
  <c r="AG61" i="171"/>
  <c r="AG62" i="171"/>
  <c r="AG63" i="171"/>
  <c r="AG104" i="171"/>
  <c r="AH60" i="171"/>
  <c r="AH61" i="171"/>
  <c r="AH62" i="171"/>
  <c r="AH63" i="171"/>
  <c r="AH104" i="171"/>
  <c r="AI60" i="171"/>
  <c r="AI61" i="171"/>
  <c r="AI62" i="171"/>
  <c r="AI63" i="171"/>
  <c r="AI104" i="171"/>
  <c r="AJ60" i="171"/>
  <c r="AJ61" i="171"/>
  <c r="AJ62" i="171"/>
  <c r="AJ63" i="171"/>
  <c r="AJ104" i="171"/>
  <c r="AK60" i="171"/>
  <c r="AK61" i="171"/>
  <c r="AK62" i="171"/>
  <c r="AK63" i="171"/>
  <c r="AK104" i="171"/>
  <c r="AL60" i="171"/>
  <c r="AL61" i="171"/>
  <c r="AL62" i="171"/>
  <c r="AL63" i="171"/>
  <c r="AL104" i="171"/>
  <c r="AM60" i="171"/>
  <c r="AM61" i="171"/>
  <c r="AM62" i="171"/>
  <c r="AM63" i="171"/>
  <c r="AM104" i="171"/>
  <c r="AN60" i="171"/>
  <c r="AN61" i="171"/>
  <c r="AN62" i="171"/>
  <c r="AN63" i="171"/>
  <c r="AN104" i="171"/>
  <c r="AO60" i="171"/>
  <c r="AO61" i="171"/>
  <c r="AO62" i="171"/>
  <c r="AO63" i="171"/>
  <c r="AO104" i="171"/>
  <c r="AP60" i="171"/>
  <c r="AP61" i="171"/>
  <c r="AP62" i="171"/>
  <c r="AP63" i="171"/>
  <c r="AP104" i="171"/>
  <c r="AQ60" i="171"/>
  <c r="AQ61" i="171"/>
  <c r="AQ62" i="171"/>
  <c r="AQ63" i="171"/>
  <c r="AQ104" i="171"/>
  <c r="AR60" i="171"/>
  <c r="AR61" i="171"/>
  <c r="AR62" i="171"/>
  <c r="AR63" i="171"/>
  <c r="AR104" i="171"/>
  <c r="AS60" i="171"/>
  <c r="AS61" i="171"/>
  <c r="AS62" i="171"/>
  <c r="AS63" i="171"/>
  <c r="AS104" i="171"/>
  <c r="AT60" i="171"/>
  <c r="AT61" i="171"/>
  <c r="AT62" i="171"/>
  <c r="AT63" i="171"/>
  <c r="AT104" i="171"/>
  <c r="AU60" i="171"/>
  <c r="AU61" i="171"/>
  <c r="AU62" i="171"/>
  <c r="AU63" i="171"/>
  <c r="AU104" i="171"/>
  <c r="AV60" i="171"/>
  <c r="AV61" i="171"/>
  <c r="AV62" i="171"/>
  <c r="AV63" i="171"/>
  <c r="AV104" i="171"/>
  <c r="AW60" i="171"/>
  <c r="AW61" i="171"/>
  <c r="AW62" i="171"/>
  <c r="AW63" i="171"/>
  <c r="AW104" i="171"/>
  <c r="AX60" i="171"/>
  <c r="AX61" i="171"/>
  <c r="AX62" i="171"/>
  <c r="AX63" i="171"/>
  <c r="AX104" i="171"/>
  <c r="AY60" i="171"/>
  <c r="AY61" i="171"/>
  <c r="AY62" i="171"/>
  <c r="AY63" i="171"/>
  <c r="AY104" i="171"/>
  <c r="AZ60" i="171"/>
  <c r="AZ61" i="171"/>
  <c r="AZ62" i="171"/>
  <c r="AZ63" i="171"/>
  <c r="AZ104" i="171"/>
  <c r="BA60" i="171"/>
  <c r="BA61" i="171"/>
  <c r="BA62" i="171"/>
  <c r="BA63" i="171"/>
  <c r="BA104" i="171"/>
  <c r="BB60" i="171"/>
  <c r="BB61" i="171"/>
  <c r="BB62" i="171"/>
  <c r="BB63" i="171"/>
  <c r="BB104" i="171"/>
  <c r="BC60" i="171"/>
  <c r="BC61" i="171"/>
  <c r="BC62" i="171"/>
  <c r="BC63" i="171"/>
  <c r="BC104" i="171"/>
  <c r="BD60" i="171"/>
  <c r="BD61" i="171"/>
  <c r="BD62" i="171"/>
  <c r="BD63" i="171"/>
  <c r="BD104" i="171"/>
  <c r="BE60" i="171"/>
  <c r="BE61" i="171"/>
  <c r="BE62" i="171"/>
  <c r="BE63" i="171"/>
  <c r="BE104" i="171"/>
  <c r="BF60" i="171"/>
  <c r="BF61" i="171"/>
  <c r="BF62" i="171"/>
  <c r="BF63" i="171"/>
  <c r="BF104" i="171"/>
  <c r="BG60" i="171"/>
  <c r="BG61" i="171"/>
  <c r="BG62" i="171"/>
  <c r="BG63" i="171"/>
  <c r="BG104" i="171"/>
  <c r="BH60" i="171"/>
  <c r="BH61" i="171"/>
  <c r="BH62" i="171"/>
  <c r="BH63" i="171"/>
  <c r="BH104" i="171"/>
  <c r="BI60" i="171"/>
  <c r="BI61" i="171"/>
  <c r="BI62" i="171"/>
  <c r="BI63" i="171"/>
  <c r="BI104" i="171"/>
  <c r="BJ60" i="171"/>
  <c r="BJ61" i="171"/>
  <c r="BJ62" i="171"/>
  <c r="BJ63" i="171"/>
  <c r="BJ104" i="171"/>
  <c r="BK60" i="171"/>
  <c r="BK61" i="171"/>
  <c r="BK62" i="171"/>
  <c r="BK63" i="171"/>
  <c r="BK104" i="171"/>
  <c r="BL60" i="171"/>
  <c r="BL61" i="171"/>
  <c r="BL62" i="171"/>
  <c r="BL63" i="171"/>
  <c r="BL104" i="171"/>
  <c r="BM60" i="171"/>
  <c r="BM61" i="171"/>
  <c r="BM62" i="171"/>
  <c r="BM63" i="171"/>
  <c r="BM104" i="171"/>
  <c r="BN60" i="171"/>
  <c r="BN61" i="171"/>
  <c r="BN62" i="171"/>
  <c r="BN63" i="171"/>
  <c r="BN104" i="171"/>
  <c r="BO60" i="171"/>
  <c r="BO61" i="171"/>
  <c r="BO62" i="171"/>
  <c r="BO63" i="171"/>
  <c r="BO104" i="171"/>
  <c r="BP60" i="171"/>
  <c r="BP61" i="171"/>
  <c r="BP62" i="171"/>
  <c r="BP63" i="171"/>
  <c r="BP104" i="171"/>
  <c r="BQ60" i="171"/>
  <c r="BQ61" i="171"/>
  <c r="BQ62" i="171"/>
  <c r="BQ63" i="171"/>
  <c r="BQ104" i="171"/>
  <c r="BR60" i="171"/>
  <c r="BR61" i="171"/>
  <c r="BR62" i="171"/>
  <c r="BR63" i="171"/>
  <c r="BR104" i="171"/>
  <c r="BS60" i="171"/>
  <c r="BS61" i="171"/>
  <c r="BS62" i="171"/>
  <c r="BS63" i="171"/>
  <c r="BS104" i="171"/>
  <c r="BT60" i="171"/>
  <c r="BT61" i="171"/>
  <c r="BT62" i="171"/>
  <c r="BT63" i="171"/>
  <c r="BT104" i="171"/>
  <c r="BU60" i="171"/>
  <c r="BU61" i="171"/>
  <c r="BU62" i="171"/>
  <c r="BU63" i="171"/>
  <c r="BU104" i="171"/>
  <c r="BV60" i="171"/>
  <c r="BV61" i="171"/>
  <c r="BV62" i="171"/>
  <c r="BV63" i="171"/>
  <c r="BV104" i="171"/>
  <c r="BW60" i="171"/>
  <c r="BW61" i="171"/>
  <c r="BW62" i="171"/>
  <c r="BW63" i="171"/>
  <c r="BW104" i="171"/>
  <c r="BX60" i="171"/>
  <c r="BX61" i="171"/>
  <c r="BX62" i="171"/>
  <c r="BX63" i="171"/>
  <c r="BX104" i="171"/>
  <c r="BY60" i="171"/>
  <c r="BY61" i="171"/>
  <c r="BY62" i="171"/>
  <c r="BY63" i="171"/>
  <c r="BY104" i="171"/>
  <c r="BZ60" i="171"/>
  <c r="BZ61" i="171"/>
  <c r="BZ62" i="171"/>
  <c r="BZ63" i="171"/>
  <c r="BZ104" i="171"/>
  <c r="CA60" i="171"/>
  <c r="CA61" i="171"/>
  <c r="CA62" i="171"/>
  <c r="CA63" i="171"/>
  <c r="CA104" i="171"/>
  <c r="CB60" i="171"/>
  <c r="CB61" i="171"/>
  <c r="CB62" i="171"/>
  <c r="CB63" i="171"/>
  <c r="CB104" i="171"/>
  <c r="CC60" i="171"/>
  <c r="CC61" i="171"/>
  <c r="CC62" i="171"/>
  <c r="CC63" i="171"/>
  <c r="CC104" i="171"/>
  <c r="CD60" i="171"/>
  <c r="CD61" i="171"/>
  <c r="CD62" i="171"/>
  <c r="CD63" i="171"/>
  <c r="CD104" i="171"/>
  <c r="CE60" i="171"/>
  <c r="CE61" i="171"/>
  <c r="CE62" i="171"/>
  <c r="CE63" i="171"/>
  <c r="CE104" i="171"/>
  <c r="CF60" i="171"/>
  <c r="CF61" i="171"/>
  <c r="CF62" i="171"/>
  <c r="CF63" i="171"/>
  <c r="CF104" i="171"/>
  <c r="CG60" i="171"/>
  <c r="CG61" i="171"/>
  <c r="CG62" i="171"/>
  <c r="CG63" i="171"/>
  <c r="CG104" i="171"/>
  <c r="CH60" i="171"/>
  <c r="CH61" i="171"/>
  <c r="CH62" i="171"/>
  <c r="CH63" i="171"/>
  <c r="CH104" i="171"/>
  <c r="CI60" i="171"/>
  <c r="CI61" i="171"/>
  <c r="CI62" i="171"/>
  <c r="CI63" i="171"/>
  <c r="CI104" i="171"/>
  <c r="CJ60" i="171"/>
  <c r="CJ61" i="171"/>
  <c r="CJ62" i="171"/>
  <c r="CJ63" i="171"/>
  <c r="CJ104" i="171"/>
  <c r="CK60" i="171"/>
  <c r="CK61" i="171"/>
  <c r="CK62" i="171"/>
  <c r="CK63" i="171"/>
  <c r="CK104" i="171"/>
  <c r="CL60" i="171"/>
  <c r="CL61" i="171"/>
  <c r="CL62" i="171"/>
  <c r="CL63" i="171"/>
  <c r="CL104" i="171"/>
  <c r="CM60" i="171"/>
  <c r="CM61" i="171"/>
  <c r="CM62" i="171"/>
  <c r="CM63" i="171"/>
  <c r="CM104" i="171"/>
  <c r="CN60" i="171"/>
  <c r="CN61" i="171"/>
  <c r="CN62" i="171"/>
  <c r="CN63" i="171"/>
  <c r="CN104" i="171"/>
  <c r="CO60" i="171"/>
  <c r="CO61" i="171"/>
  <c r="CO62" i="171"/>
  <c r="CO63" i="171"/>
  <c r="CO104" i="171"/>
  <c r="CP60" i="171"/>
  <c r="CP61" i="171"/>
  <c r="CP62" i="171"/>
  <c r="CP63" i="171"/>
  <c r="CP104" i="171"/>
  <c r="CQ60" i="171"/>
  <c r="CQ61" i="171"/>
  <c r="CQ62" i="171"/>
  <c r="CQ63" i="171"/>
  <c r="CQ104" i="171"/>
  <c r="CR60" i="171"/>
  <c r="CR61" i="171"/>
  <c r="CR62" i="171"/>
  <c r="CR63" i="171"/>
  <c r="CR104" i="171"/>
  <c r="CS60" i="171"/>
  <c r="CS61" i="171"/>
  <c r="CS62" i="171"/>
  <c r="CS63" i="171"/>
  <c r="CS104" i="171"/>
  <c r="CT60" i="171"/>
  <c r="CT61" i="171"/>
  <c r="CT62" i="171"/>
  <c r="CT63" i="171"/>
  <c r="CT104" i="171"/>
  <c r="CU60" i="171"/>
  <c r="CU61" i="171"/>
  <c r="CU62" i="171"/>
  <c r="CU63" i="171"/>
  <c r="CU104" i="171"/>
  <c r="CV60" i="171"/>
  <c r="CV61" i="171"/>
  <c r="CV62" i="171"/>
  <c r="CV63" i="171"/>
  <c r="CV104" i="171"/>
  <c r="CW60" i="171"/>
  <c r="CW61" i="171"/>
  <c r="CW62" i="171"/>
  <c r="CW63" i="171"/>
  <c r="CW104" i="171"/>
  <c r="CX60" i="171"/>
  <c r="CX61" i="171"/>
  <c r="CX62" i="171"/>
  <c r="CX63" i="171"/>
  <c r="CX104" i="171"/>
  <c r="CY60" i="171"/>
  <c r="CY61" i="171"/>
  <c r="CY62" i="171"/>
  <c r="CY63" i="171"/>
  <c r="CY104" i="171"/>
  <c r="CZ60" i="171"/>
  <c r="CZ61" i="171"/>
  <c r="CZ62" i="171"/>
  <c r="CZ63" i="171"/>
  <c r="CZ104" i="171"/>
  <c r="DA60" i="171"/>
  <c r="DA61" i="171"/>
  <c r="DA62" i="171"/>
  <c r="DA63" i="171"/>
  <c r="DA104" i="171"/>
  <c r="DB60" i="171"/>
  <c r="DB61" i="171"/>
  <c r="DB62" i="171"/>
  <c r="DB63" i="171"/>
  <c r="DB104" i="171"/>
  <c r="DC60" i="171"/>
  <c r="DC61" i="171"/>
  <c r="DC62" i="171"/>
  <c r="DC63" i="171"/>
  <c r="DC104" i="171"/>
  <c r="DD60" i="171"/>
  <c r="DD61" i="171"/>
  <c r="DD62" i="171"/>
  <c r="DD63" i="171"/>
  <c r="DD104" i="171"/>
  <c r="DE60" i="171"/>
  <c r="DE61" i="171"/>
  <c r="DE62" i="171"/>
  <c r="DE63" i="171"/>
  <c r="DE104" i="171"/>
  <c r="DF60" i="171"/>
  <c r="DF61" i="171"/>
  <c r="DF62" i="171"/>
  <c r="DF63" i="171"/>
  <c r="DF104" i="171"/>
  <c r="DG60" i="171"/>
  <c r="DG61" i="171"/>
  <c r="DG62" i="171"/>
  <c r="DG63" i="171"/>
  <c r="DG104" i="171"/>
  <c r="DH60" i="171"/>
  <c r="DH61" i="171"/>
  <c r="DH62" i="171"/>
  <c r="DH63" i="171"/>
  <c r="DH104" i="171"/>
  <c r="DI60" i="171"/>
  <c r="DI61" i="171"/>
  <c r="DI62" i="171"/>
  <c r="DI63" i="171"/>
  <c r="DI104" i="171"/>
  <c r="DJ60" i="171"/>
  <c r="DJ61" i="171"/>
  <c r="DJ62" i="171"/>
  <c r="DJ63" i="171"/>
  <c r="DJ104" i="171"/>
  <c r="DK60" i="171"/>
  <c r="DK61" i="171"/>
  <c r="DK62" i="171"/>
  <c r="DK63" i="171"/>
  <c r="DK104" i="171"/>
  <c r="DL60" i="171"/>
  <c r="DL61" i="171"/>
  <c r="DL62" i="171"/>
  <c r="DL63" i="171"/>
  <c r="DL104" i="171"/>
  <c r="DM60" i="171"/>
  <c r="DM61" i="171"/>
  <c r="DM62" i="171"/>
  <c r="DM63" i="171"/>
  <c r="DM104" i="171"/>
  <c r="DN60" i="171"/>
  <c r="DN61" i="171"/>
  <c r="DN62" i="171"/>
  <c r="DN63" i="171"/>
  <c r="DN104" i="171"/>
  <c r="DO60" i="171"/>
  <c r="DO61" i="171"/>
  <c r="DO62" i="171"/>
  <c r="DO63" i="171"/>
  <c r="DO104" i="171"/>
  <c r="DP60" i="171"/>
  <c r="DP61" i="171"/>
  <c r="DP62" i="171"/>
  <c r="DP63" i="171"/>
  <c r="DP104" i="171"/>
  <c r="DQ60" i="171"/>
  <c r="DQ61" i="171"/>
  <c r="DQ62" i="171"/>
  <c r="DQ63" i="171"/>
  <c r="DQ104" i="171"/>
  <c r="DR60" i="171"/>
  <c r="DR61" i="171"/>
  <c r="DR62" i="171"/>
  <c r="DR63" i="171"/>
  <c r="DR104" i="171"/>
  <c r="DS60" i="171"/>
  <c r="DS61" i="171"/>
  <c r="DS62" i="171"/>
  <c r="DS63" i="171"/>
  <c r="DS104" i="171"/>
  <c r="DT60" i="171"/>
  <c r="DT61" i="171"/>
  <c r="DT62" i="171"/>
  <c r="DT63" i="171"/>
  <c r="DT104" i="171"/>
  <c r="DU60" i="171"/>
  <c r="DU61" i="171"/>
  <c r="DU62" i="171"/>
  <c r="DU63" i="171"/>
  <c r="DU104" i="171"/>
  <c r="DV60" i="171"/>
  <c r="DV61" i="171"/>
  <c r="DV62" i="171"/>
  <c r="DV63" i="171"/>
  <c r="DV104" i="171"/>
  <c r="DW60" i="171"/>
  <c r="DW61" i="171"/>
  <c r="DW62" i="171"/>
  <c r="DW63" i="171"/>
  <c r="DW104" i="171"/>
  <c r="DX60" i="171"/>
  <c r="DX61" i="171"/>
  <c r="DX62" i="171"/>
  <c r="DX63" i="171"/>
  <c r="DX104" i="171"/>
  <c r="DY60" i="171"/>
  <c r="DY61" i="171"/>
  <c r="DY62" i="171"/>
  <c r="DY63" i="171"/>
  <c r="DY104" i="171"/>
  <c r="DZ60" i="171"/>
  <c r="DZ61" i="171"/>
  <c r="DZ62" i="171"/>
  <c r="DZ63" i="171"/>
  <c r="DZ104" i="171"/>
  <c r="EA60" i="171"/>
  <c r="EA61" i="171"/>
  <c r="EA62" i="171"/>
  <c r="EA63" i="171"/>
  <c r="EA104" i="171"/>
  <c r="EB60" i="171"/>
  <c r="EB61" i="171"/>
  <c r="EB62" i="171"/>
  <c r="EB63" i="171"/>
  <c r="EB104" i="171"/>
  <c r="EC60" i="171"/>
  <c r="EC61" i="171"/>
  <c r="EC62" i="171"/>
  <c r="EC63" i="171"/>
  <c r="EC104" i="171"/>
  <c r="ED60" i="171"/>
  <c r="ED61" i="171"/>
  <c r="ED62" i="171"/>
  <c r="ED63" i="171"/>
  <c r="ED104" i="171"/>
  <c r="EE60" i="171"/>
  <c r="EE61" i="171"/>
  <c r="EE62" i="171"/>
  <c r="EE63" i="171"/>
  <c r="EE104" i="171"/>
  <c r="EF60" i="171"/>
  <c r="EF61" i="171"/>
  <c r="EF62" i="171"/>
  <c r="EF63" i="171"/>
  <c r="EF104" i="171"/>
  <c r="EG60" i="171"/>
  <c r="EG61" i="171"/>
  <c r="EG62" i="171"/>
  <c r="EG63" i="171"/>
  <c r="EG104" i="171"/>
  <c r="EH60" i="171"/>
  <c r="EH61" i="171"/>
  <c r="EH62" i="171"/>
  <c r="EH63" i="171"/>
  <c r="EH104" i="171"/>
  <c r="EI60" i="171"/>
  <c r="EI61" i="171"/>
  <c r="EI62" i="171"/>
  <c r="EI63" i="171"/>
  <c r="EI104" i="171"/>
  <c r="EJ60" i="171"/>
  <c r="EJ61" i="171"/>
  <c r="EJ62" i="171"/>
  <c r="EJ63" i="171"/>
  <c r="EJ104" i="171"/>
  <c r="EK60" i="171"/>
  <c r="EK61" i="171"/>
  <c r="EK62" i="171"/>
  <c r="EK63" i="171"/>
  <c r="EK104" i="171"/>
  <c r="EL60" i="171"/>
  <c r="EL61" i="171"/>
  <c r="EL62" i="171"/>
  <c r="EL63" i="171"/>
  <c r="EL104" i="171"/>
  <c r="EM60" i="171"/>
  <c r="EM61" i="171"/>
  <c r="EM62" i="171"/>
  <c r="EM63" i="171"/>
  <c r="EM104" i="171"/>
  <c r="EN60" i="171"/>
  <c r="EN61" i="171"/>
  <c r="EN62" i="171"/>
  <c r="EN63" i="171"/>
  <c r="EN104" i="171"/>
  <c r="EO60" i="171"/>
  <c r="EO61" i="171"/>
  <c r="EO62" i="171"/>
  <c r="EO63" i="171"/>
  <c r="EO104" i="171"/>
  <c r="EP60" i="171"/>
  <c r="EP61" i="171"/>
  <c r="EP62" i="171"/>
  <c r="EP63" i="171"/>
  <c r="EP104" i="171"/>
  <c r="EQ60" i="171"/>
  <c r="EQ61" i="171"/>
  <c r="EQ62" i="171"/>
  <c r="EQ63" i="171"/>
  <c r="EQ104" i="171"/>
  <c r="ER60" i="171"/>
  <c r="ER61" i="171"/>
  <c r="ER62" i="171"/>
  <c r="ER63" i="171"/>
  <c r="ER104" i="171"/>
  <c r="ES60" i="171"/>
  <c r="ES61" i="171"/>
  <c r="ES62" i="171"/>
  <c r="ES63" i="171"/>
  <c r="ES104" i="171"/>
  <c r="ET60" i="171"/>
  <c r="ET61" i="171"/>
  <c r="ET62" i="171"/>
  <c r="ET63" i="171"/>
  <c r="ET104" i="171"/>
  <c r="EU60" i="171"/>
  <c r="EU61" i="171"/>
  <c r="EU62" i="171"/>
  <c r="EU63" i="171"/>
  <c r="EU104" i="171"/>
  <c r="EV60" i="171"/>
  <c r="EV61" i="171"/>
  <c r="EV62" i="171"/>
  <c r="EV63" i="171"/>
  <c r="EV104" i="171"/>
  <c r="EW60" i="171"/>
  <c r="EW61" i="171"/>
  <c r="EW62" i="171"/>
  <c r="EW63" i="171"/>
  <c r="EW104" i="171"/>
  <c r="EX60" i="171"/>
  <c r="EX61" i="171"/>
  <c r="EX62" i="171"/>
  <c r="EX63" i="171"/>
  <c r="EX104" i="171"/>
  <c r="EY60" i="171"/>
  <c r="EY61" i="171"/>
  <c r="EY62" i="171"/>
  <c r="EY63" i="171"/>
  <c r="EY104" i="171"/>
  <c r="F68" i="171"/>
  <c r="F69" i="171"/>
  <c r="F96" i="171"/>
  <c r="F65" i="171"/>
  <c r="F97" i="171"/>
  <c r="F100" i="171"/>
  <c r="F101" i="171"/>
  <c r="F103" i="171"/>
  <c r="F105" i="171"/>
  <c r="F107" i="171"/>
  <c r="G68" i="171"/>
  <c r="G69" i="171"/>
  <c r="G96" i="171"/>
  <c r="G65" i="171"/>
  <c r="G97" i="171"/>
  <c r="G100" i="171"/>
  <c r="G101" i="171"/>
  <c r="G103" i="171"/>
  <c r="G105" i="171"/>
  <c r="H68" i="171"/>
  <c r="H69" i="171"/>
  <c r="H96" i="171"/>
  <c r="H65" i="171"/>
  <c r="H97" i="171"/>
  <c r="H100" i="171"/>
  <c r="H101" i="171"/>
  <c r="H103" i="171"/>
  <c r="H105" i="171"/>
  <c r="I67" i="171"/>
  <c r="I68" i="171"/>
  <c r="I69" i="171"/>
  <c r="I96" i="171"/>
  <c r="I65" i="171"/>
  <c r="I97" i="171"/>
  <c r="I100" i="171"/>
  <c r="I101" i="171"/>
  <c r="I103" i="171"/>
  <c r="I105" i="171"/>
  <c r="J67" i="171"/>
  <c r="J68" i="171"/>
  <c r="J69" i="171"/>
  <c r="J96" i="171"/>
  <c r="J65" i="171"/>
  <c r="J97" i="171"/>
  <c r="J100" i="171"/>
  <c r="J101" i="171"/>
  <c r="J103" i="171"/>
  <c r="J105" i="171"/>
  <c r="K67" i="171"/>
  <c r="K68" i="171"/>
  <c r="K69" i="171"/>
  <c r="K96" i="171"/>
  <c r="K65" i="171"/>
  <c r="K97" i="171"/>
  <c r="K100" i="171"/>
  <c r="K101" i="171"/>
  <c r="K103" i="171"/>
  <c r="K105" i="171"/>
  <c r="L67" i="171"/>
  <c r="L68" i="171"/>
  <c r="L69" i="171"/>
  <c r="L96" i="171"/>
  <c r="L65" i="171"/>
  <c r="L97" i="171"/>
  <c r="L100" i="171"/>
  <c r="L101" i="171"/>
  <c r="L103" i="171"/>
  <c r="L105" i="171"/>
  <c r="M67" i="171"/>
  <c r="M68" i="171"/>
  <c r="M69" i="171"/>
  <c r="M96" i="171"/>
  <c r="M65" i="171"/>
  <c r="M97" i="171"/>
  <c r="M100" i="171"/>
  <c r="M101" i="171"/>
  <c r="M103" i="171"/>
  <c r="M105" i="171"/>
  <c r="N67" i="171"/>
  <c r="N68" i="171"/>
  <c r="N69" i="171"/>
  <c r="N96" i="171"/>
  <c r="N65" i="171"/>
  <c r="N97" i="171"/>
  <c r="N100" i="171"/>
  <c r="N101" i="171"/>
  <c r="N103" i="171"/>
  <c r="N105" i="171"/>
  <c r="O67" i="171"/>
  <c r="O68" i="171"/>
  <c r="O69" i="171"/>
  <c r="O96" i="171"/>
  <c r="O65" i="171"/>
  <c r="O97" i="171"/>
  <c r="O100" i="171"/>
  <c r="O101" i="171"/>
  <c r="O103" i="171"/>
  <c r="O105" i="171"/>
  <c r="P67" i="171"/>
  <c r="P68" i="171"/>
  <c r="P69" i="171"/>
  <c r="P96" i="171"/>
  <c r="P65" i="171"/>
  <c r="P97" i="171"/>
  <c r="P100" i="171"/>
  <c r="P101" i="171"/>
  <c r="P103" i="171"/>
  <c r="P105" i="171"/>
  <c r="Q67" i="171"/>
  <c r="Q68" i="171"/>
  <c r="Q69" i="171"/>
  <c r="Q96" i="171"/>
  <c r="Q65" i="171"/>
  <c r="Q97" i="171"/>
  <c r="Q100" i="171"/>
  <c r="Q101" i="171"/>
  <c r="Q103" i="171"/>
  <c r="Q105" i="171"/>
  <c r="R67" i="171"/>
  <c r="R68" i="171"/>
  <c r="R69" i="171"/>
  <c r="R96" i="171"/>
  <c r="R65" i="171"/>
  <c r="R97" i="171"/>
  <c r="R100" i="171"/>
  <c r="R101" i="171"/>
  <c r="R103" i="171"/>
  <c r="R105" i="171"/>
  <c r="S67" i="171"/>
  <c r="S68" i="171"/>
  <c r="S69" i="171"/>
  <c r="S96" i="171"/>
  <c r="S65" i="171"/>
  <c r="S97" i="171"/>
  <c r="S100" i="171"/>
  <c r="S101" i="171"/>
  <c r="S103" i="171"/>
  <c r="S105" i="171"/>
  <c r="T67" i="171"/>
  <c r="T68" i="171"/>
  <c r="T69" i="171"/>
  <c r="T96" i="171"/>
  <c r="T65" i="171"/>
  <c r="T97" i="171"/>
  <c r="T100" i="171"/>
  <c r="T101" i="171"/>
  <c r="T103" i="171"/>
  <c r="T105" i="171"/>
  <c r="U67" i="171"/>
  <c r="U68" i="171"/>
  <c r="U69" i="171"/>
  <c r="U96" i="171"/>
  <c r="U65" i="171"/>
  <c r="U97" i="171"/>
  <c r="U100" i="171"/>
  <c r="U101" i="171"/>
  <c r="U103" i="171"/>
  <c r="U105" i="171"/>
  <c r="V67" i="171"/>
  <c r="V68" i="171"/>
  <c r="V69" i="171"/>
  <c r="V96" i="171"/>
  <c r="V65" i="171"/>
  <c r="V97" i="171"/>
  <c r="V100" i="171"/>
  <c r="V101" i="171"/>
  <c r="V103" i="171"/>
  <c r="V105" i="171"/>
  <c r="W67" i="171"/>
  <c r="W68" i="171"/>
  <c r="W69" i="171"/>
  <c r="W96" i="171"/>
  <c r="W65" i="171"/>
  <c r="W97" i="171"/>
  <c r="W100" i="171"/>
  <c r="W101" i="171"/>
  <c r="W103" i="171"/>
  <c r="W105" i="171"/>
  <c r="X67" i="171"/>
  <c r="X68" i="171"/>
  <c r="X69" i="171"/>
  <c r="X96" i="171"/>
  <c r="X65" i="171"/>
  <c r="X97" i="171"/>
  <c r="X100" i="171"/>
  <c r="X101" i="171"/>
  <c r="X103" i="171"/>
  <c r="X105" i="171"/>
  <c r="Y67" i="171"/>
  <c r="Y68" i="171"/>
  <c r="Y69" i="171"/>
  <c r="Y96" i="171"/>
  <c r="Y65" i="171"/>
  <c r="Y97" i="171"/>
  <c r="Y100" i="171"/>
  <c r="Y101" i="171"/>
  <c r="Y103" i="171"/>
  <c r="Y105" i="171"/>
  <c r="Z67" i="171"/>
  <c r="Z68" i="171"/>
  <c r="Z69" i="171"/>
  <c r="Z96" i="171"/>
  <c r="Z65" i="171"/>
  <c r="Z97" i="171"/>
  <c r="Z100" i="171"/>
  <c r="Z101" i="171"/>
  <c r="Z103" i="171"/>
  <c r="Z105" i="171"/>
  <c r="AA67" i="171"/>
  <c r="AA68" i="171"/>
  <c r="AA69" i="171"/>
  <c r="AA96" i="171"/>
  <c r="AA65" i="171"/>
  <c r="AA97" i="171"/>
  <c r="AA100" i="171"/>
  <c r="AA101" i="171"/>
  <c r="AA103" i="171"/>
  <c r="AA105" i="171"/>
  <c r="AB67" i="171"/>
  <c r="AB68" i="171"/>
  <c r="AB69" i="171"/>
  <c r="AB96" i="171"/>
  <c r="AB65" i="171"/>
  <c r="AB97" i="171"/>
  <c r="AB100" i="171"/>
  <c r="AB101" i="171"/>
  <c r="AB103" i="171"/>
  <c r="AB105" i="171"/>
  <c r="AC67" i="171"/>
  <c r="AC68" i="171"/>
  <c r="AC69" i="171"/>
  <c r="AC96" i="171"/>
  <c r="AC65" i="171"/>
  <c r="AC97" i="171"/>
  <c r="AC100" i="171"/>
  <c r="AC101" i="171"/>
  <c r="AC103" i="171"/>
  <c r="AC105" i="171"/>
  <c r="AD67" i="171"/>
  <c r="AD68" i="171"/>
  <c r="AD69" i="171"/>
  <c r="AD96" i="171"/>
  <c r="AD65" i="171"/>
  <c r="AD97" i="171"/>
  <c r="AD100" i="171"/>
  <c r="AD101" i="171"/>
  <c r="AD103" i="171"/>
  <c r="AD105" i="171"/>
  <c r="AE67" i="171"/>
  <c r="AE68" i="171"/>
  <c r="AE69" i="171"/>
  <c r="AE96" i="171"/>
  <c r="AE65" i="171"/>
  <c r="AE97" i="171"/>
  <c r="AE100" i="171"/>
  <c r="AE101" i="171"/>
  <c r="AE103" i="171"/>
  <c r="AE105" i="171"/>
  <c r="AF67" i="171"/>
  <c r="AF68" i="171"/>
  <c r="AF69" i="171"/>
  <c r="AF96" i="171"/>
  <c r="AF65" i="171"/>
  <c r="AF97" i="171"/>
  <c r="AF100" i="171"/>
  <c r="AF101" i="171"/>
  <c r="AF103" i="171"/>
  <c r="AF105" i="171"/>
  <c r="AG67" i="171"/>
  <c r="AG68" i="171"/>
  <c r="AG69" i="171"/>
  <c r="AG96" i="171"/>
  <c r="AG65" i="171"/>
  <c r="AG97" i="171"/>
  <c r="AG100" i="171"/>
  <c r="AG101" i="171"/>
  <c r="AG103" i="171"/>
  <c r="AG105" i="171"/>
  <c r="AH67" i="171"/>
  <c r="AH68" i="171"/>
  <c r="AH69" i="171"/>
  <c r="AH96" i="171"/>
  <c r="AH65" i="171"/>
  <c r="AH97" i="171"/>
  <c r="AH100" i="171"/>
  <c r="AH101" i="171"/>
  <c r="AH103" i="171"/>
  <c r="AH105" i="171"/>
  <c r="AI67" i="171"/>
  <c r="AI68" i="171"/>
  <c r="AI69" i="171"/>
  <c r="AI96" i="171"/>
  <c r="AI65" i="171"/>
  <c r="AI97" i="171"/>
  <c r="AI100" i="171"/>
  <c r="AI101" i="171"/>
  <c r="AI103" i="171"/>
  <c r="AI105" i="171"/>
  <c r="AJ67" i="171"/>
  <c r="AJ68" i="171"/>
  <c r="AJ69" i="171"/>
  <c r="AJ96" i="171"/>
  <c r="AJ65" i="171"/>
  <c r="AJ97" i="171"/>
  <c r="AJ100" i="171"/>
  <c r="AJ101" i="171"/>
  <c r="AJ103" i="171"/>
  <c r="AJ105" i="171"/>
  <c r="AK67" i="171"/>
  <c r="AK68" i="171"/>
  <c r="AK69" i="171"/>
  <c r="AK96" i="171"/>
  <c r="AK65" i="171"/>
  <c r="AK97" i="171"/>
  <c r="AK100" i="171"/>
  <c r="AK101" i="171"/>
  <c r="AK103" i="171"/>
  <c r="AK105" i="171"/>
  <c r="AL67" i="171"/>
  <c r="AL68" i="171"/>
  <c r="AL69" i="171"/>
  <c r="AL96" i="171"/>
  <c r="AL65" i="171"/>
  <c r="AL97" i="171"/>
  <c r="AL100" i="171"/>
  <c r="AL101" i="171"/>
  <c r="AL103" i="171"/>
  <c r="AL105" i="171"/>
  <c r="AM67" i="171"/>
  <c r="AM68" i="171"/>
  <c r="AM69" i="171"/>
  <c r="AM96" i="171"/>
  <c r="AM65" i="171"/>
  <c r="AM97" i="171"/>
  <c r="AM100" i="171"/>
  <c r="AM101" i="171"/>
  <c r="AM103" i="171"/>
  <c r="AM105" i="171"/>
  <c r="AN67" i="171"/>
  <c r="AN68" i="171"/>
  <c r="AN69" i="171"/>
  <c r="AN96" i="171"/>
  <c r="AN65" i="171"/>
  <c r="AN97" i="171"/>
  <c r="AN100" i="171"/>
  <c r="AN101" i="171"/>
  <c r="AN103" i="171"/>
  <c r="AN105" i="171"/>
  <c r="AO67" i="171"/>
  <c r="AO68" i="171"/>
  <c r="AO69" i="171"/>
  <c r="AO96" i="171"/>
  <c r="AO65" i="171"/>
  <c r="AO97" i="171"/>
  <c r="AO100" i="171"/>
  <c r="AO101" i="171"/>
  <c r="AO103" i="171"/>
  <c r="AO105" i="171"/>
  <c r="AP67" i="171"/>
  <c r="AP68" i="171"/>
  <c r="AP69" i="171"/>
  <c r="AP96" i="171"/>
  <c r="AP65" i="171"/>
  <c r="AP97" i="171"/>
  <c r="AP100" i="171"/>
  <c r="AP101" i="171"/>
  <c r="AP103" i="171"/>
  <c r="AP105" i="171"/>
  <c r="AQ67" i="171"/>
  <c r="AQ68" i="171"/>
  <c r="AQ69" i="171"/>
  <c r="AQ96" i="171"/>
  <c r="AQ65" i="171"/>
  <c r="AQ97" i="171"/>
  <c r="AQ100" i="171"/>
  <c r="AQ101" i="171"/>
  <c r="AQ103" i="171"/>
  <c r="AQ105" i="171"/>
  <c r="AR67" i="171"/>
  <c r="AR68" i="171"/>
  <c r="AR69" i="171"/>
  <c r="AR96" i="171"/>
  <c r="AR65" i="171"/>
  <c r="AR97" i="171"/>
  <c r="AR100" i="171"/>
  <c r="AR101" i="171"/>
  <c r="AR103" i="171"/>
  <c r="AR105" i="171"/>
  <c r="AS67" i="171"/>
  <c r="AS68" i="171"/>
  <c r="AS69" i="171"/>
  <c r="AS96" i="171"/>
  <c r="AS65" i="171"/>
  <c r="AS97" i="171"/>
  <c r="AS100" i="171"/>
  <c r="AS101" i="171"/>
  <c r="AS103" i="171"/>
  <c r="AS105" i="171"/>
  <c r="AT67" i="171"/>
  <c r="AT68" i="171"/>
  <c r="AT69" i="171"/>
  <c r="AT96" i="171"/>
  <c r="AT65" i="171"/>
  <c r="AT97" i="171"/>
  <c r="AT100" i="171"/>
  <c r="AT101" i="171"/>
  <c r="AT103" i="171"/>
  <c r="AT105" i="171"/>
  <c r="AU67" i="171"/>
  <c r="AU68" i="171"/>
  <c r="AU69" i="171"/>
  <c r="AU96" i="171"/>
  <c r="AU65" i="171"/>
  <c r="AU97" i="171"/>
  <c r="AU100" i="171"/>
  <c r="AU101" i="171"/>
  <c r="AU103" i="171"/>
  <c r="AU105" i="171"/>
  <c r="AV67" i="171"/>
  <c r="AV68" i="171"/>
  <c r="AV69" i="171"/>
  <c r="AV96" i="171"/>
  <c r="AV65" i="171"/>
  <c r="AV97" i="171"/>
  <c r="AV100" i="171"/>
  <c r="AV101" i="171"/>
  <c r="AV103" i="171"/>
  <c r="AV105" i="171"/>
  <c r="AW67" i="171"/>
  <c r="AW68" i="171"/>
  <c r="AW69" i="171"/>
  <c r="AW96" i="171"/>
  <c r="AW65" i="171"/>
  <c r="AW97" i="171"/>
  <c r="AW100" i="171"/>
  <c r="AW101" i="171"/>
  <c r="AW103" i="171"/>
  <c r="AW105" i="171"/>
  <c r="AX67" i="171"/>
  <c r="AX68" i="171"/>
  <c r="AX69" i="171"/>
  <c r="AX96" i="171"/>
  <c r="AX65" i="171"/>
  <c r="AX97" i="171"/>
  <c r="AX100" i="171"/>
  <c r="AX101" i="171"/>
  <c r="AX103" i="171"/>
  <c r="AX105" i="171"/>
  <c r="AY67" i="171"/>
  <c r="AY68" i="171"/>
  <c r="AY69" i="171"/>
  <c r="AY96" i="171"/>
  <c r="AY65" i="171"/>
  <c r="AY97" i="171"/>
  <c r="AY100" i="171"/>
  <c r="AY101" i="171"/>
  <c r="AY103" i="171"/>
  <c r="AY105" i="171"/>
  <c r="AZ67" i="171"/>
  <c r="AZ68" i="171"/>
  <c r="AZ69" i="171"/>
  <c r="AZ96" i="171"/>
  <c r="AZ65" i="171"/>
  <c r="AZ97" i="171"/>
  <c r="AZ100" i="171"/>
  <c r="AZ101" i="171"/>
  <c r="AZ103" i="171"/>
  <c r="AZ105" i="171"/>
  <c r="BA67" i="171"/>
  <c r="BA68" i="171"/>
  <c r="BA69" i="171"/>
  <c r="BA96" i="171"/>
  <c r="BA65" i="171"/>
  <c r="BA97" i="171"/>
  <c r="BA100" i="171"/>
  <c r="BA101" i="171"/>
  <c r="BA103" i="171"/>
  <c r="BA105" i="171"/>
  <c r="BB67" i="171"/>
  <c r="BB68" i="171"/>
  <c r="BB69" i="171"/>
  <c r="BB96" i="171"/>
  <c r="BB65" i="171"/>
  <c r="BB97" i="171"/>
  <c r="BB100" i="171"/>
  <c r="BB101" i="171"/>
  <c r="BB103" i="171"/>
  <c r="BB105" i="171"/>
  <c r="BC67" i="171"/>
  <c r="BC68" i="171"/>
  <c r="BC69" i="171"/>
  <c r="BC96" i="171"/>
  <c r="BC65" i="171"/>
  <c r="BC97" i="171"/>
  <c r="BC100" i="171"/>
  <c r="BC101" i="171"/>
  <c r="BC103" i="171"/>
  <c r="BC105" i="171"/>
  <c r="BD67" i="171"/>
  <c r="BD68" i="171"/>
  <c r="BD69" i="171"/>
  <c r="BD96" i="171"/>
  <c r="BD65" i="171"/>
  <c r="BD97" i="171"/>
  <c r="BD100" i="171"/>
  <c r="BD101" i="171"/>
  <c r="BD103" i="171"/>
  <c r="BD105" i="171"/>
  <c r="BE67" i="171"/>
  <c r="BE68" i="171"/>
  <c r="BE69" i="171"/>
  <c r="BE96" i="171"/>
  <c r="BE65" i="171"/>
  <c r="BE97" i="171"/>
  <c r="BE100" i="171"/>
  <c r="BE101" i="171"/>
  <c r="BE103" i="171"/>
  <c r="BE105" i="171"/>
  <c r="BF67" i="171"/>
  <c r="BF68" i="171"/>
  <c r="BF69" i="171"/>
  <c r="BF96" i="171"/>
  <c r="BF65" i="171"/>
  <c r="BF97" i="171"/>
  <c r="BF100" i="171"/>
  <c r="BF101" i="171"/>
  <c r="BF103" i="171"/>
  <c r="BF105" i="171"/>
  <c r="BG67" i="171"/>
  <c r="BG68" i="171"/>
  <c r="BG69" i="171"/>
  <c r="BG96" i="171"/>
  <c r="BG65" i="171"/>
  <c r="BG97" i="171"/>
  <c r="BG100" i="171"/>
  <c r="BG101" i="171"/>
  <c r="BG103" i="171"/>
  <c r="BG105" i="171"/>
  <c r="BH67" i="171"/>
  <c r="BH68" i="171"/>
  <c r="BH69" i="171"/>
  <c r="BH96" i="171"/>
  <c r="BH65" i="171"/>
  <c r="BH97" i="171"/>
  <c r="BH100" i="171"/>
  <c r="BH101" i="171"/>
  <c r="BH103" i="171"/>
  <c r="BH105" i="171"/>
  <c r="BI67" i="171"/>
  <c r="BI68" i="171"/>
  <c r="BI69" i="171"/>
  <c r="BI96" i="171"/>
  <c r="BI65" i="171"/>
  <c r="BI97" i="171"/>
  <c r="BI100" i="171"/>
  <c r="BI101" i="171"/>
  <c r="BI103" i="171"/>
  <c r="BI105" i="171"/>
  <c r="BJ67" i="171"/>
  <c r="BJ68" i="171"/>
  <c r="BJ69" i="171"/>
  <c r="BJ96" i="171"/>
  <c r="BJ65" i="171"/>
  <c r="BJ97" i="171"/>
  <c r="BJ100" i="171"/>
  <c r="BJ101" i="171"/>
  <c r="BJ103" i="171"/>
  <c r="BJ105" i="171"/>
  <c r="BK67" i="171"/>
  <c r="BK68" i="171"/>
  <c r="BK69" i="171"/>
  <c r="BK96" i="171"/>
  <c r="BK65" i="171"/>
  <c r="BK97" i="171"/>
  <c r="BK100" i="171"/>
  <c r="BK101" i="171"/>
  <c r="BK103" i="171"/>
  <c r="BK105" i="171"/>
  <c r="BL67" i="171"/>
  <c r="BL68" i="171"/>
  <c r="BL69" i="171"/>
  <c r="BL96" i="171"/>
  <c r="BL65" i="171"/>
  <c r="BL97" i="171"/>
  <c r="BL100" i="171"/>
  <c r="BL101" i="171"/>
  <c r="BL103" i="171"/>
  <c r="BL105" i="171"/>
  <c r="BM67" i="171"/>
  <c r="BM68" i="171"/>
  <c r="BM69" i="171"/>
  <c r="BM96" i="171"/>
  <c r="BM65" i="171"/>
  <c r="BM97" i="171"/>
  <c r="BM100" i="171"/>
  <c r="BM101" i="171"/>
  <c r="BM103" i="171"/>
  <c r="BM105" i="171"/>
  <c r="BN67" i="171"/>
  <c r="BN68" i="171"/>
  <c r="BN69" i="171"/>
  <c r="BN96" i="171"/>
  <c r="BN65" i="171"/>
  <c r="BN97" i="171"/>
  <c r="BN100" i="171"/>
  <c r="BN101" i="171"/>
  <c r="BN103" i="171"/>
  <c r="BN105" i="171"/>
  <c r="BO67" i="171"/>
  <c r="BO68" i="171"/>
  <c r="BO69" i="171"/>
  <c r="BO96" i="171"/>
  <c r="BO65" i="171"/>
  <c r="BO97" i="171"/>
  <c r="BO100" i="171"/>
  <c r="BO101" i="171"/>
  <c r="BO103" i="171"/>
  <c r="BO105" i="171"/>
  <c r="BP67" i="171"/>
  <c r="BP68" i="171"/>
  <c r="BP69" i="171"/>
  <c r="BP96" i="171"/>
  <c r="BP65" i="171"/>
  <c r="BP97" i="171"/>
  <c r="BP100" i="171"/>
  <c r="BP101" i="171"/>
  <c r="BP103" i="171"/>
  <c r="BP105" i="171"/>
  <c r="BQ67" i="171"/>
  <c r="BQ68" i="171"/>
  <c r="BQ69" i="171"/>
  <c r="BQ96" i="171"/>
  <c r="BQ65" i="171"/>
  <c r="BQ97" i="171"/>
  <c r="BQ100" i="171"/>
  <c r="BQ101" i="171"/>
  <c r="BQ103" i="171"/>
  <c r="BQ105" i="171"/>
  <c r="BR67" i="171"/>
  <c r="BR68" i="171"/>
  <c r="BR69" i="171"/>
  <c r="BR96" i="171"/>
  <c r="BR65" i="171"/>
  <c r="BR97" i="171"/>
  <c r="BR100" i="171"/>
  <c r="BR101" i="171"/>
  <c r="BR103" i="171"/>
  <c r="BR105" i="171"/>
  <c r="BS67" i="171"/>
  <c r="BS68" i="171"/>
  <c r="BS69" i="171"/>
  <c r="BS96" i="171"/>
  <c r="BS65" i="171"/>
  <c r="BS97" i="171"/>
  <c r="BS100" i="171"/>
  <c r="BS101" i="171"/>
  <c r="BS103" i="171"/>
  <c r="BS105" i="171"/>
  <c r="BT67" i="171"/>
  <c r="BT68" i="171"/>
  <c r="BT69" i="171"/>
  <c r="BT96" i="171"/>
  <c r="BT65" i="171"/>
  <c r="BT97" i="171"/>
  <c r="BT100" i="171"/>
  <c r="BT101" i="171"/>
  <c r="BT103" i="171"/>
  <c r="BT105" i="171"/>
  <c r="BU67" i="171"/>
  <c r="BU68" i="171"/>
  <c r="BU69" i="171"/>
  <c r="BU96" i="171"/>
  <c r="BU65" i="171"/>
  <c r="BU97" i="171"/>
  <c r="BU100" i="171"/>
  <c r="BU101" i="171"/>
  <c r="BU103" i="171"/>
  <c r="BU105" i="171"/>
  <c r="BV67" i="171"/>
  <c r="BV68" i="171"/>
  <c r="BV69" i="171"/>
  <c r="BV96" i="171"/>
  <c r="BV65" i="171"/>
  <c r="BV97" i="171"/>
  <c r="BV100" i="171"/>
  <c r="BV101" i="171"/>
  <c r="BV103" i="171"/>
  <c r="BV105" i="171"/>
  <c r="BW67" i="171"/>
  <c r="BW68" i="171"/>
  <c r="BW69" i="171"/>
  <c r="BW96" i="171"/>
  <c r="BW65" i="171"/>
  <c r="BW97" i="171"/>
  <c r="BW100" i="171"/>
  <c r="BW101" i="171"/>
  <c r="BW103" i="171"/>
  <c r="BW105" i="171"/>
  <c r="BX67" i="171"/>
  <c r="BX68" i="171"/>
  <c r="BX69" i="171"/>
  <c r="BX96" i="171"/>
  <c r="BX65" i="171"/>
  <c r="BX97" i="171"/>
  <c r="BX100" i="171"/>
  <c r="BX101" i="171"/>
  <c r="BX103" i="171"/>
  <c r="BX105" i="171"/>
  <c r="BY67" i="171"/>
  <c r="BY68" i="171"/>
  <c r="BY69" i="171"/>
  <c r="BY96" i="171"/>
  <c r="BY65" i="171"/>
  <c r="BY97" i="171"/>
  <c r="BY100" i="171"/>
  <c r="BY101" i="171"/>
  <c r="BY103" i="171"/>
  <c r="BY105" i="171"/>
  <c r="BZ67" i="171"/>
  <c r="BZ68" i="171"/>
  <c r="BZ69" i="171"/>
  <c r="BZ96" i="171"/>
  <c r="BZ65" i="171"/>
  <c r="BZ97" i="171"/>
  <c r="BZ100" i="171"/>
  <c r="BZ101" i="171"/>
  <c r="BZ103" i="171"/>
  <c r="BZ105" i="171"/>
  <c r="CA67" i="171"/>
  <c r="CA68" i="171"/>
  <c r="CA69" i="171"/>
  <c r="CA96" i="171"/>
  <c r="CA65" i="171"/>
  <c r="CA97" i="171"/>
  <c r="CA100" i="171"/>
  <c r="CA101" i="171"/>
  <c r="CA103" i="171"/>
  <c r="CA105" i="171"/>
  <c r="CB67" i="171"/>
  <c r="CB68" i="171"/>
  <c r="CB69" i="171"/>
  <c r="CB96" i="171"/>
  <c r="CB65" i="171"/>
  <c r="CB97" i="171"/>
  <c r="CB100" i="171"/>
  <c r="CB101" i="171"/>
  <c r="CB103" i="171"/>
  <c r="CB105" i="171"/>
  <c r="CC67" i="171"/>
  <c r="CC68" i="171"/>
  <c r="CC69" i="171"/>
  <c r="CC96" i="171"/>
  <c r="CC65" i="171"/>
  <c r="CC97" i="171"/>
  <c r="CC100" i="171"/>
  <c r="CC101" i="171"/>
  <c r="CC103" i="171"/>
  <c r="CC105" i="171"/>
  <c r="CD67" i="171"/>
  <c r="CD68" i="171"/>
  <c r="CD69" i="171"/>
  <c r="CD96" i="171"/>
  <c r="CD65" i="171"/>
  <c r="CD97" i="171"/>
  <c r="CD100" i="171"/>
  <c r="CD101" i="171"/>
  <c r="CD103" i="171"/>
  <c r="CD105" i="171"/>
  <c r="CE67" i="171"/>
  <c r="CE68" i="171"/>
  <c r="CE69" i="171"/>
  <c r="CE96" i="171"/>
  <c r="CE65" i="171"/>
  <c r="CE97" i="171"/>
  <c r="CE100" i="171"/>
  <c r="CE101" i="171"/>
  <c r="CE103" i="171"/>
  <c r="CE105" i="171"/>
  <c r="CF67" i="171"/>
  <c r="CF68" i="171"/>
  <c r="CF69" i="171"/>
  <c r="CF96" i="171"/>
  <c r="CF65" i="171"/>
  <c r="CF97" i="171"/>
  <c r="CF100" i="171"/>
  <c r="CF101" i="171"/>
  <c r="CF103" i="171"/>
  <c r="CF105" i="171"/>
  <c r="CG67" i="171"/>
  <c r="CG68" i="171"/>
  <c r="CG69" i="171"/>
  <c r="CG96" i="171"/>
  <c r="CG65" i="171"/>
  <c r="CG97" i="171"/>
  <c r="CG100" i="171"/>
  <c r="CG101" i="171"/>
  <c r="CG103" i="171"/>
  <c r="CG105" i="171"/>
  <c r="CH67" i="171"/>
  <c r="CH68" i="171"/>
  <c r="CH69" i="171"/>
  <c r="CH96" i="171"/>
  <c r="CH65" i="171"/>
  <c r="CH97" i="171"/>
  <c r="CH100" i="171"/>
  <c r="CH101" i="171"/>
  <c r="CH103" i="171"/>
  <c r="CH105" i="171"/>
  <c r="CI67" i="171"/>
  <c r="CI68" i="171"/>
  <c r="CI69" i="171"/>
  <c r="CI96" i="171"/>
  <c r="CI65" i="171"/>
  <c r="CI97" i="171"/>
  <c r="CI100" i="171"/>
  <c r="CI101" i="171"/>
  <c r="CI103" i="171"/>
  <c r="CI105" i="171"/>
  <c r="CJ67" i="171"/>
  <c r="CJ68" i="171"/>
  <c r="CJ69" i="171"/>
  <c r="CJ96" i="171"/>
  <c r="CJ65" i="171"/>
  <c r="CJ97" i="171"/>
  <c r="CJ100" i="171"/>
  <c r="CJ101" i="171"/>
  <c r="CJ103" i="171"/>
  <c r="CJ105" i="171"/>
  <c r="CK67" i="171"/>
  <c r="CK68" i="171"/>
  <c r="CK69" i="171"/>
  <c r="CK96" i="171"/>
  <c r="CK65" i="171"/>
  <c r="CK97" i="171"/>
  <c r="CK100" i="171"/>
  <c r="CK101" i="171"/>
  <c r="CK103" i="171"/>
  <c r="CK105" i="171"/>
  <c r="CL67" i="171"/>
  <c r="CL68" i="171"/>
  <c r="CL69" i="171"/>
  <c r="CL96" i="171"/>
  <c r="CL65" i="171"/>
  <c r="CL97" i="171"/>
  <c r="CL100" i="171"/>
  <c r="CL101" i="171"/>
  <c r="CL103" i="171"/>
  <c r="CL105" i="171"/>
  <c r="CM67" i="171"/>
  <c r="CM68" i="171"/>
  <c r="CM69" i="171"/>
  <c r="CM96" i="171"/>
  <c r="CM65" i="171"/>
  <c r="CM97" i="171"/>
  <c r="CM100" i="171"/>
  <c r="CM101" i="171"/>
  <c r="CM103" i="171"/>
  <c r="CM105" i="171"/>
  <c r="CN67" i="171"/>
  <c r="CN68" i="171"/>
  <c r="CN69" i="171"/>
  <c r="CN96" i="171"/>
  <c r="CN65" i="171"/>
  <c r="CN97" i="171"/>
  <c r="CN100" i="171"/>
  <c r="CN101" i="171"/>
  <c r="CN103" i="171"/>
  <c r="CN105" i="171"/>
  <c r="CO67" i="171"/>
  <c r="CO68" i="171"/>
  <c r="CO69" i="171"/>
  <c r="CO96" i="171"/>
  <c r="CO65" i="171"/>
  <c r="CO97" i="171"/>
  <c r="CO100" i="171"/>
  <c r="CO101" i="171"/>
  <c r="CO103" i="171"/>
  <c r="CO105" i="171"/>
  <c r="CP67" i="171"/>
  <c r="CP68" i="171"/>
  <c r="CP69" i="171"/>
  <c r="CP96" i="171"/>
  <c r="CP65" i="171"/>
  <c r="CP97" i="171"/>
  <c r="CP100" i="171"/>
  <c r="CP101" i="171"/>
  <c r="CP103" i="171"/>
  <c r="CP105" i="171"/>
  <c r="CQ67" i="171"/>
  <c r="CQ68" i="171"/>
  <c r="CQ69" i="171"/>
  <c r="CQ96" i="171"/>
  <c r="CQ65" i="171"/>
  <c r="CQ97" i="171"/>
  <c r="CQ100" i="171"/>
  <c r="CQ101" i="171"/>
  <c r="CQ103" i="171"/>
  <c r="CQ105" i="171"/>
  <c r="CR67" i="171"/>
  <c r="CR68" i="171"/>
  <c r="CR69" i="171"/>
  <c r="CR96" i="171"/>
  <c r="CR65" i="171"/>
  <c r="CR97" i="171"/>
  <c r="CR100" i="171"/>
  <c r="CR101" i="171"/>
  <c r="CR103" i="171"/>
  <c r="CR105" i="171"/>
  <c r="CS67" i="171"/>
  <c r="CS68" i="171"/>
  <c r="CS69" i="171"/>
  <c r="CS96" i="171"/>
  <c r="CS65" i="171"/>
  <c r="CS97" i="171"/>
  <c r="CS100" i="171"/>
  <c r="CS101" i="171"/>
  <c r="CS103" i="171"/>
  <c r="CS105" i="171"/>
  <c r="CT67" i="171"/>
  <c r="CT68" i="171"/>
  <c r="CT69" i="171"/>
  <c r="CT96" i="171"/>
  <c r="CT65" i="171"/>
  <c r="CT97" i="171"/>
  <c r="CT100" i="171"/>
  <c r="CT101" i="171"/>
  <c r="CT103" i="171"/>
  <c r="CT105" i="171"/>
  <c r="CU67" i="171"/>
  <c r="CU68" i="171"/>
  <c r="CU69" i="171"/>
  <c r="CU96" i="171"/>
  <c r="CU65" i="171"/>
  <c r="CU97" i="171"/>
  <c r="CU100" i="171"/>
  <c r="CU101" i="171"/>
  <c r="CU103" i="171"/>
  <c r="CU105" i="171"/>
  <c r="CV67" i="171"/>
  <c r="CV68" i="171"/>
  <c r="CV69" i="171"/>
  <c r="CV96" i="171"/>
  <c r="CV65" i="171"/>
  <c r="CV97" i="171"/>
  <c r="CV100" i="171"/>
  <c r="CV101" i="171"/>
  <c r="CV103" i="171"/>
  <c r="CV105" i="171"/>
  <c r="CW67" i="171"/>
  <c r="CW68" i="171"/>
  <c r="CW69" i="171"/>
  <c r="CW96" i="171"/>
  <c r="CW65" i="171"/>
  <c r="CW97" i="171"/>
  <c r="CW100" i="171"/>
  <c r="CW101" i="171"/>
  <c r="CW103" i="171"/>
  <c r="CW105" i="171"/>
  <c r="CX67" i="171"/>
  <c r="CX68" i="171"/>
  <c r="CX69" i="171"/>
  <c r="CX96" i="171"/>
  <c r="CX65" i="171"/>
  <c r="CX97" i="171"/>
  <c r="CX100" i="171"/>
  <c r="CX101" i="171"/>
  <c r="CX103" i="171"/>
  <c r="CX105" i="171"/>
  <c r="CY67" i="171"/>
  <c r="CY68" i="171"/>
  <c r="CY69" i="171"/>
  <c r="CY96" i="171"/>
  <c r="CY65" i="171"/>
  <c r="CY97" i="171"/>
  <c r="CY100" i="171"/>
  <c r="CY101" i="171"/>
  <c r="CY103" i="171"/>
  <c r="CY105" i="171"/>
  <c r="CZ67" i="171"/>
  <c r="CZ68" i="171"/>
  <c r="CZ69" i="171"/>
  <c r="CZ96" i="171"/>
  <c r="CZ65" i="171"/>
  <c r="CZ97" i="171"/>
  <c r="CZ100" i="171"/>
  <c r="CZ101" i="171"/>
  <c r="CZ103" i="171"/>
  <c r="CZ105" i="171"/>
  <c r="DA67" i="171"/>
  <c r="DA68" i="171"/>
  <c r="DA69" i="171"/>
  <c r="DA96" i="171"/>
  <c r="DA65" i="171"/>
  <c r="DA97" i="171"/>
  <c r="DA100" i="171"/>
  <c r="DA101" i="171"/>
  <c r="DA103" i="171"/>
  <c r="DA105" i="171"/>
  <c r="DB67" i="171"/>
  <c r="DB68" i="171"/>
  <c r="DB69" i="171"/>
  <c r="DB96" i="171"/>
  <c r="DB65" i="171"/>
  <c r="DB97" i="171"/>
  <c r="DB100" i="171"/>
  <c r="DB101" i="171"/>
  <c r="DB103" i="171"/>
  <c r="DB105" i="171"/>
  <c r="DC67" i="171"/>
  <c r="DC68" i="171"/>
  <c r="DC69" i="171"/>
  <c r="DC96" i="171"/>
  <c r="DC65" i="171"/>
  <c r="DC97" i="171"/>
  <c r="DC100" i="171"/>
  <c r="DC101" i="171"/>
  <c r="DC103" i="171"/>
  <c r="DC105" i="171"/>
  <c r="DD67" i="171"/>
  <c r="DD68" i="171"/>
  <c r="DD69" i="171"/>
  <c r="DD96" i="171"/>
  <c r="DD65" i="171"/>
  <c r="DD97" i="171"/>
  <c r="DD100" i="171"/>
  <c r="DD101" i="171"/>
  <c r="DD103" i="171"/>
  <c r="DD105" i="171"/>
  <c r="DE67" i="171"/>
  <c r="DE68" i="171"/>
  <c r="DE69" i="171"/>
  <c r="DE96" i="171"/>
  <c r="DE65" i="171"/>
  <c r="DE97" i="171"/>
  <c r="DE100" i="171"/>
  <c r="DE101" i="171"/>
  <c r="DE103" i="171"/>
  <c r="DE105" i="171"/>
  <c r="DF67" i="171"/>
  <c r="DF68" i="171"/>
  <c r="DF69" i="171"/>
  <c r="DF96" i="171"/>
  <c r="DF65" i="171"/>
  <c r="DF97" i="171"/>
  <c r="DF100" i="171"/>
  <c r="DF101" i="171"/>
  <c r="DF103" i="171"/>
  <c r="DF105" i="171"/>
  <c r="DG67" i="171"/>
  <c r="DG68" i="171"/>
  <c r="DG69" i="171"/>
  <c r="DG96" i="171"/>
  <c r="DG65" i="171"/>
  <c r="DG97" i="171"/>
  <c r="DG100" i="171"/>
  <c r="DG101" i="171"/>
  <c r="DG103" i="171"/>
  <c r="DG105" i="171"/>
  <c r="DH67" i="171"/>
  <c r="DH68" i="171"/>
  <c r="DH69" i="171"/>
  <c r="DH96" i="171"/>
  <c r="DH65" i="171"/>
  <c r="DH97" i="171"/>
  <c r="DH100" i="171"/>
  <c r="DH101" i="171"/>
  <c r="DH103" i="171"/>
  <c r="DH105" i="171"/>
  <c r="DI67" i="171"/>
  <c r="DI68" i="171"/>
  <c r="DI69" i="171"/>
  <c r="DI96" i="171"/>
  <c r="DI65" i="171"/>
  <c r="DI97" i="171"/>
  <c r="DI100" i="171"/>
  <c r="DI101" i="171"/>
  <c r="DI103" i="171"/>
  <c r="DI105" i="171"/>
  <c r="DJ67" i="171"/>
  <c r="DJ68" i="171"/>
  <c r="DJ69" i="171"/>
  <c r="DJ96" i="171"/>
  <c r="DJ65" i="171"/>
  <c r="DJ97" i="171"/>
  <c r="DJ100" i="171"/>
  <c r="DJ101" i="171"/>
  <c r="DJ103" i="171"/>
  <c r="DJ105" i="171"/>
  <c r="DK67" i="171"/>
  <c r="DK68" i="171"/>
  <c r="DK69" i="171"/>
  <c r="DK96" i="171"/>
  <c r="DK65" i="171"/>
  <c r="DK97" i="171"/>
  <c r="DK100" i="171"/>
  <c r="DK101" i="171"/>
  <c r="DK103" i="171"/>
  <c r="DK105" i="171"/>
  <c r="DL67" i="171"/>
  <c r="DL68" i="171"/>
  <c r="DL69" i="171"/>
  <c r="DL96" i="171"/>
  <c r="DL65" i="171"/>
  <c r="DL97" i="171"/>
  <c r="DL100" i="171"/>
  <c r="DL101" i="171"/>
  <c r="DL103" i="171"/>
  <c r="DL105" i="171"/>
  <c r="DM67" i="171"/>
  <c r="DM68" i="171"/>
  <c r="DM69" i="171"/>
  <c r="DM96" i="171"/>
  <c r="DM65" i="171"/>
  <c r="DM97" i="171"/>
  <c r="DM100" i="171"/>
  <c r="DM101" i="171"/>
  <c r="DM103" i="171"/>
  <c r="DM105" i="171"/>
  <c r="DN67" i="171"/>
  <c r="DN68" i="171"/>
  <c r="DN69" i="171"/>
  <c r="DN96" i="171"/>
  <c r="DN65" i="171"/>
  <c r="DN97" i="171"/>
  <c r="DN100" i="171"/>
  <c r="DN101" i="171"/>
  <c r="DN103" i="171"/>
  <c r="DN105" i="171"/>
  <c r="DO67" i="171"/>
  <c r="DO68" i="171"/>
  <c r="DO69" i="171"/>
  <c r="DO96" i="171"/>
  <c r="DO65" i="171"/>
  <c r="DO97" i="171"/>
  <c r="DO100" i="171"/>
  <c r="DO101" i="171"/>
  <c r="DO103" i="171"/>
  <c r="DO105" i="171"/>
  <c r="DP67" i="171"/>
  <c r="DP68" i="171"/>
  <c r="DP69" i="171"/>
  <c r="DP96" i="171"/>
  <c r="DP65" i="171"/>
  <c r="DP97" i="171"/>
  <c r="DP100" i="171"/>
  <c r="DP101" i="171"/>
  <c r="DP103" i="171"/>
  <c r="DP105" i="171"/>
  <c r="DQ67" i="171"/>
  <c r="DQ68" i="171"/>
  <c r="DQ69" i="171"/>
  <c r="DQ96" i="171"/>
  <c r="DQ65" i="171"/>
  <c r="DQ97" i="171"/>
  <c r="DQ100" i="171"/>
  <c r="DQ101" i="171"/>
  <c r="DQ103" i="171"/>
  <c r="DQ105" i="171"/>
  <c r="DR67" i="171"/>
  <c r="DR68" i="171"/>
  <c r="DR69" i="171"/>
  <c r="DR96" i="171"/>
  <c r="DR65" i="171"/>
  <c r="DR97" i="171"/>
  <c r="DR100" i="171"/>
  <c r="DR101" i="171"/>
  <c r="DR103" i="171"/>
  <c r="DR105" i="171"/>
  <c r="DS67" i="171"/>
  <c r="DS68" i="171"/>
  <c r="DS69" i="171"/>
  <c r="DS96" i="171"/>
  <c r="DS65" i="171"/>
  <c r="DS97" i="171"/>
  <c r="DS100" i="171"/>
  <c r="DS101" i="171"/>
  <c r="DS103" i="171"/>
  <c r="DS105" i="171"/>
  <c r="DT67" i="171"/>
  <c r="DT68" i="171"/>
  <c r="DT69" i="171"/>
  <c r="DT96" i="171"/>
  <c r="DT65" i="171"/>
  <c r="DT97" i="171"/>
  <c r="DT100" i="171"/>
  <c r="DT101" i="171"/>
  <c r="DT103" i="171"/>
  <c r="DT105" i="171"/>
  <c r="DU67" i="171"/>
  <c r="DU68" i="171"/>
  <c r="DU69" i="171"/>
  <c r="DU96" i="171"/>
  <c r="DU65" i="171"/>
  <c r="DU97" i="171"/>
  <c r="DU100" i="171"/>
  <c r="DU101" i="171"/>
  <c r="DU103" i="171"/>
  <c r="DU105" i="171"/>
  <c r="DV67" i="171"/>
  <c r="DV68" i="171"/>
  <c r="DV69" i="171"/>
  <c r="DV96" i="171"/>
  <c r="DV65" i="171"/>
  <c r="DV97" i="171"/>
  <c r="DV100" i="171"/>
  <c r="DV101" i="171"/>
  <c r="DV103" i="171"/>
  <c r="DV105" i="171"/>
  <c r="DW67" i="171"/>
  <c r="DW68" i="171"/>
  <c r="DW69" i="171"/>
  <c r="DW96" i="171"/>
  <c r="DW65" i="171"/>
  <c r="DW97" i="171"/>
  <c r="DW100" i="171"/>
  <c r="DW101" i="171"/>
  <c r="DW103" i="171"/>
  <c r="DW105" i="171"/>
  <c r="DX67" i="171"/>
  <c r="DX68" i="171"/>
  <c r="DX69" i="171"/>
  <c r="DX96" i="171"/>
  <c r="DX65" i="171"/>
  <c r="DX97" i="171"/>
  <c r="DX100" i="171"/>
  <c r="DX101" i="171"/>
  <c r="DX103" i="171"/>
  <c r="DX105" i="171"/>
  <c r="DY67" i="171"/>
  <c r="DY68" i="171"/>
  <c r="DY69" i="171"/>
  <c r="DY96" i="171"/>
  <c r="DY65" i="171"/>
  <c r="DY97" i="171"/>
  <c r="DY100" i="171"/>
  <c r="DY101" i="171"/>
  <c r="DY103" i="171"/>
  <c r="DY105" i="171"/>
  <c r="DZ67" i="171"/>
  <c r="DZ68" i="171"/>
  <c r="DZ69" i="171"/>
  <c r="DZ96" i="171"/>
  <c r="DZ65" i="171"/>
  <c r="DZ97" i="171"/>
  <c r="DZ100" i="171"/>
  <c r="DZ101" i="171"/>
  <c r="DZ103" i="171"/>
  <c r="DZ105" i="171"/>
  <c r="EA67" i="171"/>
  <c r="EA68" i="171"/>
  <c r="EA69" i="171"/>
  <c r="EA96" i="171"/>
  <c r="EA65" i="171"/>
  <c r="EA97" i="171"/>
  <c r="EA100" i="171"/>
  <c r="EA101" i="171"/>
  <c r="EA103" i="171"/>
  <c r="EA105" i="171"/>
  <c r="EB67" i="171"/>
  <c r="EB68" i="171"/>
  <c r="EB69" i="171"/>
  <c r="EB96" i="171"/>
  <c r="EB65" i="171"/>
  <c r="EB97" i="171"/>
  <c r="EB100" i="171"/>
  <c r="EB101" i="171"/>
  <c r="EB103" i="171"/>
  <c r="EB105" i="171"/>
  <c r="EC67" i="171"/>
  <c r="EC68" i="171"/>
  <c r="EC69" i="171"/>
  <c r="EC96" i="171"/>
  <c r="EC65" i="171"/>
  <c r="EC97" i="171"/>
  <c r="EC100" i="171"/>
  <c r="EC101" i="171"/>
  <c r="EC103" i="171"/>
  <c r="EC105" i="171"/>
  <c r="ED67" i="171"/>
  <c r="ED68" i="171"/>
  <c r="ED69" i="171"/>
  <c r="ED96" i="171"/>
  <c r="ED65" i="171"/>
  <c r="ED97" i="171"/>
  <c r="ED100" i="171"/>
  <c r="ED101" i="171"/>
  <c r="ED103" i="171"/>
  <c r="ED105" i="171"/>
  <c r="EE67" i="171"/>
  <c r="EE68" i="171"/>
  <c r="EE69" i="171"/>
  <c r="EE96" i="171"/>
  <c r="EE65" i="171"/>
  <c r="EE97" i="171"/>
  <c r="EE100" i="171"/>
  <c r="EE101" i="171"/>
  <c r="EE103" i="171"/>
  <c r="EE105" i="171"/>
  <c r="EF67" i="171"/>
  <c r="EF68" i="171"/>
  <c r="EF69" i="171"/>
  <c r="EF96" i="171"/>
  <c r="EF65" i="171"/>
  <c r="EF97" i="171"/>
  <c r="EF100" i="171"/>
  <c r="EF101" i="171"/>
  <c r="EF103" i="171"/>
  <c r="EF105" i="171"/>
  <c r="EG67" i="171"/>
  <c r="EG68" i="171"/>
  <c r="EG69" i="171"/>
  <c r="EG96" i="171"/>
  <c r="EG65" i="171"/>
  <c r="EG97" i="171"/>
  <c r="EG100" i="171"/>
  <c r="EG101" i="171"/>
  <c r="EG103" i="171"/>
  <c r="EG105" i="171"/>
  <c r="EH67" i="171"/>
  <c r="EH68" i="171"/>
  <c r="EH69" i="171"/>
  <c r="EH96" i="171"/>
  <c r="EH65" i="171"/>
  <c r="EH97" i="171"/>
  <c r="EH100" i="171"/>
  <c r="EH101" i="171"/>
  <c r="EH103" i="171"/>
  <c r="EH105" i="171"/>
  <c r="EI67" i="171"/>
  <c r="EI68" i="171"/>
  <c r="EI69" i="171"/>
  <c r="EI96" i="171"/>
  <c r="EI65" i="171"/>
  <c r="EI97" i="171"/>
  <c r="EI100" i="171"/>
  <c r="EI101" i="171"/>
  <c r="EI103" i="171"/>
  <c r="EI105" i="171"/>
  <c r="EJ67" i="171"/>
  <c r="EJ68" i="171"/>
  <c r="EJ69" i="171"/>
  <c r="EJ96" i="171"/>
  <c r="EJ65" i="171"/>
  <c r="EJ97" i="171"/>
  <c r="EJ100" i="171"/>
  <c r="EJ101" i="171"/>
  <c r="EJ103" i="171"/>
  <c r="EJ105" i="171"/>
  <c r="EK67" i="171"/>
  <c r="EK68" i="171"/>
  <c r="EK69" i="171"/>
  <c r="EK96" i="171"/>
  <c r="EK65" i="171"/>
  <c r="EK97" i="171"/>
  <c r="EK100" i="171"/>
  <c r="EK101" i="171"/>
  <c r="EK103" i="171"/>
  <c r="EK105" i="171"/>
  <c r="EL67" i="171"/>
  <c r="EL68" i="171"/>
  <c r="EL69" i="171"/>
  <c r="EL96" i="171"/>
  <c r="EL65" i="171"/>
  <c r="EL97" i="171"/>
  <c r="EL100" i="171"/>
  <c r="EL101" i="171"/>
  <c r="EL103" i="171"/>
  <c r="EL105" i="171"/>
  <c r="EM67" i="171"/>
  <c r="EM68" i="171"/>
  <c r="EM69" i="171"/>
  <c r="EM96" i="171"/>
  <c r="EM65" i="171"/>
  <c r="EM97" i="171"/>
  <c r="EM100" i="171"/>
  <c r="EM101" i="171"/>
  <c r="EM103" i="171"/>
  <c r="EM105" i="171"/>
  <c r="EN67" i="171"/>
  <c r="EN68" i="171"/>
  <c r="EN69" i="171"/>
  <c r="EN96" i="171"/>
  <c r="EN65" i="171"/>
  <c r="EN97" i="171"/>
  <c r="EN100" i="171"/>
  <c r="EN101" i="171"/>
  <c r="EN103" i="171"/>
  <c r="EN105" i="171"/>
  <c r="EO67" i="171"/>
  <c r="EO68" i="171"/>
  <c r="EO69" i="171"/>
  <c r="EO96" i="171"/>
  <c r="EO65" i="171"/>
  <c r="EO97" i="171"/>
  <c r="EO100" i="171"/>
  <c r="EO101" i="171"/>
  <c r="EO103" i="171"/>
  <c r="EO105" i="171"/>
  <c r="EP67" i="171"/>
  <c r="EP68" i="171"/>
  <c r="EP69" i="171"/>
  <c r="EP96" i="171"/>
  <c r="EP65" i="171"/>
  <c r="EP97" i="171"/>
  <c r="EP100" i="171"/>
  <c r="EP101" i="171"/>
  <c r="EP103" i="171"/>
  <c r="EP105" i="171"/>
  <c r="EQ67" i="171"/>
  <c r="EQ68" i="171"/>
  <c r="EQ69" i="171"/>
  <c r="EQ96" i="171"/>
  <c r="EQ65" i="171"/>
  <c r="EQ97" i="171"/>
  <c r="EQ100" i="171"/>
  <c r="EQ101" i="171"/>
  <c r="EQ103" i="171"/>
  <c r="EQ105" i="171"/>
  <c r="ER67" i="171"/>
  <c r="ER68" i="171"/>
  <c r="ER69" i="171"/>
  <c r="ER96" i="171"/>
  <c r="ER65" i="171"/>
  <c r="ER97" i="171"/>
  <c r="ER100" i="171"/>
  <c r="ER101" i="171"/>
  <c r="ER103" i="171"/>
  <c r="ER105" i="171"/>
  <c r="ES67" i="171"/>
  <c r="ES68" i="171"/>
  <c r="ES69" i="171"/>
  <c r="ES96" i="171"/>
  <c r="ES65" i="171"/>
  <c r="ES97" i="171"/>
  <c r="ES100" i="171"/>
  <c r="ES101" i="171"/>
  <c r="ES103" i="171"/>
  <c r="ES105" i="171"/>
  <c r="ET67" i="171"/>
  <c r="ET68" i="171"/>
  <c r="ET69" i="171"/>
  <c r="ET96" i="171"/>
  <c r="ET65" i="171"/>
  <c r="ET97" i="171"/>
  <c r="ET100" i="171"/>
  <c r="ET101" i="171"/>
  <c r="ET103" i="171"/>
  <c r="ET105" i="171"/>
  <c r="EU67" i="171"/>
  <c r="EU68" i="171"/>
  <c r="EU69" i="171"/>
  <c r="EU96" i="171"/>
  <c r="EU65" i="171"/>
  <c r="EU97" i="171"/>
  <c r="EU100" i="171"/>
  <c r="EU101" i="171"/>
  <c r="EU103" i="171"/>
  <c r="EU105" i="171"/>
  <c r="EV67" i="171"/>
  <c r="EV68" i="171"/>
  <c r="EV69" i="171"/>
  <c r="EV96" i="171"/>
  <c r="EV65" i="171"/>
  <c r="EV97" i="171"/>
  <c r="EV100" i="171"/>
  <c r="EV101" i="171"/>
  <c r="EV103" i="171"/>
  <c r="EV105" i="171"/>
  <c r="EW67" i="171"/>
  <c r="EW68" i="171"/>
  <c r="EW69" i="171"/>
  <c r="EW96" i="171"/>
  <c r="EW65" i="171"/>
  <c r="EW97" i="171"/>
  <c r="EW100" i="171"/>
  <c r="EW101" i="171"/>
  <c r="EW103" i="171"/>
  <c r="EW105" i="171"/>
  <c r="EX67" i="171"/>
  <c r="EX68" i="171"/>
  <c r="EX69" i="171"/>
  <c r="EX96" i="171"/>
  <c r="EX65" i="171"/>
  <c r="EX97" i="171"/>
  <c r="EX100" i="171"/>
  <c r="EX101" i="171"/>
  <c r="EX103" i="171"/>
  <c r="EX105" i="171"/>
  <c r="EY67" i="171"/>
  <c r="EY68" i="171"/>
  <c r="EY69" i="171"/>
  <c r="EY96" i="171"/>
  <c r="EY65" i="171"/>
  <c r="EY97" i="171"/>
  <c r="EY100" i="171"/>
  <c r="EY101" i="171"/>
  <c r="EY103" i="171"/>
  <c r="EY105" i="171"/>
  <c r="F56" i="171"/>
  <c r="F86" i="171"/>
  <c r="F87" i="171"/>
  <c r="G86" i="171"/>
  <c r="H86" i="171"/>
  <c r="I86" i="171"/>
  <c r="J86" i="171"/>
  <c r="K86" i="171"/>
  <c r="L86" i="171"/>
  <c r="M86" i="171"/>
  <c r="N86" i="171"/>
  <c r="O86" i="171"/>
  <c r="P86" i="171"/>
  <c r="Q86" i="171"/>
  <c r="R86" i="171"/>
  <c r="S86" i="171"/>
  <c r="T86" i="171"/>
  <c r="U86" i="171"/>
  <c r="V86" i="171"/>
  <c r="W86" i="171"/>
  <c r="X86" i="171"/>
  <c r="Y86" i="171"/>
  <c r="Z86" i="171"/>
  <c r="AA86" i="171"/>
  <c r="AB86" i="171"/>
  <c r="AC86" i="171"/>
  <c r="AD86" i="171"/>
  <c r="AE86" i="171"/>
  <c r="AF86" i="171"/>
  <c r="AG86" i="171"/>
  <c r="AH86" i="171"/>
  <c r="AI86" i="171"/>
  <c r="AJ86" i="171"/>
  <c r="AK86" i="171"/>
  <c r="AL86" i="171"/>
  <c r="AM86" i="171"/>
  <c r="AN86" i="171"/>
  <c r="AO86" i="171"/>
  <c r="AP86" i="171"/>
  <c r="AQ86" i="171"/>
  <c r="AR86" i="171"/>
  <c r="AS86" i="171"/>
  <c r="AT86" i="171"/>
  <c r="AU86" i="171"/>
  <c r="AV86" i="171"/>
  <c r="AW86" i="171"/>
  <c r="AX86" i="171"/>
  <c r="AY86" i="171"/>
  <c r="AZ86" i="171"/>
  <c r="BA86" i="171"/>
  <c r="BB86" i="171"/>
  <c r="BC86" i="171"/>
  <c r="BD86" i="171"/>
  <c r="BE86" i="171"/>
  <c r="BF86" i="171"/>
  <c r="BG86" i="171"/>
  <c r="BH86" i="171"/>
  <c r="BI86" i="171"/>
  <c r="BJ86" i="171"/>
  <c r="BK86" i="171"/>
  <c r="BL86" i="171"/>
  <c r="BM86" i="171"/>
  <c r="BN86" i="171"/>
  <c r="BO86" i="171"/>
  <c r="BP86" i="171"/>
  <c r="BQ86" i="171"/>
  <c r="BR86" i="171"/>
  <c r="BS86" i="171"/>
  <c r="BT86" i="171"/>
  <c r="BU86" i="171"/>
  <c r="BV86" i="171"/>
  <c r="BW86" i="171"/>
  <c r="BX86" i="171"/>
  <c r="BY86" i="171"/>
  <c r="BZ86" i="171"/>
  <c r="CA86" i="171"/>
  <c r="CB86" i="171"/>
  <c r="CC86" i="171"/>
  <c r="CD86" i="171"/>
  <c r="CE86" i="171"/>
  <c r="CF86" i="171"/>
  <c r="CG86" i="171"/>
  <c r="CH86" i="171"/>
  <c r="CI86" i="171"/>
  <c r="CJ86" i="171"/>
  <c r="CK86" i="171"/>
  <c r="CL86" i="171"/>
  <c r="CM86" i="171"/>
  <c r="CN86" i="171"/>
  <c r="CO86" i="171"/>
  <c r="CP86" i="171"/>
  <c r="CQ86" i="171"/>
  <c r="CR86" i="171"/>
  <c r="CS86" i="171"/>
  <c r="CT86" i="171"/>
  <c r="CU86" i="171"/>
  <c r="CV86" i="171"/>
  <c r="CW86" i="171"/>
  <c r="CX86" i="171"/>
  <c r="CY86" i="171"/>
  <c r="CZ86" i="171"/>
  <c r="DA86" i="171"/>
  <c r="DB86" i="171"/>
  <c r="DC86" i="171"/>
  <c r="DD86" i="171"/>
  <c r="DE86" i="171"/>
  <c r="DF86" i="171"/>
  <c r="DG86" i="171"/>
  <c r="DH86" i="171"/>
  <c r="DI86" i="171"/>
  <c r="DJ86" i="171"/>
  <c r="DK86" i="171"/>
  <c r="DL86" i="171"/>
  <c r="DM86" i="171"/>
  <c r="DN86" i="171"/>
  <c r="DO86" i="171"/>
  <c r="DP86" i="171"/>
  <c r="DQ86" i="171"/>
  <c r="DR86" i="171"/>
  <c r="DS86" i="171"/>
  <c r="DT86" i="171"/>
  <c r="DU86" i="171"/>
  <c r="DV86" i="171"/>
  <c r="DW86" i="171"/>
  <c r="DX86" i="171"/>
  <c r="DY86" i="171"/>
  <c r="DZ86" i="171"/>
  <c r="EA86" i="171"/>
  <c r="EB86" i="171"/>
  <c r="EC86" i="171"/>
  <c r="ED86" i="171"/>
  <c r="EE86" i="171"/>
  <c r="EF86" i="171"/>
  <c r="EG86" i="171"/>
  <c r="EH86" i="171"/>
  <c r="EI86" i="171"/>
  <c r="EJ86" i="171"/>
  <c r="EK86" i="171"/>
  <c r="EL86" i="171"/>
  <c r="EM86" i="171"/>
  <c r="EN86" i="171"/>
  <c r="EO86" i="171"/>
  <c r="EP86" i="171"/>
  <c r="EQ86" i="171"/>
  <c r="ER86" i="171"/>
  <c r="ES86" i="171"/>
  <c r="ET86" i="171"/>
  <c r="EU86" i="171"/>
  <c r="EV86" i="171"/>
  <c r="EW86" i="171"/>
  <c r="EX86" i="171"/>
  <c r="EY86" i="171"/>
  <c r="F112" i="171"/>
  <c r="F113" i="171"/>
  <c r="G112" i="171"/>
  <c r="H112" i="171"/>
  <c r="I112" i="171"/>
  <c r="J112" i="171"/>
  <c r="K112" i="171"/>
  <c r="L112" i="171"/>
  <c r="M112" i="171"/>
  <c r="N112" i="171"/>
  <c r="O112" i="171"/>
  <c r="P112" i="171"/>
  <c r="Q112" i="171"/>
  <c r="R112" i="171"/>
  <c r="S112" i="171"/>
  <c r="T112" i="171"/>
  <c r="U112" i="171"/>
  <c r="V112" i="171"/>
  <c r="W112" i="171"/>
  <c r="X112" i="171"/>
  <c r="Y112" i="171"/>
  <c r="Z112" i="171"/>
  <c r="AA112" i="171"/>
  <c r="AB112" i="171"/>
  <c r="AC112" i="171"/>
  <c r="AD112" i="171"/>
  <c r="AE112" i="171"/>
  <c r="AF112" i="171"/>
  <c r="AG112" i="171"/>
  <c r="AH112" i="171"/>
  <c r="AI112" i="171"/>
  <c r="AJ112" i="171"/>
  <c r="AK112" i="171"/>
  <c r="AL112" i="171"/>
  <c r="AM112" i="171"/>
  <c r="AN112" i="171"/>
  <c r="AO112" i="171"/>
  <c r="AP112" i="171"/>
  <c r="AQ112" i="171"/>
  <c r="AR112" i="171"/>
  <c r="AS112" i="171"/>
  <c r="AT112" i="171"/>
  <c r="AU112" i="171"/>
  <c r="AV112" i="171"/>
  <c r="AW112" i="171"/>
  <c r="AX112" i="171"/>
  <c r="AY112" i="171"/>
  <c r="AZ112" i="171"/>
  <c r="BA112" i="171"/>
  <c r="BB112" i="171"/>
  <c r="BC112" i="171"/>
  <c r="BD112" i="171"/>
  <c r="BE112" i="171"/>
  <c r="BF112" i="171"/>
  <c r="BG112" i="171"/>
  <c r="BH112" i="171"/>
  <c r="BI112" i="171"/>
  <c r="BJ112" i="171"/>
  <c r="BK112" i="171"/>
  <c r="BL112" i="171"/>
  <c r="BM112" i="171"/>
  <c r="BN112" i="171"/>
  <c r="BO112" i="171"/>
  <c r="BP112" i="171"/>
  <c r="BQ112" i="171"/>
  <c r="BR112" i="171"/>
  <c r="BS112" i="171"/>
  <c r="BT112" i="171"/>
  <c r="BU112" i="171"/>
  <c r="BV112" i="171"/>
  <c r="BW112" i="171"/>
  <c r="BX112" i="171"/>
  <c r="BY112" i="171"/>
  <c r="BZ112" i="171"/>
  <c r="CA112" i="171"/>
  <c r="CB112" i="171"/>
  <c r="CC112" i="171"/>
  <c r="CD112" i="171"/>
  <c r="CE112" i="171"/>
  <c r="CF112" i="171"/>
  <c r="CG112" i="171"/>
  <c r="CH112" i="171"/>
  <c r="CI112" i="171"/>
  <c r="CJ112" i="171"/>
  <c r="CK112" i="171"/>
  <c r="CL112" i="171"/>
  <c r="CM112" i="171"/>
  <c r="CN112" i="171"/>
  <c r="CO112" i="171"/>
  <c r="CP112" i="171"/>
  <c r="CQ112" i="171"/>
  <c r="CR112" i="171"/>
  <c r="CS112" i="171"/>
  <c r="CT112" i="171"/>
  <c r="CU112" i="171"/>
  <c r="CV112" i="171"/>
  <c r="CW112" i="171"/>
  <c r="CX112" i="171"/>
  <c r="CY112" i="171"/>
  <c r="CZ112" i="171"/>
  <c r="DA112" i="171"/>
  <c r="DB112" i="171"/>
  <c r="DC112" i="171"/>
  <c r="DD112" i="171"/>
  <c r="DE112" i="171"/>
  <c r="DF112" i="171"/>
  <c r="DG112" i="171"/>
  <c r="DH112" i="171"/>
  <c r="DI112" i="171"/>
  <c r="DJ112" i="171"/>
  <c r="DK112" i="171"/>
  <c r="DL112" i="171"/>
  <c r="DM112" i="171"/>
  <c r="DN112" i="171"/>
  <c r="DO112" i="171"/>
  <c r="DP112" i="171"/>
  <c r="DQ112" i="171"/>
  <c r="DR112" i="171"/>
  <c r="DS112" i="171"/>
  <c r="DT112" i="171"/>
  <c r="DU112" i="171"/>
  <c r="DV112" i="171"/>
  <c r="DW112" i="171"/>
  <c r="DX112" i="171"/>
  <c r="DY112" i="171"/>
  <c r="DZ112" i="171"/>
  <c r="EA112" i="171"/>
  <c r="EB112" i="171"/>
  <c r="EC112" i="171"/>
  <c r="ED112" i="171"/>
  <c r="EE112" i="171"/>
  <c r="EF112" i="171"/>
  <c r="EG112" i="171"/>
  <c r="EH112" i="171"/>
  <c r="EI112" i="171"/>
  <c r="EJ112" i="171"/>
  <c r="EK112" i="171"/>
  <c r="EL112" i="171"/>
  <c r="EM112" i="171"/>
  <c r="EN112" i="171"/>
  <c r="EO112" i="171"/>
  <c r="EP112" i="171"/>
  <c r="EQ112" i="171"/>
  <c r="ER112" i="171"/>
  <c r="ES112" i="171"/>
  <c r="ET112" i="171"/>
  <c r="EU112" i="171"/>
  <c r="EV112" i="171"/>
  <c r="EW112" i="171"/>
  <c r="EX112" i="171"/>
  <c r="EY112" i="171"/>
  <c r="F110" i="171"/>
  <c r="F76" i="171"/>
  <c r="F78" i="171"/>
  <c r="G76" i="171"/>
  <c r="H76" i="171"/>
  <c r="I76" i="171"/>
  <c r="J76" i="171"/>
  <c r="K76" i="171"/>
  <c r="L76" i="171"/>
  <c r="M76" i="171"/>
  <c r="N76" i="171"/>
  <c r="O76" i="171"/>
  <c r="P76" i="171"/>
  <c r="Q76" i="171"/>
  <c r="R76" i="171"/>
  <c r="S76" i="171"/>
  <c r="T76" i="171"/>
  <c r="U76" i="171"/>
  <c r="V76" i="171"/>
  <c r="W76" i="171"/>
  <c r="X76" i="171"/>
  <c r="Y76" i="171"/>
  <c r="Z76" i="171"/>
  <c r="AA76" i="171"/>
  <c r="AB76" i="171"/>
  <c r="AC76" i="171"/>
  <c r="AD76" i="171"/>
  <c r="AE76" i="171"/>
  <c r="AF76" i="171"/>
  <c r="AG76" i="171"/>
  <c r="AH76" i="171"/>
  <c r="AI76" i="171"/>
  <c r="AJ76" i="171"/>
  <c r="AK76" i="171"/>
  <c r="AL76" i="171"/>
  <c r="AM76" i="171"/>
  <c r="AN76" i="171"/>
  <c r="AO76" i="171"/>
  <c r="AP76" i="171"/>
  <c r="AQ76" i="171"/>
  <c r="AR76" i="171"/>
  <c r="AS76" i="171"/>
  <c r="AT76" i="171"/>
  <c r="AU76" i="171"/>
  <c r="AV76" i="171"/>
  <c r="AW76" i="171"/>
  <c r="AX76" i="171"/>
  <c r="AY76" i="171"/>
  <c r="AZ76" i="171"/>
  <c r="BA76" i="171"/>
  <c r="BB76" i="171"/>
  <c r="BC76" i="171"/>
  <c r="BD76" i="171"/>
  <c r="BE76" i="171"/>
  <c r="BF76" i="171"/>
  <c r="BG76" i="171"/>
  <c r="BH76" i="171"/>
  <c r="BI76" i="171"/>
  <c r="BJ76" i="171"/>
  <c r="BK76" i="171"/>
  <c r="BL76" i="171"/>
  <c r="BM76" i="171"/>
  <c r="BN76" i="171"/>
  <c r="BO76" i="171"/>
  <c r="BP76" i="171"/>
  <c r="BQ76" i="171"/>
  <c r="BR76" i="171"/>
  <c r="BS76" i="171"/>
  <c r="BT76" i="171"/>
  <c r="BU76" i="171"/>
  <c r="BV76" i="171"/>
  <c r="BW76" i="171"/>
  <c r="BX76" i="171"/>
  <c r="BY76" i="171"/>
  <c r="BZ76" i="171"/>
  <c r="CA76" i="171"/>
  <c r="CB76" i="171"/>
  <c r="CC76" i="171"/>
  <c r="CD76" i="171"/>
  <c r="CE76" i="171"/>
  <c r="CF76" i="171"/>
  <c r="CG76" i="171"/>
  <c r="CH76" i="171"/>
  <c r="CI76" i="171"/>
  <c r="CJ76" i="171"/>
  <c r="CK76" i="171"/>
  <c r="CL76" i="171"/>
  <c r="CM76" i="171"/>
  <c r="CN76" i="171"/>
  <c r="CO76" i="171"/>
  <c r="CP76" i="171"/>
  <c r="CQ76" i="171"/>
  <c r="CR76" i="171"/>
  <c r="CS76" i="171"/>
  <c r="CT76" i="171"/>
  <c r="CU76" i="171"/>
  <c r="CV76" i="171"/>
  <c r="CW76" i="171"/>
  <c r="CX76" i="171"/>
  <c r="CY76" i="171"/>
  <c r="CZ76" i="171"/>
  <c r="DA76" i="171"/>
  <c r="DB76" i="171"/>
  <c r="DC76" i="171"/>
  <c r="DD76" i="171"/>
  <c r="DE76" i="171"/>
  <c r="DF76" i="171"/>
  <c r="DG76" i="171"/>
  <c r="DH76" i="171"/>
  <c r="DI76" i="171"/>
  <c r="DJ76" i="171"/>
  <c r="DK76" i="171"/>
  <c r="DL76" i="171"/>
  <c r="DM76" i="171"/>
  <c r="DN76" i="171"/>
  <c r="DO76" i="171"/>
  <c r="DP76" i="171"/>
  <c r="DQ76" i="171"/>
  <c r="DR76" i="171"/>
  <c r="DS76" i="171"/>
  <c r="DT76" i="171"/>
  <c r="DU76" i="171"/>
  <c r="DV76" i="171"/>
  <c r="DW76" i="171"/>
  <c r="DX76" i="171"/>
  <c r="DY76" i="171"/>
  <c r="DZ76" i="171"/>
  <c r="EA76" i="171"/>
  <c r="EB76" i="171"/>
  <c r="EC76" i="171"/>
  <c r="ED76" i="171"/>
  <c r="EE76" i="171"/>
  <c r="EF76" i="171"/>
  <c r="EG76" i="171"/>
  <c r="EH76" i="171"/>
  <c r="EI76" i="171"/>
  <c r="EJ76" i="171"/>
  <c r="EK76" i="171"/>
  <c r="EL76" i="171"/>
  <c r="EM76" i="171"/>
  <c r="EN76" i="171"/>
  <c r="EO76" i="171"/>
  <c r="EP76" i="171"/>
  <c r="EQ76" i="171"/>
  <c r="ER76" i="171"/>
  <c r="ES76" i="171"/>
  <c r="ET76" i="171"/>
  <c r="EU76" i="171"/>
  <c r="EV76" i="171"/>
  <c r="EW76" i="171"/>
  <c r="EX76" i="171"/>
  <c r="EY76" i="171"/>
  <c r="F58" i="171"/>
  <c r="F75" i="171"/>
  <c r="F80" i="171"/>
  <c r="G58" i="171"/>
  <c r="G75" i="171"/>
  <c r="G80" i="171"/>
  <c r="H58" i="171"/>
  <c r="H75" i="171"/>
  <c r="H80" i="171"/>
  <c r="I58" i="171"/>
  <c r="I75" i="171"/>
  <c r="I80" i="171"/>
  <c r="J58" i="171"/>
  <c r="J75" i="171"/>
  <c r="J80" i="171"/>
  <c r="K58" i="171"/>
  <c r="K75" i="171"/>
  <c r="K80" i="171"/>
  <c r="L58" i="171"/>
  <c r="L75" i="171"/>
  <c r="L80" i="171"/>
  <c r="M58" i="171"/>
  <c r="M75" i="171"/>
  <c r="M80" i="171"/>
  <c r="N58" i="171"/>
  <c r="N75" i="171"/>
  <c r="N80" i="171"/>
  <c r="O58" i="171"/>
  <c r="O75" i="171"/>
  <c r="O80" i="171"/>
  <c r="P58" i="171"/>
  <c r="P75" i="171"/>
  <c r="P80" i="171"/>
  <c r="Q58" i="171"/>
  <c r="Q75" i="171"/>
  <c r="Q80" i="171"/>
  <c r="R58" i="171"/>
  <c r="R75" i="171"/>
  <c r="R80" i="171"/>
  <c r="S58" i="171"/>
  <c r="S75" i="171"/>
  <c r="S80" i="171"/>
  <c r="T58" i="171"/>
  <c r="T75" i="171"/>
  <c r="T80" i="171"/>
  <c r="U58" i="171"/>
  <c r="U75" i="171"/>
  <c r="U80" i="171"/>
  <c r="V58" i="171"/>
  <c r="V75" i="171"/>
  <c r="V80" i="171"/>
  <c r="W58" i="171"/>
  <c r="W75" i="171"/>
  <c r="W80" i="171"/>
  <c r="X58" i="171"/>
  <c r="X75" i="171"/>
  <c r="X80" i="171"/>
  <c r="Y58" i="171"/>
  <c r="Y75" i="171"/>
  <c r="Y80" i="171"/>
  <c r="Z58" i="171"/>
  <c r="Z75" i="171"/>
  <c r="Z80" i="171"/>
  <c r="AA58" i="171"/>
  <c r="AA75" i="171"/>
  <c r="AA80" i="171"/>
  <c r="AB58" i="171"/>
  <c r="AB75" i="171"/>
  <c r="AB80" i="171"/>
  <c r="AC58" i="171"/>
  <c r="AC75" i="171"/>
  <c r="AC80" i="171"/>
  <c r="AD58" i="171"/>
  <c r="AD75" i="171"/>
  <c r="AD80" i="171"/>
  <c r="AE58" i="171"/>
  <c r="AE75" i="171"/>
  <c r="AE80" i="171"/>
  <c r="AF58" i="171"/>
  <c r="AF75" i="171"/>
  <c r="AF80" i="171"/>
  <c r="AG58" i="171"/>
  <c r="AG75" i="171"/>
  <c r="AG80" i="171"/>
  <c r="AH58" i="171"/>
  <c r="AH75" i="171"/>
  <c r="AH80" i="171"/>
  <c r="AI58" i="171"/>
  <c r="AI75" i="171"/>
  <c r="AI80" i="171"/>
  <c r="AJ58" i="171"/>
  <c r="AJ75" i="171"/>
  <c r="AJ80" i="171"/>
  <c r="AK58" i="171"/>
  <c r="AK75" i="171"/>
  <c r="AK80" i="171"/>
  <c r="AL58" i="171"/>
  <c r="AL75" i="171"/>
  <c r="AL80" i="171"/>
  <c r="AM58" i="171"/>
  <c r="AM75" i="171"/>
  <c r="AM80" i="171"/>
  <c r="AN58" i="171"/>
  <c r="AN75" i="171"/>
  <c r="AN80" i="171"/>
  <c r="AO58" i="171"/>
  <c r="AO75" i="171"/>
  <c r="AO80" i="171"/>
  <c r="AP58" i="171"/>
  <c r="AP75" i="171"/>
  <c r="AP80" i="171"/>
  <c r="AQ58" i="171"/>
  <c r="AQ75" i="171"/>
  <c r="AQ80" i="171"/>
  <c r="AR58" i="171"/>
  <c r="AR75" i="171"/>
  <c r="AR80" i="171"/>
  <c r="AS58" i="171"/>
  <c r="AS75" i="171"/>
  <c r="AS80" i="171"/>
  <c r="AT58" i="171"/>
  <c r="AT75" i="171"/>
  <c r="AT80" i="171"/>
  <c r="AU58" i="171"/>
  <c r="AU75" i="171"/>
  <c r="AU80" i="171"/>
  <c r="AV58" i="171"/>
  <c r="AV75" i="171"/>
  <c r="AV80" i="171"/>
  <c r="AW58" i="171"/>
  <c r="AW75" i="171"/>
  <c r="AW80" i="171"/>
  <c r="AX58" i="171"/>
  <c r="AX75" i="171"/>
  <c r="AX80" i="171"/>
  <c r="AY58" i="171"/>
  <c r="AY75" i="171"/>
  <c r="AY80" i="171"/>
  <c r="AZ58" i="171"/>
  <c r="AZ75" i="171"/>
  <c r="AZ80" i="171"/>
  <c r="BA58" i="171"/>
  <c r="BA75" i="171"/>
  <c r="BA80" i="171"/>
  <c r="BB58" i="171"/>
  <c r="BB75" i="171"/>
  <c r="BB80" i="171"/>
  <c r="BC58" i="171"/>
  <c r="BC75" i="171"/>
  <c r="BC80" i="171"/>
  <c r="BD58" i="171"/>
  <c r="BD75" i="171"/>
  <c r="BD80" i="171"/>
  <c r="BE58" i="171"/>
  <c r="BE75" i="171"/>
  <c r="BE80" i="171"/>
  <c r="BF58" i="171"/>
  <c r="BF75" i="171"/>
  <c r="BF80" i="171"/>
  <c r="BG58" i="171"/>
  <c r="BG75" i="171"/>
  <c r="BG80" i="171"/>
  <c r="BH58" i="171"/>
  <c r="BH75" i="171"/>
  <c r="BH80" i="171"/>
  <c r="BI58" i="171"/>
  <c r="BI75" i="171"/>
  <c r="BI80" i="171"/>
  <c r="BJ58" i="171"/>
  <c r="BJ75" i="171"/>
  <c r="BJ80" i="171"/>
  <c r="BK58" i="171"/>
  <c r="BK75" i="171"/>
  <c r="BK80" i="171"/>
  <c r="BL58" i="171"/>
  <c r="BL75" i="171"/>
  <c r="BL80" i="171"/>
  <c r="BM58" i="171"/>
  <c r="BM75" i="171"/>
  <c r="BM80" i="171"/>
  <c r="BN58" i="171"/>
  <c r="BN75" i="171"/>
  <c r="BN80" i="171"/>
  <c r="BO58" i="171"/>
  <c r="BO75" i="171"/>
  <c r="BO80" i="171"/>
  <c r="BP58" i="171"/>
  <c r="BP75" i="171"/>
  <c r="BP80" i="171"/>
  <c r="BQ58" i="171"/>
  <c r="BQ75" i="171"/>
  <c r="BQ80" i="171"/>
  <c r="BR58" i="171"/>
  <c r="BR75" i="171"/>
  <c r="BR80" i="171"/>
  <c r="BS58" i="171"/>
  <c r="BS75" i="171"/>
  <c r="BS80" i="171"/>
  <c r="BT58" i="171"/>
  <c r="BT75" i="171"/>
  <c r="BT80" i="171"/>
  <c r="BU58" i="171"/>
  <c r="BU75" i="171"/>
  <c r="BU80" i="171"/>
  <c r="BV58" i="171"/>
  <c r="BV75" i="171"/>
  <c r="BV80" i="171"/>
  <c r="BW58" i="171"/>
  <c r="BW75" i="171"/>
  <c r="BW80" i="171"/>
  <c r="BX58" i="171"/>
  <c r="BX75" i="171"/>
  <c r="BX80" i="171"/>
  <c r="BY58" i="171"/>
  <c r="BY75" i="171"/>
  <c r="BY80" i="171"/>
  <c r="BZ58" i="171"/>
  <c r="BZ75" i="171"/>
  <c r="BZ80" i="171"/>
  <c r="CA58" i="171"/>
  <c r="CA75" i="171"/>
  <c r="CA80" i="171"/>
  <c r="CB58" i="171"/>
  <c r="CB75" i="171"/>
  <c r="CB80" i="171"/>
  <c r="CC58" i="171"/>
  <c r="CC75" i="171"/>
  <c r="CC80" i="171"/>
  <c r="CD58" i="171"/>
  <c r="CD75" i="171"/>
  <c r="CD80" i="171"/>
  <c r="CE58" i="171"/>
  <c r="CE75" i="171"/>
  <c r="CE80" i="171"/>
  <c r="CF58" i="171"/>
  <c r="CF75" i="171"/>
  <c r="CF80" i="171"/>
  <c r="CG58" i="171"/>
  <c r="CG75" i="171"/>
  <c r="CG80" i="171"/>
  <c r="CH58" i="171"/>
  <c r="CH75" i="171"/>
  <c r="CH80" i="171"/>
  <c r="CI58" i="171"/>
  <c r="CI75" i="171"/>
  <c r="CI80" i="171"/>
  <c r="CJ58" i="171"/>
  <c r="CJ75" i="171"/>
  <c r="CJ80" i="171"/>
  <c r="CK58" i="171"/>
  <c r="CK75" i="171"/>
  <c r="CK80" i="171"/>
  <c r="CL58" i="171"/>
  <c r="CL75" i="171"/>
  <c r="CL80" i="171"/>
  <c r="CM58" i="171"/>
  <c r="CM75" i="171"/>
  <c r="CM80" i="171"/>
  <c r="CN58" i="171"/>
  <c r="CN75" i="171"/>
  <c r="CN80" i="171"/>
  <c r="CO58" i="171"/>
  <c r="CO75" i="171"/>
  <c r="CO80" i="171"/>
  <c r="CP58" i="171"/>
  <c r="CP75" i="171"/>
  <c r="CP80" i="171"/>
  <c r="CQ58" i="171"/>
  <c r="CQ75" i="171"/>
  <c r="CQ80" i="171"/>
  <c r="CR58" i="171"/>
  <c r="CR75" i="171"/>
  <c r="CR80" i="171"/>
  <c r="CS58" i="171"/>
  <c r="CS75" i="171"/>
  <c r="CS80" i="171"/>
  <c r="CT58" i="171"/>
  <c r="CT75" i="171"/>
  <c r="CT80" i="171"/>
  <c r="CU58" i="171"/>
  <c r="CU75" i="171"/>
  <c r="CU80" i="171"/>
  <c r="CV58" i="171"/>
  <c r="CV75" i="171"/>
  <c r="CV80" i="171"/>
  <c r="CW58" i="171"/>
  <c r="CW75" i="171"/>
  <c r="CW80" i="171"/>
  <c r="CX58" i="171"/>
  <c r="CX75" i="171"/>
  <c r="CX80" i="171"/>
  <c r="CY58" i="171"/>
  <c r="CY75" i="171"/>
  <c r="CY80" i="171"/>
  <c r="CZ58" i="171"/>
  <c r="CZ75" i="171"/>
  <c r="CZ80" i="171"/>
  <c r="DA58" i="171"/>
  <c r="DA75" i="171"/>
  <c r="DA80" i="171"/>
  <c r="DB58" i="171"/>
  <c r="DB75" i="171"/>
  <c r="DB80" i="171"/>
  <c r="DC58" i="171"/>
  <c r="DC75" i="171"/>
  <c r="DC80" i="171"/>
  <c r="DD58" i="171"/>
  <c r="DD75" i="171"/>
  <c r="DD80" i="171"/>
  <c r="DE58" i="171"/>
  <c r="DE75" i="171"/>
  <c r="DE80" i="171"/>
  <c r="DF58" i="171"/>
  <c r="DF75" i="171"/>
  <c r="DF80" i="171"/>
  <c r="DG58" i="171"/>
  <c r="DG75" i="171"/>
  <c r="DG80" i="171"/>
  <c r="DH58" i="171"/>
  <c r="DH75" i="171"/>
  <c r="DH80" i="171"/>
  <c r="DI58" i="171"/>
  <c r="DI75" i="171"/>
  <c r="DI80" i="171"/>
  <c r="DJ58" i="171"/>
  <c r="DJ75" i="171"/>
  <c r="DJ80" i="171"/>
  <c r="DK58" i="171"/>
  <c r="DK75" i="171"/>
  <c r="DK80" i="171"/>
  <c r="DL58" i="171"/>
  <c r="DL75" i="171"/>
  <c r="DL80" i="171"/>
  <c r="DM58" i="171"/>
  <c r="DM75" i="171"/>
  <c r="DM80" i="171"/>
  <c r="DN58" i="171"/>
  <c r="DN75" i="171"/>
  <c r="DN80" i="171"/>
  <c r="DO58" i="171"/>
  <c r="DO75" i="171"/>
  <c r="DO80" i="171"/>
  <c r="DP58" i="171"/>
  <c r="DP75" i="171"/>
  <c r="DP80" i="171"/>
  <c r="DQ58" i="171"/>
  <c r="DQ75" i="171"/>
  <c r="DQ80" i="171"/>
  <c r="DR58" i="171"/>
  <c r="DR75" i="171"/>
  <c r="DR80" i="171"/>
  <c r="DS58" i="171"/>
  <c r="DS75" i="171"/>
  <c r="DS80" i="171"/>
  <c r="DT58" i="171"/>
  <c r="DT75" i="171"/>
  <c r="DT80" i="171"/>
  <c r="DU58" i="171"/>
  <c r="DU75" i="171"/>
  <c r="DU80" i="171"/>
  <c r="DV58" i="171"/>
  <c r="DV75" i="171"/>
  <c r="DV80" i="171"/>
  <c r="DW58" i="171"/>
  <c r="DW75" i="171"/>
  <c r="DW80" i="171"/>
  <c r="DX58" i="171"/>
  <c r="DX75" i="171"/>
  <c r="DX80" i="171"/>
  <c r="DY58" i="171"/>
  <c r="DY75" i="171"/>
  <c r="DY80" i="171"/>
  <c r="DZ58" i="171"/>
  <c r="DZ75" i="171"/>
  <c r="DZ80" i="171"/>
  <c r="EA58" i="171"/>
  <c r="EA75" i="171"/>
  <c r="EA80" i="171"/>
  <c r="EB58" i="171"/>
  <c r="EB75" i="171"/>
  <c r="EB80" i="171"/>
  <c r="EC58" i="171"/>
  <c r="EC75" i="171"/>
  <c r="EC80" i="171"/>
  <c r="ED58" i="171"/>
  <c r="ED75" i="171"/>
  <c r="ED80" i="171"/>
  <c r="EE58" i="171"/>
  <c r="EE75" i="171"/>
  <c r="EE80" i="171"/>
  <c r="EF58" i="171"/>
  <c r="EF75" i="171"/>
  <c r="EF80" i="171"/>
  <c r="EG58" i="171"/>
  <c r="EG75" i="171"/>
  <c r="EG80" i="171"/>
  <c r="EH58" i="171"/>
  <c r="EH75" i="171"/>
  <c r="EH80" i="171"/>
  <c r="EI58" i="171"/>
  <c r="EI75" i="171"/>
  <c r="EI80" i="171"/>
  <c r="EJ58" i="171"/>
  <c r="EJ75" i="171"/>
  <c r="EJ80" i="171"/>
  <c r="EK58" i="171"/>
  <c r="EK75" i="171"/>
  <c r="EK80" i="171"/>
  <c r="EL58" i="171"/>
  <c r="EL75" i="171"/>
  <c r="EL80" i="171"/>
  <c r="EM58" i="171"/>
  <c r="EM75" i="171"/>
  <c r="EM80" i="171"/>
  <c r="EN58" i="171"/>
  <c r="EN75" i="171"/>
  <c r="EN80" i="171"/>
  <c r="EO58" i="171"/>
  <c r="EO75" i="171"/>
  <c r="EO80" i="171"/>
  <c r="EP58" i="171"/>
  <c r="EP75" i="171"/>
  <c r="EP80" i="171"/>
  <c r="EQ58" i="171"/>
  <c r="EQ75" i="171"/>
  <c r="EQ80" i="171"/>
  <c r="ER58" i="171"/>
  <c r="ER75" i="171"/>
  <c r="ER80" i="171"/>
  <c r="ES58" i="171"/>
  <c r="ES75" i="171"/>
  <c r="ES80" i="171"/>
  <c r="ET58" i="171"/>
  <c r="ET75" i="171"/>
  <c r="ET80" i="171"/>
  <c r="EU58" i="171"/>
  <c r="EU75" i="171"/>
  <c r="EU80" i="171"/>
  <c r="EV58" i="171"/>
  <c r="EV75" i="171"/>
  <c r="EV80" i="171"/>
  <c r="EW58" i="171"/>
  <c r="EW75" i="171"/>
  <c r="EW80" i="171"/>
  <c r="EX58" i="171"/>
  <c r="EX75" i="171"/>
  <c r="EX80" i="171"/>
  <c r="EY58" i="171"/>
  <c r="EY75" i="171"/>
  <c r="EY80" i="171"/>
  <c r="F90" i="171"/>
  <c r="F91" i="171"/>
  <c r="G90" i="171"/>
  <c r="H90" i="171"/>
  <c r="I90" i="171"/>
  <c r="J90" i="171"/>
  <c r="K90" i="171"/>
  <c r="L90" i="171"/>
  <c r="M90" i="171"/>
  <c r="N90" i="171"/>
  <c r="O90" i="171"/>
  <c r="P90" i="171"/>
  <c r="Q90" i="171"/>
  <c r="R90" i="171"/>
  <c r="S90" i="171"/>
  <c r="T90" i="171"/>
  <c r="U90" i="171"/>
  <c r="V90" i="171"/>
  <c r="W90" i="171"/>
  <c r="X90" i="171"/>
  <c r="Y90" i="171"/>
  <c r="Z90" i="171"/>
  <c r="AA90" i="171"/>
  <c r="AB90" i="171"/>
  <c r="AC90" i="171"/>
  <c r="AD90" i="171"/>
  <c r="AE90" i="171"/>
  <c r="AF90" i="171"/>
  <c r="AG90" i="171"/>
  <c r="AH90" i="171"/>
  <c r="AI90" i="171"/>
  <c r="AJ90" i="171"/>
  <c r="AK90" i="171"/>
  <c r="AL90" i="171"/>
  <c r="AM90" i="171"/>
  <c r="AN90" i="171"/>
  <c r="AO90" i="171"/>
  <c r="AP90" i="171"/>
  <c r="AQ90" i="171"/>
  <c r="AR90" i="171"/>
  <c r="AS90" i="171"/>
  <c r="AT90" i="171"/>
  <c r="AU90" i="171"/>
  <c r="AV90" i="171"/>
  <c r="AW90" i="171"/>
  <c r="AX90" i="171"/>
  <c r="AY90" i="171"/>
  <c r="AZ90" i="171"/>
  <c r="BA90" i="171"/>
  <c r="BB90" i="171"/>
  <c r="BC90" i="171"/>
  <c r="BD90" i="171"/>
  <c r="BE90" i="171"/>
  <c r="BF90" i="171"/>
  <c r="BG90" i="171"/>
  <c r="BH90" i="171"/>
  <c r="BI90" i="171"/>
  <c r="BJ90" i="171"/>
  <c r="BK90" i="171"/>
  <c r="BL90" i="171"/>
  <c r="BM90" i="171"/>
  <c r="BN90" i="171"/>
  <c r="BO90" i="171"/>
  <c r="BP90" i="171"/>
  <c r="BQ90" i="171"/>
  <c r="BR90" i="171"/>
  <c r="BS90" i="171"/>
  <c r="BT90" i="171"/>
  <c r="BU90" i="171"/>
  <c r="BV90" i="171"/>
  <c r="BW90" i="171"/>
  <c r="BX90" i="171"/>
  <c r="BY90" i="171"/>
  <c r="BZ90" i="171"/>
  <c r="CA90" i="171"/>
  <c r="CB90" i="171"/>
  <c r="CC90" i="171"/>
  <c r="CD90" i="171"/>
  <c r="CE90" i="171"/>
  <c r="CF90" i="171"/>
  <c r="CG90" i="171"/>
  <c r="CH90" i="171"/>
  <c r="CI90" i="171"/>
  <c r="CJ90" i="171"/>
  <c r="CK90" i="171"/>
  <c r="CL90" i="171"/>
  <c r="CM90" i="171"/>
  <c r="CN90" i="171"/>
  <c r="CO90" i="171"/>
  <c r="CP90" i="171"/>
  <c r="CQ90" i="171"/>
  <c r="CR90" i="171"/>
  <c r="CS90" i="171"/>
  <c r="CT90" i="171"/>
  <c r="CU90" i="171"/>
  <c r="CV90" i="171"/>
  <c r="CW90" i="171"/>
  <c r="CX90" i="171"/>
  <c r="CY90" i="171"/>
  <c r="CZ90" i="171"/>
  <c r="DA90" i="171"/>
  <c r="DB90" i="171"/>
  <c r="DC90" i="171"/>
  <c r="DD90" i="171"/>
  <c r="DE90" i="171"/>
  <c r="DF90" i="171"/>
  <c r="DG90" i="171"/>
  <c r="DH90" i="171"/>
  <c r="DI90" i="171"/>
  <c r="DJ90" i="171"/>
  <c r="DK90" i="171"/>
  <c r="DL90" i="171"/>
  <c r="DM90" i="171"/>
  <c r="DN90" i="171"/>
  <c r="DO90" i="171"/>
  <c r="DP90" i="171"/>
  <c r="DQ90" i="171"/>
  <c r="DR90" i="171"/>
  <c r="DS90" i="171"/>
  <c r="DT90" i="171"/>
  <c r="DU90" i="171"/>
  <c r="DV90" i="171"/>
  <c r="DW90" i="171"/>
  <c r="DX90" i="171"/>
  <c r="DY90" i="171"/>
  <c r="DZ90" i="171"/>
  <c r="EA90" i="171"/>
  <c r="EB90" i="171"/>
  <c r="EC90" i="171"/>
  <c r="ED90" i="171"/>
  <c r="EE90" i="171"/>
  <c r="EF90" i="171"/>
  <c r="EG90" i="171"/>
  <c r="EH90" i="171"/>
  <c r="EI90" i="171"/>
  <c r="EJ90" i="171"/>
  <c r="EK90" i="171"/>
  <c r="EL90" i="171"/>
  <c r="EM90" i="171"/>
  <c r="EN90" i="171"/>
  <c r="EO90" i="171"/>
  <c r="EP90" i="171"/>
  <c r="EQ90" i="171"/>
  <c r="ER90" i="171"/>
  <c r="ES90" i="171"/>
  <c r="ET90" i="171"/>
  <c r="EU90" i="171"/>
  <c r="EV90" i="171"/>
  <c r="EW90" i="171"/>
  <c r="EX90" i="171"/>
  <c r="EY90" i="171"/>
  <c r="F88" i="171"/>
  <c r="F89" i="171"/>
  <c r="F92" i="171"/>
  <c r="G88" i="171"/>
  <c r="G89" i="171"/>
  <c r="G92" i="171"/>
  <c r="H88" i="171"/>
  <c r="H89" i="171"/>
  <c r="H92" i="171"/>
  <c r="I89" i="171"/>
  <c r="I92" i="171"/>
  <c r="J89" i="171"/>
  <c r="J92" i="171"/>
  <c r="K89" i="171"/>
  <c r="K92" i="171"/>
  <c r="L89" i="171"/>
  <c r="L92" i="171"/>
  <c r="M89" i="171"/>
  <c r="M92" i="171"/>
  <c r="N89" i="171"/>
  <c r="N92" i="171"/>
  <c r="O89" i="171"/>
  <c r="O92" i="171"/>
  <c r="P89" i="171"/>
  <c r="P92" i="171"/>
  <c r="Q89" i="171"/>
  <c r="Q92" i="171"/>
  <c r="R89" i="171"/>
  <c r="R92" i="171"/>
  <c r="S89" i="171"/>
  <c r="S92" i="171"/>
  <c r="T89" i="171"/>
  <c r="T92" i="171"/>
  <c r="U89" i="171"/>
  <c r="U92" i="171"/>
  <c r="V89" i="171"/>
  <c r="V92" i="171"/>
  <c r="W89" i="171"/>
  <c r="W92" i="171"/>
  <c r="X89" i="171"/>
  <c r="X92" i="171"/>
  <c r="Y89" i="171"/>
  <c r="Y92" i="171"/>
  <c r="Z89" i="171"/>
  <c r="Z92" i="171"/>
  <c r="AA89" i="171"/>
  <c r="AA92" i="171"/>
  <c r="AB89" i="171"/>
  <c r="AB92" i="171"/>
  <c r="AC89" i="171"/>
  <c r="AC92" i="171"/>
  <c r="AD89" i="171"/>
  <c r="AD92" i="171"/>
  <c r="AE89" i="171"/>
  <c r="AE92" i="171"/>
  <c r="AF89" i="171"/>
  <c r="AF92" i="171"/>
  <c r="AG89" i="171"/>
  <c r="AG92" i="171"/>
  <c r="AH89" i="171"/>
  <c r="AH92" i="171"/>
  <c r="AI89" i="171"/>
  <c r="AI92" i="171"/>
  <c r="AJ89" i="171"/>
  <c r="AJ92" i="171"/>
  <c r="AK89" i="171"/>
  <c r="AK92" i="171"/>
  <c r="AL89" i="171"/>
  <c r="AL92" i="171"/>
  <c r="AM89" i="171"/>
  <c r="AM92" i="171"/>
  <c r="AN89" i="171"/>
  <c r="AN92" i="171"/>
  <c r="AO89" i="171"/>
  <c r="AO92" i="171"/>
  <c r="AP89" i="171"/>
  <c r="AP92" i="171"/>
  <c r="AQ89" i="171"/>
  <c r="AQ92" i="171"/>
  <c r="AR89" i="171"/>
  <c r="AR92" i="171"/>
  <c r="AS89" i="171"/>
  <c r="AS92" i="171"/>
  <c r="AT89" i="171"/>
  <c r="AT92" i="171"/>
  <c r="AU89" i="171"/>
  <c r="AU92" i="171"/>
  <c r="AV89" i="171"/>
  <c r="AV92" i="171"/>
  <c r="AW89" i="171"/>
  <c r="AW92" i="171"/>
  <c r="AX89" i="171"/>
  <c r="AX92" i="171"/>
  <c r="AY89" i="171"/>
  <c r="AY92" i="171"/>
  <c r="AZ89" i="171"/>
  <c r="AZ92" i="171"/>
  <c r="BA89" i="171"/>
  <c r="BA92" i="171"/>
  <c r="BB89" i="171"/>
  <c r="BB92" i="171"/>
  <c r="BC89" i="171"/>
  <c r="BC92" i="171"/>
  <c r="BD89" i="171"/>
  <c r="BD92" i="171"/>
  <c r="BE89" i="171"/>
  <c r="BE92" i="171"/>
  <c r="BF89" i="171"/>
  <c r="BF92" i="171"/>
  <c r="BG89" i="171"/>
  <c r="BG92" i="171"/>
  <c r="BH89" i="171"/>
  <c r="BH92" i="171"/>
  <c r="BI89" i="171"/>
  <c r="BI92" i="171"/>
  <c r="BJ89" i="171"/>
  <c r="BJ92" i="171"/>
  <c r="BK89" i="171"/>
  <c r="BK92" i="171"/>
  <c r="BL89" i="171"/>
  <c r="BL92" i="171"/>
  <c r="BM89" i="171"/>
  <c r="BM92" i="171"/>
  <c r="BN89" i="171"/>
  <c r="BN92" i="171"/>
  <c r="BO89" i="171"/>
  <c r="BO92" i="171"/>
  <c r="BP89" i="171"/>
  <c r="BP92" i="171"/>
  <c r="BQ89" i="171"/>
  <c r="BQ92" i="171"/>
  <c r="BR89" i="171"/>
  <c r="BR92" i="171"/>
  <c r="BS89" i="171"/>
  <c r="BS92" i="171"/>
  <c r="BT89" i="171"/>
  <c r="BT92" i="171"/>
  <c r="BU89" i="171"/>
  <c r="BU92" i="171"/>
  <c r="BV89" i="171"/>
  <c r="BV92" i="171"/>
  <c r="BW89" i="171"/>
  <c r="BW92" i="171"/>
  <c r="BX89" i="171"/>
  <c r="BX92" i="171"/>
  <c r="BY89" i="171"/>
  <c r="BY92" i="171"/>
  <c r="BZ89" i="171"/>
  <c r="BZ92" i="171"/>
  <c r="CA89" i="171"/>
  <c r="CA92" i="171"/>
  <c r="CB89" i="171"/>
  <c r="CB92" i="171"/>
  <c r="CC89" i="171"/>
  <c r="CC92" i="171"/>
  <c r="CD89" i="171"/>
  <c r="CD92" i="171"/>
  <c r="CE89" i="171"/>
  <c r="CE92" i="171"/>
  <c r="CF89" i="171"/>
  <c r="CF92" i="171"/>
  <c r="CG89" i="171"/>
  <c r="CG92" i="171"/>
  <c r="CH89" i="171"/>
  <c r="CH92" i="171"/>
  <c r="CI89" i="171"/>
  <c r="CI92" i="171"/>
  <c r="CJ89" i="171"/>
  <c r="CJ92" i="171"/>
  <c r="CK89" i="171"/>
  <c r="CK92" i="171"/>
  <c r="CL89" i="171"/>
  <c r="CL92" i="171"/>
  <c r="CM89" i="171"/>
  <c r="CM92" i="171"/>
  <c r="CN89" i="171"/>
  <c r="CN92" i="171"/>
  <c r="CO89" i="171"/>
  <c r="CO92" i="171"/>
  <c r="CP89" i="171"/>
  <c r="CP92" i="171"/>
  <c r="CQ89" i="171"/>
  <c r="CQ92" i="171"/>
  <c r="CR89" i="171"/>
  <c r="CR92" i="171"/>
  <c r="CS89" i="171"/>
  <c r="CS92" i="171"/>
  <c r="CT89" i="171"/>
  <c r="CT92" i="171"/>
  <c r="CU89" i="171"/>
  <c r="CU92" i="171"/>
  <c r="CV89" i="171"/>
  <c r="CV92" i="171"/>
  <c r="CW89" i="171"/>
  <c r="CW92" i="171"/>
  <c r="CX89" i="171"/>
  <c r="CX92" i="171"/>
  <c r="CY89" i="171"/>
  <c r="CY92" i="171"/>
  <c r="CZ89" i="171"/>
  <c r="CZ92" i="171"/>
  <c r="DA89" i="171"/>
  <c r="DA92" i="171"/>
  <c r="DB89" i="171"/>
  <c r="DB92" i="171"/>
  <c r="DC89" i="171"/>
  <c r="DC92" i="171"/>
  <c r="DD89" i="171"/>
  <c r="DD92" i="171"/>
  <c r="DE89" i="171"/>
  <c r="DE92" i="171"/>
  <c r="DF89" i="171"/>
  <c r="DF92" i="171"/>
  <c r="DG89" i="171"/>
  <c r="DG92" i="171"/>
  <c r="DH89" i="171"/>
  <c r="DH92" i="171"/>
  <c r="DI89" i="171"/>
  <c r="DI92" i="171"/>
  <c r="DJ89" i="171"/>
  <c r="DJ92" i="171"/>
  <c r="DK89" i="171"/>
  <c r="DK92" i="171"/>
  <c r="DL89" i="171"/>
  <c r="DL92" i="171"/>
  <c r="DM89" i="171"/>
  <c r="DM92" i="171"/>
  <c r="DN89" i="171"/>
  <c r="DN92" i="171"/>
  <c r="DO89" i="171"/>
  <c r="DO92" i="171"/>
  <c r="DP89" i="171"/>
  <c r="DP92" i="171"/>
  <c r="DQ89" i="171"/>
  <c r="DQ92" i="171"/>
  <c r="DR89" i="171"/>
  <c r="DR92" i="171"/>
  <c r="DS89" i="171"/>
  <c r="DS92" i="171"/>
  <c r="DT89" i="171"/>
  <c r="DT92" i="171"/>
  <c r="DU89" i="171"/>
  <c r="DU92" i="171"/>
  <c r="DV89" i="171"/>
  <c r="DV92" i="171"/>
  <c r="DW89" i="171"/>
  <c r="DW92" i="171"/>
  <c r="DX89" i="171"/>
  <c r="DX92" i="171"/>
  <c r="DY89" i="171"/>
  <c r="DY92" i="171"/>
  <c r="DZ89" i="171"/>
  <c r="DZ92" i="171"/>
  <c r="EA89" i="171"/>
  <c r="EA92" i="171"/>
  <c r="EB89" i="171"/>
  <c r="EB92" i="171"/>
  <c r="EC89" i="171"/>
  <c r="EC92" i="171"/>
  <c r="ED89" i="171"/>
  <c r="ED92" i="171"/>
  <c r="EE89" i="171"/>
  <c r="EE92" i="171"/>
  <c r="EF89" i="171"/>
  <c r="EF92" i="171"/>
  <c r="EG89" i="171"/>
  <c r="EG92" i="171"/>
  <c r="EH89" i="171"/>
  <c r="EH92" i="171"/>
  <c r="EI89" i="171"/>
  <c r="EI92" i="171"/>
  <c r="EJ89" i="171"/>
  <c r="EJ92" i="171"/>
  <c r="EK89" i="171"/>
  <c r="EK92" i="171"/>
  <c r="EL89" i="171"/>
  <c r="EL92" i="171"/>
  <c r="EM89" i="171"/>
  <c r="EM92" i="171"/>
  <c r="EN89" i="171"/>
  <c r="EN92" i="171"/>
  <c r="EO89" i="171"/>
  <c r="EO92" i="171"/>
  <c r="EP89" i="171"/>
  <c r="EP92" i="171"/>
  <c r="EQ89" i="171"/>
  <c r="EQ92" i="171"/>
  <c r="ER89" i="171"/>
  <c r="ER92" i="171"/>
  <c r="ES89" i="171"/>
  <c r="ES92" i="171"/>
  <c r="ET89" i="171"/>
  <c r="ET92" i="171"/>
  <c r="EU89" i="171"/>
  <c r="EU92" i="171"/>
  <c r="EV89" i="171"/>
  <c r="EV92" i="171"/>
  <c r="EW89" i="171"/>
  <c r="EW92" i="171"/>
  <c r="EX89" i="171"/>
  <c r="EX92" i="171"/>
  <c r="EY89" i="171"/>
  <c r="EY92" i="171"/>
  <c r="EY88" i="171"/>
  <c r="EX88" i="171"/>
  <c r="EW88" i="171"/>
  <c r="EV88" i="171"/>
  <c r="EU88" i="171"/>
  <c r="ET88" i="171"/>
  <c r="ES88" i="171"/>
  <c r="ER88" i="171"/>
  <c r="EQ88" i="171"/>
  <c r="EP88" i="171"/>
  <c r="EO88" i="171"/>
  <c r="EN88" i="171"/>
  <c r="EM88" i="171"/>
  <c r="EL88" i="171"/>
  <c r="EK88" i="171"/>
  <c r="EJ88" i="171"/>
  <c r="EI88" i="171"/>
  <c r="EH88" i="171"/>
  <c r="EG88" i="171"/>
  <c r="EF88" i="171"/>
  <c r="EE88" i="171"/>
  <c r="ED88" i="171"/>
  <c r="EC88" i="171"/>
  <c r="EB88" i="171"/>
  <c r="EA88" i="171"/>
  <c r="DZ88" i="171"/>
  <c r="DY88" i="171"/>
  <c r="DX88" i="171"/>
  <c r="DW88" i="171"/>
  <c r="DV88" i="171"/>
  <c r="DU88" i="171"/>
  <c r="DT88" i="171"/>
  <c r="DS88" i="171"/>
  <c r="DR88" i="171"/>
  <c r="DQ88" i="171"/>
  <c r="DP88" i="171"/>
  <c r="DO88" i="171"/>
  <c r="DN88" i="171"/>
  <c r="DM88" i="171"/>
  <c r="DL88" i="171"/>
  <c r="DK88" i="171"/>
  <c r="DJ88" i="171"/>
  <c r="DI88" i="171"/>
  <c r="DH88" i="171"/>
  <c r="DG88" i="171"/>
  <c r="DF88" i="171"/>
  <c r="DE88" i="171"/>
  <c r="DD88" i="171"/>
  <c r="DC88" i="171"/>
  <c r="DB88" i="171"/>
  <c r="DA88" i="171"/>
  <c r="CZ88" i="171"/>
  <c r="CY88" i="171"/>
  <c r="CX88" i="171"/>
  <c r="CW88" i="171"/>
  <c r="CV88" i="171"/>
  <c r="CU88" i="171"/>
  <c r="CT88" i="171"/>
  <c r="CS88" i="171"/>
  <c r="CR88" i="171"/>
  <c r="CQ88" i="171"/>
  <c r="CP88" i="171"/>
  <c r="CO88" i="171"/>
  <c r="CN88" i="171"/>
  <c r="CM88" i="171"/>
  <c r="CL88" i="171"/>
  <c r="CK88" i="171"/>
  <c r="CJ88" i="171"/>
  <c r="CI88" i="171"/>
  <c r="CH88" i="171"/>
  <c r="CG88" i="171"/>
  <c r="CF88" i="171"/>
  <c r="CE88" i="171"/>
  <c r="CD88" i="171"/>
  <c r="CC88" i="171"/>
  <c r="CB88" i="171"/>
  <c r="CA88" i="171"/>
  <c r="BZ88" i="171"/>
  <c r="BY88" i="171"/>
  <c r="BX88" i="171"/>
  <c r="BW88" i="171"/>
  <c r="BV88" i="171"/>
  <c r="BU88" i="171"/>
  <c r="BT88" i="171"/>
  <c r="BS88" i="171"/>
  <c r="BR88" i="171"/>
  <c r="BQ88" i="171"/>
  <c r="BP88" i="171"/>
  <c r="BO88" i="171"/>
  <c r="BN88" i="171"/>
  <c r="BM88" i="171"/>
  <c r="BL88" i="171"/>
  <c r="BK88" i="171"/>
  <c r="BJ88" i="171"/>
  <c r="BI88" i="171"/>
  <c r="BH88" i="171"/>
  <c r="BG88" i="171"/>
  <c r="BF88" i="171"/>
  <c r="BE88" i="171"/>
  <c r="BD88" i="171"/>
  <c r="BC88" i="171"/>
  <c r="BB88" i="171"/>
  <c r="BA88" i="171"/>
  <c r="AZ88" i="171"/>
  <c r="AY88" i="171"/>
  <c r="AX88" i="171"/>
  <c r="AW88" i="171"/>
  <c r="AV88" i="171"/>
  <c r="AU88" i="171"/>
  <c r="AT88" i="171"/>
  <c r="AS88" i="171"/>
  <c r="AR88" i="171"/>
  <c r="AQ88" i="171"/>
  <c r="AP88" i="171"/>
  <c r="AO88" i="171"/>
  <c r="AN88" i="171"/>
  <c r="AM88" i="171"/>
  <c r="AL88" i="171"/>
  <c r="AK88" i="171"/>
  <c r="AJ88" i="171"/>
  <c r="AI88" i="171"/>
  <c r="AH88" i="171"/>
  <c r="AG88" i="171"/>
  <c r="AF88" i="171"/>
  <c r="AE88" i="171"/>
  <c r="AD88" i="171"/>
  <c r="AC88" i="171"/>
  <c r="AB88" i="171"/>
  <c r="AA88" i="171"/>
  <c r="Z88" i="171"/>
  <c r="Y88" i="171"/>
  <c r="X88" i="171"/>
  <c r="W88" i="171"/>
  <c r="V88" i="171"/>
  <c r="U88" i="171"/>
  <c r="T88" i="171"/>
  <c r="S88" i="171"/>
  <c r="R88" i="171"/>
  <c r="Q88" i="171"/>
  <c r="P88" i="171"/>
  <c r="O88" i="171"/>
  <c r="N88" i="171"/>
  <c r="M88" i="171"/>
  <c r="L88" i="171"/>
  <c r="K88" i="171"/>
  <c r="J88" i="171"/>
  <c r="I88" i="171"/>
  <c r="F73" i="171" a="1"/>
  <c r="F73" i="171"/>
  <c r="EY64" i="171"/>
  <c r="EX64" i="171"/>
  <c r="EW64" i="171"/>
  <c r="EV64" i="171"/>
  <c r="EU64" i="171"/>
  <c r="ET64" i="171"/>
  <c r="ES64" i="171"/>
  <c r="ER64" i="171"/>
  <c r="EQ64" i="171"/>
  <c r="EP64" i="171"/>
  <c r="EO64" i="171"/>
  <c r="EN64" i="171"/>
  <c r="EM64" i="171"/>
  <c r="EL64" i="171"/>
  <c r="EK64" i="171"/>
  <c r="EJ64" i="171"/>
  <c r="EI64" i="171"/>
  <c r="EH64" i="171"/>
  <c r="EG64" i="171"/>
  <c r="EF64" i="171"/>
  <c r="EE64" i="171"/>
  <c r="ED64" i="171"/>
  <c r="EC64" i="171"/>
  <c r="EB64" i="171"/>
  <c r="EA64" i="171"/>
  <c r="DZ64" i="171"/>
  <c r="DY64" i="171"/>
  <c r="DX64" i="171"/>
  <c r="DW64" i="171"/>
  <c r="DV64" i="171"/>
  <c r="DU64" i="171"/>
  <c r="DT64" i="171"/>
  <c r="DS64" i="171"/>
  <c r="DR64" i="171"/>
  <c r="DQ64" i="171"/>
  <c r="DP64" i="171"/>
  <c r="DO64" i="171"/>
  <c r="DN64" i="171"/>
  <c r="DM64" i="171"/>
  <c r="DL64" i="171"/>
  <c r="DK64" i="171"/>
  <c r="DJ64" i="171"/>
  <c r="DI64" i="171"/>
  <c r="DH64" i="171"/>
  <c r="DG64" i="171"/>
  <c r="DF64" i="171"/>
  <c r="DE64" i="171"/>
  <c r="DD64" i="171"/>
  <c r="DC64" i="171"/>
  <c r="DB64" i="171"/>
  <c r="DA64" i="171"/>
  <c r="CZ64" i="171"/>
  <c r="CY64" i="171"/>
  <c r="CX64" i="171"/>
  <c r="CW64" i="171"/>
  <c r="CV64" i="171"/>
  <c r="CU64" i="171"/>
  <c r="CT64" i="171"/>
  <c r="CS64" i="171"/>
  <c r="CR64" i="171"/>
  <c r="CQ64" i="171"/>
  <c r="CP64" i="171"/>
  <c r="CO64" i="171"/>
  <c r="CN64" i="171"/>
  <c r="CM64" i="171"/>
  <c r="CL64" i="171"/>
  <c r="CK64" i="171"/>
  <c r="CJ64" i="171"/>
  <c r="CI64" i="171"/>
  <c r="CH64" i="171"/>
  <c r="CG64" i="171"/>
  <c r="CF64" i="171"/>
  <c r="CE64" i="171"/>
  <c r="CD64" i="171"/>
  <c r="CC64" i="171"/>
  <c r="CB64" i="171"/>
  <c r="CA64" i="171"/>
  <c r="BZ64" i="171"/>
  <c r="BY64" i="171"/>
  <c r="BX64" i="171"/>
  <c r="BW64" i="171"/>
  <c r="BV64" i="171"/>
  <c r="BU64" i="171"/>
  <c r="BT64" i="171"/>
  <c r="BS64" i="171"/>
  <c r="BR64" i="171"/>
  <c r="BQ64" i="171"/>
  <c r="BP64" i="171"/>
  <c r="BO64" i="171"/>
  <c r="BN64" i="171"/>
  <c r="BM64" i="171"/>
  <c r="BL64" i="171"/>
  <c r="BK64" i="171"/>
  <c r="BJ64" i="171"/>
  <c r="BI64" i="171"/>
  <c r="BH64" i="171"/>
  <c r="BG64" i="171"/>
  <c r="BF64" i="171"/>
  <c r="BE64" i="171"/>
  <c r="BD64" i="171"/>
  <c r="BC64" i="171"/>
  <c r="BB64" i="171"/>
  <c r="BA64" i="171"/>
  <c r="AZ64" i="171"/>
  <c r="AY64" i="171"/>
  <c r="AX64" i="171"/>
  <c r="AW64" i="171"/>
  <c r="AV64" i="171"/>
  <c r="AU64" i="171"/>
  <c r="AT64" i="171"/>
  <c r="AS64" i="171"/>
  <c r="AR64" i="171"/>
  <c r="AQ64" i="171"/>
  <c r="AP64" i="171"/>
  <c r="AO64" i="171"/>
  <c r="AN64" i="171"/>
  <c r="AM64" i="171"/>
  <c r="AL64" i="171"/>
  <c r="AK64" i="171"/>
  <c r="AJ64" i="171"/>
  <c r="AI64" i="171"/>
  <c r="AH64" i="171"/>
  <c r="AG64" i="171"/>
  <c r="AF64" i="171"/>
  <c r="AE64" i="171"/>
  <c r="AD64" i="171"/>
  <c r="AC64" i="171"/>
  <c r="AB64" i="171"/>
  <c r="AA64" i="171"/>
  <c r="Z64" i="171"/>
  <c r="Y64" i="171"/>
  <c r="X64" i="171"/>
  <c r="W64" i="171"/>
  <c r="V64" i="171"/>
  <c r="U64" i="171"/>
  <c r="T64" i="171"/>
  <c r="S64" i="171"/>
  <c r="R64" i="171"/>
  <c r="Q64" i="171"/>
  <c r="P64" i="171"/>
  <c r="O64" i="171"/>
  <c r="N64" i="171"/>
  <c r="M64" i="171"/>
  <c r="L64" i="171"/>
  <c r="K64" i="171"/>
  <c r="J64" i="171"/>
  <c r="I64" i="171"/>
  <c r="H64" i="171"/>
  <c r="F53" i="171"/>
  <c r="F46" i="169"/>
  <c r="F47" i="169"/>
  <c r="F48" i="169"/>
  <c r="F49" i="169"/>
  <c r="F50" i="169"/>
  <c r="F54" i="169"/>
  <c r="F55" i="169"/>
  <c r="F125" i="169"/>
  <c r="F135" i="169"/>
  <c r="F57" i="169"/>
  <c r="F71" i="169"/>
  <c r="F59" i="169"/>
  <c r="F72" i="169"/>
  <c r="F83" i="169"/>
  <c r="F84" i="169"/>
  <c r="G57" i="169"/>
  <c r="G71" i="169"/>
  <c r="G59" i="169"/>
  <c r="G72" i="169"/>
  <c r="G83" i="169"/>
  <c r="H57" i="169"/>
  <c r="H71" i="169"/>
  <c r="H59" i="169"/>
  <c r="H72" i="169"/>
  <c r="H83" i="169"/>
  <c r="I57" i="169"/>
  <c r="I71" i="169"/>
  <c r="I59" i="169"/>
  <c r="I72" i="169"/>
  <c r="I83" i="169"/>
  <c r="J57" i="169"/>
  <c r="J71" i="169"/>
  <c r="J59" i="169"/>
  <c r="J72" i="169"/>
  <c r="J83" i="169"/>
  <c r="K57" i="169"/>
  <c r="K71" i="169"/>
  <c r="K59" i="169"/>
  <c r="K72" i="169"/>
  <c r="K83" i="169"/>
  <c r="L57" i="169"/>
  <c r="L71" i="169"/>
  <c r="L59" i="169"/>
  <c r="L72" i="169"/>
  <c r="L83" i="169"/>
  <c r="M57" i="169"/>
  <c r="M71" i="169"/>
  <c r="M59" i="169"/>
  <c r="M72" i="169"/>
  <c r="M83" i="169"/>
  <c r="N57" i="169"/>
  <c r="N71" i="169"/>
  <c r="N59" i="169"/>
  <c r="N72" i="169"/>
  <c r="N83" i="169"/>
  <c r="O57" i="169"/>
  <c r="O71" i="169"/>
  <c r="O59" i="169"/>
  <c r="O72" i="169"/>
  <c r="O83" i="169"/>
  <c r="P57" i="169"/>
  <c r="P71" i="169"/>
  <c r="P59" i="169"/>
  <c r="P72" i="169"/>
  <c r="P83" i="169"/>
  <c r="Q57" i="169"/>
  <c r="Q71" i="169"/>
  <c r="Q59" i="169"/>
  <c r="Q72" i="169"/>
  <c r="Q83" i="169"/>
  <c r="R57" i="169"/>
  <c r="R71" i="169"/>
  <c r="R72" i="169"/>
  <c r="R83" i="169"/>
  <c r="S57" i="169"/>
  <c r="S71" i="169"/>
  <c r="S72" i="169"/>
  <c r="S83" i="169"/>
  <c r="T57" i="169"/>
  <c r="T71" i="169"/>
  <c r="T72" i="169"/>
  <c r="T83" i="169"/>
  <c r="U57" i="169"/>
  <c r="U71" i="169"/>
  <c r="U72" i="169"/>
  <c r="U83" i="169"/>
  <c r="V57" i="169"/>
  <c r="V71" i="169"/>
  <c r="V72" i="169"/>
  <c r="V83" i="169"/>
  <c r="W57" i="169"/>
  <c r="W71" i="169"/>
  <c r="W72" i="169"/>
  <c r="W83" i="169"/>
  <c r="X57" i="169"/>
  <c r="X71" i="169"/>
  <c r="X72" i="169"/>
  <c r="X83" i="169"/>
  <c r="Y57" i="169"/>
  <c r="Y71" i="169"/>
  <c r="Y72" i="169"/>
  <c r="Y83" i="169"/>
  <c r="Z57" i="169"/>
  <c r="Z71" i="169"/>
  <c r="Z72" i="169"/>
  <c r="Z83" i="169"/>
  <c r="F44" i="169"/>
  <c r="F45" i="169"/>
  <c r="G109" i="169"/>
  <c r="H109" i="169"/>
  <c r="I109" i="169"/>
  <c r="J109" i="169"/>
  <c r="K109" i="169"/>
  <c r="L109" i="169"/>
  <c r="M109" i="169"/>
  <c r="N109" i="169"/>
  <c r="O109" i="169"/>
  <c r="P109" i="169"/>
  <c r="Q109" i="169"/>
  <c r="R109" i="169"/>
  <c r="S109" i="169"/>
  <c r="T109" i="169"/>
  <c r="U109" i="169"/>
  <c r="V109" i="169"/>
  <c r="W109" i="169"/>
  <c r="X109" i="169"/>
  <c r="Y109" i="169"/>
  <c r="Z109" i="169"/>
  <c r="F109" i="169"/>
  <c r="F51" i="169"/>
  <c r="F52" i="169"/>
  <c r="G99" i="169"/>
  <c r="H99" i="169"/>
  <c r="I99" i="169"/>
  <c r="J99" i="169"/>
  <c r="K99" i="169"/>
  <c r="L99" i="169"/>
  <c r="M98" i="169"/>
  <c r="M67" i="169"/>
  <c r="M64" i="169"/>
  <c r="M99" i="169"/>
  <c r="N98" i="169"/>
  <c r="N99" i="169"/>
  <c r="O99" i="169"/>
  <c r="P98" i="169"/>
  <c r="P67" i="169"/>
  <c r="P64" i="169"/>
  <c r="P99" i="169"/>
  <c r="Q98" i="169"/>
  <c r="Q99" i="169"/>
  <c r="R98" i="169"/>
  <c r="R59" i="169"/>
  <c r="R99" i="169"/>
  <c r="S98" i="169"/>
  <c r="S59" i="169"/>
  <c r="S99" i="169"/>
  <c r="T98" i="169"/>
  <c r="T59" i="169"/>
  <c r="T99" i="169"/>
  <c r="U98" i="169"/>
  <c r="U59" i="169"/>
  <c r="U99" i="169"/>
  <c r="V98" i="169"/>
  <c r="V59" i="169"/>
  <c r="V99" i="169"/>
  <c r="W98" i="169"/>
  <c r="W59" i="169"/>
  <c r="W99" i="169"/>
  <c r="X98" i="169"/>
  <c r="X59" i="169"/>
  <c r="X99" i="169"/>
  <c r="Y98" i="169"/>
  <c r="Y59" i="169"/>
  <c r="Y99" i="169"/>
  <c r="Z98" i="169"/>
  <c r="Z59" i="169"/>
  <c r="Z99" i="169"/>
  <c r="F99" i="169"/>
  <c r="N67" i="169"/>
  <c r="N64" i="169"/>
  <c r="N95" i="169"/>
  <c r="O95" i="169"/>
  <c r="P95" i="169"/>
  <c r="Q67" i="169"/>
  <c r="Q95" i="169"/>
  <c r="R95" i="169"/>
  <c r="S95" i="169"/>
  <c r="T95" i="169"/>
  <c r="U95" i="169"/>
  <c r="V95" i="169"/>
  <c r="W95" i="169"/>
  <c r="X95" i="169"/>
  <c r="Y95" i="169"/>
  <c r="Z95" i="169"/>
  <c r="F95" i="169"/>
  <c r="G95" i="169"/>
  <c r="H95" i="169"/>
  <c r="I95" i="169"/>
  <c r="J95" i="169"/>
  <c r="K95" i="169"/>
  <c r="L95" i="169"/>
  <c r="M95" i="169"/>
  <c r="F60" i="169"/>
  <c r="F61" i="169"/>
  <c r="F62" i="169"/>
  <c r="F63" i="169"/>
  <c r="F67" i="169"/>
  <c r="F68" i="169"/>
  <c r="F69" i="169"/>
  <c r="F96" i="169"/>
  <c r="F65" i="169"/>
  <c r="F97" i="169"/>
  <c r="F100" i="169"/>
  <c r="F101" i="169"/>
  <c r="F103" i="169"/>
  <c r="F104" i="169"/>
  <c r="F106" i="169"/>
  <c r="G60" i="169"/>
  <c r="G61" i="169"/>
  <c r="G62" i="169"/>
  <c r="G63" i="169"/>
  <c r="G67" i="169"/>
  <c r="G68" i="169"/>
  <c r="G69" i="169"/>
  <c r="G96" i="169"/>
  <c r="G65" i="169"/>
  <c r="G97" i="169"/>
  <c r="G100" i="169"/>
  <c r="G101" i="169"/>
  <c r="G103" i="169"/>
  <c r="G104" i="169"/>
  <c r="H60" i="169"/>
  <c r="H61" i="169"/>
  <c r="H62" i="169"/>
  <c r="H63" i="169"/>
  <c r="H67" i="169"/>
  <c r="H68" i="169"/>
  <c r="H69" i="169"/>
  <c r="H96" i="169"/>
  <c r="H65" i="169"/>
  <c r="H97" i="169"/>
  <c r="H100" i="169"/>
  <c r="H101" i="169"/>
  <c r="H103" i="169"/>
  <c r="H104" i="169"/>
  <c r="I60" i="169"/>
  <c r="I61" i="169"/>
  <c r="I62" i="169"/>
  <c r="I63" i="169"/>
  <c r="I67" i="169"/>
  <c r="I68" i="169"/>
  <c r="I69" i="169"/>
  <c r="I96" i="169"/>
  <c r="I65" i="169"/>
  <c r="I97" i="169"/>
  <c r="I100" i="169"/>
  <c r="I101" i="169"/>
  <c r="I103" i="169"/>
  <c r="I104" i="169"/>
  <c r="J60" i="169"/>
  <c r="J61" i="169"/>
  <c r="J62" i="169"/>
  <c r="J63" i="169"/>
  <c r="J67" i="169"/>
  <c r="J68" i="169"/>
  <c r="J69" i="169"/>
  <c r="J96" i="169"/>
  <c r="J65" i="169"/>
  <c r="J97" i="169"/>
  <c r="J100" i="169"/>
  <c r="J101" i="169"/>
  <c r="J103" i="169"/>
  <c r="J104" i="169"/>
  <c r="K60" i="169"/>
  <c r="K61" i="169"/>
  <c r="K62" i="169"/>
  <c r="K63" i="169"/>
  <c r="K67" i="169"/>
  <c r="K68" i="169"/>
  <c r="K69" i="169"/>
  <c r="K96" i="169"/>
  <c r="K65" i="169"/>
  <c r="K97" i="169"/>
  <c r="K100" i="169"/>
  <c r="K101" i="169"/>
  <c r="K103" i="169"/>
  <c r="K104" i="169"/>
  <c r="L60" i="169"/>
  <c r="L61" i="169"/>
  <c r="L62" i="169"/>
  <c r="L63" i="169"/>
  <c r="L67" i="169"/>
  <c r="L68" i="169"/>
  <c r="L69" i="169"/>
  <c r="L96" i="169"/>
  <c r="L65" i="169"/>
  <c r="L97" i="169"/>
  <c r="L100" i="169"/>
  <c r="L101" i="169"/>
  <c r="L103" i="169"/>
  <c r="L104" i="169"/>
  <c r="M60" i="169"/>
  <c r="M61" i="169"/>
  <c r="M62" i="169"/>
  <c r="M63" i="169"/>
  <c r="M104" i="169"/>
  <c r="N60" i="169"/>
  <c r="N61" i="169"/>
  <c r="N62" i="169"/>
  <c r="N63" i="169"/>
  <c r="N104" i="169"/>
  <c r="O60" i="169"/>
  <c r="O61" i="169"/>
  <c r="O62" i="169"/>
  <c r="O63" i="169"/>
  <c r="O67" i="169"/>
  <c r="O68" i="169"/>
  <c r="O69" i="169"/>
  <c r="O96" i="169"/>
  <c r="O65" i="169"/>
  <c r="O97" i="169"/>
  <c r="O100" i="169"/>
  <c r="O101" i="169"/>
  <c r="O103" i="169"/>
  <c r="O104" i="169"/>
  <c r="P60" i="169"/>
  <c r="P61" i="169"/>
  <c r="P62" i="169"/>
  <c r="P63" i="169"/>
  <c r="P104" i="169"/>
  <c r="Q60" i="169"/>
  <c r="Q61" i="169"/>
  <c r="Q62" i="169"/>
  <c r="Q63" i="169"/>
  <c r="Q68" i="169"/>
  <c r="Q69" i="169"/>
  <c r="Q96" i="169"/>
  <c r="Q65" i="169"/>
  <c r="Q97" i="169"/>
  <c r="Q100" i="169"/>
  <c r="Q101" i="169"/>
  <c r="Q103" i="169"/>
  <c r="Q104" i="169"/>
  <c r="R60" i="169"/>
  <c r="R61" i="169"/>
  <c r="R62" i="169"/>
  <c r="R63" i="169"/>
  <c r="R104" i="169"/>
  <c r="S60" i="169"/>
  <c r="S61" i="169"/>
  <c r="S62" i="169"/>
  <c r="S63" i="169"/>
  <c r="S104" i="169"/>
  <c r="T60" i="169"/>
  <c r="T61" i="169"/>
  <c r="T62" i="169"/>
  <c r="T63" i="169"/>
  <c r="T104" i="169"/>
  <c r="U60" i="169"/>
  <c r="U61" i="169"/>
  <c r="U62" i="169"/>
  <c r="U63" i="169"/>
  <c r="U104" i="169"/>
  <c r="V60" i="169"/>
  <c r="V61" i="169"/>
  <c r="V62" i="169"/>
  <c r="V63" i="169"/>
  <c r="V104" i="169"/>
  <c r="W60" i="169"/>
  <c r="W61" i="169"/>
  <c r="W62" i="169"/>
  <c r="W63" i="169"/>
  <c r="W104" i="169"/>
  <c r="X60" i="169"/>
  <c r="X61" i="169"/>
  <c r="X62" i="169"/>
  <c r="X63" i="169"/>
  <c r="X104" i="169"/>
  <c r="Y60" i="169"/>
  <c r="Y61" i="169"/>
  <c r="Y62" i="169"/>
  <c r="Y63" i="169"/>
  <c r="Y104" i="169"/>
  <c r="Z60" i="169"/>
  <c r="Z61" i="169"/>
  <c r="Z62" i="169"/>
  <c r="Z63" i="169"/>
  <c r="Z104" i="169"/>
  <c r="F105" i="169"/>
  <c r="F107" i="169"/>
  <c r="G105" i="169"/>
  <c r="H105" i="169"/>
  <c r="I105" i="169"/>
  <c r="J105" i="169"/>
  <c r="K105" i="169"/>
  <c r="L105" i="169"/>
  <c r="M68" i="169"/>
  <c r="M69" i="169"/>
  <c r="M96" i="169"/>
  <c r="M65" i="169"/>
  <c r="M97" i="169"/>
  <c r="M100" i="169"/>
  <c r="M101" i="169"/>
  <c r="M103" i="169"/>
  <c r="M105" i="169"/>
  <c r="N68" i="169"/>
  <c r="N69" i="169"/>
  <c r="N96" i="169"/>
  <c r="N65" i="169"/>
  <c r="N97" i="169"/>
  <c r="N100" i="169"/>
  <c r="N101" i="169"/>
  <c r="N103" i="169"/>
  <c r="N105" i="169"/>
  <c r="O105" i="169"/>
  <c r="P68" i="169"/>
  <c r="P69" i="169"/>
  <c r="P96" i="169"/>
  <c r="P65" i="169"/>
  <c r="P97" i="169"/>
  <c r="P100" i="169"/>
  <c r="P101" i="169"/>
  <c r="P103" i="169"/>
  <c r="P105" i="169"/>
  <c r="Q105" i="169"/>
  <c r="R67" i="169"/>
  <c r="R68" i="169"/>
  <c r="R69" i="169"/>
  <c r="R96" i="169"/>
  <c r="R65" i="169"/>
  <c r="R97" i="169"/>
  <c r="R100" i="169"/>
  <c r="R101" i="169"/>
  <c r="R103" i="169"/>
  <c r="R105" i="169"/>
  <c r="S67" i="169"/>
  <c r="S68" i="169"/>
  <c r="S69" i="169"/>
  <c r="S96" i="169"/>
  <c r="S65" i="169"/>
  <c r="S97" i="169"/>
  <c r="S100" i="169"/>
  <c r="S101" i="169"/>
  <c r="S103" i="169"/>
  <c r="S105" i="169"/>
  <c r="T67" i="169"/>
  <c r="T68" i="169"/>
  <c r="T69" i="169"/>
  <c r="T96" i="169"/>
  <c r="T65" i="169"/>
  <c r="T97" i="169"/>
  <c r="T100" i="169"/>
  <c r="T101" i="169"/>
  <c r="T103" i="169"/>
  <c r="T105" i="169"/>
  <c r="U67" i="169"/>
  <c r="U68" i="169"/>
  <c r="U69" i="169"/>
  <c r="U96" i="169"/>
  <c r="U65" i="169"/>
  <c r="U97" i="169"/>
  <c r="U100" i="169"/>
  <c r="U101" i="169"/>
  <c r="U103" i="169"/>
  <c r="U105" i="169"/>
  <c r="V67" i="169"/>
  <c r="V68" i="169"/>
  <c r="V69" i="169"/>
  <c r="V96" i="169"/>
  <c r="V65" i="169"/>
  <c r="V97" i="169"/>
  <c r="V100" i="169"/>
  <c r="V101" i="169"/>
  <c r="V103" i="169"/>
  <c r="V105" i="169"/>
  <c r="W67" i="169"/>
  <c r="W68" i="169"/>
  <c r="W69" i="169"/>
  <c r="W96" i="169"/>
  <c r="W65" i="169"/>
  <c r="W97" i="169"/>
  <c r="W100" i="169"/>
  <c r="W101" i="169"/>
  <c r="W103" i="169"/>
  <c r="W105" i="169"/>
  <c r="X67" i="169"/>
  <c r="X68" i="169"/>
  <c r="X69" i="169"/>
  <c r="X96" i="169"/>
  <c r="X65" i="169"/>
  <c r="X97" i="169"/>
  <c r="X100" i="169"/>
  <c r="X101" i="169"/>
  <c r="X103" i="169"/>
  <c r="X105" i="169"/>
  <c r="Y67" i="169"/>
  <c r="Y68" i="169"/>
  <c r="Y69" i="169"/>
  <c r="Y96" i="169"/>
  <c r="Y65" i="169"/>
  <c r="Y97" i="169"/>
  <c r="Y100" i="169"/>
  <c r="Y101" i="169"/>
  <c r="Y103" i="169"/>
  <c r="Y105" i="169"/>
  <c r="Z67" i="169"/>
  <c r="Z68" i="169"/>
  <c r="Z69" i="169"/>
  <c r="Z96" i="169"/>
  <c r="Z65" i="169"/>
  <c r="Z97" i="169"/>
  <c r="Z100" i="169"/>
  <c r="Z101" i="169"/>
  <c r="Z103" i="169"/>
  <c r="Z105" i="169"/>
  <c r="F56" i="169"/>
  <c r="F86" i="169"/>
  <c r="F87" i="169"/>
  <c r="G86" i="169"/>
  <c r="H86" i="169"/>
  <c r="I86" i="169"/>
  <c r="J86" i="169"/>
  <c r="K86" i="169"/>
  <c r="L86" i="169"/>
  <c r="M86" i="169"/>
  <c r="N86" i="169"/>
  <c r="O86" i="169"/>
  <c r="P86" i="169"/>
  <c r="Q86" i="169"/>
  <c r="R86" i="169"/>
  <c r="S86" i="169"/>
  <c r="T86" i="169"/>
  <c r="U86" i="169"/>
  <c r="V86" i="169"/>
  <c r="W86" i="169"/>
  <c r="X86" i="169"/>
  <c r="Y86" i="169"/>
  <c r="Z86" i="169"/>
  <c r="F112" i="169"/>
  <c r="F113" i="169"/>
  <c r="G112" i="169"/>
  <c r="H112" i="169"/>
  <c r="I112" i="169"/>
  <c r="J112" i="169"/>
  <c r="K112" i="169"/>
  <c r="L112" i="169"/>
  <c r="M112" i="169"/>
  <c r="N112" i="169"/>
  <c r="O112" i="169"/>
  <c r="P112" i="169"/>
  <c r="Q112" i="169"/>
  <c r="R112" i="169"/>
  <c r="S112" i="169"/>
  <c r="T112" i="169"/>
  <c r="U112" i="169"/>
  <c r="V112" i="169"/>
  <c r="W112" i="169"/>
  <c r="X112" i="169"/>
  <c r="Y112" i="169"/>
  <c r="Z112" i="169"/>
  <c r="F110" i="169"/>
  <c r="F58" i="169"/>
  <c r="F75" i="169"/>
  <c r="F76" i="169"/>
  <c r="F78" i="169"/>
  <c r="G58" i="169"/>
  <c r="G75" i="169"/>
  <c r="G76" i="169"/>
  <c r="H58" i="169"/>
  <c r="H75" i="169"/>
  <c r="H76" i="169"/>
  <c r="I58" i="169"/>
  <c r="I75" i="169"/>
  <c r="I76" i="169"/>
  <c r="J58" i="169"/>
  <c r="J75" i="169"/>
  <c r="J76" i="169"/>
  <c r="K58" i="169"/>
  <c r="K75" i="169"/>
  <c r="K76" i="169"/>
  <c r="L58" i="169"/>
  <c r="L75" i="169"/>
  <c r="L76" i="169"/>
  <c r="M76" i="169"/>
  <c r="N76" i="169"/>
  <c r="O58" i="169"/>
  <c r="O75" i="169"/>
  <c r="O76" i="169"/>
  <c r="P76" i="169"/>
  <c r="Q58" i="169"/>
  <c r="Q75" i="169"/>
  <c r="Q76" i="169"/>
  <c r="R76" i="169"/>
  <c r="S76" i="169"/>
  <c r="T76" i="169"/>
  <c r="U76" i="169"/>
  <c r="V76" i="169"/>
  <c r="W76" i="169"/>
  <c r="X76" i="169"/>
  <c r="Y76" i="169"/>
  <c r="Z76" i="169"/>
  <c r="F80" i="169"/>
  <c r="G80" i="169"/>
  <c r="H80" i="169"/>
  <c r="I80" i="169"/>
  <c r="J80" i="169"/>
  <c r="K80" i="169"/>
  <c r="L80" i="169"/>
  <c r="M58" i="169"/>
  <c r="M75" i="169"/>
  <c r="M80" i="169"/>
  <c r="N58" i="169"/>
  <c r="N75" i="169"/>
  <c r="N80" i="169"/>
  <c r="O80" i="169"/>
  <c r="P58" i="169"/>
  <c r="P75" i="169"/>
  <c r="P80" i="169"/>
  <c r="Q80" i="169"/>
  <c r="R58" i="169"/>
  <c r="R75" i="169"/>
  <c r="R80" i="169"/>
  <c r="S58" i="169"/>
  <c r="S75" i="169"/>
  <c r="S80" i="169"/>
  <c r="T58" i="169"/>
  <c r="T75" i="169"/>
  <c r="T80" i="169"/>
  <c r="U58" i="169"/>
  <c r="U75" i="169"/>
  <c r="U80" i="169"/>
  <c r="V58" i="169"/>
  <c r="V75" i="169"/>
  <c r="V80" i="169"/>
  <c r="W58" i="169"/>
  <c r="W75" i="169"/>
  <c r="W80" i="169"/>
  <c r="X58" i="169"/>
  <c r="X75" i="169"/>
  <c r="X80" i="169"/>
  <c r="Y58" i="169"/>
  <c r="Y75" i="169"/>
  <c r="Y80" i="169"/>
  <c r="Z58" i="169"/>
  <c r="Z75" i="169"/>
  <c r="Z80" i="169"/>
  <c r="F88" i="169"/>
  <c r="F89" i="169"/>
  <c r="F90" i="169"/>
  <c r="F91" i="169"/>
  <c r="G88" i="169"/>
  <c r="G89" i="169"/>
  <c r="G90" i="169"/>
  <c r="H88" i="169"/>
  <c r="H89" i="169"/>
  <c r="H90" i="169"/>
  <c r="I88" i="169"/>
  <c r="I89" i="169"/>
  <c r="I90" i="169"/>
  <c r="J88" i="169"/>
  <c r="J89" i="169"/>
  <c r="J90" i="169"/>
  <c r="K88" i="169"/>
  <c r="K89" i="169"/>
  <c r="K90" i="169"/>
  <c r="L88" i="169"/>
  <c r="L89" i="169"/>
  <c r="L90" i="169"/>
  <c r="M90" i="169"/>
  <c r="N90" i="169"/>
  <c r="O88" i="169"/>
  <c r="O89" i="169"/>
  <c r="O90" i="169"/>
  <c r="P90" i="169"/>
  <c r="Q88" i="169"/>
  <c r="Q89" i="169"/>
  <c r="Q90" i="169"/>
  <c r="R90" i="169"/>
  <c r="S90" i="169"/>
  <c r="T90" i="169"/>
  <c r="U90" i="169"/>
  <c r="V90" i="169"/>
  <c r="W90" i="169"/>
  <c r="X90" i="169"/>
  <c r="Y90" i="169"/>
  <c r="Z90" i="169"/>
  <c r="F92" i="169"/>
  <c r="G92" i="169"/>
  <c r="H92" i="169"/>
  <c r="I92" i="169"/>
  <c r="J92" i="169"/>
  <c r="K92" i="169"/>
  <c r="L92" i="169"/>
  <c r="M88" i="169"/>
  <c r="M89" i="169"/>
  <c r="M92" i="169"/>
  <c r="N88" i="169"/>
  <c r="N89" i="169"/>
  <c r="N92" i="169"/>
  <c r="O92" i="169"/>
  <c r="P88" i="169"/>
  <c r="P89" i="169"/>
  <c r="P92" i="169"/>
  <c r="Q92" i="169"/>
  <c r="R89" i="169"/>
  <c r="R92" i="169"/>
  <c r="S89" i="169"/>
  <c r="S92" i="169"/>
  <c r="T89" i="169"/>
  <c r="T92" i="169"/>
  <c r="U89" i="169"/>
  <c r="U92" i="169"/>
  <c r="V89" i="169"/>
  <c r="V92" i="169"/>
  <c r="W89" i="169"/>
  <c r="W92" i="169"/>
  <c r="X89" i="169"/>
  <c r="X92" i="169"/>
  <c r="Y89" i="169"/>
  <c r="Y92" i="169"/>
  <c r="Z89" i="169"/>
  <c r="Z92" i="169"/>
  <c r="O98" i="169"/>
  <c r="L98" i="169"/>
  <c r="K98" i="169"/>
  <c r="J98" i="169"/>
  <c r="I98" i="169"/>
  <c r="H98" i="169"/>
  <c r="G98" i="169"/>
  <c r="F98" i="169"/>
  <c r="Z88" i="169"/>
  <c r="Y88" i="169"/>
  <c r="X88" i="169"/>
  <c r="W88" i="169"/>
  <c r="V88" i="169"/>
  <c r="U88" i="169"/>
  <c r="T88" i="169"/>
  <c r="S88" i="169"/>
  <c r="R88" i="169"/>
  <c r="F73" i="169" a="1"/>
  <c r="F73" i="169"/>
  <c r="Z64" i="169"/>
  <c r="Y64" i="169"/>
  <c r="X64" i="169"/>
  <c r="W64" i="169"/>
  <c r="V64" i="169"/>
  <c r="U64" i="169"/>
  <c r="T64" i="169"/>
  <c r="S64" i="169"/>
  <c r="R64" i="169"/>
  <c r="Q64" i="169"/>
  <c r="O64" i="169"/>
  <c r="L64" i="169"/>
  <c r="K64" i="169"/>
  <c r="J64" i="169"/>
  <c r="I64" i="169"/>
  <c r="H64" i="169"/>
  <c r="G64" i="169"/>
  <c r="F64" i="169"/>
  <c r="F53" i="169"/>
  <c r="G70" i="182"/>
  <c r="G107" i="178"/>
  <c r="G113" i="177"/>
  <c r="G87" i="177"/>
  <c r="G70" i="175"/>
  <c r="G107" i="174"/>
  <c r="G87" i="170"/>
  <c r="G77" i="170"/>
  <c r="G113" i="167"/>
  <c r="G107" i="172"/>
  <c r="G87" i="171"/>
  <c r="G77" i="180"/>
  <c r="G106" i="179"/>
  <c r="G70" i="178"/>
  <c r="G107" i="177"/>
  <c r="H107" i="177" s="1"/>
  <c r="G84" i="174"/>
  <c r="G77" i="174"/>
  <c r="G113" i="170"/>
  <c r="G110" i="167"/>
  <c r="G70" i="167"/>
  <c r="G113" i="171"/>
  <c r="H110" i="167"/>
  <c r="H87" i="177"/>
  <c r="H107" i="172"/>
  <c r="G113" i="180"/>
  <c r="G113" i="179"/>
  <c r="H113" i="179" s="1"/>
  <c r="G84" i="179"/>
  <c r="G106" i="177"/>
  <c r="G110" i="175"/>
  <c r="H84" i="174"/>
  <c r="G106" i="167"/>
  <c r="G110" i="170"/>
  <c r="H87" i="170"/>
  <c r="G106" i="171"/>
  <c r="H113" i="170"/>
  <c r="G77" i="169"/>
  <c r="G70" i="169"/>
  <c r="H106" i="179"/>
  <c r="G70" i="181"/>
  <c r="G84" i="180"/>
  <c r="H84" i="179"/>
  <c r="G107" i="179"/>
  <c r="G113" i="178"/>
  <c r="I84" i="179"/>
  <c r="J84" i="179" s="1"/>
  <c r="G106" i="178"/>
  <c r="H106" i="178" s="1"/>
  <c r="I106" i="178" s="1"/>
  <c r="J106" i="178" s="1"/>
  <c r="G84" i="178"/>
  <c r="H84" i="178" s="1"/>
  <c r="I84" i="178" s="1"/>
  <c r="G70" i="177"/>
  <c r="H70" i="177" s="1"/>
  <c r="H113" i="178"/>
  <c r="G106" i="175"/>
  <c r="G77" i="175"/>
  <c r="G110" i="174"/>
  <c r="G84" i="172"/>
  <c r="G70" i="172"/>
  <c r="H70" i="172" s="1"/>
  <c r="G70" i="173"/>
  <c r="G87" i="172"/>
  <c r="H87" i="172" s="1"/>
  <c r="G107" i="167"/>
  <c r="H113" i="171"/>
  <c r="H87" i="171"/>
  <c r="H106" i="177"/>
  <c r="H107" i="178"/>
  <c r="G84" i="177"/>
  <c r="H84" i="177" s="1"/>
  <c r="I84" i="177" s="1"/>
  <c r="J84" i="177" s="1"/>
  <c r="K84" i="177" s="1"/>
  <c r="G113" i="174"/>
  <c r="H113" i="174" s="1"/>
  <c r="G87" i="174"/>
  <c r="H87" i="174" s="1"/>
  <c r="G113" i="169"/>
  <c r="H113" i="169" s="1"/>
  <c r="I113" i="169" s="1"/>
  <c r="H113" i="180"/>
  <c r="G77" i="179"/>
  <c r="G87" i="178"/>
  <c r="H87" i="178" s="1"/>
  <c r="G110" i="179"/>
  <c r="G107" i="175"/>
  <c r="H107" i="175" s="1"/>
  <c r="G110" i="172"/>
  <c r="H107" i="167"/>
  <c r="I107" i="167" s="1"/>
  <c r="H110" i="172"/>
  <c r="G107" i="171"/>
  <c r="H107" i="171"/>
  <c r="J107" i="167"/>
  <c r="H107" i="174"/>
  <c r="H84" i="172"/>
  <c r="I84" i="172" s="1"/>
  <c r="G77" i="171"/>
  <c r="G84" i="169"/>
  <c r="H84" i="169" s="1"/>
  <c r="H110" i="179"/>
  <c r="G106" i="180"/>
  <c r="H106" i="180" s="1"/>
  <c r="I106" i="180" s="1"/>
  <c r="J106" i="180" s="1"/>
  <c r="G110" i="180"/>
  <c r="G70" i="179"/>
  <c r="H107" i="179"/>
  <c r="G110" i="177"/>
  <c r="H110" i="177" s="1"/>
  <c r="H70" i="178"/>
  <c r="I70" i="178" s="1"/>
  <c r="I107" i="178"/>
  <c r="G87" i="175"/>
  <c r="L84" i="177"/>
  <c r="M84" i="177" s="1"/>
  <c r="G77" i="177"/>
  <c r="H70" i="175"/>
  <c r="I70" i="175"/>
  <c r="J70" i="175" s="1"/>
  <c r="K70" i="175" s="1"/>
  <c r="G84" i="175"/>
  <c r="G106" i="170"/>
  <c r="G106" i="172"/>
  <c r="G70" i="174"/>
  <c r="G77" i="167"/>
  <c r="H106" i="170"/>
  <c r="G87" i="167"/>
  <c r="H87" i="167" s="1"/>
  <c r="G70" i="171"/>
  <c r="H70" i="171" s="1"/>
  <c r="H110" i="174"/>
  <c r="G107" i="180"/>
  <c r="H107" i="180" s="1"/>
  <c r="I107" i="180" s="1"/>
  <c r="H84" i="180"/>
  <c r="G110" i="178"/>
  <c r="H110" i="178" s="1"/>
  <c r="I110" i="177"/>
  <c r="G106" i="174"/>
  <c r="H106" i="174" s="1"/>
  <c r="G107" i="170"/>
  <c r="H107" i="170" s="1"/>
  <c r="G110" i="171"/>
  <c r="H110" i="171" s="1"/>
  <c r="I110" i="171" s="1"/>
  <c r="H110" i="175"/>
  <c r="G87" i="180"/>
  <c r="H87" i="180" s="1"/>
  <c r="G77" i="178"/>
  <c r="H87" i="175"/>
  <c r="I87" i="175" s="1"/>
  <c r="G113" i="172"/>
  <c r="H113" i="172" s="1"/>
  <c r="I70" i="172"/>
  <c r="H113" i="167"/>
  <c r="G110" i="169"/>
  <c r="H110" i="169" s="1"/>
  <c r="I110" i="169" s="1"/>
  <c r="H113" i="177"/>
  <c r="G70" i="170"/>
  <c r="H70" i="170" s="1"/>
  <c r="I70" i="170" s="1"/>
  <c r="J70" i="170" s="1"/>
  <c r="H110" i="170"/>
  <c r="I110" i="170" s="1"/>
  <c r="J110" i="170" s="1"/>
  <c r="K110" i="170" s="1"/>
  <c r="H84" i="175"/>
  <c r="G70" i="180"/>
  <c r="H70" i="180" s="1"/>
  <c r="I70" i="180" s="1"/>
  <c r="H106" i="175"/>
  <c r="I106" i="175" s="1"/>
  <c r="J106" i="175" s="1"/>
  <c r="G87" i="173"/>
  <c r="H87" i="173" s="1"/>
  <c r="J84" i="172"/>
  <c r="K84" i="172" s="1"/>
  <c r="L84" i="172" s="1"/>
  <c r="M84" i="172" s="1"/>
  <c r="N84" i="172" s="1"/>
  <c r="H106" i="172"/>
  <c r="I106" i="172" s="1"/>
  <c r="G84" i="167"/>
  <c r="H84" i="167" s="1"/>
  <c r="H106" i="167"/>
  <c r="G107" i="169"/>
  <c r="H107" i="169" s="1"/>
  <c r="G87" i="179"/>
  <c r="H87" i="179" s="1"/>
  <c r="I87" i="179" s="1"/>
  <c r="G113" i="175"/>
  <c r="H113" i="175" s="1"/>
  <c r="J70" i="172"/>
  <c r="K70" i="172" s="1"/>
  <c r="L70" i="172" s="1"/>
  <c r="M70" i="172" s="1"/>
  <c r="G77" i="172"/>
  <c r="G84" i="170"/>
  <c r="H84" i="170" s="1"/>
  <c r="G106" i="169"/>
  <c r="H106" i="169" s="1"/>
  <c r="G87" i="169"/>
  <c r="H87" i="169" s="1"/>
  <c r="H70" i="169"/>
  <c r="H110" i="180"/>
  <c r="I70" i="177"/>
  <c r="J70" i="177" s="1"/>
  <c r="K70" i="177" s="1"/>
  <c r="L70" i="177"/>
  <c r="L70" i="175"/>
  <c r="G84" i="171"/>
  <c r="H84" i="171" s="1"/>
  <c r="J110" i="171"/>
  <c r="K110" i="171" s="1"/>
  <c r="L110" i="171" s="1"/>
  <c r="M110" i="171" s="1"/>
  <c r="H106" i="171"/>
  <c r="ES104" i="173" l="1"/>
  <c r="ES92" i="173"/>
  <c r="ES90" i="173"/>
  <c r="ES80" i="173"/>
  <c r="ES76" i="173"/>
  <c r="EM89" i="173"/>
  <c r="EM88" i="173"/>
  <c r="ER90" i="173"/>
  <c r="ER92" i="173"/>
  <c r="ER80" i="173"/>
  <c r="ED92" i="173"/>
  <c r="ED104" i="173"/>
  <c r="ED76" i="173"/>
  <c r="ED90" i="173"/>
  <c r="DT90" i="173"/>
  <c r="DT104" i="173"/>
  <c r="DT105" i="173"/>
  <c r="DT92" i="173"/>
  <c r="DS69" i="173"/>
  <c r="DS96" i="173"/>
  <c r="DS103" i="173" s="1"/>
  <c r="CE92" i="173"/>
  <c r="EW105" i="173"/>
  <c r="EW90" i="173"/>
  <c r="EW104" i="173"/>
  <c r="EW92" i="173"/>
  <c r="EC104" i="173"/>
  <c r="EC90" i="173"/>
  <c r="EC92" i="173"/>
  <c r="CN105" i="173"/>
  <c r="CN90" i="173"/>
  <c r="CN92" i="173"/>
  <c r="AB90" i="173"/>
  <c r="AB104" i="173"/>
  <c r="AB92" i="173"/>
  <c r="AA92" i="173"/>
  <c r="AA104" i="173"/>
  <c r="Y104" i="173"/>
  <c r="Y76" i="173"/>
  <c r="Y90" i="173"/>
  <c r="X90" i="173"/>
  <c r="X92" i="173"/>
  <c r="K104" i="173"/>
  <c r="EE83" i="173"/>
  <c r="EE109" i="173" s="1"/>
  <c r="EE98" i="173"/>
  <c r="EE99" i="173" s="1"/>
  <c r="EE100" i="173" s="1"/>
  <c r="EE101" i="173"/>
  <c r="EE95" i="173"/>
  <c r="EE97" i="173"/>
  <c r="EO105" i="173"/>
  <c r="DC92" i="173"/>
  <c r="DC104" i="173"/>
  <c r="CW69" i="173"/>
  <c r="CW96" i="173" s="1"/>
  <c r="CW103" i="173" s="1"/>
  <c r="AY89" i="173"/>
  <c r="AY92" i="173" s="1"/>
  <c r="CE89" i="173"/>
  <c r="EV63" i="173"/>
  <c r="ET92" i="173"/>
  <c r="ET104" i="173"/>
  <c r="ET80" i="173"/>
  <c r="ET76" i="173"/>
  <c r="ET90" i="173"/>
  <c r="EJ69" i="173"/>
  <c r="EJ96" i="173" s="1"/>
  <c r="EJ103" i="173" s="1"/>
  <c r="EJ105" i="173" s="1"/>
  <c r="EB69" i="173"/>
  <c r="EB96" i="173" s="1"/>
  <c r="EB103" i="173" s="1"/>
  <c r="EB105" i="173" s="1"/>
  <c r="DZ96" i="173"/>
  <c r="DZ103" i="173" s="1"/>
  <c r="DU104" i="173"/>
  <c r="DU105" i="173"/>
  <c r="DU92" i="173"/>
  <c r="DU90" i="173"/>
  <c r="EX69" i="173"/>
  <c r="EX96" i="173" s="1"/>
  <c r="EX103" i="173" s="1"/>
  <c r="EN69" i="173"/>
  <c r="EN96" i="173"/>
  <c r="EN103" i="173" s="1"/>
  <c r="EJ104" i="173"/>
  <c r="EJ90" i="173"/>
  <c r="EJ92" i="173"/>
  <c r="EJ80" i="173"/>
  <c r="EF69" i="173"/>
  <c r="EF96" i="173" s="1"/>
  <c r="EF103" i="173" s="1"/>
  <c r="EF105" i="173" s="1"/>
  <c r="EB90" i="173"/>
  <c r="EB104" i="173"/>
  <c r="DL90" i="173"/>
  <c r="DL104" i="173"/>
  <c r="DL92" i="173"/>
  <c r="BO88" i="173"/>
  <c r="CU88" i="173"/>
  <c r="EP89" i="173"/>
  <c r="EG96" i="173"/>
  <c r="EG103" i="173" s="1"/>
  <c r="EG105" i="173" s="1"/>
  <c r="DO92" i="173"/>
  <c r="DO104" i="173"/>
  <c r="ER104" i="173"/>
  <c r="EW103" i="173"/>
  <c r="EK69" i="173"/>
  <c r="EK96" i="173" s="1"/>
  <c r="EK103" i="173" s="1"/>
  <c r="EK105" i="173" s="1"/>
  <c r="X88" i="173"/>
  <c r="CN104" i="173"/>
  <c r="EU104" i="173"/>
  <c r="EU92" i="173"/>
  <c r="EL92" i="173"/>
  <c r="EL104" i="173"/>
  <c r="EL76" i="173"/>
  <c r="EL105" i="173"/>
  <c r="EL90" i="173"/>
  <c r="EI92" i="173"/>
  <c r="EP96" i="173"/>
  <c r="EP103" i="173" s="1"/>
  <c r="EM63" i="173"/>
  <c r="EK104" i="173"/>
  <c r="DS105" i="173"/>
  <c r="DQ105" i="173"/>
  <c r="DN69" i="173"/>
  <c r="DN96" i="173"/>
  <c r="DN103" i="173" s="1"/>
  <c r="DN105" i="173" s="1"/>
  <c r="CR69" i="173"/>
  <c r="CJ69" i="173"/>
  <c r="CJ96" i="173" s="1"/>
  <c r="CJ103" i="173" s="1"/>
  <c r="EO104" i="173"/>
  <c r="EX63" i="173"/>
  <c r="ER96" i="173"/>
  <c r="ER103" i="173" s="1"/>
  <c r="ER105" i="173" s="1"/>
  <c r="EQ96" i="173"/>
  <c r="EQ103" i="173" s="1"/>
  <c r="EN63" i="173"/>
  <c r="EE69" i="173"/>
  <c r="DZ63" i="173"/>
  <c r="DY96" i="173"/>
  <c r="DY103" i="173" s="1"/>
  <c r="DW63" i="173"/>
  <c r="EQ105" i="173"/>
  <c r="EP105" i="173"/>
  <c r="EH96" i="173"/>
  <c r="EH103" i="173" s="1"/>
  <c r="ED103" i="173"/>
  <c r="ED105" i="173" s="1"/>
  <c r="EA69" i="173"/>
  <c r="EA96" i="173"/>
  <c r="EA103" i="173" s="1"/>
  <c r="EA105" i="173" s="1"/>
  <c r="Z89" i="173"/>
  <c r="Z92" i="173" s="1"/>
  <c r="EU69" i="173"/>
  <c r="EU96" i="173" s="1"/>
  <c r="EU103" i="173" s="1"/>
  <c r="EU105" i="173" s="1"/>
  <c r="EI96" i="173"/>
  <c r="EI103" i="173" s="1"/>
  <c r="EI105" i="173" s="1"/>
  <c r="DV63" i="173"/>
  <c r="DR96" i="173"/>
  <c r="DR103" i="173" s="1"/>
  <c r="DR105" i="173" s="1"/>
  <c r="CX105" i="173"/>
  <c r="EH105" i="173"/>
  <c r="DY105" i="173"/>
  <c r="DM104" i="173"/>
  <c r="CV105" i="173"/>
  <c r="BS105" i="173"/>
  <c r="EP92" i="173"/>
  <c r="ES69" i="173"/>
  <c r="ES96" i="173"/>
  <c r="ES103" i="173" s="1"/>
  <c r="ES105" i="173" s="1"/>
  <c r="EM69" i="173"/>
  <c r="EM96" i="173" s="1"/>
  <c r="EM103" i="173" s="1"/>
  <c r="DQ96" i="173"/>
  <c r="DQ103" i="173" s="1"/>
  <c r="DB69" i="173"/>
  <c r="DB96" i="173" s="1"/>
  <c r="DB103" i="173" s="1"/>
  <c r="DA103" i="173"/>
  <c r="DA105" i="173" s="1"/>
  <c r="CS105" i="173"/>
  <c r="CQ105" i="173"/>
  <c r="CM96" i="173"/>
  <c r="CM103" i="173" s="1"/>
  <c r="CM69" i="173"/>
  <c r="CK105" i="173"/>
  <c r="CI105" i="173"/>
  <c r="CF105" i="173"/>
  <c r="CO63" i="173"/>
  <c r="CM105" i="173"/>
  <c r="CG63" i="173"/>
  <c r="BY63" i="173"/>
  <c r="BV69" i="173"/>
  <c r="BV96" i="173" s="1"/>
  <c r="BV103" i="173" s="1"/>
  <c r="BV105" i="173" s="1"/>
  <c r="BN105" i="173"/>
  <c r="DB83" i="173"/>
  <c r="DB109" i="173" s="1"/>
  <c r="DB101" i="173"/>
  <c r="DB98" i="173"/>
  <c r="DB99" i="173" s="1"/>
  <c r="DB100" i="173" s="1"/>
  <c r="DO69" i="173"/>
  <c r="DO96" i="173" s="1"/>
  <c r="DO103" i="173" s="1"/>
  <c r="DO105" i="173" s="1"/>
  <c r="CY63" i="173"/>
  <c r="CW63" i="173"/>
  <c r="CT63" i="173"/>
  <c r="BX105" i="173"/>
  <c r="BU103" i="173"/>
  <c r="DJ83" i="173"/>
  <c r="DJ109" i="173" s="1"/>
  <c r="DJ98" i="173"/>
  <c r="DJ99" i="173" s="1"/>
  <c r="DJ100" i="173" s="1"/>
  <c r="DJ103" i="173" s="1"/>
  <c r="DJ105" i="173" s="1"/>
  <c r="EC96" i="173"/>
  <c r="EC103" i="173" s="1"/>
  <c r="EC105" i="173" s="1"/>
  <c r="DU96" i="173"/>
  <c r="DU103" i="173" s="1"/>
  <c r="DL96" i="173"/>
  <c r="DL103" i="173" s="1"/>
  <c r="DL105" i="173" s="1"/>
  <c r="DE69" i="173"/>
  <c r="DE96" i="173"/>
  <c r="DE103" i="173" s="1"/>
  <c r="DB63" i="173"/>
  <c r="CR63" i="173"/>
  <c r="CJ63" i="173"/>
  <c r="CD69" i="173"/>
  <c r="CD96" i="173" s="1"/>
  <c r="CD103" i="173" s="1"/>
  <c r="CB96" i="173"/>
  <c r="CB103" i="173" s="1"/>
  <c r="CB105" i="173" s="1"/>
  <c r="BN63" i="173"/>
  <c r="BG63" i="173"/>
  <c r="DC96" i="173"/>
  <c r="DC103" i="173" s="1"/>
  <c r="DC105" i="173" s="1"/>
  <c r="CC103" i="173"/>
  <c r="CC105" i="173" s="1"/>
  <c r="BW69" i="173"/>
  <c r="BW96" i="173"/>
  <c r="BW103" i="173" s="1"/>
  <c r="BT105" i="173"/>
  <c r="AS69" i="173"/>
  <c r="AS96" i="173" s="1"/>
  <c r="AS103" i="173" s="1"/>
  <c r="AS105" i="173" s="1"/>
  <c r="DK96" i="173"/>
  <c r="DK103" i="173" s="1"/>
  <c r="DK105" i="173" s="1"/>
  <c r="DH63" i="173"/>
  <c r="DE63" i="173"/>
  <c r="BW105" i="173"/>
  <c r="BU105" i="173"/>
  <c r="CL69" i="173"/>
  <c r="CL96" i="173" s="1"/>
  <c r="CL103" i="173" s="1"/>
  <c r="CL105" i="173" s="1"/>
  <c r="CE69" i="173"/>
  <c r="CE96" i="173" s="1"/>
  <c r="CE103" i="173" s="1"/>
  <c r="CE105" i="173" s="1"/>
  <c r="CD63" i="173"/>
  <c r="BO103" i="173"/>
  <c r="BO105" i="173" s="1"/>
  <c r="DM69" i="173"/>
  <c r="DM96" i="173"/>
  <c r="DM103" i="173" s="1"/>
  <c r="DM105" i="173" s="1"/>
  <c r="CZ69" i="173"/>
  <c r="CU69" i="173"/>
  <c r="CU96" i="173" s="1"/>
  <c r="CU103" i="173" s="1"/>
  <c r="CU105" i="173" s="1"/>
  <c r="CT69" i="173"/>
  <c r="CT96" i="173" s="1"/>
  <c r="CT103" i="173" s="1"/>
  <c r="CO69" i="173"/>
  <c r="CO96" i="173"/>
  <c r="CO103" i="173" s="1"/>
  <c r="AX105" i="173"/>
  <c r="AH103" i="173"/>
  <c r="AH105" i="173" s="1"/>
  <c r="BM96" i="173"/>
  <c r="AU69" i="173"/>
  <c r="AU96" i="173" s="1"/>
  <c r="AU103" i="173" s="1"/>
  <c r="AU105" i="173" s="1"/>
  <c r="T63" i="173"/>
  <c r="H63" i="173"/>
  <c r="G63" i="173"/>
  <c r="CG96" i="173"/>
  <c r="CG103" i="173" s="1"/>
  <c r="BY96" i="173"/>
  <c r="BY103" i="173" s="1"/>
  <c r="AG103" i="173"/>
  <c r="AG105" i="173" s="1"/>
  <c r="AC96" i="173"/>
  <c r="Z69" i="173"/>
  <c r="Z96" i="173" s="1"/>
  <c r="Z103" i="173" s="1"/>
  <c r="Z105" i="173" s="1"/>
  <c r="M63" i="173"/>
  <c r="J63" i="173"/>
  <c r="AD83" i="173"/>
  <c r="AD109" i="173" s="1"/>
  <c r="AD98" i="173"/>
  <c r="AD99" i="173" s="1"/>
  <c r="AD100" i="173" s="1"/>
  <c r="AD101" i="173"/>
  <c r="AX63" i="173"/>
  <c r="AW96" i="173"/>
  <c r="AW103" i="173" s="1"/>
  <c r="AW105" i="173" s="1"/>
  <c r="AS63" i="173"/>
  <c r="AP103" i="173"/>
  <c r="AP105" i="173" s="1"/>
  <c r="W63" i="173"/>
  <c r="BD63" i="173"/>
  <c r="BC69" i="173"/>
  <c r="BC96" i="173" s="1"/>
  <c r="BC103" i="173" s="1"/>
  <c r="BC105" i="173" s="1"/>
  <c r="AN69" i="173"/>
  <c r="AN96" i="173" s="1"/>
  <c r="AD63" i="173"/>
  <c r="AC63" i="173"/>
  <c r="AC99" i="173"/>
  <c r="AC100" i="173" s="1"/>
  <c r="AY96" i="173"/>
  <c r="AY103" i="173" s="1"/>
  <c r="AY105" i="173" s="1"/>
  <c r="Y103" i="173"/>
  <c r="Y105" i="173" s="1"/>
  <c r="X96" i="173"/>
  <c r="U69" i="173"/>
  <c r="U96" i="173" s="1"/>
  <c r="U103" i="173" s="1"/>
  <c r="U105" i="173" s="1"/>
  <c r="AI83" i="173"/>
  <c r="AI109" i="173" s="1"/>
  <c r="AI98" i="173"/>
  <c r="AI99" i="173" s="1"/>
  <c r="AI100" i="173" s="1"/>
  <c r="AI101" i="173"/>
  <c r="DP71" i="173"/>
  <c r="DP72" i="173" s="1"/>
  <c r="BQ96" i="173"/>
  <c r="BQ103" i="173" s="1"/>
  <c r="BQ105" i="173" s="1"/>
  <c r="BL69" i="173"/>
  <c r="BL96" i="173" s="1"/>
  <c r="BL103" i="173" s="1"/>
  <c r="BL105" i="173" s="1"/>
  <c r="AN63" i="173"/>
  <c r="AI63" i="173"/>
  <c r="BD71" i="173"/>
  <c r="BD72" i="173" s="1"/>
  <c r="S69" i="173"/>
  <c r="I69" i="173"/>
  <c r="AK96" i="173"/>
  <c r="AK103" i="173" s="1"/>
  <c r="AK105" i="173" s="1"/>
  <c r="AF69" i="173"/>
  <c r="AA69" i="173"/>
  <c r="AA96" i="173" s="1"/>
  <c r="AA103" i="173" s="1"/>
  <c r="AA105" i="173" s="1"/>
  <c r="X101" i="173"/>
  <c r="V69" i="173"/>
  <c r="Q69" i="173"/>
  <c r="AI96" i="173"/>
  <c r="AI103" i="173" s="1"/>
  <c r="AI105" i="173" s="1"/>
  <c r="AD69" i="173"/>
  <c r="AC98" i="173"/>
  <c r="BA96" i="173"/>
  <c r="BA103" i="173" s="1"/>
  <c r="BA105" i="173" s="1"/>
  <c r="AV69" i="173"/>
  <c r="AQ69" i="173"/>
  <c r="AQ96" i="173" s="1"/>
  <c r="AQ103" i="173" s="1"/>
  <c r="AQ105" i="173" s="1"/>
  <c r="AN101" i="173"/>
  <c r="AL69" i="173"/>
  <c r="AC97" i="173"/>
  <c r="X98" i="173"/>
  <c r="X99" i="173" s="1"/>
  <c r="X100" i="173" s="1"/>
  <c r="M69" i="173"/>
  <c r="EV71" i="173"/>
  <c r="EV72" i="173" s="1"/>
  <c r="CZ71" i="173"/>
  <c r="CZ72" i="173" s="1"/>
  <c r="CR71" i="173"/>
  <c r="CR72" i="173" s="1"/>
  <c r="AV71" i="173"/>
  <c r="AV72" i="173" s="1"/>
  <c r="AF71" i="173"/>
  <c r="AF72" i="173" s="1"/>
  <c r="H71" i="173"/>
  <c r="BI96" i="173"/>
  <c r="BI103" i="173" s="1"/>
  <c r="BI105" i="173" s="1"/>
  <c r="BG69" i="173"/>
  <c r="BG96" i="173" s="1"/>
  <c r="BB69" i="173"/>
  <c r="BB96" i="173" s="1"/>
  <c r="BB103" i="173" s="1"/>
  <c r="BB105" i="173" s="1"/>
  <c r="AS97" i="173"/>
  <c r="AN98" i="173"/>
  <c r="AN99" i="173" s="1"/>
  <c r="AN100" i="173" s="1"/>
  <c r="AE69" i="173"/>
  <c r="AC95" i="173"/>
  <c r="P69" i="173"/>
  <c r="DH71" i="173"/>
  <c r="DH72" i="173" s="1"/>
  <c r="F51" i="173"/>
  <c r="F49" i="173"/>
  <c r="F50" i="173" s="1"/>
  <c r="F48" i="173"/>
  <c r="BM103" i="173"/>
  <c r="BM105" i="173" s="1"/>
  <c r="X103" i="173"/>
  <c r="X105" i="173" s="1"/>
  <c r="AO103" i="173"/>
  <c r="AO105" i="173" s="1"/>
  <c r="BG103" i="173"/>
  <c r="BG105" i="173" s="1"/>
  <c r="BE103" i="173"/>
  <c r="BE105" i="173" s="1"/>
  <c r="BP69" i="173"/>
  <c r="BP96" i="173" s="1"/>
  <c r="BP103" i="173" s="1"/>
  <c r="BP105" i="173" s="1"/>
  <c r="BH69" i="173"/>
  <c r="BH96" i="173" s="1"/>
  <c r="BH103" i="173" s="1"/>
  <c r="BH105" i="173" s="1"/>
  <c r="AZ69" i="173"/>
  <c r="AZ96" i="173" s="1"/>
  <c r="AZ103" i="173" s="1"/>
  <c r="AZ105" i="173" s="1"/>
  <c r="AR69" i="173"/>
  <c r="AR96" i="173" s="1"/>
  <c r="AR103" i="173" s="1"/>
  <c r="AR105" i="173" s="1"/>
  <c r="AJ69" i="173"/>
  <c r="AJ96" i="173" s="1"/>
  <c r="AJ103" i="173" s="1"/>
  <c r="AJ105" i="173" s="1"/>
  <c r="AB69" i="173"/>
  <c r="AB96" i="173" s="1"/>
  <c r="AB103" i="173" s="1"/>
  <c r="AB105" i="173" s="1"/>
  <c r="T69" i="173"/>
  <c r="N69" i="173"/>
  <c r="H69" i="173"/>
  <c r="BK96" i="173"/>
  <c r="BK103" i="173" s="1"/>
  <c r="BK105" i="173" s="1"/>
  <c r="AM96" i="173"/>
  <c r="AM103" i="173" s="1"/>
  <c r="AM105" i="173" s="1"/>
  <c r="AE96" i="173"/>
  <c r="AE103" i="173" s="1"/>
  <c r="AE105" i="173" s="1"/>
  <c r="W96" i="173"/>
  <c r="W103" i="173" s="1"/>
  <c r="W105" i="173" s="1"/>
  <c r="BR96" i="173"/>
  <c r="BR103" i="173" s="1"/>
  <c r="BR105" i="173" s="1"/>
  <c r="BJ96" i="173"/>
  <c r="BJ103" i="173" s="1"/>
  <c r="BJ105" i="173" s="1"/>
  <c r="AT96" i="173"/>
  <c r="AT103" i="173" s="1"/>
  <c r="AT105" i="173" s="1"/>
  <c r="AL96" i="173"/>
  <c r="AL103" i="173" s="1"/>
  <c r="AL105" i="173" s="1"/>
  <c r="AD96" i="173"/>
  <c r="AD103" i="173" s="1"/>
  <c r="AD105" i="173" s="1"/>
  <c r="V96" i="173"/>
  <c r="V103" i="173" s="1"/>
  <c r="V105" i="173" s="1"/>
  <c r="F69" i="173"/>
  <c r="F54" i="182"/>
  <c r="M101" i="182"/>
  <c r="M97" i="182"/>
  <c r="M95" i="182"/>
  <c r="M98" i="182"/>
  <c r="M99" i="182" s="1"/>
  <c r="M100" i="182" s="1"/>
  <c r="M83" i="182"/>
  <c r="U90" i="182"/>
  <c r="U104" i="182"/>
  <c r="U76" i="182"/>
  <c r="AC104" i="182"/>
  <c r="AC90" i="182"/>
  <c r="AC76" i="182"/>
  <c r="BA104" i="182"/>
  <c r="BA90" i="182"/>
  <c r="BA76" i="182"/>
  <c r="BI104" i="182"/>
  <c r="BI90" i="182"/>
  <c r="BI76" i="182"/>
  <c r="CG90" i="182"/>
  <c r="CG104" i="182"/>
  <c r="CG76" i="182"/>
  <c r="CO104" i="182"/>
  <c r="CO90" i="182"/>
  <c r="CO76" i="182"/>
  <c r="DM90" i="182"/>
  <c r="DM104" i="182"/>
  <c r="DM76" i="182"/>
  <c r="DU104" i="182"/>
  <c r="DU90" i="182"/>
  <c r="DU76" i="182"/>
  <c r="ES90" i="182"/>
  <c r="ES104" i="182"/>
  <c r="ES76" i="182"/>
  <c r="BN101" i="182"/>
  <c r="BN97" i="182"/>
  <c r="BN95" i="182"/>
  <c r="BN96" i="182" s="1"/>
  <c r="BN103" i="182" s="1"/>
  <c r="BN98" i="182"/>
  <c r="BN83" i="182"/>
  <c r="BN75" i="182"/>
  <c r="BN89" i="182"/>
  <c r="N104" i="182"/>
  <c r="N90" i="182"/>
  <c r="N76" i="182"/>
  <c r="V104" i="182"/>
  <c r="V90" i="182"/>
  <c r="V76" i="182"/>
  <c r="AT104" i="182"/>
  <c r="AT90" i="182"/>
  <c r="AT76" i="182"/>
  <c r="BB104" i="182"/>
  <c r="BB90" i="182"/>
  <c r="BB76" i="182"/>
  <c r="BZ104" i="182"/>
  <c r="BZ90" i="182"/>
  <c r="BZ76" i="182"/>
  <c r="CH104" i="182"/>
  <c r="CH90" i="182"/>
  <c r="CH76" i="182"/>
  <c r="DF104" i="182"/>
  <c r="DF90" i="182"/>
  <c r="DF76" i="182"/>
  <c r="DN104" i="182"/>
  <c r="DN90" i="182"/>
  <c r="DN76" i="182"/>
  <c r="EL104" i="182"/>
  <c r="EL90" i="182"/>
  <c r="EL76" i="182"/>
  <c r="ET104" i="182"/>
  <c r="ET90" i="182"/>
  <c r="ET76" i="182"/>
  <c r="CT97" i="182"/>
  <c r="CT95" i="182"/>
  <c r="CT98" i="182"/>
  <c r="CT101" i="182"/>
  <c r="CT89" i="182"/>
  <c r="CT83" i="182"/>
  <c r="CT75" i="182"/>
  <c r="X101" i="182"/>
  <c r="X98" i="182"/>
  <c r="X95" i="182"/>
  <c r="X96" i="182" s="1"/>
  <c r="X103" i="182" s="1"/>
  <c r="X97" i="182"/>
  <c r="X83" i="182"/>
  <c r="DP98" i="182"/>
  <c r="DP99" i="182" s="1"/>
  <c r="DP100" i="182" s="1"/>
  <c r="DP95" i="182"/>
  <c r="DP101" i="182"/>
  <c r="DP97" i="182"/>
  <c r="DP83" i="182"/>
  <c r="AO71" i="182"/>
  <c r="AO72" i="182" s="1"/>
  <c r="DA71" i="182"/>
  <c r="DA72" i="182" s="1"/>
  <c r="AM86" i="182"/>
  <c r="AM63" i="182"/>
  <c r="CY86" i="182"/>
  <c r="CY63" i="182"/>
  <c r="J71" i="182"/>
  <c r="J72" i="182" s="1"/>
  <c r="R71" i="182"/>
  <c r="R72" i="182" s="1"/>
  <c r="Z71" i="182"/>
  <c r="Z72" i="182" s="1"/>
  <c r="AP71" i="182"/>
  <c r="AP72" i="182" s="1"/>
  <c r="AX71" i="182"/>
  <c r="AX72" i="182" s="1"/>
  <c r="BF71" i="182"/>
  <c r="BF72" i="182" s="1"/>
  <c r="BV71" i="182"/>
  <c r="BV72" i="182" s="1"/>
  <c r="CD71" i="182"/>
  <c r="CD72" i="182" s="1"/>
  <c r="CL71" i="182"/>
  <c r="CL72" i="182" s="1"/>
  <c r="DB71" i="182"/>
  <c r="DB72" i="182" s="1"/>
  <c r="DJ71" i="182"/>
  <c r="DJ72" i="182" s="1"/>
  <c r="DR71" i="182"/>
  <c r="DR72" i="182" s="1"/>
  <c r="EH71" i="182"/>
  <c r="EH72" i="182" s="1"/>
  <c r="EP71" i="182"/>
  <c r="EP72" i="182" s="1"/>
  <c r="EX71" i="182"/>
  <c r="EX72" i="182" s="1"/>
  <c r="BF58" i="182"/>
  <c r="BF88" i="182" s="1"/>
  <c r="DR58" i="182"/>
  <c r="DR88" i="182" s="1"/>
  <c r="H86" i="182"/>
  <c r="H63" i="182"/>
  <c r="P86" i="182"/>
  <c r="P63" i="182"/>
  <c r="X99" i="182"/>
  <c r="X100" i="182" s="1"/>
  <c r="X86" i="182"/>
  <c r="X63" i="182"/>
  <c r="AF86" i="182"/>
  <c r="AF63" i="182"/>
  <c r="AN86" i="182"/>
  <c r="AN63" i="182"/>
  <c r="AV86" i="182"/>
  <c r="AV63" i="182"/>
  <c r="BD86" i="182"/>
  <c r="BD63" i="182"/>
  <c r="BL86" i="182"/>
  <c r="BL63" i="182"/>
  <c r="BT86" i="182"/>
  <c r="BT63" i="182"/>
  <c r="CB86" i="182"/>
  <c r="CB63" i="182"/>
  <c r="CJ86" i="182"/>
  <c r="CJ63" i="182"/>
  <c r="CR86" i="182"/>
  <c r="CR63" i="182"/>
  <c r="CZ86" i="182"/>
  <c r="CZ63" i="182"/>
  <c r="DH86" i="182"/>
  <c r="DH63" i="182"/>
  <c r="DP96" i="182"/>
  <c r="DP86" i="182"/>
  <c r="DP63" i="182"/>
  <c r="DX86" i="182"/>
  <c r="DX63" i="182"/>
  <c r="EF86" i="182"/>
  <c r="EF63" i="182"/>
  <c r="EN86" i="182"/>
  <c r="EN63" i="182"/>
  <c r="EV99" i="182"/>
  <c r="EV100" i="182" s="1"/>
  <c r="EV86" i="182"/>
  <c r="EV63" i="182"/>
  <c r="BY71" i="182"/>
  <c r="BY72" i="182" s="1"/>
  <c r="AG71" i="182"/>
  <c r="AG72" i="182" s="1"/>
  <c r="DI71" i="182"/>
  <c r="DI72" i="182" s="1"/>
  <c r="AU86" i="182"/>
  <c r="AU63" i="182"/>
  <c r="CI86" i="182"/>
  <c r="CI63" i="182"/>
  <c r="EM86" i="182"/>
  <c r="EM63" i="182"/>
  <c r="M104" i="182"/>
  <c r="M90" i="182"/>
  <c r="M76" i="182"/>
  <c r="K71" i="182"/>
  <c r="K72" i="182" s="1"/>
  <c r="S71" i="182"/>
  <c r="S72" i="182" s="1"/>
  <c r="AA71" i="182"/>
  <c r="AA72" i="182" s="1"/>
  <c r="AI71" i="182"/>
  <c r="AI72" i="182" s="1"/>
  <c r="AQ71" i="182"/>
  <c r="AQ72" i="182" s="1"/>
  <c r="AY71" i="182"/>
  <c r="AY72" i="182" s="1"/>
  <c r="BG71" i="182"/>
  <c r="BG72" i="182" s="1"/>
  <c r="BO71" i="182"/>
  <c r="BO72" i="182" s="1"/>
  <c r="BW71" i="182"/>
  <c r="BW72" i="182" s="1"/>
  <c r="CE71" i="182"/>
  <c r="CE72" i="182" s="1"/>
  <c r="CM71" i="182"/>
  <c r="CM72" i="182" s="1"/>
  <c r="CU71" i="182"/>
  <c r="CU72" i="182" s="1"/>
  <c r="DC71" i="182"/>
  <c r="DC72" i="182" s="1"/>
  <c r="DK71" i="182"/>
  <c r="DK72" i="182" s="1"/>
  <c r="DS71" i="182"/>
  <c r="DS72" i="182" s="1"/>
  <c r="EA71" i="182"/>
  <c r="EA72" i="182" s="1"/>
  <c r="EI71" i="182"/>
  <c r="EI72" i="182" s="1"/>
  <c r="EQ71" i="182"/>
  <c r="EQ72" i="182" s="1"/>
  <c r="EY71" i="182"/>
  <c r="EY72" i="182" s="1"/>
  <c r="M58" i="182"/>
  <c r="M88" i="182" s="1"/>
  <c r="AO58" i="182"/>
  <c r="AO88" i="182" s="1"/>
  <c r="AX58" i="182"/>
  <c r="AX88" i="182" s="1"/>
  <c r="BG58" i="182"/>
  <c r="BG88" i="182" s="1"/>
  <c r="DA58" i="182"/>
  <c r="DA88" i="182" s="1"/>
  <c r="DJ58" i="182"/>
  <c r="DJ88" i="182" s="1"/>
  <c r="DS58" i="182"/>
  <c r="DS88" i="182" s="1"/>
  <c r="CJ71" i="182"/>
  <c r="CJ72" i="182" s="1"/>
  <c r="Q71" i="182"/>
  <c r="Q72" i="182" s="1"/>
  <c r="BU71" i="182"/>
  <c r="BU72" i="182" s="1"/>
  <c r="DQ71" i="182"/>
  <c r="DQ72" i="182" s="1"/>
  <c r="W86" i="182"/>
  <c r="W63" i="182"/>
  <c r="CQ86" i="182"/>
  <c r="CQ63" i="182"/>
  <c r="DE90" i="182"/>
  <c r="DE104" i="182"/>
  <c r="DE76" i="182"/>
  <c r="EV95" i="182"/>
  <c r="EV96" i="182" s="1"/>
  <c r="EV98" i="182"/>
  <c r="EV97" i="182"/>
  <c r="EV101" i="182"/>
  <c r="EV89" i="182"/>
  <c r="EV83" i="182"/>
  <c r="EV75" i="182"/>
  <c r="L71" i="182"/>
  <c r="L72" i="182" s="1"/>
  <c r="T71" i="182"/>
  <c r="T72" i="182" s="1"/>
  <c r="AB71" i="182"/>
  <c r="AB72" i="182" s="1"/>
  <c r="AJ71" i="182"/>
  <c r="AJ72" i="182" s="1"/>
  <c r="AR71" i="182"/>
  <c r="AR72" i="182" s="1"/>
  <c r="AZ71" i="182"/>
  <c r="AZ72" i="182" s="1"/>
  <c r="BH71" i="182"/>
  <c r="BH72" i="182" s="1"/>
  <c r="BP71" i="182"/>
  <c r="BP72" i="182" s="1"/>
  <c r="BX71" i="182"/>
  <c r="BX72" i="182" s="1"/>
  <c r="CF71" i="182"/>
  <c r="CF72" i="182" s="1"/>
  <c r="CN71" i="182"/>
  <c r="CN72" i="182" s="1"/>
  <c r="CV71" i="182"/>
  <c r="CV72" i="182" s="1"/>
  <c r="DD71" i="182"/>
  <c r="DD72" i="182" s="1"/>
  <c r="DL71" i="182"/>
  <c r="DL72" i="182" s="1"/>
  <c r="DT71" i="182"/>
  <c r="DT72" i="182" s="1"/>
  <c r="EB71" i="182"/>
  <c r="EB72" i="182" s="1"/>
  <c r="EJ71" i="182"/>
  <c r="EJ72" i="182" s="1"/>
  <c r="ER71" i="182"/>
  <c r="ER72" i="182" s="1"/>
  <c r="X58" i="182"/>
  <c r="X88" i="182" s="1"/>
  <c r="AG58" i="182"/>
  <c r="AG88" i="182" s="1"/>
  <c r="BH58" i="182"/>
  <c r="BH88" i="182" s="1"/>
  <c r="DT58" i="182"/>
  <c r="DT88" i="182" s="1"/>
  <c r="J86" i="182"/>
  <c r="J63" i="182"/>
  <c r="R86" i="182"/>
  <c r="R63" i="182"/>
  <c r="Z86" i="182"/>
  <c r="Z63" i="182"/>
  <c r="AH63" i="182"/>
  <c r="AP86" i="182"/>
  <c r="AP63" i="182"/>
  <c r="AX86" i="182"/>
  <c r="AX63" i="182"/>
  <c r="BF86" i="182"/>
  <c r="BF63" i="182"/>
  <c r="BN99" i="182"/>
  <c r="BN100" i="182" s="1"/>
  <c r="BN86" i="182"/>
  <c r="BN63" i="182"/>
  <c r="BV86" i="182"/>
  <c r="BV63" i="182"/>
  <c r="CD63" i="182"/>
  <c r="CD86" i="182"/>
  <c r="CL86" i="182"/>
  <c r="CL63" i="182"/>
  <c r="CT99" i="182"/>
  <c r="CT100" i="182" s="1"/>
  <c r="CT96" i="182"/>
  <c r="CT103" i="182" s="1"/>
  <c r="CT86" i="182"/>
  <c r="CT63" i="182"/>
  <c r="DB86" i="182"/>
  <c r="DB63" i="182"/>
  <c r="DJ86" i="182"/>
  <c r="DJ63" i="182"/>
  <c r="DR86" i="182"/>
  <c r="DR63" i="182"/>
  <c r="DZ86" i="182"/>
  <c r="DZ63" i="182"/>
  <c r="EH86" i="182"/>
  <c r="EH63" i="182"/>
  <c r="EP86" i="182"/>
  <c r="EP63" i="182"/>
  <c r="EX86" i="182"/>
  <c r="EX63" i="182"/>
  <c r="AH86" i="182"/>
  <c r="I71" i="182"/>
  <c r="I72" i="182" s="1"/>
  <c r="BM71" i="182"/>
  <c r="BM72" i="182" s="1"/>
  <c r="DY71" i="182"/>
  <c r="DY72" i="182" s="1"/>
  <c r="G86" i="182"/>
  <c r="G63" i="182"/>
  <c r="CA86" i="182"/>
  <c r="CA63" i="182"/>
  <c r="EE86" i="182"/>
  <c r="EE63" i="182"/>
  <c r="EK104" i="182"/>
  <c r="EK90" i="182"/>
  <c r="U71" i="182"/>
  <c r="U72" i="182" s="1"/>
  <c r="AC71" i="182"/>
  <c r="AC72" i="182" s="1"/>
  <c r="AK71" i="182"/>
  <c r="AK72" i="182" s="1"/>
  <c r="BA71" i="182"/>
  <c r="BA72" i="182" s="1"/>
  <c r="BI71" i="182"/>
  <c r="BI72" i="182" s="1"/>
  <c r="BQ71" i="182"/>
  <c r="BQ72" i="182" s="1"/>
  <c r="CG71" i="182"/>
  <c r="CG72" i="182" s="1"/>
  <c r="CO71" i="182"/>
  <c r="CO72" i="182" s="1"/>
  <c r="CW71" i="182"/>
  <c r="CW72" i="182" s="1"/>
  <c r="DM71" i="182"/>
  <c r="DM72" i="182" s="1"/>
  <c r="DU71" i="182"/>
  <c r="DU72" i="182" s="1"/>
  <c r="EC71" i="182"/>
  <c r="EC72" i="182" s="1"/>
  <c r="ES71" i="182"/>
  <c r="ES72" i="182" s="1"/>
  <c r="AZ58" i="182"/>
  <c r="AZ88" i="182" s="1"/>
  <c r="BI58" i="182"/>
  <c r="BI88" i="182" s="1"/>
  <c r="DL58" i="182"/>
  <c r="DL88" i="182" s="1"/>
  <c r="DU58" i="182"/>
  <c r="DU88" i="182" s="1"/>
  <c r="K86" i="182"/>
  <c r="K63" i="182"/>
  <c r="S86" i="182"/>
  <c r="S63" i="182"/>
  <c r="AA86" i="182"/>
  <c r="AA63" i="182"/>
  <c r="AI63" i="182"/>
  <c r="AI86" i="182"/>
  <c r="AQ86" i="182"/>
  <c r="AQ63" i="182"/>
  <c r="AY86" i="182"/>
  <c r="AY63" i="182"/>
  <c r="BG86" i="182"/>
  <c r="BG63" i="182"/>
  <c r="BO86" i="182"/>
  <c r="BO63" i="182"/>
  <c r="BW86" i="182"/>
  <c r="BW63" i="182"/>
  <c r="CE63" i="182"/>
  <c r="CE86" i="182"/>
  <c r="CM86" i="182"/>
  <c r="CM63" i="182"/>
  <c r="CU86" i="182"/>
  <c r="CU63" i="182"/>
  <c r="DC86" i="182"/>
  <c r="DC63" i="182"/>
  <c r="DK86" i="182"/>
  <c r="DK63" i="182"/>
  <c r="DS86" i="182"/>
  <c r="DS63" i="182"/>
  <c r="EA63" i="182"/>
  <c r="EI86" i="182"/>
  <c r="EI63" i="182"/>
  <c r="EQ86" i="182"/>
  <c r="EQ63" i="182"/>
  <c r="EY86" i="182"/>
  <c r="EY63" i="182"/>
  <c r="DE71" i="182"/>
  <c r="DE72" i="182" s="1"/>
  <c r="EA86" i="182"/>
  <c r="BE71" i="182"/>
  <c r="BE72" i="182" s="1"/>
  <c r="CS71" i="182"/>
  <c r="CS72" i="182" s="1"/>
  <c r="EW71" i="182"/>
  <c r="EW72" i="182" s="1"/>
  <c r="BC86" i="182"/>
  <c r="BC63" i="182"/>
  <c r="DG86" i="182"/>
  <c r="DG63" i="182"/>
  <c r="EU86" i="182"/>
  <c r="EU63" i="182"/>
  <c r="BY104" i="182"/>
  <c r="BY90" i="182"/>
  <c r="BY76" i="182"/>
  <c r="F71" i="182"/>
  <c r="N71" i="182"/>
  <c r="N72" i="182" s="1"/>
  <c r="V71" i="182"/>
  <c r="V72" i="182" s="1"/>
  <c r="AD71" i="182"/>
  <c r="AD72" i="182" s="1"/>
  <c r="AL71" i="182"/>
  <c r="AL72" i="182" s="1"/>
  <c r="AT71" i="182"/>
  <c r="AT72" i="182" s="1"/>
  <c r="BB71" i="182"/>
  <c r="BB72" i="182" s="1"/>
  <c r="BJ71" i="182"/>
  <c r="BJ72" i="182" s="1"/>
  <c r="BR71" i="182"/>
  <c r="BR72" i="182" s="1"/>
  <c r="BZ71" i="182"/>
  <c r="BZ72" i="182" s="1"/>
  <c r="CH71" i="182"/>
  <c r="CH72" i="182" s="1"/>
  <c r="CP71" i="182"/>
  <c r="CP72" i="182" s="1"/>
  <c r="CX71" i="182"/>
  <c r="CX72" i="182" s="1"/>
  <c r="DF71" i="182"/>
  <c r="DF72" i="182" s="1"/>
  <c r="DN71" i="182"/>
  <c r="DN72" i="182" s="1"/>
  <c r="DV71" i="182"/>
  <c r="DV72" i="182" s="1"/>
  <c r="ED71" i="182"/>
  <c r="ED72" i="182" s="1"/>
  <c r="EL71" i="182"/>
  <c r="EL72" i="182" s="1"/>
  <c r="ET71" i="182"/>
  <c r="ET72" i="182" s="1"/>
  <c r="Q58" i="182"/>
  <c r="Q88" i="182" s="1"/>
  <c r="BJ58" i="182"/>
  <c r="BJ88" i="182" s="1"/>
  <c r="DV58" i="182"/>
  <c r="DV88" i="182" s="1"/>
  <c r="L86" i="182"/>
  <c r="L63" i="182"/>
  <c r="T63" i="182"/>
  <c r="T86" i="182"/>
  <c r="AB86" i="182"/>
  <c r="AB63" i="182"/>
  <c r="AJ86" i="182"/>
  <c r="AJ63" i="182"/>
  <c r="AR86" i="182"/>
  <c r="AR63" i="182"/>
  <c r="AZ86" i="182"/>
  <c r="AZ63" i="182"/>
  <c r="BH86" i="182"/>
  <c r="BH63" i="182"/>
  <c r="BP86" i="182"/>
  <c r="BP63" i="182"/>
  <c r="BX86" i="182"/>
  <c r="BX63" i="182"/>
  <c r="CF86" i="182"/>
  <c r="CF63" i="182"/>
  <c r="CN86" i="182"/>
  <c r="CN63" i="182"/>
  <c r="CV86" i="182"/>
  <c r="CV63" i="182"/>
  <c r="DD86" i="182"/>
  <c r="DD63" i="182"/>
  <c r="DL86" i="182"/>
  <c r="DL63" i="182"/>
  <c r="DT86" i="182"/>
  <c r="DT63" i="182"/>
  <c r="EB63" i="182"/>
  <c r="EB86" i="182"/>
  <c r="EJ86" i="182"/>
  <c r="EJ63" i="182"/>
  <c r="ER86" i="182"/>
  <c r="ER63" i="182"/>
  <c r="AD104" i="182"/>
  <c r="AD90" i="182"/>
  <c r="BJ104" i="182"/>
  <c r="BJ90" i="182"/>
  <c r="CP104" i="182"/>
  <c r="CP90" i="182"/>
  <c r="DV104" i="182"/>
  <c r="DV90" i="182"/>
  <c r="AH71" i="182"/>
  <c r="AH72" i="182" s="1"/>
  <c r="CP76" i="182"/>
  <c r="AW71" i="182"/>
  <c r="AW72" i="182" s="1"/>
  <c r="CK71" i="182"/>
  <c r="CK72" i="182" s="1"/>
  <c r="EO71" i="182"/>
  <c r="EO72" i="182" s="1"/>
  <c r="O86" i="182"/>
  <c r="O63" i="182"/>
  <c r="BS86" i="182"/>
  <c r="BS63" i="182"/>
  <c r="DW86" i="182"/>
  <c r="DW63" i="182"/>
  <c r="AS104" i="182"/>
  <c r="AS90" i="182"/>
  <c r="AS76" i="182"/>
  <c r="G71" i="182"/>
  <c r="O58" i="182"/>
  <c r="O88" i="182" s="1"/>
  <c r="O71" i="182"/>
  <c r="O72" i="182" s="1"/>
  <c r="W71" i="182"/>
  <c r="W72" i="182" s="1"/>
  <c r="W58" i="182"/>
  <c r="W88" i="182" s="1"/>
  <c r="AE71" i="182"/>
  <c r="AE72" i="182" s="1"/>
  <c r="AE58" i="182"/>
  <c r="AE88" i="182" s="1"/>
  <c r="AM58" i="182"/>
  <c r="AM88" i="182" s="1"/>
  <c r="AM71" i="182"/>
  <c r="AM72" i="182" s="1"/>
  <c r="AU58" i="182"/>
  <c r="AU88" i="182" s="1"/>
  <c r="AU71" i="182"/>
  <c r="AU72" i="182" s="1"/>
  <c r="BC71" i="182"/>
  <c r="BC72" i="182" s="1"/>
  <c r="BC58" i="182"/>
  <c r="BC88" i="182" s="1"/>
  <c r="BK71" i="182"/>
  <c r="BK72" i="182" s="1"/>
  <c r="BK58" i="182"/>
  <c r="BK88" i="182" s="1"/>
  <c r="BS58" i="182"/>
  <c r="BS88" i="182" s="1"/>
  <c r="BS71" i="182"/>
  <c r="BS72" i="182" s="1"/>
  <c r="CA58" i="182"/>
  <c r="CA88" i="182" s="1"/>
  <c r="CA71" i="182"/>
  <c r="CA72" i="182" s="1"/>
  <c r="CI71" i="182"/>
  <c r="CI72" i="182" s="1"/>
  <c r="CI58" i="182"/>
  <c r="CI88" i="182" s="1"/>
  <c r="CQ71" i="182"/>
  <c r="CQ72" i="182" s="1"/>
  <c r="CQ58" i="182"/>
  <c r="CQ88" i="182" s="1"/>
  <c r="CY58" i="182"/>
  <c r="CY88" i="182" s="1"/>
  <c r="CY71" i="182"/>
  <c r="CY72" i="182" s="1"/>
  <c r="DG58" i="182"/>
  <c r="DG88" i="182" s="1"/>
  <c r="DG71" i="182"/>
  <c r="DG72" i="182" s="1"/>
  <c r="DO71" i="182"/>
  <c r="DO72" i="182" s="1"/>
  <c r="DO58" i="182"/>
  <c r="DO88" i="182" s="1"/>
  <c r="DW71" i="182"/>
  <c r="DW72" i="182" s="1"/>
  <c r="DW58" i="182"/>
  <c r="DW88" i="182" s="1"/>
  <c r="EE58" i="182"/>
  <c r="EE88" i="182" s="1"/>
  <c r="EE71" i="182"/>
  <c r="EE72" i="182" s="1"/>
  <c r="EM58" i="182"/>
  <c r="EM88" i="182" s="1"/>
  <c r="EM71" i="182"/>
  <c r="EM72" i="182" s="1"/>
  <c r="EU71" i="182"/>
  <c r="EU72" i="182" s="1"/>
  <c r="EU58" i="182"/>
  <c r="EU88" i="182" s="1"/>
  <c r="I58" i="182"/>
  <c r="I88" i="182" s="1"/>
  <c r="AJ58" i="182"/>
  <c r="AJ88" i="182" s="1"/>
  <c r="BB58" i="182"/>
  <c r="BB88" i="182" s="1"/>
  <c r="BU58" i="182"/>
  <c r="BU88" i="182" s="1"/>
  <c r="CV58" i="182"/>
  <c r="CV88" i="182" s="1"/>
  <c r="DN58" i="182"/>
  <c r="DN88" i="182" s="1"/>
  <c r="M86" i="182"/>
  <c r="U86" i="182"/>
  <c r="AC86" i="182"/>
  <c r="AK86" i="182"/>
  <c r="AS86" i="182"/>
  <c r="BA86" i="182"/>
  <c r="BI86" i="182"/>
  <c r="BQ86" i="182"/>
  <c r="BY86" i="182"/>
  <c r="CG86" i="182"/>
  <c r="CO86" i="182"/>
  <c r="CW86" i="182"/>
  <c r="DE86" i="182"/>
  <c r="DM86" i="182"/>
  <c r="DU86" i="182"/>
  <c r="EC86" i="182"/>
  <c r="EK86" i="182"/>
  <c r="ES86" i="182"/>
  <c r="AK63" i="182"/>
  <c r="BQ63" i="182"/>
  <c r="CW63" i="182"/>
  <c r="EC63" i="182"/>
  <c r="AS71" i="182"/>
  <c r="AS72" i="182" s="1"/>
  <c r="DZ71" i="182"/>
  <c r="DZ72" i="182" s="1"/>
  <c r="Y71" i="182"/>
  <c r="Y72" i="182" s="1"/>
  <c r="CC71" i="182"/>
  <c r="CC72" i="182" s="1"/>
  <c r="EG71" i="182"/>
  <c r="EG72" i="182" s="1"/>
  <c r="DQ58" i="182"/>
  <c r="DQ88" i="182" s="1"/>
  <c r="AE86" i="182"/>
  <c r="AE63" i="182"/>
  <c r="BK86" i="182"/>
  <c r="BK63" i="182"/>
  <c r="DO86" i="182"/>
  <c r="DO63" i="182"/>
  <c r="H71" i="182"/>
  <c r="P71" i="182"/>
  <c r="P72" i="182" s="1"/>
  <c r="AF71" i="182"/>
  <c r="AF72" i="182" s="1"/>
  <c r="AN71" i="182"/>
  <c r="AN72" i="182" s="1"/>
  <c r="AV71" i="182"/>
  <c r="AV72" i="182" s="1"/>
  <c r="BL71" i="182"/>
  <c r="BL72" i="182" s="1"/>
  <c r="BT71" i="182"/>
  <c r="BT72" i="182" s="1"/>
  <c r="CB71" i="182"/>
  <c r="CB72" i="182" s="1"/>
  <c r="CR71" i="182"/>
  <c r="CR72" i="182" s="1"/>
  <c r="CZ71" i="182"/>
  <c r="CZ72" i="182" s="1"/>
  <c r="DH71" i="182"/>
  <c r="DH72" i="182" s="1"/>
  <c r="DX71" i="182"/>
  <c r="DX72" i="182" s="1"/>
  <c r="EF71" i="182"/>
  <c r="EF72" i="182" s="1"/>
  <c r="EN71" i="182"/>
  <c r="EN72" i="182" s="1"/>
  <c r="AB58" i="182"/>
  <c r="AB88" i="182" s="1"/>
  <c r="AK58" i="182"/>
  <c r="AK88" i="182" s="1"/>
  <c r="AT58" i="182"/>
  <c r="AT88" i="182" s="1"/>
  <c r="BD58" i="182"/>
  <c r="BD88" i="182" s="1"/>
  <c r="BM58" i="182"/>
  <c r="BM88" i="182" s="1"/>
  <c r="CN58" i="182"/>
  <c r="CN88" i="182" s="1"/>
  <c r="CW58" i="182"/>
  <c r="CW88" i="182" s="1"/>
  <c r="DF58" i="182"/>
  <c r="DF88" i="182" s="1"/>
  <c r="DP58" i="182"/>
  <c r="DP88" i="182" s="1"/>
  <c r="DY58" i="182"/>
  <c r="DY88" i="182" s="1"/>
  <c r="F99" i="182"/>
  <c r="F100" i="182" s="1"/>
  <c r="N86" i="182"/>
  <c r="V86" i="182"/>
  <c r="AD86" i="182"/>
  <c r="AL86" i="182"/>
  <c r="AT86" i="182"/>
  <c r="BB86" i="182"/>
  <c r="BJ86" i="182"/>
  <c r="BR86" i="182"/>
  <c r="BZ86" i="182"/>
  <c r="CH86" i="182"/>
  <c r="CP86" i="182"/>
  <c r="CX86" i="182"/>
  <c r="DF86" i="182"/>
  <c r="DN86" i="182"/>
  <c r="DV86" i="182"/>
  <c r="ED86" i="182"/>
  <c r="EL86" i="182"/>
  <c r="ET86" i="182"/>
  <c r="F63" i="182"/>
  <c r="AL63" i="182"/>
  <c r="BR63" i="182"/>
  <c r="CX63" i="182"/>
  <c r="ED63" i="182"/>
  <c r="M69" i="182"/>
  <c r="M96" i="182" s="1"/>
  <c r="M103" i="182" s="1"/>
  <c r="M105" i="182" s="1"/>
  <c r="U69" i="182"/>
  <c r="AC69" i="182"/>
  <c r="AK69" i="182"/>
  <c r="AS69" i="182"/>
  <c r="BA69" i="182"/>
  <c r="BI69" i="182"/>
  <c r="BQ69" i="182"/>
  <c r="BY69" i="182"/>
  <c r="CG69" i="182"/>
  <c r="CO69" i="182"/>
  <c r="CW69" i="182"/>
  <c r="DE69" i="182"/>
  <c r="DM69" i="182"/>
  <c r="DU69" i="182"/>
  <c r="EC69" i="182"/>
  <c r="EK69" i="182"/>
  <c r="ES69" i="182"/>
  <c r="BD71" i="182"/>
  <c r="BD72" i="182" s="1"/>
  <c r="EK71" i="182"/>
  <c r="EK72" i="182" s="1"/>
  <c r="AD76" i="182"/>
  <c r="I86" i="182"/>
  <c r="Q86" i="182"/>
  <c r="Y86" i="182"/>
  <c r="AG86" i="182"/>
  <c r="AO86" i="182"/>
  <c r="AW86" i="182"/>
  <c r="BE86" i="182"/>
  <c r="BM86" i="182"/>
  <c r="BU86" i="182"/>
  <c r="CC86" i="182"/>
  <c r="CK86" i="182"/>
  <c r="CS86" i="182"/>
  <c r="DA86" i="182"/>
  <c r="DI86" i="182"/>
  <c r="DY86" i="182"/>
  <c r="EG86" i="182"/>
  <c r="EO86" i="182"/>
  <c r="EW86" i="182"/>
  <c r="I63" i="182"/>
  <c r="Q63" i="182"/>
  <c r="Y63" i="182"/>
  <c r="AG63" i="182"/>
  <c r="AO63" i="182"/>
  <c r="AW63" i="182"/>
  <c r="BE63" i="182"/>
  <c r="BM63" i="182"/>
  <c r="BU63" i="182"/>
  <c r="CC63" i="182"/>
  <c r="CK63" i="182"/>
  <c r="CS63" i="182"/>
  <c r="DA63" i="182"/>
  <c r="DI63" i="182"/>
  <c r="DQ63" i="182"/>
  <c r="DY63" i="182"/>
  <c r="EG63" i="182"/>
  <c r="EO63" i="182"/>
  <c r="EW63" i="182"/>
  <c r="DQ86" i="182"/>
  <c r="I58" i="181"/>
  <c r="F48" i="181"/>
  <c r="F49" i="181" s="1"/>
  <c r="F50" i="181" s="1"/>
  <c r="F54" i="181" s="1"/>
  <c r="P104" i="181"/>
  <c r="P90" i="181"/>
  <c r="P76" i="181"/>
  <c r="AF104" i="181"/>
  <c r="AF90" i="181"/>
  <c r="AF76" i="181"/>
  <c r="AV104" i="181"/>
  <c r="AV90" i="181"/>
  <c r="AV76" i="181"/>
  <c r="BL104" i="181"/>
  <c r="BL90" i="181"/>
  <c r="BL76" i="181"/>
  <c r="CB90" i="181"/>
  <c r="CB104" i="181"/>
  <c r="CB76" i="181"/>
  <c r="CR104" i="181"/>
  <c r="CR90" i="181"/>
  <c r="CR76" i="181"/>
  <c r="CZ104" i="181"/>
  <c r="CZ90" i="181"/>
  <c r="CZ76" i="181"/>
  <c r="DH104" i="181"/>
  <c r="DH90" i="181"/>
  <c r="DH76" i="181"/>
  <c r="DP90" i="181"/>
  <c r="DP104" i="181"/>
  <c r="DP76" i="181"/>
  <c r="DX104" i="181"/>
  <c r="DX90" i="181"/>
  <c r="DX76" i="181"/>
  <c r="EV90" i="181"/>
  <c r="EV104" i="181"/>
  <c r="EV76" i="181"/>
  <c r="Q104" i="181"/>
  <c r="Q90" i="181"/>
  <c r="Q76" i="181"/>
  <c r="AG104" i="181"/>
  <c r="AG90" i="181"/>
  <c r="AG76" i="181"/>
  <c r="AW104" i="181"/>
  <c r="AW90" i="181"/>
  <c r="AW76" i="181"/>
  <c r="BM104" i="181"/>
  <c r="BM90" i="181"/>
  <c r="BM76" i="181"/>
  <c r="CC104" i="181"/>
  <c r="CC90" i="181"/>
  <c r="CC76" i="181"/>
  <c r="O104" i="181"/>
  <c r="O90" i="181"/>
  <c r="O76" i="181"/>
  <c r="AE104" i="181"/>
  <c r="AE90" i="181"/>
  <c r="AE76" i="181"/>
  <c r="AU90" i="181"/>
  <c r="AU104" i="181"/>
  <c r="AU76" i="181"/>
  <c r="BK104" i="181"/>
  <c r="BK90" i="181"/>
  <c r="BK76" i="181"/>
  <c r="CA90" i="181"/>
  <c r="CA104" i="181"/>
  <c r="CA76" i="181"/>
  <c r="CQ104" i="181"/>
  <c r="CQ90" i="181"/>
  <c r="CQ76" i="181"/>
  <c r="DG104" i="181"/>
  <c r="DG90" i="181"/>
  <c r="DG76" i="181"/>
  <c r="AN101" i="181"/>
  <c r="AN98" i="181"/>
  <c r="AN89" i="181"/>
  <c r="AN97" i="181"/>
  <c r="AN95" i="181"/>
  <c r="AN83" i="181"/>
  <c r="AN75" i="181"/>
  <c r="EY101" i="181"/>
  <c r="EY97" i="181"/>
  <c r="EY98" i="181"/>
  <c r="EY95" i="181"/>
  <c r="EY89" i="181"/>
  <c r="EY83" i="181"/>
  <c r="DT101" i="181"/>
  <c r="DT97" i="181"/>
  <c r="DT98" i="181"/>
  <c r="DT99" i="181" s="1"/>
  <c r="DT100" i="181" s="1"/>
  <c r="DT95" i="181"/>
  <c r="DT89" i="181"/>
  <c r="DT83" i="181"/>
  <c r="DT75" i="181"/>
  <c r="N104" i="181"/>
  <c r="N90" i="181"/>
  <c r="N76" i="181"/>
  <c r="AD104" i="181"/>
  <c r="AD90" i="181"/>
  <c r="AD76" i="181"/>
  <c r="AT104" i="181"/>
  <c r="AT90" i="181"/>
  <c r="AT76" i="181"/>
  <c r="BJ104" i="181"/>
  <c r="BJ90" i="181"/>
  <c r="BJ76" i="181"/>
  <c r="BZ104" i="181"/>
  <c r="BZ90" i="181"/>
  <c r="BZ76" i="181"/>
  <c r="CP104" i="181"/>
  <c r="CP90" i="181"/>
  <c r="CP76" i="181"/>
  <c r="CX104" i="181"/>
  <c r="CX90" i="181"/>
  <c r="CX76" i="181"/>
  <c r="DN104" i="181"/>
  <c r="DN90" i="181"/>
  <c r="DN76" i="181"/>
  <c r="CO98" i="181"/>
  <c r="CO101" i="181"/>
  <c r="CO95" i="181"/>
  <c r="CO96" i="181" s="1"/>
  <c r="CO103" i="181" s="1"/>
  <c r="CO97" i="181"/>
  <c r="CO83" i="181"/>
  <c r="CY104" i="181"/>
  <c r="CY90" i="181"/>
  <c r="CY76" i="181"/>
  <c r="DO90" i="181"/>
  <c r="DO104" i="181"/>
  <c r="DO76" i="181"/>
  <c r="DW104" i="181"/>
  <c r="DW90" i="181"/>
  <c r="DW76" i="181"/>
  <c r="EM90" i="181"/>
  <c r="EM104" i="181"/>
  <c r="EM76" i="181"/>
  <c r="EU104" i="181"/>
  <c r="EU90" i="181"/>
  <c r="EU76" i="181"/>
  <c r="F71" i="181"/>
  <c r="N71" i="181"/>
  <c r="N72" i="181" s="1"/>
  <c r="V71" i="181"/>
  <c r="V72" i="181" s="1"/>
  <c r="AL71" i="181"/>
  <c r="AL72" i="181" s="1"/>
  <c r="AT71" i="181"/>
  <c r="AT72" i="181" s="1"/>
  <c r="BB71" i="181"/>
  <c r="BB72" i="181" s="1"/>
  <c r="BJ71" i="181"/>
  <c r="BJ72" i="181" s="1"/>
  <c r="BR71" i="181"/>
  <c r="BR72" i="181" s="1"/>
  <c r="BZ71" i="181"/>
  <c r="BZ72" i="181" s="1"/>
  <c r="CH71" i="181"/>
  <c r="CH72" i="181" s="1"/>
  <c r="CP71" i="181"/>
  <c r="CP72" i="181" s="1"/>
  <c r="CX71" i="181"/>
  <c r="CX72" i="181" s="1"/>
  <c r="DF71" i="181"/>
  <c r="DF72" i="181" s="1"/>
  <c r="DN71" i="181"/>
  <c r="DN72" i="181" s="1"/>
  <c r="DV71" i="181"/>
  <c r="DV72" i="181" s="1"/>
  <c r="EL71" i="181"/>
  <c r="EL72" i="181" s="1"/>
  <c r="ET71" i="181"/>
  <c r="ET72" i="181" s="1"/>
  <c r="J86" i="181"/>
  <c r="J63" i="181"/>
  <c r="R86" i="181"/>
  <c r="R63" i="181"/>
  <c r="Z86" i="181"/>
  <c r="Z63" i="181"/>
  <c r="AH86" i="181"/>
  <c r="AH63" i="181"/>
  <c r="AP86" i="181"/>
  <c r="AP63" i="181"/>
  <c r="AX86" i="181"/>
  <c r="AX63" i="181"/>
  <c r="BF86" i="181"/>
  <c r="BF63" i="181"/>
  <c r="BN86" i="181"/>
  <c r="BN63" i="181"/>
  <c r="BV86" i="181"/>
  <c r="BV63" i="181"/>
  <c r="CD86" i="181"/>
  <c r="CD63" i="181"/>
  <c r="CL86" i="181"/>
  <c r="CL63" i="181"/>
  <c r="CT86" i="181"/>
  <c r="CT63" i="181"/>
  <c r="DB86" i="181"/>
  <c r="DB63" i="181"/>
  <c r="DJ86" i="181"/>
  <c r="DJ63" i="181"/>
  <c r="DR86" i="181"/>
  <c r="DR63" i="181"/>
  <c r="DZ86" i="181"/>
  <c r="DZ63" i="181"/>
  <c r="EH86" i="181"/>
  <c r="EH63" i="181"/>
  <c r="EP86" i="181"/>
  <c r="EP63" i="181"/>
  <c r="EX86" i="181"/>
  <c r="EX63" i="181"/>
  <c r="AD71" i="181"/>
  <c r="AD72" i="181" s="1"/>
  <c r="DJ71" i="181"/>
  <c r="DJ72" i="181" s="1"/>
  <c r="G71" i="181"/>
  <c r="O71" i="181"/>
  <c r="O72" i="181" s="1"/>
  <c r="W71" i="181"/>
  <c r="W72" i="181" s="1"/>
  <c r="AE71" i="181"/>
  <c r="AE72" i="181" s="1"/>
  <c r="AM71" i="181"/>
  <c r="AM72" i="181" s="1"/>
  <c r="AU71" i="181"/>
  <c r="AU72" i="181" s="1"/>
  <c r="BC71" i="181"/>
  <c r="BC72" i="181" s="1"/>
  <c r="BK71" i="181"/>
  <c r="BK72" i="181" s="1"/>
  <c r="CA71" i="181"/>
  <c r="CA72" i="181" s="1"/>
  <c r="CI71" i="181"/>
  <c r="CI72" i="181" s="1"/>
  <c r="CQ71" i="181"/>
  <c r="CQ72" i="181" s="1"/>
  <c r="DG71" i="181"/>
  <c r="DG72" i="181" s="1"/>
  <c r="DO71" i="181"/>
  <c r="DO72" i="181" s="1"/>
  <c r="DW71" i="181"/>
  <c r="DW72" i="181" s="1"/>
  <c r="EE71" i="181"/>
  <c r="EE72" i="181" s="1"/>
  <c r="EM71" i="181"/>
  <c r="EM72" i="181" s="1"/>
  <c r="EU71" i="181"/>
  <c r="EU72" i="181" s="1"/>
  <c r="Q58" i="181"/>
  <c r="Q88" i="181" s="1"/>
  <c r="AG58" i="181"/>
  <c r="AG88" i="181" s="1"/>
  <c r="AW58" i="181"/>
  <c r="AW88" i="181" s="1"/>
  <c r="BM58" i="181"/>
  <c r="BM88" i="181" s="1"/>
  <c r="CC58" i="181"/>
  <c r="CC88" i="181" s="1"/>
  <c r="K86" i="181"/>
  <c r="K63" i="181"/>
  <c r="S86" i="181"/>
  <c r="S63" i="181"/>
  <c r="AA86" i="181"/>
  <c r="AA63" i="181"/>
  <c r="AI86" i="181"/>
  <c r="AI63" i="181"/>
  <c r="AQ86" i="181"/>
  <c r="AQ63" i="181"/>
  <c r="AY86" i="181"/>
  <c r="AY63" i="181"/>
  <c r="BG86" i="181"/>
  <c r="BG63" i="181"/>
  <c r="BO86" i="181"/>
  <c r="BO63" i="181"/>
  <c r="BW86" i="181"/>
  <c r="BW63" i="181"/>
  <c r="CE86" i="181"/>
  <c r="CE63" i="181"/>
  <c r="CM86" i="181"/>
  <c r="CM63" i="181"/>
  <c r="CU86" i="181"/>
  <c r="CU63" i="181"/>
  <c r="DC86" i="181"/>
  <c r="DC63" i="181"/>
  <c r="DK86" i="181"/>
  <c r="DK63" i="181"/>
  <c r="DS86" i="181"/>
  <c r="DS63" i="181"/>
  <c r="EA86" i="181"/>
  <c r="EA63" i="181"/>
  <c r="EI86" i="181"/>
  <c r="EI63" i="181"/>
  <c r="EQ86" i="181"/>
  <c r="EQ63" i="181"/>
  <c r="EY99" i="181"/>
  <c r="EY100" i="181" s="1"/>
  <c r="EY96" i="181"/>
  <c r="EY86" i="181"/>
  <c r="EY63" i="181"/>
  <c r="EN104" i="181"/>
  <c r="EN90" i="181"/>
  <c r="EN76" i="181"/>
  <c r="F51" i="181"/>
  <c r="F52" i="181" s="1"/>
  <c r="P71" i="181"/>
  <c r="P72" i="181" s="1"/>
  <c r="X71" i="181"/>
  <c r="X72" i="181" s="1"/>
  <c r="AF71" i="181"/>
  <c r="AF72" i="181" s="1"/>
  <c r="AV71" i="181"/>
  <c r="AV72" i="181" s="1"/>
  <c r="BD71" i="181"/>
  <c r="BD72" i="181" s="1"/>
  <c r="BL71" i="181"/>
  <c r="BL72" i="181" s="1"/>
  <c r="BT71" i="181"/>
  <c r="BT72" i="181" s="1"/>
  <c r="CB71" i="181"/>
  <c r="CB72" i="181" s="1"/>
  <c r="CJ71" i="181"/>
  <c r="CJ72" i="181" s="1"/>
  <c r="CR71" i="181"/>
  <c r="CR72" i="181" s="1"/>
  <c r="CZ71" i="181"/>
  <c r="CZ72" i="181" s="1"/>
  <c r="DH71" i="181"/>
  <c r="DH72" i="181" s="1"/>
  <c r="DP71" i="181"/>
  <c r="DP72" i="181" s="1"/>
  <c r="DX71" i="181"/>
  <c r="DX72" i="181" s="1"/>
  <c r="EF71" i="181"/>
  <c r="EF72" i="181" s="1"/>
  <c r="EV71" i="181"/>
  <c r="EV72" i="181" s="1"/>
  <c r="L86" i="181"/>
  <c r="L63" i="181"/>
  <c r="T86" i="181"/>
  <c r="T63" i="181"/>
  <c r="AB86" i="181"/>
  <c r="AB63" i="181"/>
  <c r="AJ86" i="181"/>
  <c r="AJ63" i="181"/>
  <c r="AR86" i="181"/>
  <c r="AR63" i="181"/>
  <c r="AZ86" i="181"/>
  <c r="AZ63" i="181"/>
  <c r="BH86" i="181"/>
  <c r="BH63" i="181"/>
  <c r="BP86" i="181"/>
  <c r="BP63" i="181"/>
  <c r="BX86" i="181"/>
  <c r="BX63" i="181"/>
  <c r="CF86" i="181"/>
  <c r="CF63" i="181"/>
  <c r="CN86" i="181"/>
  <c r="CN63" i="181"/>
  <c r="CV86" i="181"/>
  <c r="CV63" i="181"/>
  <c r="DD86" i="181"/>
  <c r="DD63" i="181"/>
  <c r="DL86" i="181"/>
  <c r="DL63" i="181"/>
  <c r="DT96" i="181"/>
  <c r="DT86" i="181"/>
  <c r="DT63" i="181"/>
  <c r="EB86" i="181"/>
  <c r="EB63" i="181"/>
  <c r="EJ86" i="181"/>
  <c r="EJ63" i="181"/>
  <c r="ER86" i="181"/>
  <c r="ER63" i="181"/>
  <c r="AY71" i="181"/>
  <c r="AY72" i="181" s="1"/>
  <c r="ED71" i="181"/>
  <c r="ED72" i="181" s="1"/>
  <c r="I71" i="181"/>
  <c r="Q71" i="181"/>
  <c r="Q72" i="181" s="1"/>
  <c r="Y71" i="181"/>
  <c r="Y72" i="181" s="1"/>
  <c r="AG71" i="181"/>
  <c r="AG72" i="181" s="1"/>
  <c r="AO71" i="181"/>
  <c r="AO72" i="181" s="1"/>
  <c r="AW71" i="181"/>
  <c r="AW72" i="181" s="1"/>
  <c r="BE71" i="181"/>
  <c r="BE72" i="181" s="1"/>
  <c r="BM71" i="181"/>
  <c r="BM72" i="181" s="1"/>
  <c r="BU71" i="181"/>
  <c r="BU72" i="181" s="1"/>
  <c r="CC71" i="181"/>
  <c r="CC72" i="181" s="1"/>
  <c r="CK71" i="181"/>
  <c r="CK72" i="181" s="1"/>
  <c r="CS71" i="181"/>
  <c r="CS72" i="181" s="1"/>
  <c r="DA71" i="181"/>
  <c r="DA72" i="181" s="1"/>
  <c r="DI71" i="181"/>
  <c r="DI72" i="181" s="1"/>
  <c r="DQ71" i="181"/>
  <c r="DQ72" i="181" s="1"/>
  <c r="DY71" i="181"/>
  <c r="DY72" i="181" s="1"/>
  <c r="EG71" i="181"/>
  <c r="EG72" i="181" s="1"/>
  <c r="EO71" i="181"/>
  <c r="EO72" i="181" s="1"/>
  <c r="EW71" i="181"/>
  <c r="EW72" i="181" s="1"/>
  <c r="EY58" i="181"/>
  <c r="EY88" i="181" s="1"/>
  <c r="M86" i="181"/>
  <c r="M63" i="181"/>
  <c r="U86" i="181"/>
  <c r="U63" i="181"/>
  <c r="AC86" i="181"/>
  <c r="AC63" i="181"/>
  <c r="AK86" i="181"/>
  <c r="AK63" i="181"/>
  <c r="AS86" i="181"/>
  <c r="AS63" i="181"/>
  <c r="BA86" i="181"/>
  <c r="BA63" i="181"/>
  <c r="BI86" i="181"/>
  <c r="BI63" i="181"/>
  <c r="BQ86" i="181"/>
  <c r="BQ63" i="181"/>
  <c r="BY86" i="181"/>
  <c r="BY63" i="181"/>
  <c r="CG86" i="181"/>
  <c r="CG63" i="181"/>
  <c r="CO99" i="181"/>
  <c r="CO100" i="181" s="1"/>
  <c r="CO86" i="181"/>
  <c r="CO63" i="181"/>
  <c r="CW86" i="181"/>
  <c r="CW63" i="181"/>
  <c r="DE86" i="181"/>
  <c r="DE63" i="181"/>
  <c r="DM86" i="181"/>
  <c r="DM63" i="181"/>
  <c r="DU86" i="181"/>
  <c r="DU63" i="181"/>
  <c r="EC86" i="181"/>
  <c r="EC63" i="181"/>
  <c r="EK86" i="181"/>
  <c r="EK63" i="181"/>
  <c r="ES86" i="181"/>
  <c r="ES63" i="181"/>
  <c r="BI71" i="181"/>
  <c r="BI72" i="181" s="1"/>
  <c r="EN71" i="181"/>
  <c r="EN72" i="181" s="1"/>
  <c r="J71" i="181"/>
  <c r="J72" i="181" s="1"/>
  <c r="R71" i="181"/>
  <c r="R72" i="181" s="1"/>
  <c r="Z71" i="181"/>
  <c r="Z72" i="181" s="1"/>
  <c r="AH71" i="181"/>
  <c r="AH72" i="181" s="1"/>
  <c r="AP71" i="181"/>
  <c r="AP72" i="181" s="1"/>
  <c r="AX71" i="181"/>
  <c r="AX72" i="181" s="1"/>
  <c r="BF71" i="181"/>
  <c r="BF72" i="181" s="1"/>
  <c r="BN71" i="181"/>
  <c r="BN72" i="181" s="1"/>
  <c r="BV71" i="181"/>
  <c r="BV72" i="181" s="1"/>
  <c r="CL71" i="181"/>
  <c r="CL72" i="181" s="1"/>
  <c r="CT71" i="181"/>
  <c r="CT72" i="181" s="1"/>
  <c r="DB71" i="181"/>
  <c r="DB72" i="181" s="1"/>
  <c r="DR71" i="181"/>
  <c r="DR72" i="181" s="1"/>
  <c r="DZ71" i="181"/>
  <c r="DZ72" i="181" s="1"/>
  <c r="EH71" i="181"/>
  <c r="EH72" i="181" s="1"/>
  <c r="EP71" i="181"/>
  <c r="EP72" i="181" s="1"/>
  <c r="EX71" i="181"/>
  <c r="EX72" i="181" s="1"/>
  <c r="F99" i="181"/>
  <c r="F100" i="181" s="1"/>
  <c r="N86" i="181"/>
  <c r="V86" i="181"/>
  <c r="AD86" i="181"/>
  <c r="AL86" i="181"/>
  <c r="AT86" i="181"/>
  <c r="BB86" i="181"/>
  <c r="BJ86" i="181"/>
  <c r="BR86" i="181"/>
  <c r="BZ86" i="181"/>
  <c r="CH86" i="181"/>
  <c r="CP86" i="181"/>
  <c r="CX86" i="181"/>
  <c r="DF86" i="181"/>
  <c r="DN86" i="181"/>
  <c r="DV86" i="181"/>
  <c r="DV63" i="181"/>
  <c r="ED86" i="181"/>
  <c r="ED63" i="181"/>
  <c r="EL86" i="181"/>
  <c r="EL63" i="181"/>
  <c r="ET86" i="181"/>
  <c r="ET63" i="181"/>
  <c r="F63" i="181"/>
  <c r="V63" i="181"/>
  <c r="AL63" i="181"/>
  <c r="BB63" i="181"/>
  <c r="BR63" i="181"/>
  <c r="CH63" i="181"/>
  <c r="BS71" i="181"/>
  <c r="BS72" i="181" s="1"/>
  <c r="K71" i="181"/>
  <c r="K72" i="181" s="1"/>
  <c r="S71" i="181"/>
  <c r="S72" i="181" s="1"/>
  <c r="AA71" i="181"/>
  <c r="AA72" i="181" s="1"/>
  <c r="AI71" i="181"/>
  <c r="AI72" i="181" s="1"/>
  <c r="AQ71" i="181"/>
  <c r="AQ72" i="181" s="1"/>
  <c r="BG71" i="181"/>
  <c r="BG72" i="181" s="1"/>
  <c r="BO71" i="181"/>
  <c r="BO72" i="181" s="1"/>
  <c r="BW71" i="181"/>
  <c r="BW72" i="181" s="1"/>
  <c r="CE71" i="181"/>
  <c r="CE72" i="181" s="1"/>
  <c r="CM71" i="181"/>
  <c r="CM72" i="181" s="1"/>
  <c r="CU71" i="181"/>
  <c r="CU72" i="181" s="1"/>
  <c r="DC71" i="181"/>
  <c r="DC72" i="181" s="1"/>
  <c r="DK71" i="181"/>
  <c r="DK72" i="181" s="1"/>
  <c r="DS71" i="181"/>
  <c r="DS72" i="181" s="1"/>
  <c r="EA71" i="181"/>
  <c r="EA72" i="181" s="1"/>
  <c r="EI71" i="181"/>
  <c r="EI72" i="181" s="1"/>
  <c r="EQ71" i="181"/>
  <c r="EQ72" i="181" s="1"/>
  <c r="CO58" i="181"/>
  <c r="CO88" i="181" s="1"/>
  <c r="G86" i="181"/>
  <c r="O86" i="181"/>
  <c r="W86" i="181"/>
  <c r="AE86" i="181"/>
  <c r="AM86" i="181"/>
  <c r="AU86" i="181"/>
  <c r="BC86" i="181"/>
  <c r="BK86" i="181"/>
  <c r="BS86" i="181"/>
  <c r="CA86" i="181"/>
  <c r="CI86" i="181"/>
  <c r="CQ86" i="181"/>
  <c r="CY86" i="181"/>
  <c r="DG86" i="181"/>
  <c r="DO86" i="181"/>
  <c r="DW86" i="181"/>
  <c r="EE86" i="181"/>
  <c r="EM86" i="181"/>
  <c r="EU86" i="181"/>
  <c r="G63" i="181"/>
  <c r="W63" i="181"/>
  <c r="AM63" i="181"/>
  <c r="BC63" i="181"/>
  <c r="BS63" i="181"/>
  <c r="CI63" i="181"/>
  <c r="CD71" i="181"/>
  <c r="CD72" i="181" s="1"/>
  <c r="L71" i="181"/>
  <c r="L72" i="181" s="1"/>
  <c r="AB71" i="181"/>
  <c r="AB72" i="181" s="1"/>
  <c r="AJ71" i="181"/>
  <c r="AJ72" i="181" s="1"/>
  <c r="AR71" i="181"/>
  <c r="AR72" i="181" s="1"/>
  <c r="AZ71" i="181"/>
  <c r="AZ72" i="181" s="1"/>
  <c r="BH71" i="181"/>
  <c r="BH72" i="181" s="1"/>
  <c r="BP71" i="181"/>
  <c r="BP72" i="181" s="1"/>
  <c r="BX71" i="181"/>
  <c r="BX72" i="181" s="1"/>
  <c r="CF71" i="181"/>
  <c r="CF72" i="181" s="1"/>
  <c r="CN71" i="181"/>
  <c r="CN72" i="181" s="1"/>
  <c r="CV71" i="181"/>
  <c r="CV72" i="181" s="1"/>
  <c r="DD71" i="181"/>
  <c r="DD72" i="181" s="1"/>
  <c r="DL71" i="181"/>
  <c r="DL72" i="181" s="1"/>
  <c r="EB71" i="181"/>
  <c r="EB72" i="181" s="1"/>
  <c r="EJ71" i="181"/>
  <c r="EJ72" i="181" s="1"/>
  <c r="ER71" i="181"/>
  <c r="ER72" i="181" s="1"/>
  <c r="F58" i="181"/>
  <c r="N58" i="181"/>
  <c r="N88" i="181" s="1"/>
  <c r="V58" i="181"/>
  <c r="V88" i="181" s="1"/>
  <c r="AD58" i="181"/>
  <c r="AD88" i="181" s="1"/>
  <c r="AL58" i="181"/>
  <c r="AL88" i="181" s="1"/>
  <c r="AT58" i="181"/>
  <c r="AT88" i="181" s="1"/>
  <c r="BB58" i="181"/>
  <c r="BB88" i="181" s="1"/>
  <c r="BJ58" i="181"/>
  <c r="BJ88" i="181" s="1"/>
  <c r="BR58" i="181"/>
  <c r="BR88" i="181" s="1"/>
  <c r="BZ58" i="181"/>
  <c r="BZ88" i="181" s="1"/>
  <c r="CH58" i="181"/>
  <c r="CH88" i="181" s="1"/>
  <c r="CP58" i="181"/>
  <c r="CP88" i="181" s="1"/>
  <c r="CX58" i="181"/>
  <c r="CX88" i="181" s="1"/>
  <c r="DF58" i="181"/>
  <c r="DF88" i="181" s="1"/>
  <c r="DN58" i="181"/>
  <c r="DN88" i="181" s="1"/>
  <c r="DV58" i="181"/>
  <c r="DV88" i="181" s="1"/>
  <c r="ED58" i="181"/>
  <c r="ED88" i="181" s="1"/>
  <c r="EL58" i="181"/>
  <c r="EL88" i="181" s="1"/>
  <c r="ET58" i="181"/>
  <c r="ET88" i="181" s="1"/>
  <c r="H86" i="181"/>
  <c r="P86" i="181"/>
  <c r="X86" i="181"/>
  <c r="AF86" i="181"/>
  <c r="AN99" i="181"/>
  <c r="AN100" i="181" s="1"/>
  <c r="AN96" i="181"/>
  <c r="AN86" i="181"/>
  <c r="AV86" i="181"/>
  <c r="BD86" i="181"/>
  <c r="BL86" i="181"/>
  <c r="BT86" i="181"/>
  <c r="CB86" i="181"/>
  <c r="CJ86" i="181"/>
  <c r="CR86" i="181"/>
  <c r="CZ86" i="181"/>
  <c r="DH86" i="181"/>
  <c r="DP86" i="181"/>
  <c r="DX86" i="181"/>
  <c r="EF86" i="181"/>
  <c r="EN86" i="181"/>
  <c r="EV86" i="181"/>
  <c r="H63" i="181"/>
  <c r="X63" i="181"/>
  <c r="AN63" i="181"/>
  <c r="BD63" i="181"/>
  <c r="BT63" i="181"/>
  <c r="CJ63" i="181"/>
  <c r="DF63" i="181"/>
  <c r="EE63" i="181"/>
  <c r="H71" i="181"/>
  <c r="M71" i="181"/>
  <c r="M72" i="181" s="1"/>
  <c r="U71" i="181"/>
  <c r="U72" i="181" s="1"/>
  <c r="AC71" i="181"/>
  <c r="AC72" i="181" s="1"/>
  <c r="AK71" i="181"/>
  <c r="AK72" i="181" s="1"/>
  <c r="AS71" i="181"/>
  <c r="AS72" i="181" s="1"/>
  <c r="BA71" i="181"/>
  <c r="BA72" i="181" s="1"/>
  <c r="BQ71" i="181"/>
  <c r="BQ72" i="181" s="1"/>
  <c r="BY71" i="181"/>
  <c r="BY72" i="181" s="1"/>
  <c r="CG71" i="181"/>
  <c r="CG72" i="181" s="1"/>
  <c r="CW71" i="181"/>
  <c r="CW72" i="181" s="1"/>
  <c r="DE71" i="181"/>
  <c r="DE72" i="181" s="1"/>
  <c r="DM71" i="181"/>
  <c r="DM72" i="181" s="1"/>
  <c r="DU71" i="181"/>
  <c r="DU72" i="181" s="1"/>
  <c r="EC71" i="181"/>
  <c r="EC72" i="181" s="1"/>
  <c r="EK71" i="181"/>
  <c r="EK72" i="181" s="1"/>
  <c r="ES71" i="181"/>
  <c r="ES72" i="181" s="1"/>
  <c r="I86" i="181"/>
  <c r="Q86" i="181"/>
  <c r="Y86" i="181"/>
  <c r="AG86" i="181"/>
  <c r="AO86" i="181"/>
  <c r="AW86" i="181"/>
  <c r="BE86" i="181"/>
  <c r="BM86" i="181"/>
  <c r="BU86" i="181"/>
  <c r="CC86" i="181"/>
  <c r="CK86" i="181"/>
  <c r="CS86" i="181"/>
  <c r="CS63" i="181"/>
  <c r="DA86" i="181"/>
  <c r="DA63" i="181"/>
  <c r="DI86" i="181"/>
  <c r="DI63" i="181"/>
  <c r="DQ86" i="181"/>
  <c r="DQ63" i="181"/>
  <c r="DY86" i="181"/>
  <c r="DY63" i="181"/>
  <c r="EG86" i="181"/>
  <c r="EG63" i="181"/>
  <c r="EO86" i="181"/>
  <c r="EO63" i="181"/>
  <c r="EW86" i="181"/>
  <c r="EW63" i="181"/>
  <c r="I63" i="181"/>
  <c r="Y63" i="181"/>
  <c r="AO63" i="181"/>
  <c r="BE63" i="181"/>
  <c r="BU63" i="181"/>
  <c r="CK63" i="181"/>
  <c r="EF104" i="181"/>
  <c r="EF90" i="181"/>
  <c r="EF76" i="181"/>
  <c r="T71" i="181"/>
  <c r="T72" i="181" s="1"/>
  <c r="CY71" i="181"/>
  <c r="CY72" i="181" s="1"/>
  <c r="G78" i="169"/>
  <c r="G78" i="171"/>
  <c r="G78" i="170"/>
  <c r="G78" i="167"/>
  <c r="G78" i="172"/>
  <c r="G78" i="174"/>
  <c r="G78" i="175"/>
  <c r="G78" i="177"/>
  <c r="G78" i="178"/>
  <c r="G78" i="179"/>
  <c r="G78" i="180"/>
  <c r="I106" i="171"/>
  <c r="I106" i="169"/>
  <c r="I106" i="167"/>
  <c r="L110" i="170"/>
  <c r="J87" i="175"/>
  <c r="J107" i="180"/>
  <c r="J70" i="178"/>
  <c r="I107" i="171"/>
  <c r="I106" i="177"/>
  <c r="K106" i="178"/>
  <c r="I107" i="172"/>
  <c r="N110" i="171"/>
  <c r="I84" i="170"/>
  <c r="I84" i="167"/>
  <c r="K70" i="170"/>
  <c r="L70" i="170" s="1"/>
  <c r="M70" i="170" s="1"/>
  <c r="I87" i="180"/>
  <c r="I110" i="174"/>
  <c r="I107" i="179"/>
  <c r="I110" i="172"/>
  <c r="I87" i="171"/>
  <c r="K84" i="179"/>
  <c r="I87" i="177"/>
  <c r="H77" i="175"/>
  <c r="H77" i="172"/>
  <c r="H77" i="178"/>
  <c r="H77" i="170"/>
  <c r="H77" i="179"/>
  <c r="I84" i="171"/>
  <c r="N70" i="172"/>
  <c r="J106" i="172"/>
  <c r="I110" i="175"/>
  <c r="I70" i="171"/>
  <c r="H70" i="179"/>
  <c r="I107" i="175"/>
  <c r="I113" i="171"/>
  <c r="H70" i="181"/>
  <c r="I110" i="167"/>
  <c r="H77" i="180"/>
  <c r="H77" i="169"/>
  <c r="H77" i="171"/>
  <c r="M70" i="175"/>
  <c r="N70" i="175" s="1"/>
  <c r="O84" i="172"/>
  <c r="I113" i="177"/>
  <c r="I107" i="170"/>
  <c r="I87" i="167"/>
  <c r="K106" i="180"/>
  <c r="I87" i="178"/>
  <c r="I87" i="172"/>
  <c r="I106" i="179"/>
  <c r="H70" i="167"/>
  <c r="M70" i="177"/>
  <c r="I113" i="175"/>
  <c r="I87" i="173"/>
  <c r="J110" i="169"/>
  <c r="I106" i="174"/>
  <c r="I106" i="170"/>
  <c r="I110" i="179"/>
  <c r="I113" i="180"/>
  <c r="H70" i="173"/>
  <c r="I70" i="173" s="1"/>
  <c r="I113" i="170"/>
  <c r="I107" i="177"/>
  <c r="H77" i="174"/>
  <c r="I110" i="180"/>
  <c r="J87" i="179"/>
  <c r="K106" i="175"/>
  <c r="I113" i="167"/>
  <c r="J110" i="177"/>
  <c r="H70" i="174"/>
  <c r="I84" i="169"/>
  <c r="J113" i="169"/>
  <c r="I87" i="170"/>
  <c r="H70" i="182"/>
  <c r="I70" i="169"/>
  <c r="J70" i="180"/>
  <c r="I110" i="178"/>
  <c r="N84" i="177"/>
  <c r="I107" i="174"/>
  <c r="I87" i="174"/>
  <c r="I113" i="178"/>
  <c r="I84" i="174"/>
  <c r="H77" i="177"/>
  <c r="I87" i="169"/>
  <c r="I107" i="169"/>
  <c r="I84" i="175"/>
  <c r="I113" i="172"/>
  <c r="I84" i="180"/>
  <c r="J107" i="178"/>
  <c r="K107" i="167"/>
  <c r="I113" i="174"/>
  <c r="J84" i="178"/>
  <c r="I113" i="179"/>
  <c r="H77" i="167"/>
  <c r="L106" i="178"/>
  <c r="J87" i="178"/>
  <c r="K110" i="169"/>
  <c r="J106" i="170"/>
  <c r="J113" i="167"/>
  <c r="J87" i="170"/>
  <c r="AC103" i="173" l="1"/>
  <c r="AC105" i="173" s="1"/>
  <c r="EV90" i="173"/>
  <c r="EV104" i="173"/>
  <c r="EV80" i="173"/>
  <c r="EV76" i="173"/>
  <c r="AV83" i="173"/>
  <c r="AV109" i="173" s="1"/>
  <c r="AV95" i="173"/>
  <c r="AV97" i="173"/>
  <c r="AV98" i="173"/>
  <c r="AV99" i="173" s="1"/>
  <c r="AV100" i="173" s="1"/>
  <c r="AV101" i="173"/>
  <c r="AV89" i="173"/>
  <c r="AV92" i="173" s="1"/>
  <c r="AV75" i="173"/>
  <c r="AV80" i="173" s="1"/>
  <c r="H104" i="173"/>
  <c r="H90" i="173"/>
  <c r="H76" i="173"/>
  <c r="CR83" i="173"/>
  <c r="CR109" i="173" s="1"/>
  <c r="CR97" i="173"/>
  <c r="CR98" i="173"/>
  <c r="CR99" i="173" s="1"/>
  <c r="CR100" i="173" s="1"/>
  <c r="CR95" i="173"/>
  <c r="CR96" i="173" s="1"/>
  <c r="CR103" i="173" s="1"/>
  <c r="CR105" i="173" s="1"/>
  <c r="CR101" i="173"/>
  <c r="CR89" i="173"/>
  <c r="CR75" i="173"/>
  <c r="AI92" i="173"/>
  <c r="AI104" i="173"/>
  <c r="AI76" i="173"/>
  <c r="AI90" i="173"/>
  <c r="AI80" i="173"/>
  <c r="BD90" i="173"/>
  <c r="BD104" i="173"/>
  <c r="BD76" i="173"/>
  <c r="T90" i="173"/>
  <c r="T104" i="173"/>
  <c r="T76" i="173"/>
  <c r="DE105" i="173"/>
  <c r="DE104" i="173"/>
  <c r="DE92" i="173"/>
  <c r="DE90" i="173"/>
  <c r="DE76" i="173"/>
  <c r="DE80" i="173"/>
  <c r="CT105" i="173"/>
  <c r="CT104" i="173"/>
  <c r="CT92" i="173"/>
  <c r="CT76" i="173"/>
  <c r="CT90" i="173"/>
  <c r="CT80" i="173"/>
  <c r="EX105" i="173"/>
  <c r="EX80" i="173"/>
  <c r="EX92" i="173"/>
  <c r="EX76" i="173"/>
  <c r="EX104" i="173"/>
  <c r="EX90" i="173"/>
  <c r="CZ83" i="173"/>
  <c r="CZ109" i="173" s="1"/>
  <c r="CZ97" i="173"/>
  <c r="CZ98" i="173"/>
  <c r="CZ99" i="173" s="1"/>
  <c r="CZ100" i="173" s="1"/>
  <c r="CZ95" i="173"/>
  <c r="CZ96" i="173" s="1"/>
  <c r="CZ103" i="173" s="1"/>
  <c r="CZ105" i="173" s="1"/>
  <c r="CZ101" i="173"/>
  <c r="CZ89" i="173"/>
  <c r="CZ92" i="173" s="1"/>
  <c r="CZ75" i="173"/>
  <c r="CZ80" i="173" s="1"/>
  <c r="AV96" i="173"/>
  <c r="AV103" i="173" s="1"/>
  <c r="AV105" i="173" s="1"/>
  <c r="AN90" i="173"/>
  <c r="AN92" i="173"/>
  <c r="AN80" i="173"/>
  <c r="AN76" i="173"/>
  <c r="AN104" i="173"/>
  <c r="CD105" i="173"/>
  <c r="CD92" i="173"/>
  <c r="CD76" i="173"/>
  <c r="CD90" i="173"/>
  <c r="CD104" i="173"/>
  <c r="CD80" i="173"/>
  <c r="DH90" i="173"/>
  <c r="DH104" i="173"/>
  <c r="DH76" i="173"/>
  <c r="CW105" i="173"/>
  <c r="CW104" i="173"/>
  <c r="CW92" i="173"/>
  <c r="CW90" i="173"/>
  <c r="CW76" i="173"/>
  <c r="CW80" i="173"/>
  <c r="DW105" i="173"/>
  <c r="DW104" i="173"/>
  <c r="DW92" i="173"/>
  <c r="DW80" i="173"/>
  <c r="DW76" i="173"/>
  <c r="DW90" i="173"/>
  <c r="EV83" i="173"/>
  <c r="EV109" i="173" s="1"/>
  <c r="EV97" i="173"/>
  <c r="EV98" i="173"/>
  <c r="EV99" i="173" s="1"/>
  <c r="EV100" i="173" s="1"/>
  <c r="EV101" i="173"/>
  <c r="EV95" i="173"/>
  <c r="EV96" i="173" s="1"/>
  <c r="EV103" i="173" s="1"/>
  <c r="EV105" i="173" s="1"/>
  <c r="EV89" i="173"/>
  <c r="EV92" i="173" s="1"/>
  <c r="EV75" i="173"/>
  <c r="W92" i="173"/>
  <c r="W104" i="173"/>
  <c r="W76" i="173"/>
  <c r="W90" i="173"/>
  <c r="W80" i="173"/>
  <c r="CJ105" i="173"/>
  <c r="CJ90" i="173"/>
  <c r="CJ92" i="173"/>
  <c r="CJ104" i="173"/>
  <c r="CJ80" i="173"/>
  <c r="CJ76" i="173"/>
  <c r="CY105" i="173"/>
  <c r="CY92" i="173"/>
  <c r="CY80" i="173"/>
  <c r="CY76" i="173"/>
  <c r="CY104" i="173"/>
  <c r="CY90" i="173"/>
  <c r="BY105" i="173"/>
  <c r="BY104" i="173"/>
  <c r="BY92" i="173"/>
  <c r="BY90" i="173"/>
  <c r="BY76" i="173"/>
  <c r="BY80" i="173"/>
  <c r="AC104" i="173"/>
  <c r="AC76" i="173"/>
  <c r="AC92" i="173"/>
  <c r="AC90" i="173"/>
  <c r="AC80" i="173"/>
  <c r="CR90" i="173"/>
  <c r="CR104" i="173"/>
  <c r="CR92" i="173"/>
  <c r="CR80" i="173"/>
  <c r="CR76" i="173"/>
  <c r="CG105" i="173"/>
  <c r="CG104" i="173"/>
  <c r="CG92" i="173"/>
  <c r="CG90" i="173"/>
  <c r="CG76" i="173"/>
  <c r="CG80" i="173"/>
  <c r="DZ105" i="173"/>
  <c r="DZ76" i="173"/>
  <c r="DZ92" i="173"/>
  <c r="DZ90" i="173"/>
  <c r="DZ104" i="173"/>
  <c r="DZ80" i="173"/>
  <c r="BD83" i="173"/>
  <c r="BD109" i="173" s="1"/>
  <c r="BD101" i="173"/>
  <c r="BD95" i="173"/>
  <c r="BD96" i="173" s="1"/>
  <c r="BD103" i="173" s="1"/>
  <c r="BD105" i="173" s="1"/>
  <c r="BD97" i="173"/>
  <c r="BD98" i="173"/>
  <c r="BD99" i="173" s="1"/>
  <c r="BD100" i="173" s="1"/>
  <c r="BD89" i="173"/>
  <c r="BD92" i="173" s="1"/>
  <c r="BD75" i="173"/>
  <c r="BD80" i="173" s="1"/>
  <c r="DP83" i="173"/>
  <c r="DP109" i="173" s="1"/>
  <c r="DP97" i="173"/>
  <c r="DP98" i="173"/>
  <c r="DP99" i="173" s="1"/>
  <c r="DP100" i="173" s="1"/>
  <c r="DP101" i="173"/>
  <c r="DP89" i="173"/>
  <c r="DP92" i="173" s="1"/>
  <c r="DP95" i="173"/>
  <c r="DP96" i="173" s="1"/>
  <c r="DP103" i="173" s="1"/>
  <c r="DP105" i="173" s="1"/>
  <c r="DP75" i="173"/>
  <c r="DP80" i="173" s="1"/>
  <c r="AS104" i="173"/>
  <c r="AS76" i="173"/>
  <c r="AS92" i="173"/>
  <c r="AS90" i="173"/>
  <c r="AS80" i="173"/>
  <c r="J104" i="173"/>
  <c r="J76" i="173"/>
  <c r="J90" i="173"/>
  <c r="DB105" i="173"/>
  <c r="DB104" i="173"/>
  <c r="DB92" i="173"/>
  <c r="DB76" i="173"/>
  <c r="DB90" i="173"/>
  <c r="DB80" i="173"/>
  <c r="DV92" i="173"/>
  <c r="DV105" i="173"/>
  <c r="DV104" i="173"/>
  <c r="DV76" i="173"/>
  <c r="DV90" i="173"/>
  <c r="DV80" i="173"/>
  <c r="EE96" i="173"/>
  <c r="EE103" i="173" s="1"/>
  <c r="EE105" i="173" s="1"/>
  <c r="F54" i="173"/>
  <c r="F55" i="173" s="1"/>
  <c r="H72" i="173" s="1"/>
  <c r="AD76" i="173"/>
  <c r="AD104" i="173"/>
  <c r="AD90" i="173"/>
  <c r="AD92" i="173"/>
  <c r="AD80" i="173"/>
  <c r="M104" i="173"/>
  <c r="M76" i="173"/>
  <c r="M90" i="173"/>
  <c r="BG104" i="173"/>
  <c r="BG92" i="173"/>
  <c r="BG76" i="173"/>
  <c r="BG80" i="173"/>
  <c r="BG90" i="173"/>
  <c r="EN90" i="173"/>
  <c r="EN105" i="173"/>
  <c r="EN104" i="173"/>
  <c r="EN80" i="173"/>
  <c r="EN92" i="173"/>
  <c r="EN76" i="173"/>
  <c r="EM92" i="173"/>
  <c r="EM104" i="173"/>
  <c r="EM105" i="173"/>
  <c r="EM76" i="173"/>
  <c r="EM80" i="173"/>
  <c r="EM90" i="173"/>
  <c r="DH83" i="173"/>
  <c r="DH109" i="173" s="1"/>
  <c r="DH98" i="173"/>
  <c r="DH99" i="173" s="1"/>
  <c r="DH100" i="173" s="1"/>
  <c r="DH95" i="173"/>
  <c r="DH96" i="173" s="1"/>
  <c r="DH97" i="173"/>
  <c r="DH103" i="173" s="1"/>
  <c r="DH105" i="173" s="1"/>
  <c r="DH101" i="173"/>
  <c r="DH89" i="173"/>
  <c r="DH92" i="173" s="1"/>
  <c r="DH75" i="173"/>
  <c r="DH80" i="173" s="1"/>
  <c r="AF83" i="173"/>
  <c r="AF109" i="173" s="1"/>
  <c r="AF97" i="173"/>
  <c r="AF101" i="173"/>
  <c r="AF95" i="173"/>
  <c r="AF96" i="173" s="1"/>
  <c r="AF103" i="173" s="1"/>
  <c r="AF105" i="173" s="1"/>
  <c r="AF98" i="173"/>
  <c r="AF99" i="173" s="1"/>
  <c r="AF100" i="173" s="1"/>
  <c r="AF89" i="173"/>
  <c r="AF92" i="173" s="1"/>
  <c r="AF75" i="173"/>
  <c r="AF80" i="173" s="1"/>
  <c r="AN103" i="173"/>
  <c r="AN105" i="173" s="1"/>
  <c r="AX92" i="173"/>
  <c r="AX76" i="173"/>
  <c r="AX90" i="173"/>
  <c r="AX104" i="173"/>
  <c r="AX80" i="173"/>
  <c r="G104" i="173"/>
  <c r="G90" i="173"/>
  <c r="G76" i="173"/>
  <c r="BN92" i="173"/>
  <c r="BN76" i="173"/>
  <c r="BN90" i="173"/>
  <c r="BN104" i="173"/>
  <c r="BN80" i="173"/>
  <c r="CO105" i="173"/>
  <c r="CO104" i="173"/>
  <c r="CO92" i="173"/>
  <c r="CO90" i="173"/>
  <c r="CO76" i="173"/>
  <c r="CO80" i="173"/>
  <c r="EV103" i="182"/>
  <c r="DI104" i="182"/>
  <c r="DI90" i="182"/>
  <c r="DI76" i="182"/>
  <c r="BD98" i="182"/>
  <c r="BD99" i="182" s="1"/>
  <c r="BD100" i="182" s="1"/>
  <c r="BD95" i="182"/>
  <c r="BD96" i="182" s="1"/>
  <c r="BD103" i="182" s="1"/>
  <c r="BD105" i="182" s="1"/>
  <c r="BD101" i="182"/>
  <c r="BD97" i="182"/>
  <c r="BD89" i="182"/>
  <c r="BD83" i="182"/>
  <c r="BD75" i="182"/>
  <c r="DP103" i="182"/>
  <c r="AW104" i="182"/>
  <c r="AW90" i="182"/>
  <c r="AW76" i="182"/>
  <c r="DX95" i="182"/>
  <c r="DX96" i="182" s="1"/>
  <c r="DX97" i="182"/>
  <c r="DX98" i="182"/>
  <c r="DX99" i="182" s="1"/>
  <c r="DX100" i="182" s="1"/>
  <c r="DX101" i="182"/>
  <c r="DX89" i="182"/>
  <c r="DX92" i="182" s="1"/>
  <c r="DX75" i="182"/>
  <c r="DX80" i="182" s="1"/>
  <c r="DX83" i="182"/>
  <c r="P98" i="182"/>
  <c r="P99" i="182" s="1"/>
  <c r="P100" i="182" s="1"/>
  <c r="P97" i="182"/>
  <c r="P95" i="182"/>
  <c r="P96" i="182" s="1"/>
  <c r="P101" i="182"/>
  <c r="P89" i="182"/>
  <c r="P75" i="182"/>
  <c r="P83" i="182"/>
  <c r="BK90" i="182"/>
  <c r="BK104" i="182"/>
  <c r="BK76" i="182"/>
  <c r="AS101" i="182"/>
  <c r="AS95" i="182"/>
  <c r="AS96" i="182" s="1"/>
  <c r="AS103" i="182" s="1"/>
  <c r="AS105" i="182" s="1"/>
  <c r="AS98" i="182"/>
  <c r="AS99" i="182" s="1"/>
  <c r="AS100" i="182" s="1"/>
  <c r="AS97" i="182"/>
  <c r="AS89" i="182"/>
  <c r="AS92" i="182" s="1"/>
  <c r="AS83" i="182"/>
  <c r="AS75" i="182"/>
  <c r="AS80" i="182" s="1"/>
  <c r="DG98" i="182"/>
  <c r="DG99" i="182" s="1"/>
  <c r="DG100" i="182" s="1"/>
  <c r="DG101" i="182"/>
  <c r="DG95" i="182"/>
  <c r="DG96" i="182" s="1"/>
  <c r="DG103" i="182" s="1"/>
  <c r="DG105" i="182" s="1"/>
  <c r="DG97" i="182"/>
  <c r="DG89" i="182"/>
  <c r="DG83" i="182"/>
  <c r="DG75" i="182"/>
  <c r="AU98" i="182"/>
  <c r="AU99" i="182" s="1"/>
  <c r="AU100" i="182" s="1"/>
  <c r="AU95" i="182"/>
  <c r="AU96" i="182" s="1"/>
  <c r="AU97" i="182"/>
  <c r="AU101" i="182"/>
  <c r="AU89" i="182"/>
  <c r="AU83" i="182"/>
  <c r="AU75" i="182"/>
  <c r="AU80" i="182" s="1"/>
  <c r="EB104" i="182"/>
  <c r="EB90" i="182"/>
  <c r="EB76" i="182"/>
  <c r="T104" i="182"/>
  <c r="T90" i="182"/>
  <c r="T76" i="182"/>
  <c r="EQ104" i="182"/>
  <c r="EQ90" i="182"/>
  <c r="EQ76" i="182"/>
  <c r="EA104" i="182"/>
  <c r="EA90" i="182"/>
  <c r="EA76" i="182"/>
  <c r="CE104" i="182"/>
  <c r="CE90" i="182"/>
  <c r="CE76" i="182"/>
  <c r="AI104" i="182"/>
  <c r="AI90" i="182"/>
  <c r="AI76" i="182"/>
  <c r="DU98" i="182"/>
  <c r="DU99" i="182" s="1"/>
  <c r="DU100" i="182" s="1"/>
  <c r="DU101" i="182"/>
  <c r="DU97" i="182"/>
  <c r="DU95" i="182"/>
  <c r="DU96" i="182" s="1"/>
  <c r="DU89" i="182"/>
  <c r="DU92" i="182" s="1"/>
  <c r="DU83" i="182"/>
  <c r="DU75" i="182"/>
  <c r="DU80" i="182" s="1"/>
  <c r="BA98" i="182"/>
  <c r="BA99" i="182" s="1"/>
  <c r="BA100" i="182" s="1"/>
  <c r="BA101" i="182"/>
  <c r="BA95" i="182"/>
  <c r="BA96" i="182" s="1"/>
  <c r="BA103" i="182" s="1"/>
  <c r="BA105" i="182" s="1"/>
  <c r="BA97" i="182"/>
  <c r="BA89" i="182"/>
  <c r="BA92" i="182" s="1"/>
  <c r="BA83" i="182"/>
  <c r="BA75" i="182"/>
  <c r="BA80" i="182" s="1"/>
  <c r="EH101" i="182"/>
  <c r="EH97" i="182"/>
  <c r="EH95" i="182"/>
  <c r="EH96" i="182" s="1"/>
  <c r="EH98" i="182"/>
  <c r="EH99" i="182" s="1"/>
  <c r="EH100" i="182" s="1"/>
  <c r="EH83" i="182"/>
  <c r="EH89" i="182"/>
  <c r="EH75" i="182"/>
  <c r="EH80" i="182" s="1"/>
  <c r="Z98" i="182"/>
  <c r="Z99" i="182" s="1"/>
  <c r="Z100" i="182" s="1"/>
  <c r="Z97" i="182"/>
  <c r="Z95" i="182"/>
  <c r="Z96" i="182" s="1"/>
  <c r="Z101" i="182"/>
  <c r="Z103" i="182" s="1"/>
  <c r="Z105" i="182" s="1"/>
  <c r="Z89" i="182"/>
  <c r="Z92" i="182" s="1"/>
  <c r="Z83" i="182"/>
  <c r="Z75" i="182"/>
  <c r="Z80" i="182" s="1"/>
  <c r="AO101" i="182"/>
  <c r="AO97" i="182"/>
  <c r="AO83" i="182"/>
  <c r="AO89" i="182"/>
  <c r="AO95" i="182"/>
  <c r="AO96" i="182" s="1"/>
  <c r="AO103" i="182" s="1"/>
  <c r="AO105" i="182" s="1"/>
  <c r="AO98" i="182"/>
  <c r="AO99" i="182" s="1"/>
  <c r="AO100" i="182" s="1"/>
  <c r="AO75" i="182"/>
  <c r="AO80" i="182" s="1"/>
  <c r="DA104" i="182"/>
  <c r="DA90" i="182"/>
  <c r="DA76" i="182"/>
  <c r="AO104" i="182"/>
  <c r="AO92" i="182"/>
  <c r="AO90" i="182"/>
  <c r="AO76" i="182"/>
  <c r="AV101" i="182"/>
  <c r="AV97" i="182"/>
  <c r="AV95" i="182"/>
  <c r="AV96" i="182" s="1"/>
  <c r="AV98" i="182"/>
  <c r="AV99" i="182" s="1"/>
  <c r="AV100" i="182" s="1"/>
  <c r="AV89" i="182"/>
  <c r="AV83" i="182"/>
  <c r="AV75" i="182"/>
  <c r="EG101" i="182"/>
  <c r="EG97" i="182"/>
  <c r="EG98" i="182"/>
  <c r="EG99" i="182" s="1"/>
  <c r="EG100" i="182" s="1"/>
  <c r="EG95" i="182"/>
  <c r="EG96" i="182" s="1"/>
  <c r="EG83" i="182"/>
  <c r="EG89" i="182"/>
  <c r="EG75" i="182"/>
  <c r="EC104" i="182"/>
  <c r="EC90" i="182"/>
  <c r="EC76" i="182"/>
  <c r="DV95" i="182"/>
  <c r="DV96" i="182" s="1"/>
  <c r="DV97" i="182"/>
  <c r="DV101" i="182"/>
  <c r="DV98" i="182"/>
  <c r="DV99" i="182" s="1"/>
  <c r="DV100" i="182" s="1"/>
  <c r="DV83" i="182"/>
  <c r="DV89" i="182"/>
  <c r="DV92" i="182" s="1"/>
  <c r="DV75" i="182"/>
  <c r="DV80" i="182" s="1"/>
  <c r="CP98" i="182"/>
  <c r="CP99" i="182" s="1"/>
  <c r="CP100" i="182" s="1"/>
  <c r="CP95" i="182"/>
  <c r="CP96" i="182" s="1"/>
  <c r="CP97" i="182"/>
  <c r="CP101" i="182"/>
  <c r="CP89" i="182"/>
  <c r="CP92" i="182" s="1"/>
  <c r="CP83" i="182"/>
  <c r="CP75" i="182"/>
  <c r="CP80" i="182" s="1"/>
  <c r="BJ95" i="182"/>
  <c r="BJ96" i="182" s="1"/>
  <c r="BJ97" i="182"/>
  <c r="BJ98" i="182"/>
  <c r="BJ99" i="182" s="1"/>
  <c r="BJ100" i="182" s="1"/>
  <c r="BJ101" i="182"/>
  <c r="BJ89" i="182"/>
  <c r="BJ92" i="182" s="1"/>
  <c r="BJ83" i="182"/>
  <c r="BJ75" i="182"/>
  <c r="BJ80" i="182" s="1"/>
  <c r="AD95" i="182"/>
  <c r="AD96" i="182" s="1"/>
  <c r="AD97" i="182"/>
  <c r="AD101" i="182"/>
  <c r="AD98" i="182"/>
  <c r="AD99" i="182" s="1"/>
  <c r="AD100" i="182" s="1"/>
  <c r="AD89" i="182"/>
  <c r="AD92" i="182" s="1"/>
  <c r="AD83" i="182"/>
  <c r="AD75" i="182"/>
  <c r="AD80" i="182" s="1"/>
  <c r="CG98" i="182"/>
  <c r="CG99" i="182" s="1"/>
  <c r="CG100" i="182" s="1"/>
  <c r="CG101" i="182"/>
  <c r="CG95" i="182"/>
  <c r="CG96" i="182" s="1"/>
  <c r="CG97" i="182"/>
  <c r="CG89" i="182"/>
  <c r="CG92" i="182" s="1"/>
  <c r="CG83" i="182"/>
  <c r="CG75" i="182"/>
  <c r="CG80" i="182" s="1"/>
  <c r="Z104" i="182"/>
  <c r="Z90" i="182"/>
  <c r="Z76" i="182"/>
  <c r="J104" i="182"/>
  <c r="J90" i="182"/>
  <c r="J76" i="182"/>
  <c r="ER97" i="182"/>
  <c r="ER101" i="182"/>
  <c r="ER98" i="182"/>
  <c r="ER99" i="182" s="1"/>
  <c r="ER100" i="182" s="1"/>
  <c r="ER95" i="182"/>
  <c r="ER96" i="182" s="1"/>
  <c r="ER89" i="182"/>
  <c r="ER83" i="182"/>
  <c r="ER75" i="182"/>
  <c r="DL97" i="182"/>
  <c r="DL98" i="182"/>
  <c r="DL99" i="182" s="1"/>
  <c r="DL100" i="182" s="1"/>
  <c r="DL101" i="182"/>
  <c r="DL95" i="182"/>
  <c r="DL96" i="182" s="1"/>
  <c r="DL103" i="182" s="1"/>
  <c r="DL105" i="182" s="1"/>
  <c r="DL83" i="182"/>
  <c r="DL89" i="182"/>
  <c r="DL75" i="182"/>
  <c r="CF97" i="182"/>
  <c r="CF103" i="182" s="1"/>
  <c r="CF105" i="182" s="1"/>
  <c r="CF98" i="182"/>
  <c r="CF99" i="182" s="1"/>
  <c r="CF100" i="182" s="1"/>
  <c r="CF95" i="182"/>
  <c r="CF96" i="182" s="1"/>
  <c r="CF101" i="182"/>
  <c r="CF89" i="182"/>
  <c r="CF83" i="182"/>
  <c r="CF75" i="182"/>
  <c r="AZ97" i="182"/>
  <c r="AZ98" i="182"/>
  <c r="AZ99" i="182" s="1"/>
  <c r="AZ100" i="182" s="1"/>
  <c r="AZ101" i="182"/>
  <c r="AZ95" i="182"/>
  <c r="AZ96" i="182" s="1"/>
  <c r="AZ83" i="182"/>
  <c r="AZ89" i="182"/>
  <c r="AZ75" i="182"/>
  <c r="T97" i="182"/>
  <c r="T98" i="182"/>
  <c r="T99" i="182" s="1"/>
  <c r="T100" i="182" s="1"/>
  <c r="T101" i="182"/>
  <c r="T95" i="182"/>
  <c r="T96" i="182" s="1"/>
  <c r="T89" i="182"/>
  <c r="T92" i="182" s="1"/>
  <c r="T83" i="182"/>
  <c r="T75" i="182"/>
  <c r="T80" i="182" s="1"/>
  <c r="CJ95" i="182"/>
  <c r="CJ96" i="182" s="1"/>
  <c r="CJ101" i="182"/>
  <c r="CJ98" i="182"/>
  <c r="CJ99" i="182" s="1"/>
  <c r="CJ100" i="182" s="1"/>
  <c r="CJ97" i="182"/>
  <c r="CJ89" i="182"/>
  <c r="CJ83" i="182"/>
  <c r="CJ75" i="182"/>
  <c r="EY98" i="182"/>
  <c r="EY99" i="182" s="1"/>
  <c r="EY100" i="182" s="1"/>
  <c r="EY101" i="182"/>
  <c r="EY97" i="182"/>
  <c r="EY89" i="182"/>
  <c r="EY92" i="182" s="1"/>
  <c r="EY83" i="182"/>
  <c r="EY95" i="182"/>
  <c r="EY96" i="182" s="1"/>
  <c r="EY75" i="182"/>
  <c r="DS101" i="182"/>
  <c r="DS98" i="182"/>
  <c r="DS99" i="182" s="1"/>
  <c r="DS100" i="182" s="1"/>
  <c r="DS89" i="182"/>
  <c r="DS92" i="182" s="1"/>
  <c r="DS95" i="182"/>
  <c r="DS96" i="182" s="1"/>
  <c r="DS97" i="182"/>
  <c r="DS83" i="182"/>
  <c r="DS75" i="182"/>
  <c r="CM101" i="182"/>
  <c r="CM98" i="182"/>
  <c r="CM99" i="182" s="1"/>
  <c r="CM100" i="182" s="1"/>
  <c r="CM95" i="182"/>
  <c r="CM96" i="182" s="1"/>
  <c r="CM89" i="182"/>
  <c r="CM92" i="182" s="1"/>
  <c r="CM97" i="182"/>
  <c r="CM83" i="182"/>
  <c r="CM75" i="182"/>
  <c r="BG101" i="182"/>
  <c r="BG98" i="182"/>
  <c r="BG99" i="182" s="1"/>
  <c r="BG100" i="182" s="1"/>
  <c r="BG89" i="182"/>
  <c r="BG92" i="182" s="1"/>
  <c r="BG95" i="182"/>
  <c r="BG96" i="182" s="1"/>
  <c r="BG103" i="182" s="1"/>
  <c r="BG105" i="182" s="1"/>
  <c r="BG83" i="182"/>
  <c r="BG97" i="182"/>
  <c r="BG75" i="182"/>
  <c r="BG80" i="182" s="1"/>
  <c r="AA101" i="182"/>
  <c r="AA95" i="182"/>
  <c r="AA96" i="182" s="1"/>
  <c r="AA103" i="182" s="1"/>
  <c r="AA105" i="182" s="1"/>
  <c r="AA89" i="182"/>
  <c r="AA98" i="182"/>
  <c r="AA99" i="182" s="1"/>
  <c r="AA100" i="182" s="1"/>
  <c r="AA97" i="182"/>
  <c r="AA83" i="182"/>
  <c r="AA75" i="182"/>
  <c r="AA80" i="182" s="1"/>
  <c r="CI104" i="182"/>
  <c r="CI90" i="182"/>
  <c r="CI80" i="182"/>
  <c r="CI76" i="182"/>
  <c r="DI101" i="182"/>
  <c r="DI95" i="182"/>
  <c r="DI96" i="182" s="1"/>
  <c r="DI83" i="182"/>
  <c r="DI97" i="182"/>
  <c r="DI103" i="182" s="1"/>
  <c r="DI105" i="182" s="1"/>
  <c r="DI89" i="182"/>
  <c r="DI92" i="182" s="1"/>
  <c r="DI98" i="182"/>
  <c r="DI99" i="182" s="1"/>
  <c r="DI100" i="182" s="1"/>
  <c r="DI75" i="182"/>
  <c r="DI80" i="182" s="1"/>
  <c r="BF97" i="182"/>
  <c r="BF98" i="182"/>
  <c r="BF99" i="182" s="1"/>
  <c r="BF100" i="182" s="1"/>
  <c r="BF95" i="182"/>
  <c r="BF96" i="182" s="1"/>
  <c r="BF103" i="182" s="1"/>
  <c r="BF105" i="182" s="1"/>
  <c r="BF101" i="182"/>
  <c r="BF89" i="182"/>
  <c r="BF83" i="182"/>
  <c r="BF75" i="182"/>
  <c r="BF80" i="182" s="1"/>
  <c r="M89" i="182"/>
  <c r="M92" i="182" s="1"/>
  <c r="CS104" i="182"/>
  <c r="CS90" i="182"/>
  <c r="CS76" i="182"/>
  <c r="AG90" i="182"/>
  <c r="AG104" i="182"/>
  <c r="AG76" i="182"/>
  <c r="CB95" i="182"/>
  <c r="CB96" i="182" s="1"/>
  <c r="CB103" i="182" s="1"/>
  <c r="CB105" i="182" s="1"/>
  <c r="CB97" i="182"/>
  <c r="CB98" i="182"/>
  <c r="CB99" i="182" s="1"/>
  <c r="CB100" i="182" s="1"/>
  <c r="CB101" i="182"/>
  <c r="CB89" i="182"/>
  <c r="CB92" i="182" s="1"/>
  <c r="CB75" i="182"/>
  <c r="CB80" i="182" s="1"/>
  <c r="CB83" i="182"/>
  <c r="CW90" i="182"/>
  <c r="CW104" i="182"/>
  <c r="CW76" i="182"/>
  <c r="EU101" i="182"/>
  <c r="EU98" i="182"/>
  <c r="EU99" i="182" s="1"/>
  <c r="EU100" i="182" s="1"/>
  <c r="EU97" i="182"/>
  <c r="EU95" i="182"/>
  <c r="EU96" i="182" s="1"/>
  <c r="EU89" i="182"/>
  <c r="EU83" i="182"/>
  <c r="EU75" i="182"/>
  <c r="CI98" i="182"/>
  <c r="CI99" i="182" s="1"/>
  <c r="CI100" i="182" s="1"/>
  <c r="CI97" i="182"/>
  <c r="CI95" i="182"/>
  <c r="CI96" i="182" s="1"/>
  <c r="CI101" i="182"/>
  <c r="CI89" i="182"/>
  <c r="CI92" i="182" s="1"/>
  <c r="CI75" i="182"/>
  <c r="CI83" i="182"/>
  <c r="W98" i="182"/>
  <c r="W99" i="182" s="1"/>
  <c r="W100" i="182" s="1"/>
  <c r="W101" i="182"/>
  <c r="W97" i="182"/>
  <c r="W95" i="182"/>
  <c r="W96" i="182" s="1"/>
  <c r="W89" i="182"/>
  <c r="W92" i="182" s="1"/>
  <c r="W83" i="182"/>
  <c r="W75" i="182"/>
  <c r="AH97" i="182"/>
  <c r="AH95" i="182"/>
  <c r="AH96" i="182" s="1"/>
  <c r="AH103" i="182" s="1"/>
  <c r="AH105" i="182" s="1"/>
  <c r="AH98" i="182"/>
  <c r="AH99" i="182" s="1"/>
  <c r="AH100" i="182" s="1"/>
  <c r="AH101" i="182"/>
  <c r="AH89" i="182"/>
  <c r="AH92" i="182" s="1"/>
  <c r="AH75" i="182"/>
  <c r="AH83" i="182"/>
  <c r="DM98" i="182"/>
  <c r="DM99" i="182" s="1"/>
  <c r="DM100" i="182" s="1"/>
  <c r="DM101" i="182"/>
  <c r="DM95" i="182"/>
  <c r="DM96" i="182" s="1"/>
  <c r="DM103" i="182" s="1"/>
  <c r="DM105" i="182" s="1"/>
  <c r="DM97" i="182"/>
  <c r="DM89" i="182"/>
  <c r="DM92" i="182" s="1"/>
  <c r="DM83" i="182"/>
  <c r="DM75" i="182"/>
  <c r="DM80" i="182" s="1"/>
  <c r="EX104" i="182"/>
  <c r="EX90" i="182"/>
  <c r="EX76" i="182"/>
  <c r="EH104" i="182"/>
  <c r="EH92" i="182"/>
  <c r="EH90" i="182"/>
  <c r="EH76" i="182"/>
  <c r="DR104" i="182"/>
  <c r="DR90" i="182"/>
  <c r="DR76" i="182"/>
  <c r="DB104" i="182"/>
  <c r="DB90" i="182"/>
  <c r="DB76" i="182"/>
  <c r="CL104" i="182"/>
  <c r="CL92" i="182"/>
  <c r="CL90" i="182"/>
  <c r="CL76" i="182"/>
  <c r="BV104" i="182"/>
  <c r="BV90" i="182"/>
  <c r="BV76" i="182"/>
  <c r="BF104" i="182"/>
  <c r="BF92" i="182"/>
  <c r="BF90" i="182"/>
  <c r="BF76" i="182"/>
  <c r="AP104" i="182"/>
  <c r="AP90" i="182"/>
  <c r="AP76" i="182"/>
  <c r="EN104" i="182"/>
  <c r="EN90" i="182"/>
  <c r="EN76" i="182"/>
  <c r="DX104" i="182"/>
  <c r="DX90" i="182"/>
  <c r="DX76" i="182"/>
  <c r="DH104" i="182"/>
  <c r="DH90" i="182"/>
  <c r="DH76" i="182"/>
  <c r="CR104" i="182"/>
  <c r="CR90" i="182"/>
  <c r="CR76" i="182"/>
  <c r="CB104" i="182"/>
  <c r="CB90" i="182"/>
  <c r="CB76" i="182"/>
  <c r="BL104" i="182"/>
  <c r="BL90" i="182"/>
  <c r="BL76" i="182"/>
  <c r="AV104" i="182"/>
  <c r="AV92" i="182"/>
  <c r="AV90" i="182"/>
  <c r="AV80" i="182"/>
  <c r="AV76" i="182"/>
  <c r="AF104" i="182"/>
  <c r="AF90" i="182"/>
  <c r="AF76" i="182"/>
  <c r="P104" i="182"/>
  <c r="P92" i="182"/>
  <c r="P90" i="182"/>
  <c r="P80" i="182"/>
  <c r="P76" i="182"/>
  <c r="CL98" i="182"/>
  <c r="CL99" i="182" s="1"/>
  <c r="CL100" i="182" s="1"/>
  <c r="CL97" i="182"/>
  <c r="CL95" i="182"/>
  <c r="CL96" i="182" s="1"/>
  <c r="CL101" i="182"/>
  <c r="CL89" i="182"/>
  <c r="CL83" i="182"/>
  <c r="CL75" i="182"/>
  <c r="CL80" i="182" s="1"/>
  <c r="R97" i="182"/>
  <c r="R101" i="182"/>
  <c r="R95" i="182"/>
  <c r="R96" i="182" s="1"/>
  <c r="R98" i="182"/>
  <c r="R99" i="182" s="1"/>
  <c r="R100" i="182" s="1"/>
  <c r="R89" i="182"/>
  <c r="R83" i="182"/>
  <c r="R75" i="182"/>
  <c r="AM104" i="182"/>
  <c r="AM90" i="182"/>
  <c r="AM76" i="182"/>
  <c r="DP75" i="182"/>
  <c r="X75" i="182"/>
  <c r="BN109" i="182"/>
  <c r="EW104" i="182"/>
  <c r="EW90" i="182"/>
  <c r="EW76" i="182"/>
  <c r="CK104" i="182"/>
  <c r="CK90" i="182"/>
  <c r="CK76" i="182"/>
  <c r="Y104" i="182"/>
  <c r="Y90" i="182"/>
  <c r="Y76" i="182"/>
  <c r="ED104" i="182"/>
  <c r="ED90" i="182"/>
  <c r="ED76" i="182"/>
  <c r="DH95" i="182"/>
  <c r="DH96" i="182" s="1"/>
  <c r="DH103" i="182" s="1"/>
  <c r="DH105" i="182" s="1"/>
  <c r="DH98" i="182"/>
  <c r="DH99" i="182" s="1"/>
  <c r="DH100" i="182" s="1"/>
  <c r="DH97" i="182"/>
  <c r="DH101" i="182"/>
  <c r="DH89" i="182"/>
  <c r="DH92" i="182" s="1"/>
  <c r="DH75" i="182"/>
  <c r="DH80" i="182" s="1"/>
  <c r="DH83" i="182"/>
  <c r="AN101" i="182"/>
  <c r="AN95" i="182"/>
  <c r="AN96" i="182" s="1"/>
  <c r="AN103" i="182" s="1"/>
  <c r="AN105" i="182" s="1"/>
  <c r="AN97" i="182"/>
  <c r="AN98" i="182"/>
  <c r="AN99" i="182" s="1"/>
  <c r="AN100" i="182" s="1"/>
  <c r="AN83" i="182"/>
  <c r="AN89" i="182"/>
  <c r="AN75" i="182"/>
  <c r="CC101" i="182"/>
  <c r="CC98" i="182"/>
  <c r="CC99" i="182" s="1"/>
  <c r="CC100" i="182" s="1"/>
  <c r="CC83" i="182"/>
  <c r="CC89" i="182"/>
  <c r="CC95" i="182"/>
  <c r="CC96" i="182" s="1"/>
  <c r="CC103" i="182" s="1"/>
  <c r="CC105" i="182" s="1"/>
  <c r="CC97" i="182"/>
  <c r="CC75" i="182"/>
  <c r="BQ90" i="182"/>
  <c r="BQ104" i="182"/>
  <c r="BQ76" i="182"/>
  <c r="DW98" i="182"/>
  <c r="DW99" i="182" s="1"/>
  <c r="DW100" i="182" s="1"/>
  <c r="DW101" i="182"/>
  <c r="DW95" i="182"/>
  <c r="DW96" i="182" s="1"/>
  <c r="DW97" i="182"/>
  <c r="DW89" i="182"/>
  <c r="DW83" i="182"/>
  <c r="DW75" i="182"/>
  <c r="CY98" i="182"/>
  <c r="CY99" i="182" s="1"/>
  <c r="CY100" i="182" s="1"/>
  <c r="CY97" i="182"/>
  <c r="CY101" i="182"/>
  <c r="CY95" i="182"/>
  <c r="CY96" i="182" s="1"/>
  <c r="CY83" i="182"/>
  <c r="CY89" i="182"/>
  <c r="CY75" i="182"/>
  <c r="BK98" i="182"/>
  <c r="BK99" i="182" s="1"/>
  <c r="BK100" i="182" s="1"/>
  <c r="BK101" i="182"/>
  <c r="BK95" i="182"/>
  <c r="BK96" i="182" s="1"/>
  <c r="BK97" i="182"/>
  <c r="BK89" i="182"/>
  <c r="BK92" i="182" s="1"/>
  <c r="BK83" i="182"/>
  <c r="BK75" i="182"/>
  <c r="BK80" i="182" s="1"/>
  <c r="AM98" i="182"/>
  <c r="AM99" i="182" s="1"/>
  <c r="AM100" i="182" s="1"/>
  <c r="AM97" i="182"/>
  <c r="AM101" i="182"/>
  <c r="AM95" i="182"/>
  <c r="AM96" i="182" s="1"/>
  <c r="AM83" i="182"/>
  <c r="AM89" i="182"/>
  <c r="AM92" i="182" s="1"/>
  <c r="AM75" i="182"/>
  <c r="AM80" i="182" s="1"/>
  <c r="BS104" i="182"/>
  <c r="BS90" i="182"/>
  <c r="BS76" i="182"/>
  <c r="EO98" i="182"/>
  <c r="EO99" i="182" s="1"/>
  <c r="EO100" i="182" s="1"/>
  <c r="EO83" i="182"/>
  <c r="EO89" i="182"/>
  <c r="EO92" i="182" s="1"/>
  <c r="EO95" i="182"/>
  <c r="EO96" i="182" s="1"/>
  <c r="EO103" i="182" s="1"/>
  <c r="EO105" i="182" s="1"/>
  <c r="EO101" i="182"/>
  <c r="EO97" i="182"/>
  <c r="EO75" i="182"/>
  <c r="EJ104" i="182"/>
  <c r="EJ90" i="182"/>
  <c r="EJ76" i="182"/>
  <c r="DT104" i="182"/>
  <c r="DT90" i="182"/>
  <c r="DT76" i="182"/>
  <c r="DD104" i="182"/>
  <c r="DD90" i="182"/>
  <c r="DD76" i="182"/>
  <c r="CN104" i="182"/>
  <c r="CN90" i="182"/>
  <c r="CN76" i="182"/>
  <c r="BX104" i="182"/>
  <c r="BX90" i="182"/>
  <c r="BX76" i="182"/>
  <c r="BH104" i="182"/>
  <c r="BH90" i="182"/>
  <c r="BH76" i="182"/>
  <c r="AR104" i="182"/>
  <c r="AR90" i="182"/>
  <c r="AR76" i="182"/>
  <c r="AB90" i="182"/>
  <c r="AB104" i="182"/>
  <c r="AB76" i="182"/>
  <c r="L104" i="182"/>
  <c r="L90" i="182"/>
  <c r="L92" i="182"/>
  <c r="L76" i="182"/>
  <c r="ET95" i="182"/>
  <c r="ET96" i="182" s="1"/>
  <c r="ET101" i="182"/>
  <c r="ET98" i="182"/>
  <c r="ET99" i="182" s="1"/>
  <c r="ET100" i="182" s="1"/>
  <c r="ET97" i="182"/>
  <c r="ET89" i="182"/>
  <c r="ET92" i="182" s="1"/>
  <c r="ET83" i="182"/>
  <c r="ET75" i="182"/>
  <c r="ET80" i="182" s="1"/>
  <c r="DN101" i="182"/>
  <c r="DN95" i="182"/>
  <c r="DN96" i="182" s="1"/>
  <c r="DN103" i="182" s="1"/>
  <c r="DN105" i="182" s="1"/>
  <c r="DN97" i="182"/>
  <c r="DN98" i="182"/>
  <c r="DN99" i="182" s="1"/>
  <c r="DN100" i="182" s="1"/>
  <c r="DN89" i="182"/>
  <c r="DN92" i="182" s="1"/>
  <c r="DN83" i="182"/>
  <c r="DN75" i="182"/>
  <c r="DN80" i="182" s="1"/>
  <c r="CH95" i="182"/>
  <c r="CH96" i="182" s="1"/>
  <c r="CH97" i="182"/>
  <c r="CH101" i="182"/>
  <c r="CH98" i="182"/>
  <c r="CH99" i="182" s="1"/>
  <c r="CH100" i="182" s="1"/>
  <c r="CH89" i="182"/>
  <c r="CH92" i="182" s="1"/>
  <c r="CH83" i="182"/>
  <c r="CH75" i="182"/>
  <c r="CH80" i="182" s="1"/>
  <c r="BB101" i="182"/>
  <c r="BB95" i="182"/>
  <c r="BB96" i="182" s="1"/>
  <c r="BB97" i="182"/>
  <c r="BB98" i="182"/>
  <c r="BB99" i="182" s="1"/>
  <c r="BB100" i="182" s="1"/>
  <c r="BB103" i="182" s="1"/>
  <c r="BB105" i="182" s="1"/>
  <c r="BB89" i="182"/>
  <c r="BB92" i="182" s="1"/>
  <c r="BB83" i="182"/>
  <c r="BB75" i="182"/>
  <c r="BB80" i="182" s="1"/>
  <c r="V95" i="182"/>
  <c r="V96" i="182" s="1"/>
  <c r="V103" i="182" s="1"/>
  <c r="V105" i="182" s="1"/>
  <c r="V97" i="182"/>
  <c r="V98" i="182"/>
  <c r="V99" i="182" s="1"/>
  <c r="V100" i="182" s="1"/>
  <c r="V101" i="182"/>
  <c r="V89" i="182"/>
  <c r="V92" i="182" s="1"/>
  <c r="V83" i="182"/>
  <c r="V75" i="182"/>
  <c r="V80" i="182" s="1"/>
  <c r="DG104" i="182"/>
  <c r="DG90" i="182"/>
  <c r="DG92" i="182"/>
  <c r="DG80" i="182"/>
  <c r="DG76" i="182"/>
  <c r="EW101" i="182"/>
  <c r="EW95" i="182"/>
  <c r="EW96" i="182" s="1"/>
  <c r="EW83" i="182"/>
  <c r="EW98" i="182"/>
  <c r="EW99" i="182" s="1"/>
  <c r="EW100" i="182" s="1"/>
  <c r="EW89" i="182"/>
  <c r="EW92" i="182" s="1"/>
  <c r="EW97" i="182"/>
  <c r="EW75" i="182"/>
  <c r="EW80" i="182" s="1"/>
  <c r="DE98" i="182"/>
  <c r="DE99" i="182" s="1"/>
  <c r="DE100" i="182" s="1"/>
  <c r="DE101" i="182"/>
  <c r="DE95" i="182"/>
  <c r="DE96" i="182" s="1"/>
  <c r="DE97" i="182"/>
  <c r="DE89" i="182"/>
  <c r="DE92" i="182" s="1"/>
  <c r="DE75" i="182"/>
  <c r="DE80" i="182" s="1"/>
  <c r="DE83" i="182"/>
  <c r="DS104" i="182"/>
  <c r="DS90" i="182"/>
  <c r="DS80" i="182"/>
  <c r="DS76" i="182"/>
  <c r="DC104" i="182"/>
  <c r="DC90" i="182"/>
  <c r="DC76" i="182"/>
  <c r="CM104" i="182"/>
  <c r="CM90" i="182"/>
  <c r="CM80" i="182"/>
  <c r="CM76" i="182"/>
  <c r="BW104" i="182"/>
  <c r="BW90" i="182"/>
  <c r="BW76" i="182"/>
  <c r="BG104" i="182"/>
  <c r="BG90" i="182"/>
  <c r="BG76" i="182"/>
  <c r="AQ104" i="182"/>
  <c r="AQ90" i="182"/>
  <c r="AQ76" i="182"/>
  <c r="AA92" i="182"/>
  <c r="AA104" i="182"/>
  <c r="AA90" i="182"/>
  <c r="AA76" i="182"/>
  <c r="K104" i="182"/>
  <c r="K90" i="182"/>
  <c r="K76" i="182"/>
  <c r="ES101" i="182"/>
  <c r="ES98" i="182"/>
  <c r="ES99" i="182" s="1"/>
  <c r="ES100" i="182" s="1"/>
  <c r="ES97" i="182"/>
  <c r="ES95" i="182"/>
  <c r="ES96" i="182" s="1"/>
  <c r="ES103" i="182" s="1"/>
  <c r="ES105" i="182" s="1"/>
  <c r="ES89" i="182"/>
  <c r="ES92" i="182" s="1"/>
  <c r="ES83" i="182"/>
  <c r="ES75" i="182"/>
  <c r="ES80" i="182" s="1"/>
  <c r="AK101" i="182"/>
  <c r="AK98" i="182"/>
  <c r="AK99" i="182" s="1"/>
  <c r="AK100" i="182" s="1"/>
  <c r="AK95" i="182"/>
  <c r="AK96" i="182" s="1"/>
  <c r="AK97" i="182"/>
  <c r="AK89" i="182"/>
  <c r="AK92" i="182" s="1"/>
  <c r="AK83" i="182"/>
  <c r="AK75" i="182"/>
  <c r="AK80" i="182" s="1"/>
  <c r="CA104" i="182"/>
  <c r="CA90" i="182"/>
  <c r="CA76" i="182"/>
  <c r="DY101" i="182"/>
  <c r="DY98" i="182"/>
  <c r="DY99" i="182" s="1"/>
  <c r="DY100" i="182" s="1"/>
  <c r="DY83" i="182"/>
  <c r="DY95" i="182"/>
  <c r="DY96" i="182" s="1"/>
  <c r="DY89" i="182"/>
  <c r="DY97" i="182"/>
  <c r="DY75" i="182"/>
  <c r="EJ101" i="182"/>
  <c r="EJ97" i="182"/>
  <c r="EJ98" i="182"/>
  <c r="EJ99" i="182" s="1"/>
  <c r="EJ100" i="182" s="1"/>
  <c r="EJ95" i="182"/>
  <c r="EJ96" i="182" s="1"/>
  <c r="EJ103" i="182" s="1"/>
  <c r="EJ105" i="182" s="1"/>
  <c r="EJ89" i="182"/>
  <c r="EJ92" i="182" s="1"/>
  <c r="EJ83" i="182"/>
  <c r="EJ75" i="182"/>
  <c r="EJ80" i="182" s="1"/>
  <c r="DD97" i="182"/>
  <c r="DD103" i="182" s="1"/>
  <c r="DD105" i="182" s="1"/>
  <c r="DD101" i="182"/>
  <c r="DD95" i="182"/>
  <c r="DD96" i="182" s="1"/>
  <c r="DD98" i="182"/>
  <c r="DD99" i="182" s="1"/>
  <c r="DD100" i="182" s="1"/>
  <c r="DD89" i="182"/>
  <c r="DD92" i="182" s="1"/>
  <c r="DD83" i="182"/>
  <c r="DD75" i="182"/>
  <c r="DD80" i="182" s="1"/>
  <c r="BX97" i="182"/>
  <c r="BX101" i="182"/>
  <c r="BX98" i="182"/>
  <c r="BX99" i="182" s="1"/>
  <c r="BX100" i="182" s="1"/>
  <c r="BX95" i="182"/>
  <c r="BX96" i="182" s="1"/>
  <c r="BX89" i="182"/>
  <c r="BX92" i="182" s="1"/>
  <c r="BX83" i="182"/>
  <c r="BX75" i="182"/>
  <c r="BX80" i="182" s="1"/>
  <c r="AR98" i="182"/>
  <c r="AR99" i="182" s="1"/>
  <c r="AR100" i="182" s="1"/>
  <c r="AR97" i="182"/>
  <c r="AR101" i="182"/>
  <c r="AR95" i="182"/>
  <c r="AR96" i="182" s="1"/>
  <c r="AR89" i="182"/>
  <c r="AR92" i="182" s="1"/>
  <c r="AR83" i="182"/>
  <c r="AR75" i="182"/>
  <c r="AR80" i="182" s="1"/>
  <c r="L97" i="182"/>
  <c r="L101" i="182"/>
  <c r="L98" i="182"/>
  <c r="L99" i="182" s="1"/>
  <c r="L100" i="182" s="1"/>
  <c r="L95" i="182"/>
  <c r="L96" i="182" s="1"/>
  <c r="L89" i="182"/>
  <c r="L83" i="182"/>
  <c r="L75" i="182"/>
  <c r="L80" i="182" s="1"/>
  <c r="CQ90" i="182"/>
  <c r="CQ104" i="182"/>
  <c r="CQ76" i="182"/>
  <c r="DQ101" i="182"/>
  <c r="DQ95" i="182"/>
  <c r="DQ96" i="182" s="1"/>
  <c r="DQ83" i="182"/>
  <c r="DQ98" i="182"/>
  <c r="DQ99" i="182" s="1"/>
  <c r="DQ100" i="182" s="1"/>
  <c r="DQ89" i="182"/>
  <c r="DQ97" i="182"/>
  <c r="DQ75" i="182"/>
  <c r="EQ101" i="182"/>
  <c r="EQ98" i="182"/>
  <c r="EQ99" i="182" s="1"/>
  <c r="EQ100" i="182" s="1"/>
  <c r="EQ95" i="182"/>
  <c r="EQ96" i="182" s="1"/>
  <c r="EQ89" i="182"/>
  <c r="EQ92" i="182" s="1"/>
  <c r="EQ97" i="182"/>
  <c r="EQ83" i="182"/>
  <c r="EQ75" i="182"/>
  <c r="EQ80" i="182" s="1"/>
  <c r="DK101" i="182"/>
  <c r="DK98" i="182"/>
  <c r="DK99" i="182" s="1"/>
  <c r="DK100" i="182" s="1"/>
  <c r="DK97" i="182"/>
  <c r="DK89" i="182"/>
  <c r="DK83" i="182"/>
  <c r="DK95" i="182"/>
  <c r="DK96" i="182" s="1"/>
  <c r="DK75" i="182"/>
  <c r="CE101" i="182"/>
  <c r="CE98" i="182"/>
  <c r="CE99" i="182" s="1"/>
  <c r="CE100" i="182" s="1"/>
  <c r="CE95" i="182"/>
  <c r="CE96" i="182" s="1"/>
  <c r="CE89" i="182"/>
  <c r="CE92" i="182" s="1"/>
  <c r="CE97" i="182"/>
  <c r="CE83" i="182"/>
  <c r="CE75" i="182"/>
  <c r="CE80" i="182" s="1"/>
  <c r="AY101" i="182"/>
  <c r="AY98" i="182"/>
  <c r="AY99" i="182" s="1"/>
  <c r="AY100" i="182" s="1"/>
  <c r="AY97" i="182"/>
  <c r="AY95" i="182"/>
  <c r="AY96" i="182" s="1"/>
  <c r="AY89" i="182"/>
  <c r="AY92" i="182" s="1"/>
  <c r="AY83" i="182"/>
  <c r="AY75" i="182"/>
  <c r="S101" i="182"/>
  <c r="S98" i="182"/>
  <c r="S99" i="182" s="1"/>
  <c r="S100" i="182" s="1"/>
  <c r="S89" i="182"/>
  <c r="S83" i="182"/>
  <c r="S95" i="182"/>
  <c r="S96" i="182" s="1"/>
  <c r="S97" i="182"/>
  <c r="S103" i="182" s="1"/>
  <c r="S105" i="182" s="1"/>
  <c r="S75" i="182"/>
  <c r="AG101" i="182"/>
  <c r="AG98" i="182"/>
  <c r="AG99" i="182" s="1"/>
  <c r="AG100" i="182" s="1"/>
  <c r="AG95" i="182"/>
  <c r="AG96" i="182" s="1"/>
  <c r="AG83" i="182"/>
  <c r="AG97" i="182"/>
  <c r="AG89" i="182"/>
  <c r="AG92" i="182" s="1"/>
  <c r="AG75" i="182"/>
  <c r="AG80" i="182" s="1"/>
  <c r="DR97" i="182"/>
  <c r="DR98" i="182"/>
  <c r="DR99" i="182" s="1"/>
  <c r="DR100" i="182" s="1"/>
  <c r="DR95" i="182"/>
  <c r="DR96" i="182" s="1"/>
  <c r="DR101" i="182"/>
  <c r="DR89" i="182"/>
  <c r="DR92" i="182" s="1"/>
  <c r="DR83" i="182"/>
  <c r="DR75" i="182"/>
  <c r="DR80" i="182" s="1"/>
  <c r="AX101" i="182"/>
  <c r="AX97" i="182"/>
  <c r="AX103" i="182" s="1"/>
  <c r="AX105" i="182" s="1"/>
  <c r="AX95" i="182"/>
  <c r="AX96" i="182" s="1"/>
  <c r="AX98" i="182"/>
  <c r="AX99" i="182" s="1"/>
  <c r="AX100" i="182" s="1"/>
  <c r="AX89" i="182"/>
  <c r="AX83" i="182"/>
  <c r="AX75" i="182"/>
  <c r="DP109" i="182"/>
  <c r="X109" i="182"/>
  <c r="EO104" i="182"/>
  <c r="EO90" i="182"/>
  <c r="EO80" i="182"/>
  <c r="EO76" i="182"/>
  <c r="CC92" i="182"/>
  <c r="CC104" i="182"/>
  <c r="CC90" i="182"/>
  <c r="CC80" i="182"/>
  <c r="CC76" i="182"/>
  <c r="Q104" i="182"/>
  <c r="Q90" i="182"/>
  <c r="Q76" i="182"/>
  <c r="CX104" i="182"/>
  <c r="CX90" i="182"/>
  <c r="CX76" i="182"/>
  <c r="EN101" i="182"/>
  <c r="EN95" i="182"/>
  <c r="EN96" i="182" s="1"/>
  <c r="EN103" i="182"/>
  <c r="EN105" i="182" s="1"/>
  <c r="EN97" i="182"/>
  <c r="EN98" i="182"/>
  <c r="EN99" i="182" s="1"/>
  <c r="EN100" i="182" s="1"/>
  <c r="EN89" i="182"/>
  <c r="EN92" i="182" s="1"/>
  <c r="EN83" i="182"/>
  <c r="EN75" i="182"/>
  <c r="EN80" i="182" s="1"/>
  <c r="BT95" i="182"/>
  <c r="BT96" i="182" s="1"/>
  <c r="BT98" i="182"/>
  <c r="BT99" i="182" s="1"/>
  <c r="BT100" i="182" s="1"/>
  <c r="BT101" i="182"/>
  <c r="BT97" i="182"/>
  <c r="BT89" i="182"/>
  <c r="BT83" i="182"/>
  <c r="BT75" i="182"/>
  <c r="BT80" i="182" s="1"/>
  <c r="DO104" i="182"/>
  <c r="DO90" i="182"/>
  <c r="DO76" i="182"/>
  <c r="AE104" i="182"/>
  <c r="AE90" i="182"/>
  <c r="AE76" i="182"/>
  <c r="AK104" i="182"/>
  <c r="AK90" i="182"/>
  <c r="AK76" i="182"/>
  <c r="EM98" i="182"/>
  <c r="EM99" i="182" s="1"/>
  <c r="EM100" i="182" s="1"/>
  <c r="EM95" i="182"/>
  <c r="EM96" i="182" s="1"/>
  <c r="EM101" i="182"/>
  <c r="EM103" i="182" s="1"/>
  <c r="EM105" i="182" s="1"/>
  <c r="EM97" i="182"/>
  <c r="EM83" i="182"/>
  <c r="EM89" i="182"/>
  <c r="EM92" i="182" s="1"/>
  <c r="EM75" i="182"/>
  <c r="CA98" i="182"/>
  <c r="CA99" i="182" s="1"/>
  <c r="CA100" i="182" s="1"/>
  <c r="CA101" i="182"/>
  <c r="CA95" i="182"/>
  <c r="CA96" i="182" s="1"/>
  <c r="CA103" i="182" s="1"/>
  <c r="CA105" i="182" s="1"/>
  <c r="CA97" i="182"/>
  <c r="CA89" i="182"/>
  <c r="CA92" i="182" s="1"/>
  <c r="CA83" i="182"/>
  <c r="CA75" i="182"/>
  <c r="CA80" i="182" s="1"/>
  <c r="O98" i="182"/>
  <c r="O99" i="182" s="1"/>
  <c r="O100" i="182" s="1"/>
  <c r="O101" i="182"/>
  <c r="O97" i="182"/>
  <c r="O103" i="182" s="1"/>
  <c r="O105" i="182" s="1"/>
  <c r="O95" i="182"/>
  <c r="O96" i="182" s="1"/>
  <c r="O89" i="182"/>
  <c r="O83" i="182"/>
  <c r="O75" i="182"/>
  <c r="EY104" i="182"/>
  <c r="EY90" i="182"/>
  <c r="EY80" i="182"/>
  <c r="EY76" i="182"/>
  <c r="EI104" i="182"/>
  <c r="EI90" i="182"/>
  <c r="EI76" i="182"/>
  <c r="BQ98" i="182"/>
  <c r="BQ99" i="182" s="1"/>
  <c r="BQ100" i="182" s="1"/>
  <c r="BQ101" i="182"/>
  <c r="BQ95" i="182"/>
  <c r="BQ96" i="182" s="1"/>
  <c r="BQ97" i="182"/>
  <c r="BQ89" i="182"/>
  <c r="BQ92" i="182" s="1"/>
  <c r="BQ83" i="182"/>
  <c r="BQ75" i="182"/>
  <c r="BQ80" i="182" s="1"/>
  <c r="EX101" i="182"/>
  <c r="EX98" i="182"/>
  <c r="EX99" i="182" s="1"/>
  <c r="EX100" i="182" s="1"/>
  <c r="EX95" i="182"/>
  <c r="EX96" i="182" s="1"/>
  <c r="EX97" i="182"/>
  <c r="EX89" i="182"/>
  <c r="EX92" i="182" s="1"/>
  <c r="EX83" i="182"/>
  <c r="EX75" i="182"/>
  <c r="EX80" i="182" s="1"/>
  <c r="CD97" i="182"/>
  <c r="CD101" i="182"/>
  <c r="CD95" i="182"/>
  <c r="CD96" i="182" s="1"/>
  <c r="CD98" i="182"/>
  <c r="CD99" i="182" s="1"/>
  <c r="CD100" i="182" s="1"/>
  <c r="CD89" i="182"/>
  <c r="CD83" i="182"/>
  <c r="CD75" i="182"/>
  <c r="J97" i="182"/>
  <c r="J98" i="182"/>
  <c r="J99" i="182" s="1"/>
  <c r="J100" i="182" s="1"/>
  <c r="J95" i="182"/>
  <c r="J96" i="182" s="1"/>
  <c r="J101" i="182"/>
  <c r="J83" i="182"/>
  <c r="J89" i="182"/>
  <c r="J92" i="182" s="1"/>
  <c r="J75" i="182"/>
  <c r="J80" i="182" s="1"/>
  <c r="DP89" i="182"/>
  <c r="X89" i="182"/>
  <c r="X92" i="182" s="1"/>
  <c r="CT109" i="182"/>
  <c r="EG104" i="182"/>
  <c r="EG92" i="182"/>
  <c r="EG90" i="182"/>
  <c r="EG80" i="182"/>
  <c r="EG76" i="182"/>
  <c r="BU90" i="182"/>
  <c r="BU104" i="182"/>
  <c r="BU76" i="182"/>
  <c r="I104" i="182"/>
  <c r="I90" i="182"/>
  <c r="I76" i="182"/>
  <c r="BR104" i="182"/>
  <c r="BR90" i="182"/>
  <c r="BR76" i="182"/>
  <c r="CZ101" i="182"/>
  <c r="CZ95" i="182"/>
  <c r="CZ96" i="182" s="1"/>
  <c r="CZ103" i="182" s="1"/>
  <c r="CZ105" i="182" s="1"/>
  <c r="CZ98" i="182"/>
  <c r="CZ99" i="182" s="1"/>
  <c r="CZ100" i="182" s="1"/>
  <c r="CZ97" i="182"/>
  <c r="CZ83" i="182"/>
  <c r="CZ75" i="182"/>
  <c r="CZ89" i="182"/>
  <c r="AF95" i="182"/>
  <c r="AF96" i="182" s="1"/>
  <c r="AF98" i="182"/>
  <c r="AF99" i="182" s="1"/>
  <c r="AF100" i="182" s="1"/>
  <c r="AF101" i="182"/>
  <c r="AF97" i="182"/>
  <c r="AF89" i="182"/>
  <c r="AF92" i="182" s="1"/>
  <c r="AF75" i="182"/>
  <c r="AF80" i="182" s="1"/>
  <c r="AF83" i="182"/>
  <c r="Y101" i="182"/>
  <c r="Y97" i="182"/>
  <c r="Y83" i="182"/>
  <c r="Y89" i="182"/>
  <c r="Y92" i="182" s="1"/>
  <c r="Y98" i="182"/>
  <c r="Y99" i="182" s="1"/>
  <c r="Y100" i="182" s="1"/>
  <c r="Y95" i="182"/>
  <c r="Y96" i="182" s="1"/>
  <c r="Y75" i="182"/>
  <c r="Y80" i="182" s="1"/>
  <c r="CK101" i="182"/>
  <c r="CK98" i="182"/>
  <c r="CK99" i="182" s="1"/>
  <c r="CK100" i="182" s="1"/>
  <c r="CK97" i="182"/>
  <c r="CK83" i="182"/>
  <c r="CK95" i="182"/>
  <c r="CK96" i="182" s="1"/>
  <c r="CK89" i="182"/>
  <c r="CK92" i="182" s="1"/>
  <c r="CK75" i="182"/>
  <c r="CK80" i="182" s="1"/>
  <c r="EL101" i="182"/>
  <c r="EL103" i="182" s="1"/>
  <c r="EL105" i="182" s="1"/>
  <c r="EL98" i="182"/>
  <c r="EL99" i="182" s="1"/>
  <c r="EL100" i="182" s="1"/>
  <c r="EL95" i="182"/>
  <c r="EL96" i="182" s="1"/>
  <c r="EL97" i="182"/>
  <c r="EL83" i="182"/>
  <c r="EL89" i="182"/>
  <c r="EL92" i="182" s="1"/>
  <c r="EL75" i="182"/>
  <c r="EL80" i="182" s="1"/>
  <c r="DF95" i="182"/>
  <c r="DF96" i="182" s="1"/>
  <c r="DF98" i="182"/>
  <c r="DF99" i="182" s="1"/>
  <c r="DF100" i="182" s="1"/>
  <c r="DF97" i="182"/>
  <c r="DF89" i="182"/>
  <c r="DF92" i="182" s="1"/>
  <c r="DF101" i="182"/>
  <c r="DF83" i="182"/>
  <c r="DF75" i="182"/>
  <c r="DF80" i="182" s="1"/>
  <c r="BZ98" i="182"/>
  <c r="BZ99" i="182" s="1"/>
  <c r="BZ100" i="182" s="1"/>
  <c r="BZ95" i="182"/>
  <c r="BZ96" i="182" s="1"/>
  <c r="BZ103" i="182" s="1"/>
  <c r="BZ105" i="182" s="1"/>
  <c r="BZ97" i="182"/>
  <c r="BZ101" i="182"/>
  <c r="BZ89" i="182"/>
  <c r="BZ92" i="182" s="1"/>
  <c r="BZ83" i="182"/>
  <c r="BZ75" i="182"/>
  <c r="BZ80" i="182" s="1"/>
  <c r="AT95" i="182"/>
  <c r="AT96" i="182" s="1"/>
  <c r="AT98" i="182"/>
  <c r="AT99" i="182" s="1"/>
  <c r="AT100" i="182" s="1"/>
  <c r="AT97" i="182"/>
  <c r="AT101" i="182"/>
  <c r="AT89" i="182"/>
  <c r="AT92" i="182" s="1"/>
  <c r="AT83" i="182"/>
  <c r="AT75" i="182"/>
  <c r="AT80" i="182" s="1"/>
  <c r="N98" i="182"/>
  <c r="N99" i="182" s="1"/>
  <c r="N100" i="182" s="1"/>
  <c r="N95" i="182"/>
  <c r="N96" i="182" s="1"/>
  <c r="N97" i="182"/>
  <c r="N101" i="182"/>
  <c r="N89" i="182"/>
  <c r="N92" i="182" s="1"/>
  <c r="N83" i="182"/>
  <c r="N75" i="182"/>
  <c r="N80" i="182" s="1"/>
  <c r="CS101" i="182"/>
  <c r="CS98" i="182"/>
  <c r="CS99" i="182" s="1"/>
  <c r="CS100" i="182" s="1"/>
  <c r="CS97" i="182"/>
  <c r="CS83" i="182"/>
  <c r="CS89" i="182"/>
  <c r="CS92" i="182" s="1"/>
  <c r="CS95" i="182"/>
  <c r="CS96" i="182" s="1"/>
  <c r="CS103" i="182" s="1"/>
  <c r="CS105" i="182" s="1"/>
  <c r="CS75" i="182"/>
  <c r="CS80" i="182" s="1"/>
  <c r="CW98" i="182"/>
  <c r="CW99" i="182" s="1"/>
  <c r="CW100" i="182" s="1"/>
  <c r="CW101" i="182"/>
  <c r="CW95" i="182"/>
  <c r="CW96" i="182" s="1"/>
  <c r="CW89" i="182"/>
  <c r="CW92" i="182" s="1"/>
  <c r="CW97" i="182"/>
  <c r="CW83" i="182"/>
  <c r="CW75" i="182"/>
  <c r="CW80" i="182" s="1"/>
  <c r="AC101" i="182"/>
  <c r="AC97" i="182"/>
  <c r="AC98" i="182"/>
  <c r="AC99" i="182" s="1"/>
  <c r="AC100" i="182" s="1"/>
  <c r="AC95" i="182"/>
  <c r="AC96" i="182" s="1"/>
  <c r="AC89" i="182"/>
  <c r="AC92" i="182" s="1"/>
  <c r="AC83" i="182"/>
  <c r="AC75" i="182"/>
  <c r="AC80" i="182" s="1"/>
  <c r="BM101" i="182"/>
  <c r="BM98" i="182"/>
  <c r="BM99" i="182" s="1"/>
  <c r="BM100" i="182" s="1"/>
  <c r="BM83" i="182"/>
  <c r="BM95" i="182"/>
  <c r="BM96" i="182" s="1"/>
  <c r="BM103" i="182" s="1"/>
  <c r="BM105" i="182" s="1"/>
  <c r="BM89" i="182"/>
  <c r="BM92" i="182" s="1"/>
  <c r="BM97" i="182"/>
  <c r="BM75" i="182"/>
  <c r="BM80" i="182" s="1"/>
  <c r="R104" i="182"/>
  <c r="R92" i="182"/>
  <c r="R90" i="182"/>
  <c r="R76" i="182"/>
  <c r="R80" i="182"/>
  <c r="EB98" i="182"/>
  <c r="EB99" i="182" s="1"/>
  <c r="EB100" i="182" s="1"/>
  <c r="EB97" i="182"/>
  <c r="EB101" i="182"/>
  <c r="EB95" i="182"/>
  <c r="EB96" i="182" s="1"/>
  <c r="EB89" i="182"/>
  <c r="EB92" i="182" s="1"/>
  <c r="EB83" i="182"/>
  <c r="EB75" i="182"/>
  <c r="EB80" i="182" s="1"/>
  <c r="CV97" i="182"/>
  <c r="CV101" i="182"/>
  <c r="CV95" i="182"/>
  <c r="CV96" i="182" s="1"/>
  <c r="CV98" i="182"/>
  <c r="CV99" i="182" s="1"/>
  <c r="CV100" i="182" s="1"/>
  <c r="CV89" i="182"/>
  <c r="CV83" i="182"/>
  <c r="CV75" i="182"/>
  <c r="CV80" i="182" s="1"/>
  <c r="BP98" i="182"/>
  <c r="BP99" i="182" s="1"/>
  <c r="BP100" i="182" s="1"/>
  <c r="BP97" i="182"/>
  <c r="BP103" i="182" s="1"/>
  <c r="BP105" i="182" s="1"/>
  <c r="BP101" i="182"/>
  <c r="BP95" i="182"/>
  <c r="BP96" i="182" s="1"/>
  <c r="BP89" i="182"/>
  <c r="BP92" i="182" s="1"/>
  <c r="BP83" i="182"/>
  <c r="BP75" i="182"/>
  <c r="AJ97" i="182"/>
  <c r="AJ98" i="182"/>
  <c r="AJ99" i="182" s="1"/>
  <c r="AJ100" i="182" s="1"/>
  <c r="AJ101" i="182"/>
  <c r="AJ95" i="182"/>
  <c r="AJ96" i="182" s="1"/>
  <c r="AJ83" i="182"/>
  <c r="AJ89" i="182"/>
  <c r="AJ92" i="182" s="1"/>
  <c r="AJ75" i="182"/>
  <c r="AJ80" i="182" s="1"/>
  <c r="BU101" i="182"/>
  <c r="BU97" i="182"/>
  <c r="BU95" i="182"/>
  <c r="BU96" i="182" s="1"/>
  <c r="BU83" i="182"/>
  <c r="BU89" i="182"/>
  <c r="BU92" i="182" s="1"/>
  <c r="BU98" i="182"/>
  <c r="BU99" i="182" s="1"/>
  <c r="BU100" i="182" s="1"/>
  <c r="BU75" i="182"/>
  <c r="BU80" i="182" s="1"/>
  <c r="EI98" i="182"/>
  <c r="EI99" i="182" s="1"/>
  <c r="EI100" i="182" s="1"/>
  <c r="EI101" i="182"/>
  <c r="EI97" i="182"/>
  <c r="EI89" i="182"/>
  <c r="EI92" i="182" s="1"/>
  <c r="EI95" i="182"/>
  <c r="EI96" i="182" s="1"/>
  <c r="EI103" i="182" s="1"/>
  <c r="EI105" i="182" s="1"/>
  <c r="EI83" i="182"/>
  <c r="EI75" i="182"/>
  <c r="EI80" i="182" s="1"/>
  <c r="DC101" i="182"/>
  <c r="DC98" i="182"/>
  <c r="DC99" i="182" s="1"/>
  <c r="DC100" i="182" s="1"/>
  <c r="DC89" i="182"/>
  <c r="DC92" i="182" s="1"/>
  <c r="DC95" i="182"/>
  <c r="DC96" i="182" s="1"/>
  <c r="DC103" i="182" s="1"/>
  <c r="DC105" i="182" s="1"/>
  <c r="DC97" i="182"/>
  <c r="DC83" i="182"/>
  <c r="DC75" i="182"/>
  <c r="DC80" i="182" s="1"/>
  <c r="BW101" i="182"/>
  <c r="BW98" i="182"/>
  <c r="BW99" i="182" s="1"/>
  <c r="BW100" i="182" s="1"/>
  <c r="BW89" i="182"/>
  <c r="BW92" i="182" s="1"/>
  <c r="BW97" i="182"/>
  <c r="BW83" i="182"/>
  <c r="BW95" i="182"/>
  <c r="BW96" i="182" s="1"/>
  <c r="BW103" i="182" s="1"/>
  <c r="BW105" i="182" s="1"/>
  <c r="BW75" i="182"/>
  <c r="BW80" i="182" s="1"/>
  <c r="AQ101" i="182"/>
  <c r="AQ103" i="182" s="1"/>
  <c r="AQ105" i="182" s="1"/>
  <c r="AQ95" i="182"/>
  <c r="AQ96" i="182" s="1"/>
  <c r="AQ89" i="182"/>
  <c r="AQ92" i="182" s="1"/>
  <c r="AQ98" i="182"/>
  <c r="AQ99" i="182" s="1"/>
  <c r="AQ100" i="182" s="1"/>
  <c r="AQ97" i="182"/>
  <c r="AQ83" i="182"/>
  <c r="AQ75" i="182"/>
  <c r="AQ80" i="182" s="1"/>
  <c r="K101" i="182"/>
  <c r="K95" i="182"/>
  <c r="K96" i="182" s="1"/>
  <c r="K89" i="182"/>
  <c r="K92" i="182" s="1"/>
  <c r="K98" i="182"/>
  <c r="K99" i="182" s="1"/>
  <c r="K100" i="182" s="1"/>
  <c r="K97" i="182"/>
  <c r="K83" i="182"/>
  <c r="K75" i="182"/>
  <c r="K80" i="182" s="1"/>
  <c r="EM90" i="182"/>
  <c r="EM104" i="182"/>
  <c r="EM80" i="182"/>
  <c r="EM76" i="182"/>
  <c r="AU90" i="182"/>
  <c r="AU104" i="182"/>
  <c r="AU92" i="182"/>
  <c r="AU76" i="182"/>
  <c r="BY98" i="182"/>
  <c r="BY99" i="182" s="1"/>
  <c r="BY100" i="182" s="1"/>
  <c r="BY101" i="182"/>
  <c r="BY97" i="182"/>
  <c r="BY95" i="182"/>
  <c r="BY96" i="182" s="1"/>
  <c r="BY89" i="182"/>
  <c r="BY92" i="182" s="1"/>
  <c r="BY83" i="182"/>
  <c r="BY75" i="182"/>
  <c r="BY80" i="182" s="1"/>
  <c r="DJ101" i="182"/>
  <c r="DJ97" i="182"/>
  <c r="DJ95" i="182"/>
  <c r="DJ96" i="182" s="1"/>
  <c r="DJ98" i="182"/>
  <c r="DJ99" i="182" s="1"/>
  <c r="DJ100" i="182" s="1"/>
  <c r="DJ89" i="182"/>
  <c r="DJ83" i="182"/>
  <c r="DJ75" i="182"/>
  <c r="DJ80" i="182" s="1"/>
  <c r="AP98" i="182"/>
  <c r="AP99" i="182" s="1"/>
  <c r="AP100" i="182" s="1"/>
  <c r="AP97" i="182"/>
  <c r="AP95" i="182"/>
  <c r="AP96" i="182" s="1"/>
  <c r="AP89" i="182"/>
  <c r="AP92" i="182" s="1"/>
  <c r="AP83" i="182"/>
  <c r="AP101" i="182"/>
  <c r="AP75" i="182"/>
  <c r="AP80" i="182" s="1"/>
  <c r="DY104" i="182"/>
  <c r="DY92" i="182"/>
  <c r="DY90" i="182"/>
  <c r="DY80" i="182"/>
  <c r="DY76" i="182"/>
  <c r="BM104" i="182"/>
  <c r="BM90" i="182"/>
  <c r="BM76" i="182"/>
  <c r="AL104" i="182"/>
  <c r="AL92" i="182"/>
  <c r="AL90" i="182"/>
  <c r="AL76" i="182"/>
  <c r="EF95" i="182"/>
  <c r="EF96" i="182" s="1"/>
  <c r="EF98" i="182"/>
  <c r="EF99" i="182" s="1"/>
  <c r="EF100" i="182" s="1"/>
  <c r="EF101" i="182"/>
  <c r="EF97" i="182"/>
  <c r="EF89" i="182"/>
  <c r="EF83" i="182"/>
  <c r="EF75" i="182"/>
  <c r="EF80" i="182" s="1"/>
  <c r="BL95" i="182"/>
  <c r="BL96" i="182" s="1"/>
  <c r="BL97" i="182"/>
  <c r="BL101" i="182"/>
  <c r="BL98" i="182"/>
  <c r="BL99" i="182" s="1"/>
  <c r="BL100" i="182" s="1"/>
  <c r="BL89" i="182"/>
  <c r="BL92" i="182" s="1"/>
  <c r="BL75" i="182"/>
  <c r="BL80" i="182" s="1"/>
  <c r="BL83" i="182"/>
  <c r="DO98" i="182"/>
  <c r="DO99" i="182" s="1"/>
  <c r="DO100" i="182" s="1"/>
  <c r="DO97" i="182"/>
  <c r="DO101" i="182"/>
  <c r="DO95" i="182"/>
  <c r="DO96" i="182" s="1"/>
  <c r="DO89" i="182"/>
  <c r="DO92" i="182" s="1"/>
  <c r="DO83" i="182"/>
  <c r="DO75" i="182"/>
  <c r="DO80" i="182" s="1"/>
  <c r="BC98" i="182"/>
  <c r="BC99" i="182" s="1"/>
  <c r="BC100" i="182" s="1"/>
  <c r="BC101" i="182"/>
  <c r="BC97" i="182"/>
  <c r="BC95" i="182"/>
  <c r="BC96" i="182" s="1"/>
  <c r="BC89" i="182"/>
  <c r="BC83" i="182"/>
  <c r="BC75" i="182"/>
  <c r="EC98" i="182"/>
  <c r="EC99" i="182" s="1"/>
  <c r="EC100" i="182" s="1"/>
  <c r="EC101" i="182"/>
  <c r="EC95" i="182"/>
  <c r="EC96" i="182" s="1"/>
  <c r="EC97" i="182"/>
  <c r="EC89" i="182"/>
  <c r="EC92" i="182" s="1"/>
  <c r="EC83" i="182"/>
  <c r="EC75" i="182"/>
  <c r="EC80" i="182" s="1"/>
  <c r="BI98" i="182"/>
  <c r="BI99" i="182" s="1"/>
  <c r="BI100" i="182" s="1"/>
  <c r="BI101" i="182"/>
  <c r="BI97" i="182"/>
  <c r="BI95" i="182"/>
  <c r="BI96" i="182" s="1"/>
  <c r="BI89" i="182"/>
  <c r="BI92" i="182" s="1"/>
  <c r="BI83" i="182"/>
  <c r="BI75" i="182"/>
  <c r="BI80" i="182" s="1"/>
  <c r="EP104" i="182"/>
  <c r="EP90" i="182"/>
  <c r="EP76" i="182"/>
  <c r="DZ104" i="182"/>
  <c r="DZ90" i="182"/>
  <c r="DZ76" i="182"/>
  <c r="DJ104" i="182"/>
  <c r="DJ92" i="182"/>
  <c r="DJ90" i="182"/>
  <c r="DJ76" i="182"/>
  <c r="CT105" i="182"/>
  <c r="CT104" i="182"/>
  <c r="CT92" i="182"/>
  <c r="CT90" i="182"/>
  <c r="CT76" i="182"/>
  <c r="CT80" i="182"/>
  <c r="BN104" i="182"/>
  <c r="BN105" i="182"/>
  <c r="BN92" i="182"/>
  <c r="BN90" i="182"/>
  <c r="BN76" i="182"/>
  <c r="BN80" i="182"/>
  <c r="AX104" i="182"/>
  <c r="AX92" i="182"/>
  <c r="AX76" i="182"/>
  <c r="AX90" i="182"/>
  <c r="AX80" i="182"/>
  <c r="AH104" i="182"/>
  <c r="AH90" i="182"/>
  <c r="AH76" i="182"/>
  <c r="AH80" i="182"/>
  <c r="EV109" i="182"/>
  <c r="EV105" i="182"/>
  <c r="EV104" i="182"/>
  <c r="EV92" i="182"/>
  <c r="EV90" i="182"/>
  <c r="EV80" i="182"/>
  <c r="EV76" i="182"/>
  <c r="EF104" i="182"/>
  <c r="EF92" i="182"/>
  <c r="EF90" i="182"/>
  <c r="EF76" i="182"/>
  <c r="DP105" i="182"/>
  <c r="DP104" i="182"/>
  <c r="DP92" i="182"/>
  <c r="DP80" i="182"/>
  <c r="DP90" i="182"/>
  <c r="DP76" i="182"/>
  <c r="CZ104" i="182"/>
  <c r="CZ92" i="182"/>
  <c r="CZ80" i="182"/>
  <c r="CZ76" i="182"/>
  <c r="CZ90" i="182"/>
  <c r="CJ104" i="182"/>
  <c r="CJ92" i="182"/>
  <c r="CJ90" i="182"/>
  <c r="CJ80" i="182"/>
  <c r="CJ76" i="182"/>
  <c r="BT104" i="182"/>
  <c r="BT92" i="182"/>
  <c r="BT90" i="182"/>
  <c r="BT76" i="182"/>
  <c r="BD104" i="182"/>
  <c r="BD92" i="182"/>
  <c r="BD90" i="182"/>
  <c r="BD80" i="182"/>
  <c r="BD76" i="182"/>
  <c r="AN104" i="182"/>
  <c r="AN90" i="182"/>
  <c r="AN92" i="182"/>
  <c r="AN80" i="182"/>
  <c r="AN76" i="182"/>
  <c r="X105" i="182"/>
  <c r="X104" i="182"/>
  <c r="X90" i="182"/>
  <c r="X80" i="182"/>
  <c r="X76" i="182"/>
  <c r="H104" i="182"/>
  <c r="H90" i="182"/>
  <c r="H76" i="182"/>
  <c r="EP101" i="182"/>
  <c r="EP97" i="182"/>
  <c r="EP95" i="182"/>
  <c r="EP96" i="182" s="1"/>
  <c r="EP98" i="182"/>
  <c r="EP99" i="182" s="1"/>
  <c r="EP100" i="182" s="1"/>
  <c r="EP89" i="182"/>
  <c r="EP92" i="182" s="1"/>
  <c r="EP83" i="182"/>
  <c r="EP75" i="182"/>
  <c r="EP80" i="182" s="1"/>
  <c r="BV97" i="182"/>
  <c r="BV95" i="182"/>
  <c r="BV96" i="182" s="1"/>
  <c r="BV101" i="182"/>
  <c r="BV98" i="182"/>
  <c r="BV99" i="182" s="1"/>
  <c r="BV100" i="182" s="1"/>
  <c r="BV83" i="182"/>
  <c r="BV89" i="182"/>
  <c r="BV92" i="182" s="1"/>
  <c r="BV75" i="182"/>
  <c r="BV80" i="182" s="1"/>
  <c r="CY104" i="182"/>
  <c r="CY90" i="182"/>
  <c r="CY92" i="182"/>
  <c r="CY80" i="182"/>
  <c r="CY76" i="182"/>
  <c r="DA101" i="182"/>
  <c r="DA98" i="182"/>
  <c r="DA99" i="182" s="1"/>
  <c r="DA100" i="182" s="1"/>
  <c r="DA103" i="182" s="1"/>
  <c r="DA105" i="182" s="1"/>
  <c r="DA95" i="182"/>
  <c r="DA96" i="182" s="1"/>
  <c r="DA97" i="182"/>
  <c r="DA83" i="182"/>
  <c r="DA89" i="182"/>
  <c r="DA92" i="182" s="1"/>
  <c r="DA75" i="182"/>
  <c r="DA80" i="182" s="1"/>
  <c r="M75" i="182"/>
  <c r="M80" i="182" s="1"/>
  <c r="DQ104" i="182"/>
  <c r="DQ92" i="182"/>
  <c r="DQ90" i="182"/>
  <c r="DQ80" i="182"/>
  <c r="DQ76" i="182"/>
  <c r="BE104" i="182"/>
  <c r="BE90" i="182"/>
  <c r="BE76" i="182"/>
  <c r="EK98" i="182"/>
  <c r="EK99" i="182" s="1"/>
  <c r="EK100" i="182" s="1"/>
  <c r="EK101" i="182"/>
  <c r="EK97" i="182"/>
  <c r="EK95" i="182"/>
  <c r="EK96" i="182" s="1"/>
  <c r="EK89" i="182"/>
  <c r="EK92" i="182" s="1"/>
  <c r="EK83" i="182"/>
  <c r="EK75" i="182"/>
  <c r="EK80" i="182" s="1"/>
  <c r="F105" i="182"/>
  <c r="F107" i="182" s="1"/>
  <c r="F92" i="182"/>
  <c r="F80" i="182"/>
  <c r="CR95" i="182"/>
  <c r="CR96" i="182" s="1"/>
  <c r="CR101" i="182"/>
  <c r="CR98" i="182"/>
  <c r="CR99" i="182" s="1"/>
  <c r="CR100" i="182" s="1"/>
  <c r="CR97" i="182"/>
  <c r="CR89" i="182"/>
  <c r="CR92" i="182" s="1"/>
  <c r="CR75" i="182"/>
  <c r="CR80" i="182" s="1"/>
  <c r="CR83" i="182"/>
  <c r="DZ101" i="182"/>
  <c r="DZ97" i="182"/>
  <c r="DZ95" i="182"/>
  <c r="DZ96" i="182" s="1"/>
  <c r="DZ98" i="182"/>
  <c r="DZ99" i="182" s="1"/>
  <c r="DZ100" i="182" s="1"/>
  <c r="DZ89" i="182"/>
  <c r="DZ92" i="182" s="1"/>
  <c r="DZ83" i="182"/>
  <c r="DZ75" i="182"/>
  <c r="DZ80" i="182" s="1"/>
  <c r="EE98" i="182"/>
  <c r="EE99" i="182" s="1"/>
  <c r="EE100" i="182" s="1"/>
  <c r="EE101" i="182"/>
  <c r="EE97" i="182"/>
  <c r="EE89" i="182"/>
  <c r="EE95" i="182"/>
  <c r="EE96" i="182" s="1"/>
  <c r="EE83" i="182"/>
  <c r="EE75" i="182"/>
  <c r="EE80" i="182" s="1"/>
  <c r="CQ98" i="182"/>
  <c r="CQ99" i="182" s="1"/>
  <c r="CQ100" i="182" s="1"/>
  <c r="CQ101" i="182"/>
  <c r="CQ95" i="182"/>
  <c r="CQ96" i="182" s="1"/>
  <c r="CQ103" i="182" s="1"/>
  <c r="CQ105" i="182" s="1"/>
  <c r="CQ97" i="182"/>
  <c r="CQ89" i="182"/>
  <c r="CQ92" i="182" s="1"/>
  <c r="CQ83" i="182"/>
  <c r="CQ75" i="182"/>
  <c r="CQ80" i="182" s="1"/>
  <c r="BS98" i="182"/>
  <c r="BS99" i="182" s="1"/>
  <c r="BS100" i="182" s="1"/>
  <c r="BS101" i="182"/>
  <c r="BS95" i="182"/>
  <c r="BS96" i="182" s="1"/>
  <c r="BS97" i="182"/>
  <c r="BS89" i="182"/>
  <c r="BS92" i="182" s="1"/>
  <c r="BS83" i="182"/>
  <c r="BS75" i="182"/>
  <c r="BS80" i="182" s="1"/>
  <c r="AE98" i="182"/>
  <c r="AE99" i="182" s="1"/>
  <c r="AE100" i="182" s="1"/>
  <c r="AE101" i="182"/>
  <c r="AE95" i="182"/>
  <c r="AE96" i="182" s="1"/>
  <c r="AE97" i="182"/>
  <c r="AE89" i="182"/>
  <c r="AE92" i="182" s="1"/>
  <c r="AE83" i="182"/>
  <c r="AE75" i="182"/>
  <c r="AE80" i="182" s="1"/>
  <c r="DW104" i="182"/>
  <c r="DW90" i="182"/>
  <c r="DW92" i="182"/>
  <c r="DW80" i="182"/>
  <c r="DW76" i="182"/>
  <c r="O104" i="182"/>
  <c r="O92" i="182"/>
  <c r="O90" i="182"/>
  <c r="O80" i="182"/>
  <c r="O76" i="182"/>
  <c r="AW101" i="182"/>
  <c r="AW98" i="182"/>
  <c r="AW99" i="182" s="1"/>
  <c r="AW100" i="182" s="1"/>
  <c r="AW83" i="182"/>
  <c r="AW95" i="182"/>
  <c r="AW96" i="182" s="1"/>
  <c r="AW89" i="182"/>
  <c r="AW92" i="182" s="1"/>
  <c r="AW97" i="182"/>
  <c r="AW75" i="182"/>
  <c r="AW80" i="182" s="1"/>
  <c r="ER104" i="182"/>
  <c r="ER92" i="182"/>
  <c r="ER90" i="182"/>
  <c r="ER80" i="182"/>
  <c r="ER76" i="182"/>
  <c r="DL104" i="182"/>
  <c r="DL92" i="182"/>
  <c r="DL90" i="182"/>
  <c r="DL80" i="182"/>
  <c r="DL76" i="182"/>
  <c r="CV104" i="182"/>
  <c r="CV90" i="182"/>
  <c r="CV92" i="182"/>
  <c r="CV76" i="182"/>
  <c r="CF104" i="182"/>
  <c r="CF92" i="182"/>
  <c r="CF90" i="182"/>
  <c r="CF80" i="182"/>
  <c r="CF76" i="182"/>
  <c r="BP104" i="182"/>
  <c r="BP90" i="182"/>
  <c r="BP80" i="182"/>
  <c r="BP76" i="182"/>
  <c r="AZ104" i="182"/>
  <c r="AZ92" i="182"/>
  <c r="AZ90" i="182"/>
  <c r="AZ80" i="182"/>
  <c r="AZ76" i="182"/>
  <c r="AJ104" i="182"/>
  <c r="AJ76" i="182"/>
  <c r="AJ90" i="182"/>
  <c r="ED95" i="182"/>
  <c r="ED96" i="182" s="1"/>
  <c r="ED103" i="182" s="1"/>
  <c r="ED105" i="182" s="1"/>
  <c r="ED101" i="182"/>
  <c r="ED97" i="182"/>
  <c r="ED98" i="182"/>
  <c r="ED99" i="182" s="1"/>
  <c r="ED100" i="182" s="1"/>
  <c r="ED89" i="182"/>
  <c r="ED92" i="182" s="1"/>
  <c r="ED83" i="182"/>
  <c r="ED75" i="182"/>
  <c r="ED80" i="182" s="1"/>
  <c r="CX101" i="182"/>
  <c r="CX95" i="182"/>
  <c r="CX96" i="182" s="1"/>
  <c r="CX97" i="182"/>
  <c r="CX98" i="182"/>
  <c r="CX99" i="182" s="1"/>
  <c r="CX100" i="182" s="1"/>
  <c r="CX89" i="182"/>
  <c r="CX92" i="182" s="1"/>
  <c r="CX83" i="182"/>
  <c r="CX75" i="182"/>
  <c r="CX80" i="182" s="1"/>
  <c r="BR95" i="182"/>
  <c r="BR96" i="182" s="1"/>
  <c r="BR101" i="182"/>
  <c r="BR97" i="182"/>
  <c r="BR98" i="182"/>
  <c r="BR99" i="182" s="1"/>
  <c r="BR100" i="182" s="1"/>
  <c r="BR89" i="182"/>
  <c r="BR92" i="182" s="1"/>
  <c r="BR83" i="182"/>
  <c r="BR75" i="182"/>
  <c r="BR80" i="182" s="1"/>
  <c r="AL101" i="182"/>
  <c r="AL95" i="182"/>
  <c r="AL96" i="182" s="1"/>
  <c r="AL97" i="182"/>
  <c r="AL98" i="182"/>
  <c r="AL99" i="182" s="1"/>
  <c r="AL100" i="182" s="1"/>
  <c r="AL89" i="182"/>
  <c r="AL83" i="182"/>
  <c r="AL75" i="182"/>
  <c r="AL80" i="182" s="1"/>
  <c r="EU104" i="182"/>
  <c r="EU90" i="182"/>
  <c r="EU92" i="182"/>
  <c r="EU80" i="182"/>
  <c r="EU76" i="182"/>
  <c r="BC90" i="182"/>
  <c r="BC104" i="182"/>
  <c r="BC92" i="182"/>
  <c r="BC80" i="182"/>
  <c r="BC76" i="182"/>
  <c r="BE101" i="182"/>
  <c r="BE95" i="182"/>
  <c r="BE96" i="182" s="1"/>
  <c r="BE97" i="182"/>
  <c r="BE83" i="182"/>
  <c r="BE98" i="182"/>
  <c r="BE99" i="182" s="1"/>
  <c r="BE100" i="182" s="1"/>
  <c r="BE89" i="182"/>
  <c r="BE92" i="182" s="1"/>
  <c r="BE75" i="182"/>
  <c r="BE80" i="182" s="1"/>
  <c r="DK92" i="182"/>
  <c r="DK90" i="182"/>
  <c r="DK104" i="182"/>
  <c r="DK76" i="182"/>
  <c r="DK80" i="182"/>
  <c r="CU104" i="182"/>
  <c r="CU90" i="182"/>
  <c r="CU76" i="182"/>
  <c r="BO104" i="182"/>
  <c r="BO90" i="182"/>
  <c r="BO76" i="182"/>
  <c r="AY90" i="182"/>
  <c r="AY104" i="182"/>
  <c r="AY76" i="182"/>
  <c r="AY80" i="182"/>
  <c r="S104" i="182"/>
  <c r="S92" i="182"/>
  <c r="S90" i="182"/>
  <c r="S76" i="182"/>
  <c r="S80" i="182"/>
  <c r="CO98" i="182"/>
  <c r="CO99" i="182" s="1"/>
  <c r="CO100" i="182" s="1"/>
  <c r="CO101" i="182"/>
  <c r="CO97" i="182"/>
  <c r="CO89" i="182"/>
  <c r="CO92" i="182" s="1"/>
  <c r="CO95" i="182"/>
  <c r="CO96" i="182" s="1"/>
  <c r="CO103" i="182" s="1"/>
  <c r="CO105" i="182" s="1"/>
  <c r="CO83" i="182"/>
  <c r="CO75" i="182"/>
  <c r="CO80" i="182" s="1"/>
  <c r="U101" i="182"/>
  <c r="U95" i="182"/>
  <c r="U96" i="182" s="1"/>
  <c r="U98" i="182"/>
  <c r="U99" i="182" s="1"/>
  <c r="U100" i="182" s="1"/>
  <c r="U97" i="182"/>
  <c r="U89" i="182"/>
  <c r="U92" i="182" s="1"/>
  <c r="U83" i="182"/>
  <c r="U75" i="182"/>
  <c r="U80" i="182" s="1"/>
  <c r="EE104" i="182"/>
  <c r="EE90" i="182"/>
  <c r="EE92" i="182"/>
  <c r="EE76" i="182"/>
  <c r="G105" i="182"/>
  <c r="G92" i="182"/>
  <c r="G80" i="182"/>
  <c r="I101" i="182"/>
  <c r="I97" i="182"/>
  <c r="I98" i="182"/>
  <c r="I99" i="182" s="1"/>
  <c r="I100" i="182" s="1"/>
  <c r="I83" i="182"/>
  <c r="I89" i="182"/>
  <c r="I92" i="182" s="1"/>
  <c r="I95" i="182"/>
  <c r="I96" i="182" s="1"/>
  <c r="I75" i="182"/>
  <c r="I80" i="182" s="1"/>
  <c r="CD104" i="182"/>
  <c r="CD92" i="182"/>
  <c r="CD90" i="182"/>
  <c r="CD76" i="182"/>
  <c r="CD80" i="182"/>
  <c r="DT97" i="182"/>
  <c r="DT95" i="182"/>
  <c r="DT96" i="182" s="1"/>
  <c r="DT98" i="182"/>
  <c r="DT99" i="182" s="1"/>
  <c r="DT100" i="182" s="1"/>
  <c r="DT101" i="182"/>
  <c r="DT89" i="182"/>
  <c r="DT92" i="182" s="1"/>
  <c r="DT83" i="182"/>
  <c r="DT75" i="182"/>
  <c r="DT80" i="182" s="1"/>
  <c r="CN101" i="182"/>
  <c r="CN97" i="182"/>
  <c r="CN95" i="182"/>
  <c r="CN96" i="182" s="1"/>
  <c r="CN98" i="182"/>
  <c r="CN99" i="182" s="1"/>
  <c r="CN100" i="182" s="1"/>
  <c r="CN89" i="182"/>
  <c r="CN92" i="182" s="1"/>
  <c r="CN75" i="182"/>
  <c r="CN80" i="182" s="1"/>
  <c r="CN83" i="182"/>
  <c r="BH97" i="182"/>
  <c r="BH95" i="182"/>
  <c r="BH96" i="182" s="1"/>
  <c r="BH98" i="182"/>
  <c r="BH99" i="182" s="1"/>
  <c r="BH100" i="182" s="1"/>
  <c r="BH101" i="182"/>
  <c r="BH89" i="182"/>
  <c r="BH92" i="182" s="1"/>
  <c r="BH75" i="182"/>
  <c r="BH80" i="182" s="1"/>
  <c r="BH83" i="182"/>
  <c r="AB101" i="182"/>
  <c r="AB97" i="182"/>
  <c r="AB98" i="182"/>
  <c r="AB99" i="182" s="1"/>
  <c r="AB100" i="182" s="1"/>
  <c r="AB95" i="182"/>
  <c r="AB96" i="182" s="1"/>
  <c r="AB103" i="182" s="1"/>
  <c r="AB105" i="182" s="1"/>
  <c r="AB89" i="182"/>
  <c r="AB92" i="182" s="1"/>
  <c r="AB83" i="182"/>
  <c r="AB75" i="182"/>
  <c r="AB80" i="182" s="1"/>
  <c r="W104" i="182"/>
  <c r="W90" i="182"/>
  <c r="W80" i="182"/>
  <c r="W76" i="182"/>
  <c r="Q101" i="182"/>
  <c r="Q98" i="182"/>
  <c r="Q99" i="182" s="1"/>
  <c r="Q100" i="182" s="1"/>
  <c r="Q97" i="182"/>
  <c r="Q95" i="182"/>
  <c r="Q96" i="182" s="1"/>
  <c r="Q83" i="182"/>
  <c r="Q89" i="182"/>
  <c r="Q92" i="182" s="1"/>
  <c r="Q75" i="182"/>
  <c r="Q80" i="182" s="1"/>
  <c r="EA101" i="182"/>
  <c r="EA98" i="182"/>
  <c r="EA99" i="182" s="1"/>
  <c r="EA100" i="182" s="1"/>
  <c r="EA95" i="182"/>
  <c r="EA96" i="182" s="1"/>
  <c r="EA97" i="182"/>
  <c r="EA89" i="182"/>
  <c r="EA92" i="182" s="1"/>
  <c r="EA83" i="182"/>
  <c r="EA75" i="182"/>
  <c r="EA80" i="182" s="1"/>
  <c r="CU101" i="182"/>
  <c r="CU98" i="182"/>
  <c r="CU99" i="182" s="1"/>
  <c r="CU100" i="182" s="1"/>
  <c r="CU97" i="182"/>
  <c r="CU95" i="182"/>
  <c r="CU96" i="182" s="1"/>
  <c r="CU89" i="182"/>
  <c r="CU92" i="182" s="1"/>
  <c r="CU83" i="182"/>
  <c r="CU75" i="182"/>
  <c r="CU80" i="182" s="1"/>
  <c r="BO101" i="182"/>
  <c r="BO98" i="182"/>
  <c r="BO99" i="182" s="1"/>
  <c r="BO100" i="182" s="1"/>
  <c r="BO95" i="182"/>
  <c r="BO96" i="182" s="1"/>
  <c r="BO97" i="182"/>
  <c r="BO89" i="182"/>
  <c r="BO92" i="182" s="1"/>
  <c r="BO83" i="182"/>
  <c r="BO75" i="182"/>
  <c r="BO80" i="182" s="1"/>
  <c r="AI101" i="182"/>
  <c r="AI98" i="182"/>
  <c r="AI99" i="182" s="1"/>
  <c r="AI100" i="182" s="1"/>
  <c r="AI95" i="182"/>
  <c r="AI96" i="182" s="1"/>
  <c r="AI97" i="182"/>
  <c r="AI89" i="182"/>
  <c r="AI92" i="182" s="1"/>
  <c r="AI83" i="182"/>
  <c r="AI75" i="182"/>
  <c r="AI80" i="182" s="1"/>
  <c r="DB98" i="182"/>
  <c r="DB99" i="182" s="1"/>
  <c r="DB100" i="182" s="1"/>
  <c r="DB97" i="182"/>
  <c r="DB95" i="182"/>
  <c r="DB96" i="182" s="1"/>
  <c r="DB101" i="182"/>
  <c r="DB89" i="182"/>
  <c r="DB92" i="182" s="1"/>
  <c r="DB83" i="182"/>
  <c r="DB75" i="182"/>
  <c r="DB80" i="182" s="1"/>
  <c r="M109" i="182"/>
  <c r="F55" i="182"/>
  <c r="H72" i="182" s="1"/>
  <c r="EY103" i="181"/>
  <c r="AN103" i="181"/>
  <c r="DT103" i="181"/>
  <c r="EW104" i="181"/>
  <c r="EW90" i="181"/>
  <c r="EW76" i="181"/>
  <c r="U98" i="181"/>
  <c r="U99" i="181" s="1"/>
  <c r="U100" i="181" s="1"/>
  <c r="U95" i="181"/>
  <c r="U96" i="181" s="1"/>
  <c r="U103" i="181" s="1"/>
  <c r="U105" i="181" s="1"/>
  <c r="U101" i="181"/>
  <c r="U97" i="181"/>
  <c r="U83" i="181"/>
  <c r="U89" i="181"/>
  <c r="U75" i="181"/>
  <c r="EN98" i="181"/>
  <c r="EN99" i="181" s="1"/>
  <c r="EN100" i="181" s="1"/>
  <c r="EN103" i="181" s="1"/>
  <c r="EN105" i="181" s="1"/>
  <c r="EN101" i="181"/>
  <c r="EN95" i="181"/>
  <c r="EN96" i="181" s="1"/>
  <c r="EN97" i="181"/>
  <c r="EN89" i="181"/>
  <c r="EN92" i="181" s="1"/>
  <c r="EN83" i="181"/>
  <c r="EN75" i="181"/>
  <c r="EN80" i="181" s="1"/>
  <c r="DX97" i="181"/>
  <c r="DX101" i="181"/>
  <c r="DX95" i="181"/>
  <c r="DX96" i="181" s="1"/>
  <c r="DX103" i="181" s="1"/>
  <c r="DX105" i="181" s="1"/>
  <c r="DX98" i="181"/>
  <c r="DX99" i="181" s="1"/>
  <c r="DX100" i="181" s="1"/>
  <c r="DX89" i="181"/>
  <c r="DX92" i="181" s="1"/>
  <c r="DX83" i="181"/>
  <c r="DX75" i="181"/>
  <c r="DX80" i="181" s="1"/>
  <c r="CT90" i="181"/>
  <c r="CT104" i="181"/>
  <c r="CT92" i="181"/>
  <c r="CT76" i="181"/>
  <c r="AX104" i="181"/>
  <c r="AX90" i="181"/>
  <c r="AX76" i="181"/>
  <c r="AH90" i="181"/>
  <c r="AH104" i="181"/>
  <c r="AH92" i="181"/>
  <c r="AH76" i="181"/>
  <c r="R104" i="181"/>
  <c r="R90" i="181"/>
  <c r="R76" i="181"/>
  <c r="DN98" i="181"/>
  <c r="DN99" i="181" s="1"/>
  <c r="DN100" i="181" s="1"/>
  <c r="DN101" i="181"/>
  <c r="DN83" i="181"/>
  <c r="DN95" i="181"/>
  <c r="DN96" i="181" s="1"/>
  <c r="DN97" i="181"/>
  <c r="DN89" i="181"/>
  <c r="DN92" i="181" s="1"/>
  <c r="DN75" i="181"/>
  <c r="DN80" i="181" s="1"/>
  <c r="BB98" i="181"/>
  <c r="BB99" i="181" s="1"/>
  <c r="BB100" i="181" s="1"/>
  <c r="BB101" i="181"/>
  <c r="BB97" i="181"/>
  <c r="BB103" i="181" s="1"/>
  <c r="BB105" i="181" s="1"/>
  <c r="BB89" i="181"/>
  <c r="BB92" i="181" s="1"/>
  <c r="BB83" i="181"/>
  <c r="BB95" i="181"/>
  <c r="BB96" i="181" s="1"/>
  <c r="BB75" i="181"/>
  <c r="BB80" i="181" s="1"/>
  <c r="CG98" i="181"/>
  <c r="CG99" i="181" s="1"/>
  <c r="CG100" i="181" s="1"/>
  <c r="CG95" i="181"/>
  <c r="CG96" i="181" s="1"/>
  <c r="CG101" i="181"/>
  <c r="CG83" i="181"/>
  <c r="CG97" i="181"/>
  <c r="CG89" i="181"/>
  <c r="CG92" i="181" s="1"/>
  <c r="CG75" i="181"/>
  <c r="CG80" i="181" s="1"/>
  <c r="BD104" i="181"/>
  <c r="BD90" i="181"/>
  <c r="BD76" i="181"/>
  <c r="ER101" i="181"/>
  <c r="ER97" i="181"/>
  <c r="ER98" i="181"/>
  <c r="ER99" i="181" s="1"/>
  <c r="ER100" i="181" s="1"/>
  <c r="ER95" i="181"/>
  <c r="ER96" i="181" s="1"/>
  <c r="ER103" i="181" s="1"/>
  <c r="ER105" i="181" s="1"/>
  <c r="ER89" i="181"/>
  <c r="ER83" i="181"/>
  <c r="ER75" i="181"/>
  <c r="L101" i="181"/>
  <c r="L98" i="181"/>
  <c r="L99" i="181" s="1"/>
  <c r="L100" i="181" s="1"/>
  <c r="L95" i="181"/>
  <c r="L96" i="181" s="1"/>
  <c r="L103" i="181" s="1"/>
  <c r="L105" i="181" s="1"/>
  <c r="L97" i="181"/>
  <c r="L89" i="181"/>
  <c r="L83" i="181"/>
  <c r="L75" i="181"/>
  <c r="G105" i="181"/>
  <c r="G92" i="181"/>
  <c r="G80" i="181"/>
  <c r="EA101" i="181"/>
  <c r="EA97" i="181"/>
  <c r="EA98" i="181"/>
  <c r="EA99" i="181" s="1"/>
  <c r="EA100" i="181" s="1"/>
  <c r="EA95" i="181"/>
  <c r="EA96" i="181" s="1"/>
  <c r="EA103" i="181" s="1"/>
  <c r="EA105" i="181" s="1"/>
  <c r="EA75" i="181"/>
  <c r="EA83" i="181"/>
  <c r="EA89" i="181"/>
  <c r="EA92" i="181" s="1"/>
  <c r="CU101" i="181"/>
  <c r="CU97" i="181"/>
  <c r="CU95" i="181"/>
  <c r="CU96" i="181" s="1"/>
  <c r="CU103" i="181" s="1"/>
  <c r="CU105" i="181" s="1"/>
  <c r="CU98" i="181"/>
  <c r="CU99" i="181" s="1"/>
  <c r="CU100" i="181" s="1"/>
  <c r="CU89" i="181"/>
  <c r="CU92" i="181" s="1"/>
  <c r="CU83" i="181"/>
  <c r="CU75" i="181"/>
  <c r="CU80" i="181" s="1"/>
  <c r="BO101" i="181"/>
  <c r="BO97" i="181"/>
  <c r="BO98" i="181"/>
  <c r="BO99" i="181" s="1"/>
  <c r="BO100" i="181" s="1"/>
  <c r="BO95" i="181"/>
  <c r="BO96" i="181" s="1"/>
  <c r="BO103" i="181" s="1"/>
  <c r="BO105" i="181" s="1"/>
  <c r="BO89" i="181"/>
  <c r="BO75" i="181"/>
  <c r="BO80" i="181" s="1"/>
  <c r="BO83" i="181"/>
  <c r="CH104" i="181"/>
  <c r="CH80" i="181"/>
  <c r="CH90" i="181"/>
  <c r="CH76" i="181"/>
  <c r="CT101" i="181"/>
  <c r="CT97" i="181"/>
  <c r="CT89" i="181"/>
  <c r="CT95" i="181"/>
  <c r="CT96" i="181" s="1"/>
  <c r="CT83" i="181"/>
  <c r="CT98" i="181"/>
  <c r="CT99" i="181" s="1"/>
  <c r="CT100" i="181" s="1"/>
  <c r="CT75" i="181"/>
  <c r="CT80" i="181" s="1"/>
  <c r="BI98" i="181"/>
  <c r="BI99" i="181" s="1"/>
  <c r="BI100" i="181" s="1"/>
  <c r="BI95" i="181"/>
  <c r="BI96" i="181" s="1"/>
  <c r="BI101" i="181"/>
  <c r="BI83" i="181"/>
  <c r="BI97" i="181"/>
  <c r="BI89" i="181"/>
  <c r="BI75" i="181"/>
  <c r="DY101" i="181"/>
  <c r="DY98" i="181"/>
  <c r="DY99" i="181" s="1"/>
  <c r="DY100" i="181" s="1"/>
  <c r="DY89" i="181"/>
  <c r="DY97" i="181"/>
  <c r="DY95" i="181"/>
  <c r="DY96" i="181" s="1"/>
  <c r="DY103" i="181" s="1"/>
  <c r="DY105" i="181" s="1"/>
  <c r="DY83" i="181"/>
  <c r="DY75" i="181"/>
  <c r="DY80" i="181" s="1"/>
  <c r="CS95" i="181"/>
  <c r="CS96" i="181" s="1"/>
  <c r="CS89" i="181"/>
  <c r="CS97" i="181"/>
  <c r="CS101" i="181"/>
  <c r="CS98" i="181"/>
  <c r="CS99" i="181" s="1"/>
  <c r="CS100" i="181" s="1"/>
  <c r="CS83" i="181"/>
  <c r="CS75" i="181"/>
  <c r="CS80" i="181" s="1"/>
  <c r="BM101" i="181"/>
  <c r="BM98" i="181"/>
  <c r="BM99" i="181" s="1"/>
  <c r="BM100" i="181" s="1"/>
  <c r="BM97" i="181"/>
  <c r="BM95" i="181"/>
  <c r="BM96" i="181" s="1"/>
  <c r="BM89" i="181"/>
  <c r="BM92" i="181" s="1"/>
  <c r="BM83" i="181"/>
  <c r="BM75" i="181"/>
  <c r="BM80" i="181" s="1"/>
  <c r="AG95" i="181"/>
  <c r="AG96" i="181" s="1"/>
  <c r="AG97" i="181"/>
  <c r="AG98" i="181"/>
  <c r="AG99" i="181" s="1"/>
  <c r="AG100" i="181" s="1"/>
  <c r="AG101" i="181"/>
  <c r="AG83" i="181"/>
  <c r="AG89" i="181"/>
  <c r="AG92" i="181" s="1"/>
  <c r="AG75" i="181"/>
  <c r="AG80" i="181" s="1"/>
  <c r="ED98" i="181"/>
  <c r="ED99" i="181" s="1"/>
  <c r="ED100" i="181" s="1"/>
  <c r="ED97" i="181"/>
  <c r="ED95" i="181"/>
  <c r="ED96" i="181" s="1"/>
  <c r="ED103" i="181" s="1"/>
  <c r="ED105" i="181" s="1"/>
  <c r="ED101" i="181"/>
  <c r="ED89" i="181"/>
  <c r="ED83" i="181"/>
  <c r="ED75" i="181"/>
  <c r="X101" i="181"/>
  <c r="X97" i="181"/>
  <c r="X98" i="181"/>
  <c r="X99" i="181" s="1"/>
  <c r="X100" i="181" s="1"/>
  <c r="X95" i="181"/>
  <c r="X96" i="181" s="1"/>
  <c r="X103" i="181" s="1"/>
  <c r="X105" i="181" s="1"/>
  <c r="X89" i="181"/>
  <c r="X83" i="181"/>
  <c r="X75" i="181"/>
  <c r="EQ90" i="181"/>
  <c r="EQ104" i="181"/>
  <c r="EQ76" i="181"/>
  <c r="EA104" i="181"/>
  <c r="EA90" i="181"/>
  <c r="EA80" i="181"/>
  <c r="EA76" i="181"/>
  <c r="DK104" i="181"/>
  <c r="DK90" i="181"/>
  <c r="DK76" i="181"/>
  <c r="CU104" i="181"/>
  <c r="CU90" i="181"/>
  <c r="CU76" i="181"/>
  <c r="CE104" i="181"/>
  <c r="CE90" i="181"/>
  <c r="CE76" i="181"/>
  <c r="BO104" i="181"/>
  <c r="BO90" i="181"/>
  <c r="BO92" i="181"/>
  <c r="BO76" i="181"/>
  <c r="AY90" i="181"/>
  <c r="AY104" i="181"/>
  <c r="AY76" i="181"/>
  <c r="AI90" i="181"/>
  <c r="AI104" i="181"/>
  <c r="AI76" i="181"/>
  <c r="S90" i="181"/>
  <c r="S104" i="181"/>
  <c r="S76" i="181"/>
  <c r="ET98" i="181"/>
  <c r="ET99" i="181" s="1"/>
  <c r="ET100" i="181" s="1"/>
  <c r="ET95" i="181"/>
  <c r="ET96" i="181" s="1"/>
  <c r="ET97" i="181"/>
  <c r="ET103" i="181" s="1"/>
  <c r="ET105" i="181" s="1"/>
  <c r="ET89" i="181"/>
  <c r="ET101" i="181"/>
  <c r="ET83" i="181"/>
  <c r="ET75" i="181"/>
  <c r="ET80" i="181" s="1"/>
  <c r="N98" i="181"/>
  <c r="N99" i="181" s="1"/>
  <c r="N100" i="181" s="1"/>
  <c r="N101" i="181"/>
  <c r="N97" i="181"/>
  <c r="N103" i="181" s="1"/>
  <c r="N105" i="181" s="1"/>
  <c r="N89" i="181"/>
  <c r="N92" i="181" s="1"/>
  <c r="N83" i="181"/>
  <c r="N95" i="181"/>
  <c r="N96" i="181" s="1"/>
  <c r="N75" i="181"/>
  <c r="N80" i="181" s="1"/>
  <c r="DQ104" i="181"/>
  <c r="DQ90" i="181"/>
  <c r="DQ76" i="181"/>
  <c r="W104" i="181"/>
  <c r="W90" i="181"/>
  <c r="W76" i="181"/>
  <c r="BS97" i="181"/>
  <c r="BS95" i="181"/>
  <c r="BS96" i="181" s="1"/>
  <c r="BS83" i="181"/>
  <c r="BS98" i="181"/>
  <c r="BS99" i="181" s="1"/>
  <c r="BS100" i="181" s="1"/>
  <c r="BS101" i="181"/>
  <c r="BS89" i="181"/>
  <c r="BS92" i="181" s="1"/>
  <c r="BS75" i="181"/>
  <c r="BS80" i="181" s="1"/>
  <c r="DG97" i="181"/>
  <c r="DG95" i="181"/>
  <c r="DG96" i="181" s="1"/>
  <c r="DG98" i="181"/>
  <c r="DG99" i="181" s="1"/>
  <c r="DG100" i="181" s="1"/>
  <c r="DG89" i="181"/>
  <c r="DG92" i="181" s="1"/>
  <c r="DG101" i="181"/>
  <c r="DG83" i="181"/>
  <c r="DG75" i="181"/>
  <c r="DG80" i="181" s="1"/>
  <c r="EP104" i="181"/>
  <c r="EP90" i="181"/>
  <c r="EP76" i="181"/>
  <c r="CD104" i="181"/>
  <c r="CD90" i="181"/>
  <c r="CD76" i="181"/>
  <c r="CY97" i="181"/>
  <c r="CY101" i="181"/>
  <c r="CY98" i="181"/>
  <c r="CY99" i="181" s="1"/>
  <c r="CY100" i="181" s="1"/>
  <c r="CY83" i="181"/>
  <c r="CY89" i="181"/>
  <c r="CY92" i="181" s="1"/>
  <c r="CY95" i="181"/>
  <c r="CY96" i="181" s="1"/>
  <c r="CY75" i="181"/>
  <c r="CY80" i="181" s="1"/>
  <c r="CK104" i="181"/>
  <c r="CK90" i="181"/>
  <c r="CK76" i="181"/>
  <c r="ES98" i="181"/>
  <c r="ES99" i="181" s="1"/>
  <c r="ES100" i="181" s="1"/>
  <c r="ES95" i="181"/>
  <c r="ES96" i="181" s="1"/>
  <c r="ES101" i="181"/>
  <c r="ES97" i="181"/>
  <c r="ES83" i="181"/>
  <c r="ES89" i="181"/>
  <c r="ES92" i="181" s="1"/>
  <c r="ES75" i="181"/>
  <c r="ES80" i="181" s="1"/>
  <c r="DM98" i="181"/>
  <c r="DM99" i="181" s="1"/>
  <c r="DM100" i="181" s="1"/>
  <c r="DM97" i="181"/>
  <c r="DM95" i="181"/>
  <c r="DM96" i="181" s="1"/>
  <c r="DM101" i="181"/>
  <c r="DM83" i="181"/>
  <c r="DM89" i="181"/>
  <c r="DM92" i="181" s="1"/>
  <c r="DM75" i="181"/>
  <c r="DM80" i="181" s="1"/>
  <c r="AS98" i="181"/>
  <c r="AS99" i="181" s="1"/>
  <c r="AS100" i="181" s="1"/>
  <c r="AS95" i="181"/>
  <c r="AS96" i="181" s="1"/>
  <c r="AS103" i="181" s="1"/>
  <c r="AS105" i="181" s="1"/>
  <c r="AS101" i="181"/>
  <c r="AS83" i="181"/>
  <c r="AS89" i="181"/>
  <c r="AS97" i="181"/>
  <c r="AS75" i="181"/>
  <c r="M98" i="181"/>
  <c r="M99" i="181" s="1"/>
  <c r="M100" i="181" s="1"/>
  <c r="M95" i="181"/>
  <c r="M96" i="181" s="1"/>
  <c r="M101" i="181"/>
  <c r="M97" i="181"/>
  <c r="M83" i="181"/>
  <c r="M89" i="181"/>
  <c r="M75" i="181"/>
  <c r="AN104" i="181"/>
  <c r="AN105" i="181"/>
  <c r="AN92" i="181"/>
  <c r="AN90" i="181"/>
  <c r="AN80" i="181"/>
  <c r="AN76" i="181"/>
  <c r="DD101" i="181"/>
  <c r="DD97" i="181"/>
  <c r="DD98" i="181"/>
  <c r="DD99" i="181" s="1"/>
  <c r="DD100" i="181" s="1"/>
  <c r="DD95" i="181"/>
  <c r="DD96" i="181" s="1"/>
  <c r="DD103" i="181" s="1"/>
  <c r="DD105" i="181" s="1"/>
  <c r="DD89" i="181"/>
  <c r="DD92" i="181" s="1"/>
  <c r="DD83" i="181"/>
  <c r="DD75" i="181"/>
  <c r="BX101" i="181"/>
  <c r="BX97" i="181"/>
  <c r="BX98" i="181"/>
  <c r="BX99" i="181" s="1"/>
  <c r="BX100" i="181" s="1"/>
  <c r="BX95" i="181"/>
  <c r="BX96" i="181" s="1"/>
  <c r="BX103" i="181" s="1"/>
  <c r="BX105" i="181" s="1"/>
  <c r="BX89" i="181"/>
  <c r="BX92" i="181" s="1"/>
  <c r="BX83" i="181"/>
  <c r="BX75" i="181"/>
  <c r="BX80" i="181" s="1"/>
  <c r="AR101" i="181"/>
  <c r="AR97" i="181"/>
  <c r="AR98" i="181"/>
  <c r="AR99" i="181" s="1"/>
  <c r="AR100" i="181" s="1"/>
  <c r="AR95" i="181"/>
  <c r="AR96" i="181" s="1"/>
  <c r="AR103" i="181" s="1"/>
  <c r="AR105" i="181" s="1"/>
  <c r="AR89" i="181"/>
  <c r="AR83" i="181"/>
  <c r="AR75" i="181"/>
  <c r="AR80" i="181" s="1"/>
  <c r="AA101" i="181"/>
  <c r="AA97" i="181"/>
  <c r="AA98" i="181"/>
  <c r="AA99" i="181" s="1"/>
  <c r="AA100" i="181" s="1"/>
  <c r="AA95" i="181"/>
  <c r="AA96" i="181" s="1"/>
  <c r="AA103" i="181" s="1"/>
  <c r="AA105" i="181" s="1"/>
  <c r="AA89" i="181"/>
  <c r="AA75" i="181"/>
  <c r="AA83" i="181"/>
  <c r="BR104" i="181"/>
  <c r="BR90" i="181"/>
  <c r="BR76" i="181"/>
  <c r="DZ101" i="181"/>
  <c r="DZ97" i="181"/>
  <c r="DZ98" i="181"/>
  <c r="DZ99" i="181" s="1"/>
  <c r="DZ100" i="181" s="1"/>
  <c r="DZ89" i="181"/>
  <c r="DZ92" i="181" s="1"/>
  <c r="DZ95" i="181"/>
  <c r="DZ96" i="181" s="1"/>
  <c r="DZ103" i="181"/>
  <c r="DZ105" i="181" s="1"/>
  <c r="DZ83" i="181"/>
  <c r="DZ75" i="181"/>
  <c r="BF101" i="181"/>
  <c r="BF97" i="181"/>
  <c r="BF95" i="181"/>
  <c r="BF96" i="181" s="1"/>
  <c r="BF89" i="181"/>
  <c r="BF98" i="181"/>
  <c r="BF99" i="181" s="1"/>
  <c r="BF100" i="181" s="1"/>
  <c r="BF83" i="181"/>
  <c r="BF75" i="181"/>
  <c r="Z101" i="181"/>
  <c r="Z97" i="181"/>
  <c r="Z98" i="181"/>
  <c r="Z99" i="181" s="1"/>
  <c r="Z100" i="181" s="1"/>
  <c r="Z89" i="181"/>
  <c r="Z95" i="181"/>
  <c r="Z96" i="181" s="1"/>
  <c r="Z103" i="181" s="1"/>
  <c r="Z105" i="181" s="1"/>
  <c r="Z83" i="181"/>
  <c r="Z75" i="181"/>
  <c r="ES104" i="181"/>
  <c r="ES76" i="181"/>
  <c r="ES90" i="181"/>
  <c r="EC104" i="181"/>
  <c r="EC90" i="181"/>
  <c r="EC76" i="181"/>
  <c r="DM104" i="181"/>
  <c r="DM90" i="181"/>
  <c r="DM76" i="181"/>
  <c r="CW104" i="181"/>
  <c r="CW90" i="181"/>
  <c r="CW76" i="181"/>
  <c r="CG104" i="181"/>
  <c r="CG90" i="181"/>
  <c r="CG76" i="181"/>
  <c r="BQ104" i="181"/>
  <c r="BQ90" i="181"/>
  <c r="BQ76" i="181"/>
  <c r="BA90" i="181"/>
  <c r="BA104" i="181"/>
  <c r="BA76" i="181"/>
  <c r="AK104" i="181"/>
  <c r="AK90" i="181"/>
  <c r="AK76" i="181"/>
  <c r="U104" i="181"/>
  <c r="U92" i="181"/>
  <c r="U90" i="181"/>
  <c r="U80" i="181"/>
  <c r="U76" i="181"/>
  <c r="AY101" i="181"/>
  <c r="AY97" i="181"/>
  <c r="AY98" i="181"/>
  <c r="AY99" i="181" s="1"/>
  <c r="AY100" i="181" s="1"/>
  <c r="AY95" i="181"/>
  <c r="AY96" i="181" s="1"/>
  <c r="AY103" i="181" s="1"/>
  <c r="AY105" i="181" s="1"/>
  <c r="AY89" i="181"/>
  <c r="AY92" i="181" s="1"/>
  <c r="AY75" i="181"/>
  <c r="AY80" i="181" s="1"/>
  <c r="AY83" i="181"/>
  <c r="DP98" i="181"/>
  <c r="DP99" i="181" s="1"/>
  <c r="DP100" i="181" s="1"/>
  <c r="DP95" i="181"/>
  <c r="DP96" i="181" s="1"/>
  <c r="DP101" i="181"/>
  <c r="DP89" i="181"/>
  <c r="DP92" i="181" s="1"/>
  <c r="DP97" i="181"/>
  <c r="DP83" i="181"/>
  <c r="DP75" i="181"/>
  <c r="DP80" i="181" s="1"/>
  <c r="CJ97" i="181"/>
  <c r="CJ101" i="181"/>
  <c r="CJ89" i="181"/>
  <c r="CJ98" i="181"/>
  <c r="CJ99" i="181" s="1"/>
  <c r="CJ100" i="181" s="1"/>
  <c r="CJ95" i="181"/>
  <c r="CJ96" i="181" s="1"/>
  <c r="CJ103" i="181" s="1"/>
  <c r="CJ105" i="181" s="1"/>
  <c r="CJ83" i="181"/>
  <c r="CJ75" i="181"/>
  <c r="CJ80" i="181" s="1"/>
  <c r="BD98" i="181"/>
  <c r="BD99" i="181" s="1"/>
  <c r="BD100" i="181" s="1"/>
  <c r="BD95" i="181"/>
  <c r="BD96" i="181" s="1"/>
  <c r="BD101" i="181"/>
  <c r="BD89" i="181"/>
  <c r="BD92" i="181" s="1"/>
  <c r="BD97" i="181"/>
  <c r="BD83" i="181"/>
  <c r="BD75" i="181"/>
  <c r="BD80" i="181" s="1"/>
  <c r="EE103" i="181"/>
  <c r="EE105" i="181" s="1"/>
  <c r="EE95" i="181"/>
  <c r="EE96" i="181" s="1"/>
  <c r="EE97" i="181"/>
  <c r="EE83" i="181"/>
  <c r="EE98" i="181"/>
  <c r="EE99" i="181" s="1"/>
  <c r="EE100" i="181" s="1"/>
  <c r="EE89" i="181"/>
  <c r="EE101" i="181"/>
  <c r="EE75" i="181"/>
  <c r="EE80" i="181" s="1"/>
  <c r="BK97" i="181"/>
  <c r="BK103" i="181" s="1"/>
  <c r="BK105" i="181" s="1"/>
  <c r="BK101" i="181"/>
  <c r="BK98" i="181"/>
  <c r="BK99" i="181" s="1"/>
  <c r="BK100" i="181" s="1"/>
  <c r="BK83" i="181"/>
  <c r="BK95" i="181"/>
  <c r="BK96" i="181" s="1"/>
  <c r="BK89" i="181"/>
  <c r="BK92" i="181" s="1"/>
  <c r="BK75" i="181"/>
  <c r="BK80" i="181" s="1"/>
  <c r="AE98" i="181"/>
  <c r="AE99" i="181" s="1"/>
  <c r="AE100" i="181" s="1"/>
  <c r="AE97" i="181"/>
  <c r="AE95" i="181"/>
  <c r="AE96" i="181" s="1"/>
  <c r="AE89" i="181"/>
  <c r="AE92" i="181" s="1"/>
  <c r="AE83" i="181"/>
  <c r="AE101" i="181"/>
  <c r="AE75" i="181"/>
  <c r="AE80" i="181" s="1"/>
  <c r="DJ101" i="181"/>
  <c r="DJ97" i="181"/>
  <c r="DJ103" i="181" s="1"/>
  <c r="DJ105" i="181" s="1"/>
  <c r="DJ89" i="181"/>
  <c r="DJ92" i="181" s="1"/>
  <c r="DJ98" i="181"/>
  <c r="DJ99" i="181" s="1"/>
  <c r="DJ100" i="181" s="1"/>
  <c r="DJ95" i="181"/>
  <c r="DJ96" i="181" s="1"/>
  <c r="DJ83" i="181"/>
  <c r="DJ75" i="181"/>
  <c r="DJ80" i="181" s="1"/>
  <c r="DF98" i="181"/>
  <c r="DF99" i="181" s="1"/>
  <c r="DF100" i="181" s="1"/>
  <c r="DF97" i="181"/>
  <c r="DF95" i="181"/>
  <c r="DF96" i="181" s="1"/>
  <c r="DF103" i="181" s="1"/>
  <c r="DF105" i="181" s="1"/>
  <c r="DF101" i="181"/>
  <c r="DF89" i="181"/>
  <c r="DF83" i="181"/>
  <c r="DF75" i="181"/>
  <c r="DF80" i="181" s="1"/>
  <c r="BZ98" i="181"/>
  <c r="BZ99" i="181" s="1"/>
  <c r="BZ100" i="181" s="1"/>
  <c r="BZ97" i="181"/>
  <c r="BZ103" i="181" s="1"/>
  <c r="BZ105" i="181" s="1"/>
  <c r="BZ101" i="181"/>
  <c r="BZ83" i="181"/>
  <c r="BZ89" i="181"/>
  <c r="BZ92" i="181" s="1"/>
  <c r="BZ95" i="181"/>
  <c r="BZ96" i="181" s="1"/>
  <c r="BZ75" i="181"/>
  <c r="BZ80" i="181" s="1"/>
  <c r="AT98" i="181"/>
  <c r="AT99" i="181" s="1"/>
  <c r="AT100" i="181" s="1"/>
  <c r="AT101" i="181"/>
  <c r="AT95" i="181"/>
  <c r="AT96" i="181" s="1"/>
  <c r="AT103" i="181" s="1"/>
  <c r="AT105" i="181" s="1"/>
  <c r="AT97" i="181"/>
  <c r="AT89" i="181"/>
  <c r="AT92" i="181" s="1"/>
  <c r="AT83" i="181"/>
  <c r="AT75" i="181"/>
  <c r="AT80" i="181" s="1"/>
  <c r="BA98" i="181"/>
  <c r="BA99" i="181" s="1"/>
  <c r="BA100" i="181" s="1"/>
  <c r="BA97" i="181"/>
  <c r="BA95" i="181"/>
  <c r="BA96" i="181" s="1"/>
  <c r="BA103" i="181" s="1"/>
  <c r="BA105" i="181" s="1"/>
  <c r="BA101" i="181"/>
  <c r="BA89" i="181"/>
  <c r="BA92" i="181" s="1"/>
  <c r="BA83" i="181"/>
  <c r="BA75" i="181"/>
  <c r="BA80" i="181" s="1"/>
  <c r="AZ101" i="181"/>
  <c r="AZ97" i="181"/>
  <c r="AZ98" i="181"/>
  <c r="AZ99" i="181" s="1"/>
  <c r="AZ100" i="181" s="1"/>
  <c r="AZ95" i="181"/>
  <c r="AZ96" i="181" s="1"/>
  <c r="AZ103" i="181" s="1"/>
  <c r="AZ105" i="181" s="1"/>
  <c r="AZ89" i="181"/>
  <c r="AZ83" i="181"/>
  <c r="AZ75" i="181"/>
  <c r="AZ80" i="181" s="1"/>
  <c r="AH101" i="181"/>
  <c r="AH97" i="181"/>
  <c r="AH89" i="181"/>
  <c r="AH98" i="181"/>
  <c r="AH99" i="181" s="1"/>
  <c r="AH100" i="181" s="1"/>
  <c r="AH95" i="181"/>
  <c r="AH96" i="181" s="1"/>
  <c r="AH83" i="181"/>
  <c r="AH75" i="181"/>
  <c r="AH80" i="181" s="1"/>
  <c r="BL97" i="181"/>
  <c r="BL101" i="181"/>
  <c r="BL98" i="181"/>
  <c r="BL99" i="181" s="1"/>
  <c r="BL100" i="181" s="1"/>
  <c r="BL95" i="181"/>
  <c r="BL96" i="181" s="1"/>
  <c r="BL103" i="181" s="1"/>
  <c r="BL105" i="181" s="1"/>
  <c r="BL89" i="181"/>
  <c r="BL92" i="181" s="1"/>
  <c r="BL83" i="181"/>
  <c r="BL75" i="181"/>
  <c r="BL80" i="181" s="1"/>
  <c r="EM101" i="181"/>
  <c r="EM98" i="181"/>
  <c r="EM99" i="181" s="1"/>
  <c r="EM100" i="181" s="1"/>
  <c r="EM97" i="181"/>
  <c r="EM89" i="181"/>
  <c r="EM92" i="181" s="1"/>
  <c r="EM83" i="181"/>
  <c r="EM95" i="181"/>
  <c r="EM96" i="181" s="1"/>
  <c r="EM103" i="181" s="1"/>
  <c r="EM105" i="181" s="1"/>
  <c r="EM75" i="181"/>
  <c r="EM80" i="181" s="1"/>
  <c r="DJ104" i="181"/>
  <c r="DJ90" i="181"/>
  <c r="DJ76" i="181"/>
  <c r="T101" i="181"/>
  <c r="T98" i="181"/>
  <c r="T99" i="181" s="1"/>
  <c r="T100" i="181" s="1"/>
  <c r="T103" i="181" s="1"/>
  <c r="T105" i="181" s="1"/>
  <c r="T95" i="181"/>
  <c r="T96" i="181" s="1"/>
  <c r="T89" i="181"/>
  <c r="T97" i="181"/>
  <c r="T83" i="181"/>
  <c r="T75" i="181"/>
  <c r="T80" i="181" s="1"/>
  <c r="BU104" i="181"/>
  <c r="BU90" i="181"/>
  <c r="BU76" i="181"/>
  <c r="BY98" i="181"/>
  <c r="BY99" i="181" s="1"/>
  <c r="BY100" i="181" s="1"/>
  <c r="BY95" i="181"/>
  <c r="BY96" i="181" s="1"/>
  <c r="BY97" i="181"/>
  <c r="BY101" i="181"/>
  <c r="BY89" i="181"/>
  <c r="BY83" i="181"/>
  <c r="BY75" i="181"/>
  <c r="BY80" i="181" s="1"/>
  <c r="X92" i="181"/>
  <c r="X104" i="181"/>
  <c r="X90" i="181"/>
  <c r="X76" i="181"/>
  <c r="X80" i="181"/>
  <c r="EJ101" i="181"/>
  <c r="EJ97" i="181"/>
  <c r="EJ98" i="181"/>
  <c r="EJ99" i="181" s="1"/>
  <c r="EJ100" i="181" s="1"/>
  <c r="EJ95" i="181"/>
  <c r="EJ96" i="181" s="1"/>
  <c r="EJ89" i="181"/>
  <c r="EJ92" i="181" s="1"/>
  <c r="EJ83" i="181"/>
  <c r="EJ75" i="181"/>
  <c r="CD101" i="181"/>
  <c r="CD97" i="181"/>
  <c r="CD95" i="181"/>
  <c r="CD96" i="181" s="1"/>
  <c r="CD98" i="181"/>
  <c r="CD99" i="181" s="1"/>
  <c r="CD100" i="181" s="1"/>
  <c r="CD89" i="181"/>
  <c r="CD92" i="181" s="1"/>
  <c r="CD83" i="181"/>
  <c r="CD75" i="181"/>
  <c r="CD80" i="181" s="1"/>
  <c r="DS101" i="181"/>
  <c r="DS97" i="181"/>
  <c r="DS95" i="181"/>
  <c r="DS96" i="181" s="1"/>
  <c r="DS98" i="181"/>
  <c r="DS99" i="181" s="1"/>
  <c r="DS100" i="181" s="1"/>
  <c r="DS89" i="181"/>
  <c r="DS92" i="181" s="1"/>
  <c r="DS103" i="181"/>
  <c r="DS105" i="181" s="1"/>
  <c r="DS83" i="181"/>
  <c r="DS75" i="181"/>
  <c r="CM101" i="181"/>
  <c r="CM97" i="181"/>
  <c r="CM98" i="181"/>
  <c r="CM99" i="181" s="1"/>
  <c r="CM100" i="181" s="1"/>
  <c r="CM95" i="181"/>
  <c r="CM96" i="181" s="1"/>
  <c r="CM103" i="181" s="1"/>
  <c r="CM105" i="181" s="1"/>
  <c r="CM89" i="181"/>
  <c r="CM92" i="181" s="1"/>
  <c r="CM75" i="181"/>
  <c r="CM80" i="181" s="1"/>
  <c r="CM83" i="181"/>
  <c r="BG101" i="181"/>
  <c r="BG97" i="181"/>
  <c r="BG95" i="181"/>
  <c r="BG96" i="181" s="1"/>
  <c r="BG98" i="181"/>
  <c r="BG99" i="181" s="1"/>
  <c r="BG100" i="181" s="1"/>
  <c r="BG83" i="181"/>
  <c r="BG75" i="181"/>
  <c r="BG80" i="181" s="1"/>
  <c r="BG89" i="181"/>
  <c r="BG92" i="181" s="1"/>
  <c r="BB104" i="181"/>
  <c r="BB90" i="181"/>
  <c r="BB76" i="181"/>
  <c r="EL104" i="181"/>
  <c r="EL90" i="181"/>
  <c r="EL76" i="181"/>
  <c r="DV104" i="181"/>
  <c r="DV90" i="181"/>
  <c r="DV76" i="181"/>
  <c r="CL101" i="181"/>
  <c r="CL97" i="181"/>
  <c r="CL98" i="181"/>
  <c r="CL99" i="181" s="1"/>
  <c r="CL100" i="181" s="1"/>
  <c r="CL95" i="181"/>
  <c r="CL96" i="181" s="1"/>
  <c r="CL103" i="181" s="1"/>
  <c r="CL105" i="181" s="1"/>
  <c r="CL89" i="181"/>
  <c r="CL92" i="181" s="1"/>
  <c r="CL83" i="181"/>
  <c r="CL75" i="181"/>
  <c r="EW97" i="181"/>
  <c r="EW101" i="181"/>
  <c r="EW89" i="181"/>
  <c r="EW92" i="181" s="1"/>
  <c r="EW98" i="181"/>
  <c r="EW99" i="181" s="1"/>
  <c r="EW100" i="181" s="1"/>
  <c r="EW95" i="181"/>
  <c r="EW96" i="181" s="1"/>
  <c r="EW103" i="181" s="1"/>
  <c r="EW105" i="181" s="1"/>
  <c r="EW83" i="181"/>
  <c r="EW75" i="181"/>
  <c r="EW80" i="181" s="1"/>
  <c r="DQ95" i="181"/>
  <c r="DQ96" i="181" s="1"/>
  <c r="DQ89" i="181"/>
  <c r="DQ92" i="181" s="1"/>
  <c r="DQ101" i="181"/>
  <c r="DQ97" i="181"/>
  <c r="DQ98" i="181"/>
  <c r="DQ99" i="181" s="1"/>
  <c r="DQ100" i="181" s="1"/>
  <c r="DQ83" i="181"/>
  <c r="DQ75" i="181"/>
  <c r="DQ80" i="181" s="1"/>
  <c r="CK97" i="181"/>
  <c r="CK101" i="181"/>
  <c r="CK89" i="181"/>
  <c r="CK92" i="181" s="1"/>
  <c r="CK98" i="181"/>
  <c r="CK99" i="181" s="1"/>
  <c r="CK100" i="181" s="1"/>
  <c r="CK95" i="181"/>
  <c r="CK96" i="181" s="1"/>
  <c r="CK103" i="181" s="1"/>
  <c r="CK105" i="181" s="1"/>
  <c r="CK83" i="181"/>
  <c r="CK75" i="181"/>
  <c r="CK80" i="181" s="1"/>
  <c r="BE95" i="181"/>
  <c r="BE96" i="181" s="1"/>
  <c r="BE97" i="181"/>
  <c r="BE98" i="181"/>
  <c r="BE99" i="181" s="1"/>
  <c r="BE100" i="181" s="1"/>
  <c r="BE101" i="181"/>
  <c r="BE89" i="181"/>
  <c r="BE83" i="181"/>
  <c r="BE75" i="181"/>
  <c r="BE80" i="181" s="1"/>
  <c r="Y101" i="181"/>
  <c r="Y97" i="181"/>
  <c r="Y98" i="181"/>
  <c r="Y99" i="181" s="1"/>
  <c r="Y100" i="181" s="1"/>
  <c r="Y95" i="181"/>
  <c r="Y96" i="181" s="1"/>
  <c r="Y89" i="181"/>
  <c r="Y83" i="181"/>
  <c r="Y75" i="181"/>
  <c r="ER104" i="181"/>
  <c r="ER90" i="181"/>
  <c r="ER92" i="181"/>
  <c r="ER80" i="181"/>
  <c r="ER76" i="181"/>
  <c r="EB104" i="181"/>
  <c r="EB90" i="181"/>
  <c r="EB76" i="181"/>
  <c r="DL104" i="181"/>
  <c r="DL90" i="181"/>
  <c r="DL92" i="181"/>
  <c r="DL76" i="181"/>
  <c r="CV104" i="181"/>
  <c r="CV90" i="181"/>
  <c r="CV76" i="181"/>
  <c r="CF104" i="181"/>
  <c r="CF90" i="181"/>
  <c r="CF92" i="181"/>
  <c r="CF76" i="181"/>
  <c r="BP104" i="181"/>
  <c r="BP90" i="181"/>
  <c r="BP76" i="181"/>
  <c r="AZ90" i="181"/>
  <c r="AZ104" i="181"/>
  <c r="AZ92" i="181"/>
  <c r="AZ76" i="181"/>
  <c r="AJ90" i="181"/>
  <c r="AJ104" i="181"/>
  <c r="AJ76" i="181"/>
  <c r="T104" i="181"/>
  <c r="T90" i="181"/>
  <c r="T92" i="181"/>
  <c r="T76" i="181"/>
  <c r="EV97" i="181"/>
  <c r="EV101" i="181"/>
  <c r="EV95" i="181"/>
  <c r="EV96" i="181" s="1"/>
  <c r="EV89" i="181"/>
  <c r="EV92" i="181" s="1"/>
  <c r="EV98" i="181"/>
  <c r="EV99" i="181" s="1"/>
  <c r="EV100" i="181" s="1"/>
  <c r="EV83" i="181"/>
  <c r="EV75" i="181"/>
  <c r="EV80" i="181" s="1"/>
  <c r="P98" i="181"/>
  <c r="P99" i="181" s="1"/>
  <c r="P100" i="181" s="1"/>
  <c r="P97" i="181"/>
  <c r="P101" i="181"/>
  <c r="P95" i="181"/>
  <c r="P96" i="181" s="1"/>
  <c r="P89" i="181"/>
  <c r="P92" i="181" s="1"/>
  <c r="P83" i="181"/>
  <c r="P75" i="181"/>
  <c r="P80" i="181" s="1"/>
  <c r="CQ98" i="181"/>
  <c r="CQ99" i="181" s="1"/>
  <c r="CQ100" i="181" s="1"/>
  <c r="CQ95" i="181"/>
  <c r="CQ96" i="181" s="1"/>
  <c r="CQ89" i="181"/>
  <c r="CQ92" i="181" s="1"/>
  <c r="CQ97" i="181"/>
  <c r="CQ83" i="181"/>
  <c r="CQ101" i="181"/>
  <c r="CQ103" i="181" s="1"/>
  <c r="CQ105" i="181" s="1"/>
  <c r="CQ75" i="181"/>
  <c r="CQ80" i="181" s="1"/>
  <c r="AD98" i="181"/>
  <c r="AD99" i="181" s="1"/>
  <c r="AD100" i="181" s="1"/>
  <c r="AD97" i="181"/>
  <c r="AD101" i="181"/>
  <c r="AD89" i="181"/>
  <c r="AD92" i="181" s="1"/>
  <c r="AD95" i="181"/>
  <c r="AD96" i="181" s="1"/>
  <c r="AD83" i="181"/>
  <c r="AD75" i="181"/>
  <c r="AD80" i="181" s="1"/>
  <c r="EL98" i="181"/>
  <c r="EL99" i="181" s="1"/>
  <c r="EL100" i="181" s="1"/>
  <c r="EL97" i="181"/>
  <c r="EL101" i="181"/>
  <c r="EL95" i="181"/>
  <c r="EL96" i="181" s="1"/>
  <c r="EL89" i="181"/>
  <c r="EL92" i="181" s="1"/>
  <c r="EL83" i="181"/>
  <c r="EL75" i="181"/>
  <c r="EL80" i="181" s="1"/>
  <c r="CO75" i="181"/>
  <c r="EG90" i="181"/>
  <c r="EG104" i="181"/>
  <c r="EG76" i="181"/>
  <c r="BT104" i="181"/>
  <c r="BT90" i="181"/>
  <c r="BT76" i="181"/>
  <c r="DL101" i="181"/>
  <c r="DL97" i="181"/>
  <c r="DL98" i="181"/>
  <c r="DL99" i="181" s="1"/>
  <c r="DL100" i="181" s="1"/>
  <c r="DL95" i="181"/>
  <c r="DL96" i="181" s="1"/>
  <c r="DL103" i="181" s="1"/>
  <c r="DL105" i="181" s="1"/>
  <c r="DL89" i="181"/>
  <c r="DL83" i="181"/>
  <c r="DL75" i="181"/>
  <c r="DL80" i="181" s="1"/>
  <c r="BN101" i="181"/>
  <c r="BN97" i="181"/>
  <c r="BN98" i="181"/>
  <c r="BN99" i="181" s="1"/>
  <c r="BN100" i="181" s="1"/>
  <c r="BN89" i="181"/>
  <c r="BN92" i="181" s="1"/>
  <c r="BN95" i="181"/>
  <c r="BN96" i="181" s="1"/>
  <c r="BN83" i="181"/>
  <c r="BN75" i="181"/>
  <c r="BN80" i="181" s="1"/>
  <c r="BE104" i="181"/>
  <c r="BE90" i="181"/>
  <c r="BE92" i="181"/>
  <c r="BE76" i="181"/>
  <c r="EO104" i="181"/>
  <c r="EO90" i="181"/>
  <c r="EO76" i="181"/>
  <c r="DY92" i="181"/>
  <c r="DY104" i="181"/>
  <c r="DY90" i="181"/>
  <c r="DY76" i="181"/>
  <c r="DI104" i="181"/>
  <c r="DI90" i="181"/>
  <c r="DI76" i="181"/>
  <c r="CS92" i="181"/>
  <c r="CS90" i="181"/>
  <c r="CS104" i="181"/>
  <c r="CS76" i="181"/>
  <c r="EK98" i="181"/>
  <c r="EK99" i="181" s="1"/>
  <c r="EK100" i="181" s="1"/>
  <c r="EK95" i="181"/>
  <c r="EK96" i="181" s="1"/>
  <c r="EK103" i="181" s="1"/>
  <c r="EK105" i="181" s="1"/>
  <c r="EK97" i="181"/>
  <c r="EK101" i="181"/>
  <c r="EK89" i="181"/>
  <c r="EK83" i="181"/>
  <c r="EK75" i="181"/>
  <c r="DE98" i="181"/>
  <c r="DE99" i="181" s="1"/>
  <c r="DE100" i="181" s="1"/>
  <c r="DE95" i="181"/>
  <c r="DE96" i="181" s="1"/>
  <c r="DE101" i="181"/>
  <c r="DE97" i="181"/>
  <c r="DE89" i="181"/>
  <c r="DE83" i="181"/>
  <c r="DE75" i="181"/>
  <c r="AK98" i="181"/>
  <c r="AK99" i="181" s="1"/>
  <c r="AK100" i="181" s="1"/>
  <c r="AK95" i="181"/>
  <c r="AK96" i="181" s="1"/>
  <c r="AK97" i="181"/>
  <c r="AK83" i="181"/>
  <c r="AK101" i="181"/>
  <c r="AK89" i="181"/>
  <c r="AK92" i="181" s="1"/>
  <c r="AK75" i="181"/>
  <c r="AK80" i="181" s="1"/>
  <c r="H104" i="181"/>
  <c r="H90" i="181"/>
  <c r="H76" i="181"/>
  <c r="CV101" i="181"/>
  <c r="CV97" i="181"/>
  <c r="CV103" i="181" s="1"/>
  <c r="CV105" i="181" s="1"/>
  <c r="CV98" i="181"/>
  <c r="CV99" i="181" s="1"/>
  <c r="CV100" i="181" s="1"/>
  <c r="CV95" i="181"/>
  <c r="CV96" i="181" s="1"/>
  <c r="CV89" i="181"/>
  <c r="CV92" i="181" s="1"/>
  <c r="CV83" i="181"/>
  <c r="CV75" i="181"/>
  <c r="CV80" i="181" s="1"/>
  <c r="BP101" i="181"/>
  <c r="BP97" i="181"/>
  <c r="BP103" i="181" s="1"/>
  <c r="BP105" i="181" s="1"/>
  <c r="BP98" i="181"/>
  <c r="BP99" i="181" s="1"/>
  <c r="BP100" i="181" s="1"/>
  <c r="BP95" i="181"/>
  <c r="BP96" i="181" s="1"/>
  <c r="BP89" i="181"/>
  <c r="BP92" i="181" s="1"/>
  <c r="BP83" i="181"/>
  <c r="BP75" i="181"/>
  <c r="BP80" i="181" s="1"/>
  <c r="AJ101" i="181"/>
  <c r="AJ97" i="181"/>
  <c r="AJ103" i="181" s="1"/>
  <c r="AJ105" i="181" s="1"/>
  <c r="AJ98" i="181"/>
  <c r="AJ99" i="181" s="1"/>
  <c r="AJ100" i="181" s="1"/>
  <c r="AJ95" i="181"/>
  <c r="AJ96" i="181" s="1"/>
  <c r="AJ89" i="181"/>
  <c r="AJ92" i="181" s="1"/>
  <c r="AJ83" i="181"/>
  <c r="AJ75" i="181"/>
  <c r="AJ80" i="181" s="1"/>
  <c r="CI104" i="181"/>
  <c r="CI90" i="181"/>
  <c r="CI76" i="181"/>
  <c r="S101" i="181"/>
  <c r="S95" i="181"/>
  <c r="S96" i="181" s="1"/>
  <c r="S98" i="181"/>
  <c r="S99" i="181" s="1"/>
  <c r="S100" i="181" s="1"/>
  <c r="S97" i="181"/>
  <c r="S89" i="181"/>
  <c r="S92" i="181" s="1"/>
  <c r="S83" i="181"/>
  <c r="S75" i="181"/>
  <c r="S80" i="181" s="1"/>
  <c r="AL104" i="181"/>
  <c r="AL90" i="181"/>
  <c r="AL76" i="181"/>
  <c r="EX101" i="181"/>
  <c r="EX97" i="181"/>
  <c r="EX103" i="181" s="1"/>
  <c r="EX105" i="181" s="1"/>
  <c r="EX98" i="181"/>
  <c r="EX99" i="181" s="1"/>
  <c r="EX100" i="181" s="1"/>
  <c r="EX95" i="181"/>
  <c r="EX96" i="181" s="1"/>
  <c r="EX89" i="181"/>
  <c r="EX83" i="181"/>
  <c r="EX75" i="181"/>
  <c r="EX80" i="181" s="1"/>
  <c r="DR101" i="181"/>
  <c r="DR97" i="181"/>
  <c r="DR95" i="181"/>
  <c r="DR96" i="181" s="1"/>
  <c r="DR98" i="181"/>
  <c r="DR99" i="181" s="1"/>
  <c r="DR100" i="181" s="1"/>
  <c r="DR89" i="181"/>
  <c r="DR83" i="181"/>
  <c r="DR75" i="181"/>
  <c r="DR80" i="181" s="1"/>
  <c r="AX101" i="181"/>
  <c r="AX97" i="181"/>
  <c r="AX89" i="181"/>
  <c r="AX92" i="181" s="1"/>
  <c r="AX95" i="181"/>
  <c r="AX96" i="181" s="1"/>
  <c r="AX98" i="181"/>
  <c r="AX99" i="181" s="1"/>
  <c r="AX100" i="181" s="1"/>
  <c r="AX83" i="181"/>
  <c r="AX75" i="181"/>
  <c r="AX80" i="181" s="1"/>
  <c r="R101" i="181"/>
  <c r="R97" i="181"/>
  <c r="R95" i="181"/>
  <c r="R96" i="181" s="1"/>
  <c r="R89" i="181"/>
  <c r="R92" i="181" s="1"/>
  <c r="R98" i="181"/>
  <c r="R99" i="181" s="1"/>
  <c r="R100" i="181" s="1"/>
  <c r="R83" i="181"/>
  <c r="R75" i="181"/>
  <c r="R80" i="181" s="1"/>
  <c r="DH97" i="181"/>
  <c r="DH101" i="181"/>
  <c r="DH95" i="181"/>
  <c r="DH96" i="181" s="1"/>
  <c r="DH89" i="181"/>
  <c r="DH92" i="181" s="1"/>
  <c r="DH98" i="181"/>
  <c r="DH99" i="181" s="1"/>
  <c r="DH100" i="181" s="1"/>
  <c r="DH83" i="181"/>
  <c r="DH75" i="181"/>
  <c r="DH80" i="181" s="1"/>
  <c r="CB98" i="181"/>
  <c r="CB99" i="181" s="1"/>
  <c r="CB100" i="181" s="1"/>
  <c r="CB101" i="181"/>
  <c r="CB97" i="181"/>
  <c r="CB89" i="181"/>
  <c r="CB92" i="181" s="1"/>
  <c r="CB95" i="181"/>
  <c r="CB96" i="181" s="1"/>
  <c r="CB103" i="181" s="1"/>
  <c r="CB105" i="181" s="1"/>
  <c r="CB83" i="181"/>
  <c r="CB75" i="181"/>
  <c r="CB80" i="181" s="1"/>
  <c r="AV97" i="181"/>
  <c r="AV101" i="181"/>
  <c r="AV95" i="181"/>
  <c r="AV96" i="181" s="1"/>
  <c r="AV89" i="181"/>
  <c r="AV92" i="181" s="1"/>
  <c r="AV98" i="181"/>
  <c r="AV99" i="181" s="1"/>
  <c r="AV100" i="181" s="1"/>
  <c r="AV83" i="181"/>
  <c r="AV75" i="181"/>
  <c r="AV80" i="181" s="1"/>
  <c r="DW97" i="181"/>
  <c r="DW103" i="181" s="1"/>
  <c r="DW105" i="181" s="1"/>
  <c r="DW101" i="181"/>
  <c r="DW98" i="181"/>
  <c r="DW99" i="181" s="1"/>
  <c r="DW100" i="181" s="1"/>
  <c r="DW95" i="181"/>
  <c r="DW96" i="181" s="1"/>
  <c r="DW89" i="181"/>
  <c r="DW92" i="181" s="1"/>
  <c r="DW83" i="181"/>
  <c r="DW75" i="181"/>
  <c r="DW80" i="181" s="1"/>
  <c r="BC98" i="181"/>
  <c r="BC99" i="181" s="1"/>
  <c r="BC100" i="181" s="1"/>
  <c r="BC83" i="181"/>
  <c r="BC101" i="181"/>
  <c r="BC89" i="181"/>
  <c r="BC95" i="181"/>
  <c r="BC96" i="181" s="1"/>
  <c r="BC97" i="181"/>
  <c r="BC75" i="181"/>
  <c r="BC80" i="181" s="1"/>
  <c r="W101" i="181"/>
  <c r="W98" i="181"/>
  <c r="W99" i="181" s="1"/>
  <c r="W100" i="181" s="1"/>
  <c r="W97" i="181"/>
  <c r="W83" i="181"/>
  <c r="W95" i="181"/>
  <c r="W96" i="181" s="1"/>
  <c r="W89" i="181"/>
  <c r="W92" i="181" s="1"/>
  <c r="W75" i="181"/>
  <c r="W80" i="181" s="1"/>
  <c r="EX92" i="181"/>
  <c r="EX104" i="181"/>
  <c r="EX90" i="181"/>
  <c r="EX76" i="181"/>
  <c r="EH90" i="181"/>
  <c r="EH104" i="181"/>
  <c r="EH76" i="181"/>
  <c r="DR104" i="181"/>
  <c r="DR92" i="181"/>
  <c r="DR90" i="181"/>
  <c r="DR76" i="181"/>
  <c r="DB90" i="181"/>
  <c r="DB104" i="181"/>
  <c r="DB76" i="181"/>
  <c r="CL104" i="181"/>
  <c r="CL90" i="181"/>
  <c r="CL80" i="181"/>
  <c r="CL76" i="181"/>
  <c r="BV90" i="181"/>
  <c r="BV104" i="181"/>
  <c r="BV76" i="181"/>
  <c r="BF104" i="181"/>
  <c r="BF90" i="181"/>
  <c r="BF92" i="181"/>
  <c r="BF76" i="181"/>
  <c r="BF80" i="181"/>
  <c r="AP104" i="181"/>
  <c r="AP90" i="181"/>
  <c r="AP76" i="181"/>
  <c r="Z104" i="181"/>
  <c r="Z92" i="181"/>
  <c r="Z90" i="181"/>
  <c r="Z80" i="181"/>
  <c r="Z76" i="181"/>
  <c r="J104" i="181"/>
  <c r="J90" i="181"/>
  <c r="J76" i="181"/>
  <c r="CX98" i="181"/>
  <c r="CX99" i="181" s="1"/>
  <c r="CX100" i="181" s="1"/>
  <c r="CX97" i="181"/>
  <c r="CX101" i="181"/>
  <c r="CX95" i="181"/>
  <c r="CX96" i="181" s="1"/>
  <c r="CX103" i="181" s="1"/>
  <c r="CX105" i="181" s="1"/>
  <c r="CX89" i="181"/>
  <c r="CX92" i="181" s="1"/>
  <c r="CX83" i="181"/>
  <c r="CX75" i="181"/>
  <c r="CX80" i="181" s="1"/>
  <c r="BR98" i="181"/>
  <c r="BR99" i="181" s="1"/>
  <c r="BR100" i="181" s="1"/>
  <c r="BR97" i="181"/>
  <c r="BR95" i="181"/>
  <c r="BR96" i="181" s="1"/>
  <c r="BR101" i="181"/>
  <c r="BR89" i="181"/>
  <c r="BR92" i="181" s="1"/>
  <c r="BR83" i="181"/>
  <c r="BR75" i="181"/>
  <c r="BR80" i="181" s="1"/>
  <c r="AL98" i="181"/>
  <c r="AL99" i="181" s="1"/>
  <c r="AL100" i="181" s="1"/>
  <c r="AL97" i="181"/>
  <c r="AL101" i="181"/>
  <c r="AL89" i="181"/>
  <c r="AL92" i="181" s="1"/>
  <c r="AL83" i="181"/>
  <c r="AL95" i="181"/>
  <c r="AL96" i="181" s="1"/>
  <c r="AL103" i="181" s="1"/>
  <c r="AL105" i="181" s="1"/>
  <c r="AL75" i="181"/>
  <c r="AL80" i="181" s="1"/>
  <c r="CO109" i="181"/>
  <c r="DT109" i="181"/>
  <c r="F55" i="181"/>
  <c r="H72" i="181" s="1"/>
  <c r="DA104" i="181"/>
  <c r="DA90" i="181"/>
  <c r="DA80" i="181"/>
  <c r="DA76" i="181"/>
  <c r="DU98" i="181"/>
  <c r="DU99" i="181" s="1"/>
  <c r="DU100" i="181" s="1"/>
  <c r="DU95" i="181"/>
  <c r="DU96" i="181" s="1"/>
  <c r="DU101" i="181"/>
  <c r="DU89" i="181"/>
  <c r="DU97" i="181"/>
  <c r="DU83" i="181"/>
  <c r="DU75" i="181"/>
  <c r="DU80" i="181" s="1"/>
  <c r="CF101" i="181"/>
  <c r="CF97" i="181"/>
  <c r="CF98" i="181"/>
  <c r="CF99" i="181" s="1"/>
  <c r="CF100" i="181" s="1"/>
  <c r="CF95" i="181"/>
  <c r="CF96" i="181" s="1"/>
  <c r="CF89" i="181"/>
  <c r="CF83" i="181"/>
  <c r="CF75" i="181"/>
  <c r="CF80" i="181" s="1"/>
  <c r="AI101" i="181"/>
  <c r="AI97" i="181"/>
  <c r="AI95" i="181"/>
  <c r="AI96" i="181" s="1"/>
  <c r="AI98" i="181"/>
  <c r="AI99" i="181" s="1"/>
  <c r="AI100" i="181" s="1"/>
  <c r="AI89" i="181"/>
  <c r="AI92" i="181" s="1"/>
  <c r="AI83" i="181"/>
  <c r="AI75" i="181"/>
  <c r="AI80" i="181" s="1"/>
  <c r="EH101" i="181"/>
  <c r="EH97" i="181"/>
  <c r="EH98" i="181"/>
  <c r="EH99" i="181" s="1"/>
  <c r="EH100" i="181" s="1"/>
  <c r="EH89" i="181"/>
  <c r="EH92" i="181" s="1"/>
  <c r="EH83" i="181"/>
  <c r="EH95" i="181"/>
  <c r="EH96" i="181" s="1"/>
  <c r="EH75" i="181"/>
  <c r="EH80" i="181" s="1"/>
  <c r="CR95" i="181"/>
  <c r="CR96" i="181" s="1"/>
  <c r="CR101" i="181"/>
  <c r="CR98" i="181"/>
  <c r="CR99" i="181" s="1"/>
  <c r="CR100" i="181" s="1"/>
  <c r="CR89" i="181"/>
  <c r="CR92" i="181" s="1"/>
  <c r="CR83" i="181"/>
  <c r="CR97" i="181"/>
  <c r="CR75" i="181"/>
  <c r="CR80" i="181" s="1"/>
  <c r="AM97" i="181"/>
  <c r="AM101" i="181"/>
  <c r="AM98" i="181"/>
  <c r="AM99" i="181" s="1"/>
  <c r="AM100" i="181" s="1"/>
  <c r="AM95" i="181"/>
  <c r="AM96" i="181" s="1"/>
  <c r="AM83" i="181"/>
  <c r="AM89" i="181"/>
  <c r="AM92" i="181" s="1"/>
  <c r="AM75" i="181"/>
  <c r="DZ104" i="181"/>
  <c r="DZ90" i="181"/>
  <c r="DZ80" i="181"/>
  <c r="DZ76" i="181"/>
  <c r="BN104" i="181"/>
  <c r="BN90" i="181"/>
  <c r="BN76" i="181"/>
  <c r="CH98" i="181"/>
  <c r="CH99" i="181" s="1"/>
  <c r="CH100" i="181" s="1"/>
  <c r="CH101" i="181"/>
  <c r="CH95" i="181"/>
  <c r="CH96" i="181" s="1"/>
  <c r="CH97" i="181"/>
  <c r="CH89" i="181"/>
  <c r="CH92" i="181" s="1"/>
  <c r="CH83" i="181"/>
  <c r="CH75" i="181"/>
  <c r="AO104" i="181"/>
  <c r="AO90" i="181"/>
  <c r="AO76" i="181"/>
  <c r="BQ98" i="181"/>
  <c r="BQ99" i="181" s="1"/>
  <c r="BQ100" i="181" s="1"/>
  <c r="BQ95" i="181"/>
  <c r="BQ96" i="181" s="1"/>
  <c r="BQ101" i="181"/>
  <c r="BQ97" i="181"/>
  <c r="BQ89" i="181"/>
  <c r="BQ92" i="181" s="1"/>
  <c r="BQ83" i="181"/>
  <c r="BQ75" i="181"/>
  <c r="BQ80" i="181" s="1"/>
  <c r="EE104" i="181"/>
  <c r="EE90" i="181"/>
  <c r="EE92" i="181"/>
  <c r="EE76" i="181"/>
  <c r="EB101" i="181"/>
  <c r="EB97" i="181"/>
  <c r="EB98" i="181"/>
  <c r="EB99" i="181" s="1"/>
  <c r="EB100" i="181" s="1"/>
  <c r="EB95" i="181"/>
  <c r="EB96" i="181" s="1"/>
  <c r="EB89" i="181"/>
  <c r="EB92" i="181" s="1"/>
  <c r="EB83" i="181"/>
  <c r="EB75" i="181"/>
  <c r="EB80" i="181" s="1"/>
  <c r="BS104" i="181"/>
  <c r="BS90" i="181"/>
  <c r="BS76" i="181"/>
  <c r="EQ101" i="181"/>
  <c r="EQ97" i="181"/>
  <c r="EQ103" i="181" s="1"/>
  <c r="EQ105" i="181" s="1"/>
  <c r="EQ95" i="181"/>
  <c r="EQ96" i="181" s="1"/>
  <c r="EQ98" i="181"/>
  <c r="EQ99" i="181" s="1"/>
  <c r="EQ100" i="181" s="1"/>
  <c r="EQ89" i="181"/>
  <c r="EQ92" i="181" s="1"/>
  <c r="EQ83" i="181"/>
  <c r="EQ75" i="181"/>
  <c r="EQ80" i="181" s="1"/>
  <c r="DK101" i="181"/>
  <c r="DK97" i="181"/>
  <c r="DK98" i="181"/>
  <c r="DK99" i="181" s="1"/>
  <c r="DK100" i="181" s="1"/>
  <c r="DK95" i="181"/>
  <c r="DK96" i="181" s="1"/>
  <c r="DK89" i="181"/>
  <c r="DK92" i="181" s="1"/>
  <c r="DK75" i="181"/>
  <c r="DK80" i="181" s="1"/>
  <c r="DK83" i="181"/>
  <c r="CE101" i="181"/>
  <c r="CE97" i="181"/>
  <c r="CE95" i="181"/>
  <c r="CE96" i="181" s="1"/>
  <c r="CE98" i="181"/>
  <c r="CE99" i="181" s="1"/>
  <c r="CE100" i="181" s="1"/>
  <c r="CE89" i="181"/>
  <c r="CE92" i="181" s="1"/>
  <c r="CE83" i="181"/>
  <c r="CE75" i="181"/>
  <c r="CE80" i="181" s="1"/>
  <c r="V104" i="181"/>
  <c r="V90" i="181"/>
  <c r="V76" i="181"/>
  <c r="EO98" i="181"/>
  <c r="EO99" i="181" s="1"/>
  <c r="EO100" i="181" s="1"/>
  <c r="EO101" i="181"/>
  <c r="EO89" i="181"/>
  <c r="EO92" i="181" s="1"/>
  <c r="EO95" i="181"/>
  <c r="EO96" i="181" s="1"/>
  <c r="EO83" i="181"/>
  <c r="EO97" i="181"/>
  <c r="EO75" i="181"/>
  <c r="EO80" i="181" s="1"/>
  <c r="DI97" i="181"/>
  <c r="DI101" i="181"/>
  <c r="DI89" i="181"/>
  <c r="DI92" i="181" s="1"/>
  <c r="DI98" i="181"/>
  <c r="DI99" i="181" s="1"/>
  <c r="DI100" i="181" s="1"/>
  <c r="DI95" i="181"/>
  <c r="DI96" i="181" s="1"/>
  <c r="DI83" i="181"/>
  <c r="DI75" i="181"/>
  <c r="DI80" i="181" s="1"/>
  <c r="CC98" i="181"/>
  <c r="CC99" i="181" s="1"/>
  <c r="CC100" i="181" s="1"/>
  <c r="CC89" i="181"/>
  <c r="CC92" i="181" s="1"/>
  <c r="CC101" i="181"/>
  <c r="CC95" i="181"/>
  <c r="CC96" i="181" s="1"/>
  <c r="CC103" i="181" s="1"/>
  <c r="CC105" i="181" s="1"/>
  <c r="CC97" i="181"/>
  <c r="CC83" i="181"/>
  <c r="CC75" i="181"/>
  <c r="CC80" i="181" s="1"/>
  <c r="AW97" i="181"/>
  <c r="AW101" i="181"/>
  <c r="AW98" i="181"/>
  <c r="AW99" i="181" s="1"/>
  <c r="AW100" i="181" s="1"/>
  <c r="AW95" i="181"/>
  <c r="AW96" i="181" s="1"/>
  <c r="AW103" i="181" s="1"/>
  <c r="AW105" i="181" s="1"/>
  <c r="AW89" i="181"/>
  <c r="AW92" i="181" s="1"/>
  <c r="AW83" i="181"/>
  <c r="AW75" i="181"/>
  <c r="AW80" i="181" s="1"/>
  <c r="Q98" i="181"/>
  <c r="Q99" i="181" s="1"/>
  <c r="Q100" i="181" s="1"/>
  <c r="Q97" i="181"/>
  <c r="Q95" i="181"/>
  <c r="Q96" i="181" s="1"/>
  <c r="Q103" i="181" s="1"/>
  <c r="Q105" i="181" s="1"/>
  <c r="Q89" i="181"/>
  <c r="Q92" i="181" s="1"/>
  <c r="Q83" i="181"/>
  <c r="Q101" i="181"/>
  <c r="Q75" i="181"/>
  <c r="Q80" i="181" s="1"/>
  <c r="EY104" i="181"/>
  <c r="EY90" i="181"/>
  <c r="EY92" i="181"/>
  <c r="EY105" i="181"/>
  <c r="EY76" i="181"/>
  <c r="EI104" i="181"/>
  <c r="EI90" i="181"/>
  <c r="EI76" i="181"/>
  <c r="DS104" i="181"/>
  <c r="DS90" i="181"/>
  <c r="DS80" i="181"/>
  <c r="DS76" i="181"/>
  <c r="DC90" i="181"/>
  <c r="DC104" i="181"/>
  <c r="DC76" i="181"/>
  <c r="CM90" i="181"/>
  <c r="CM104" i="181"/>
  <c r="CM76" i="181"/>
  <c r="BW104" i="181"/>
  <c r="BW90" i="181"/>
  <c r="BW76" i="181"/>
  <c r="BG104" i="181"/>
  <c r="BG90" i="181"/>
  <c r="BG76" i="181"/>
  <c r="AQ104" i="181"/>
  <c r="AQ90" i="181"/>
  <c r="AQ76" i="181"/>
  <c r="AA104" i="181"/>
  <c r="AA90" i="181"/>
  <c r="AA92" i="181"/>
  <c r="AA80" i="181"/>
  <c r="AA76" i="181"/>
  <c r="K104" i="181"/>
  <c r="K90" i="181"/>
  <c r="K76" i="181"/>
  <c r="CI97" i="181"/>
  <c r="CI98" i="181"/>
  <c r="CI99" i="181" s="1"/>
  <c r="CI100" i="181" s="1"/>
  <c r="CI95" i="181"/>
  <c r="CI96" i="181" s="1"/>
  <c r="CI83" i="181"/>
  <c r="CI101" i="181"/>
  <c r="CI89" i="181"/>
  <c r="CI92" i="181" s="1"/>
  <c r="CI75" i="181"/>
  <c r="CI80" i="181" s="1"/>
  <c r="CO89" i="181"/>
  <c r="EY109" i="181"/>
  <c r="Y104" i="181"/>
  <c r="Y90" i="181"/>
  <c r="Y92" i="181"/>
  <c r="Y80" i="181"/>
  <c r="Y76" i="181"/>
  <c r="EC98" i="181"/>
  <c r="EC99" i="181" s="1"/>
  <c r="EC100" i="181" s="1"/>
  <c r="EC95" i="181"/>
  <c r="EC96" i="181" s="1"/>
  <c r="EC97" i="181"/>
  <c r="EC83" i="181"/>
  <c r="EC89" i="181"/>
  <c r="EC92" i="181" s="1"/>
  <c r="EC101" i="181"/>
  <c r="EC103" i="181" s="1"/>
  <c r="EC105" i="181" s="1"/>
  <c r="EC75" i="181"/>
  <c r="EC80" i="181" s="1"/>
  <c r="CW98" i="181"/>
  <c r="CW99" i="181" s="1"/>
  <c r="CW100" i="181" s="1"/>
  <c r="CW95" i="181"/>
  <c r="CW96" i="181" s="1"/>
  <c r="CW97" i="181"/>
  <c r="CW101" i="181"/>
  <c r="CW83" i="181"/>
  <c r="CW89" i="181"/>
  <c r="CW92" i="181" s="1"/>
  <c r="CW75" i="181"/>
  <c r="CW80" i="181" s="1"/>
  <c r="AC98" i="181"/>
  <c r="AC99" i="181" s="1"/>
  <c r="AC100" i="181" s="1"/>
  <c r="AC101" i="181"/>
  <c r="AC95" i="181"/>
  <c r="AC96" i="181" s="1"/>
  <c r="AC97" i="181"/>
  <c r="AC89" i="181"/>
  <c r="AC92" i="181" s="1"/>
  <c r="AC83" i="181"/>
  <c r="AC75" i="181"/>
  <c r="AC80" i="181" s="1"/>
  <c r="DF104" i="181"/>
  <c r="DF92" i="181"/>
  <c r="DF90" i="181"/>
  <c r="DF76" i="181"/>
  <c r="CN101" i="181"/>
  <c r="CN97" i="181"/>
  <c r="CN98" i="181"/>
  <c r="CN99" i="181" s="1"/>
  <c r="CN100" i="181" s="1"/>
  <c r="CN95" i="181"/>
  <c r="CN96" i="181" s="1"/>
  <c r="CN103" i="181" s="1"/>
  <c r="CN105" i="181" s="1"/>
  <c r="CN89" i="181"/>
  <c r="CN92" i="181" s="1"/>
  <c r="CN83" i="181"/>
  <c r="CN75" i="181"/>
  <c r="CN80" i="181" s="1"/>
  <c r="BH101" i="181"/>
  <c r="BH97" i="181"/>
  <c r="BH98" i="181"/>
  <c r="BH99" i="181" s="1"/>
  <c r="BH100" i="181" s="1"/>
  <c r="BH95" i="181"/>
  <c r="BH96" i="181" s="1"/>
  <c r="BH103" i="181" s="1"/>
  <c r="BH105" i="181" s="1"/>
  <c r="BH89" i="181"/>
  <c r="BH83" i="181"/>
  <c r="BH75" i="181"/>
  <c r="BH80" i="181" s="1"/>
  <c r="AB101" i="181"/>
  <c r="AB98" i="181"/>
  <c r="AB99" i="181" s="1"/>
  <c r="AB100" i="181" s="1"/>
  <c r="AB97" i="181"/>
  <c r="AB95" i="181"/>
  <c r="AB96" i="181" s="1"/>
  <c r="AB89" i="181"/>
  <c r="AB92" i="181" s="1"/>
  <c r="AB83" i="181"/>
  <c r="AB75" i="181"/>
  <c r="AB80" i="181" s="1"/>
  <c r="BC104" i="181"/>
  <c r="BC92" i="181"/>
  <c r="BC90" i="181"/>
  <c r="BC76" i="181"/>
  <c r="AQ101" i="181"/>
  <c r="AQ97" i="181"/>
  <c r="AQ95" i="181"/>
  <c r="AQ96" i="181" s="1"/>
  <c r="AQ98" i="181"/>
  <c r="AQ99" i="181" s="1"/>
  <c r="AQ100" i="181" s="1"/>
  <c r="AQ89" i="181"/>
  <c r="AQ92" i="181" s="1"/>
  <c r="AQ75" i="181"/>
  <c r="AQ80" i="181" s="1"/>
  <c r="AQ83" i="181"/>
  <c r="K101" i="181"/>
  <c r="K95" i="181"/>
  <c r="K96" i="181" s="1"/>
  <c r="K98" i="181"/>
  <c r="K99" i="181" s="1"/>
  <c r="K100" i="181" s="1"/>
  <c r="K97" i="181"/>
  <c r="K89" i="181"/>
  <c r="K92" i="181" s="1"/>
  <c r="K75" i="181"/>
  <c r="K80" i="181" s="1"/>
  <c r="K83" i="181"/>
  <c r="F105" i="181"/>
  <c r="F107" i="181" s="1"/>
  <c r="F92" i="181"/>
  <c r="F80" i="181"/>
  <c r="EP101" i="181"/>
  <c r="EP97" i="181"/>
  <c r="EP98" i="181"/>
  <c r="EP99" i="181" s="1"/>
  <c r="EP100" i="181" s="1"/>
  <c r="EP95" i="181"/>
  <c r="EP96" i="181" s="1"/>
  <c r="EP83" i="181"/>
  <c r="EP75" i="181"/>
  <c r="EP80" i="181" s="1"/>
  <c r="EP89" i="181"/>
  <c r="EP92" i="181" s="1"/>
  <c r="BV101" i="181"/>
  <c r="BV97" i="181"/>
  <c r="BV98" i="181"/>
  <c r="BV99" i="181" s="1"/>
  <c r="BV100" i="181" s="1"/>
  <c r="BV89" i="181"/>
  <c r="BV92" i="181" s="1"/>
  <c r="BV95" i="181"/>
  <c r="BV96" i="181" s="1"/>
  <c r="BV83" i="181"/>
  <c r="BV75" i="181"/>
  <c r="BV80" i="181" s="1"/>
  <c r="AP101" i="181"/>
  <c r="AP97" i="181"/>
  <c r="AP98" i="181"/>
  <c r="AP99" i="181" s="1"/>
  <c r="AP100" i="181" s="1"/>
  <c r="AP95" i="181"/>
  <c r="AP96" i="181" s="1"/>
  <c r="AP103" i="181" s="1"/>
  <c r="AP105" i="181" s="1"/>
  <c r="AP89" i="181"/>
  <c r="AP92" i="181" s="1"/>
  <c r="AP83" i="181"/>
  <c r="AP75" i="181"/>
  <c r="AP80" i="181" s="1"/>
  <c r="J101" i="181"/>
  <c r="J97" i="181"/>
  <c r="J89" i="181"/>
  <c r="J92" i="181" s="1"/>
  <c r="J98" i="181"/>
  <c r="J99" i="181" s="1"/>
  <c r="J100" i="181" s="1"/>
  <c r="J103" i="181" s="1"/>
  <c r="J105" i="181" s="1"/>
  <c r="J83" i="181"/>
  <c r="J95" i="181"/>
  <c r="J96" i="181" s="1"/>
  <c r="J75" i="181"/>
  <c r="J80" i="181" s="1"/>
  <c r="EK104" i="181"/>
  <c r="EK92" i="181"/>
  <c r="EK90" i="181"/>
  <c r="EK80" i="181"/>
  <c r="EK76" i="181"/>
  <c r="DU104" i="181"/>
  <c r="DU92" i="181"/>
  <c r="DU90" i="181"/>
  <c r="DU76" i="181"/>
  <c r="DE104" i="181"/>
  <c r="DE90" i="181"/>
  <c r="DE92" i="181"/>
  <c r="DE80" i="181"/>
  <c r="DE76" i="181"/>
  <c r="CO104" i="181"/>
  <c r="CO105" i="181"/>
  <c r="CO90" i="181"/>
  <c r="CO92" i="181"/>
  <c r="CO80" i="181"/>
  <c r="CO76" i="181"/>
  <c r="BY104" i="181"/>
  <c r="BY90" i="181"/>
  <c r="BY92" i="181"/>
  <c r="BY76" i="181"/>
  <c r="BI104" i="181"/>
  <c r="BI90" i="181"/>
  <c r="BI92" i="181"/>
  <c r="BI80" i="181"/>
  <c r="BI76" i="181"/>
  <c r="AS90" i="181"/>
  <c r="AS92" i="181"/>
  <c r="AS104" i="181"/>
  <c r="AS80" i="181"/>
  <c r="AS76" i="181"/>
  <c r="AC104" i="181"/>
  <c r="AC90" i="181"/>
  <c r="AC76" i="181"/>
  <c r="M104" i="181"/>
  <c r="M92" i="181"/>
  <c r="M90" i="181"/>
  <c r="M80" i="181"/>
  <c r="M76" i="181"/>
  <c r="EF95" i="181"/>
  <c r="EF96" i="181" s="1"/>
  <c r="EF103" i="181" s="1"/>
  <c r="EF105" i="181" s="1"/>
  <c r="EF97" i="181"/>
  <c r="EF98" i="181"/>
  <c r="EF99" i="181" s="1"/>
  <c r="EF100" i="181" s="1"/>
  <c r="EF89" i="181"/>
  <c r="EF92" i="181" s="1"/>
  <c r="EF101" i="181"/>
  <c r="EF83" i="181"/>
  <c r="EF75" i="181"/>
  <c r="EF80" i="181" s="1"/>
  <c r="CZ101" i="181"/>
  <c r="CZ98" i="181"/>
  <c r="CZ99" i="181" s="1"/>
  <c r="CZ100" i="181" s="1"/>
  <c r="CZ95" i="181"/>
  <c r="CZ96" i="181" s="1"/>
  <c r="CZ89" i="181"/>
  <c r="CZ92" i="181" s="1"/>
  <c r="CZ97" i="181"/>
  <c r="CZ83" i="181"/>
  <c r="CZ75" i="181"/>
  <c r="CZ80" i="181" s="1"/>
  <c r="BT95" i="181"/>
  <c r="BT96" i="181" s="1"/>
  <c r="BT97" i="181"/>
  <c r="BT98" i="181"/>
  <c r="BT99" i="181" s="1"/>
  <c r="BT100" i="181" s="1"/>
  <c r="BT83" i="181"/>
  <c r="BT89" i="181"/>
  <c r="BT92" i="181" s="1"/>
  <c r="BT101" i="181"/>
  <c r="BT75" i="181"/>
  <c r="BT80" i="181" s="1"/>
  <c r="EU97" i="181"/>
  <c r="EU98" i="181"/>
  <c r="EU99" i="181" s="1"/>
  <c r="EU100" i="181" s="1"/>
  <c r="EU83" i="181"/>
  <c r="EU101" i="181"/>
  <c r="EU89" i="181"/>
  <c r="EU92" i="181" s="1"/>
  <c r="EU95" i="181"/>
  <c r="EU96" i="181" s="1"/>
  <c r="EU75" i="181"/>
  <c r="EU80" i="181" s="1"/>
  <c r="DO98" i="181"/>
  <c r="DO99" i="181" s="1"/>
  <c r="DO100" i="181" s="1"/>
  <c r="DO95" i="181"/>
  <c r="DO96" i="181" s="1"/>
  <c r="DO83" i="181"/>
  <c r="DO97" i="181"/>
  <c r="DO103" i="181" s="1"/>
  <c r="DO105" i="181" s="1"/>
  <c r="DO89" i="181"/>
  <c r="DO92" i="181" s="1"/>
  <c r="DO101" i="181"/>
  <c r="DO75" i="181"/>
  <c r="DO80" i="181" s="1"/>
  <c r="AU98" i="181"/>
  <c r="AU99" i="181" s="1"/>
  <c r="AU100" i="181" s="1"/>
  <c r="AU95" i="181"/>
  <c r="AU96" i="181" s="1"/>
  <c r="AU97" i="181"/>
  <c r="AU83" i="181"/>
  <c r="AU101" i="181"/>
  <c r="AU103" i="181" s="1"/>
  <c r="AU105" i="181" s="1"/>
  <c r="AU89" i="181"/>
  <c r="AU92" i="181" s="1"/>
  <c r="AU75" i="181"/>
  <c r="AU80" i="181" s="1"/>
  <c r="O101" i="181"/>
  <c r="O98" i="181"/>
  <c r="O99" i="181" s="1"/>
  <c r="O100" i="181" s="1"/>
  <c r="O97" i="181"/>
  <c r="O83" i="181"/>
  <c r="O89" i="181"/>
  <c r="O92" i="181" s="1"/>
  <c r="O95" i="181"/>
  <c r="O96" i="181" s="1"/>
  <c r="O103" i="181" s="1"/>
  <c r="O105" i="181" s="1"/>
  <c r="O75" i="181"/>
  <c r="O80" i="181" s="1"/>
  <c r="DV98" i="181"/>
  <c r="DV99" i="181" s="1"/>
  <c r="DV100" i="181" s="1"/>
  <c r="DV97" i="181"/>
  <c r="DV101" i="181"/>
  <c r="DV89" i="181"/>
  <c r="DV92" i="181" s="1"/>
  <c r="DV83" i="181"/>
  <c r="DV95" i="181"/>
  <c r="DV96" i="181" s="1"/>
  <c r="DV103" i="181" s="1"/>
  <c r="DV105" i="181" s="1"/>
  <c r="DV75" i="181"/>
  <c r="DV80" i="181" s="1"/>
  <c r="CP98" i="181"/>
  <c r="CP99" i="181" s="1"/>
  <c r="CP100" i="181" s="1"/>
  <c r="CP97" i="181"/>
  <c r="CP101" i="181"/>
  <c r="CP95" i="181"/>
  <c r="CP96" i="181" s="1"/>
  <c r="CP83" i="181"/>
  <c r="CP89" i="181"/>
  <c r="CP92" i="181" s="1"/>
  <c r="CP75" i="181"/>
  <c r="CP80" i="181" s="1"/>
  <c r="BJ98" i="181"/>
  <c r="BJ99" i="181" s="1"/>
  <c r="BJ100" i="181" s="1"/>
  <c r="BJ97" i="181"/>
  <c r="BJ101" i="181"/>
  <c r="BJ95" i="181"/>
  <c r="BJ96" i="181" s="1"/>
  <c r="BJ89" i="181"/>
  <c r="BJ92" i="181" s="1"/>
  <c r="BJ83" i="181"/>
  <c r="BJ75" i="181"/>
  <c r="BJ80" i="181" s="1"/>
  <c r="EY75" i="181"/>
  <c r="EY80" i="181" s="1"/>
  <c r="I104" i="181"/>
  <c r="I90" i="181"/>
  <c r="I76" i="181"/>
  <c r="CJ104" i="181"/>
  <c r="CJ92" i="181"/>
  <c r="CJ90" i="181"/>
  <c r="CJ76" i="181"/>
  <c r="AM104" i="181"/>
  <c r="AM90" i="181"/>
  <c r="AM80" i="181"/>
  <c r="AM76" i="181"/>
  <c r="EI101" i="181"/>
  <c r="EI97" i="181"/>
  <c r="EI95" i="181"/>
  <c r="EI96" i="181" s="1"/>
  <c r="EI98" i="181"/>
  <c r="EI99" i="181" s="1"/>
  <c r="EI100" i="181" s="1"/>
  <c r="EI89" i="181"/>
  <c r="EI92" i="181" s="1"/>
  <c r="EI75" i="181"/>
  <c r="EI80" i="181" s="1"/>
  <c r="EI83" i="181"/>
  <c r="DC101" i="181"/>
  <c r="DC97" i="181"/>
  <c r="DC95" i="181"/>
  <c r="DC96" i="181" s="1"/>
  <c r="DC98" i="181"/>
  <c r="DC99" i="181" s="1"/>
  <c r="DC100" i="181" s="1"/>
  <c r="DC89" i="181"/>
  <c r="DC92" i="181" s="1"/>
  <c r="DC75" i="181"/>
  <c r="DC80" i="181" s="1"/>
  <c r="DC83" i="181"/>
  <c r="BW101" i="181"/>
  <c r="BW97" i="181"/>
  <c r="BW95" i="181"/>
  <c r="BW96" i="181" s="1"/>
  <c r="BW98" i="181"/>
  <c r="BW99" i="181" s="1"/>
  <c r="BW100" i="181" s="1"/>
  <c r="BW89" i="181"/>
  <c r="BW92" i="181" s="1"/>
  <c r="BW75" i="181"/>
  <c r="BW80" i="181" s="1"/>
  <c r="BW83" i="181"/>
  <c r="ET104" i="181"/>
  <c r="ET92" i="181"/>
  <c r="ET90" i="181"/>
  <c r="ET76" i="181"/>
  <c r="ED104" i="181"/>
  <c r="ED90" i="181"/>
  <c r="ED92" i="181"/>
  <c r="ED80" i="181"/>
  <c r="ED76" i="181"/>
  <c r="DB101" i="181"/>
  <c r="DB97" i="181"/>
  <c r="DB98" i="181"/>
  <c r="DB99" i="181" s="1"/>
  <c r="DB100" i="181" s="1"/>
  <c r="DB95" i="181"/>
  <c r="DB96" i="181" s="1"/>
  <c r="DB89" i="181"/>
  <c r="DB92" i="181" s="1"/>
  <c r="DB83" i="181"/>
  <c r="DB75" i="181"/>
  <c r="DB80" i="181" s="1"/>
  <c r="EG97" i="181"/>
  <c r="EG89" i="181"/>
  <c r="EG92" i="181" s="1"/>
  <c r="EG98" i="181"/>
  <c r="EG99" i="181" s="1"/>
  <c r="EG100" i="181" s="1"/>
  <c r="EG101" i="181"/>
  <c r="EG95" i="181"/>
  <c r="EG96" i="181" s="1"/>
  <c r="EG103" i="181" s="1"/>
  <c r="EG105" i="181" s="1"/>
  <c r="EG83" i="181"/>
  <c r="EG75" i="181"/>
  <c r="EG80" i="181" s="1"/>
  <c r="DA98" i="181"/>
  <c r="DA99" i="181" s="1"/>
  <c r="DA100" i="181" s="1"/>
  <c r="DA101" i="181"/>
  <c r="DA89" i="181"/>
  <c r="DA92" i="181" s="1"/>
  <c r="DA97" i="181"/>
  <c r="DA83" i="181"/>
  <c r="DA95" i="181"/>
  <c r="DA96" i="181" s="1"/>
  <c r="DA75" i="181"/>
  <c r="BU97" i="181"/>
  <c r="BU89" i="181"/>
  <c r="BU92" i="181" s="1"/>
  <c r="BU98" i="181"/>
  <c r="BU99" i="181" s="1"/>
  <c r="BU100" i="181" s="1"/>
  <c r="BU101" i="181"/>
  <c r="BU95" i="181"/>
  <c r="BU96" i="181" s="1"/>
  <c r="BU83" i="181"/>
  <c r="BU75" i="181"/>
  <c r="BU80" i="181" s="1"/>
  <c r="AO98" i="181"/>
  <c r="AO99" i="181" s="1"/>
  <c r="AO100" i="181" s="1"/>
  <c r="AO101" i="181"/>
  <c r="AO95" i="181"/>
  <c r="AO96" i="181" s="1"/>
  <c r="AO97" i="181"/>
  <c r="AO89" i="181"/>
  <c r="AO92" i="181" s="1"/>
  <c r="AO83" i="181"/>
  <c r="AO75" i="181"/>
  <c r="AO80" i="181" s="1"/>
  <c r="I72" i="181"/>
  <c r="EJ104" i="181"/>
  <c r="EJ90" i="181"/>
  <c r="EJ80" i="181"/>
  <c r="EJ76" i="181"/>
  <c r="DT105" i="181"/>
  <c r="DT90" i="181"/>
  <c r="DT92" i="181"/>
  <c r="DT104" i="181"/>
  <c r="DT80" i="181"/>
  <c r="DT76" i="181"/>
  <c r="DD90" i="181"/>
  <c r="DD104" i="181"/>
  <c r="DD80" i="181"/>
  <c r="DD76" i="181"/>
  <c r="CN90" i="181"/>
  <c r="CN104" i="181"/>
  <c r="CN76" i="181"/>
  <c r="BX104" i="181"/>
  <c r="BX90" i="181"/>
  <c r="BX76" i="181"/>
  <c r="BH104" i="181"/>
  <c r="BH90" i="181"/>
  <c r="BH92" i="181"/>
  <c r="BH76" i="181"/>
  <c r="AR104" i="181"/>
  <c r="AR90" i="181"/>
  <c r="AR92" i="181"/>
  <c r="AR76" i="181"/>
  <c r="AB104" i="181"/>
  <c r="AB90" i="181"/>
  <c r="AB76" i="181"/>
  <c r="L104" i="181"/>
  <c r="L92" i="181"/>
  <c r="L90" i="181"/>
  <c r="L80" i="181"/>
  <c r="L76" i="181"/>
  <c r="AF103" i="181"/>
  <c r="AF105" i="181" s="1"/>
  <c r="AF95" i="181"/>
  <c r="AF96" i="181" s="1"/>
  <c r="AF101" i="181"/>
  <c r="AF97" i="181"/>
  <c r="AF98" i="181"/>
  <c r="AF99" i="181" s="1"/>
  <c r="AF100" i="181" s="1"/>
  <c r="AF89" i="181"/>
  <c r="AF92" i="181" s="1"/>
  <c r="AF83" i="181"/>
  <c r="AF75" i="181"/>
  <c r="AF80" i="181" s="1"/>
  <c r="CA101" i="181"/>
  <c r="CA98" i="181"/>
  <c r="CA99" i="181" s="1"/>
  <c r="CA100" i="181" s="1"/>
  <c r="CA95" i="181"/>
  <c r="CA96" i="181" s="1"/>
  <c r="CA97" i="181"/>
  <c r="CA89" i="181"/>
  <c r="CA92" i="181" s="1"/>
  <c r="CA83" i="181"/>
  <c r="CA75" i="181"/>
  <c r="CA80" i="181" s="1"/>
  <c r="V98" i="181"/>
  <c r="V99" i="181" s="1"/>
  <c r="V100" i="181" s="1"/>
  <c r="V103" i="181" s="1"/>
  <c r="V105" i="181" s="1"/>
  <c r="V95" i="181"/>
  <c r="V96" i="181" s="1"/>
  <c r="V101" i="181"/>
  <c r="V89" i="181"/>
  <c r="V92" i="181" s="1"/>
  <c r="V97" i="181"/>
  <c r="V83" i="181"/>
  <c r="V75" i="181"/>
  <c r="V80" i="181" s="1"/>
  <c r="AN109" i="181"/>
  <c r="H78" i="179"/>
  <c r="H78" i="171"/>
  <c r="H78" i="178"/>
  <c r="H78" i="172"/>
  <c r="H78" i="174"/>
  <c r="H78" i="167"/>
  <c r="H78" i="177"/>
  <c r="H78" i="170"/>
  <c r="H78" i="169"/>
  <c r="H78" i="180"/>
  <c r="H78" i="175"/>
  <c r="K87" i="170"/>
  <c r="J110" i="179"/>
  <c r="J87" i="173"/>
  <c r="J87" i="171"/>
  <c r="J87" i="180"/>
  <c r="J107" i="171"/>
  <c r="G91" i="178"/>
  <c r="K113" i="167"/>
  <c r="K84" i="178"/>
  <c r="J84" i="180"/>
  <c r="J87" i="169"/>
  <c r="J107" i="174"/>
  <c r="J107" i="177"/>
  <c r="J87" i="172"/>
  <c r="J107" i="170"/>
  <c r="O70" i="175"/>
  <c r="P70" i="175" s="1"/>
  <c r="I70" i="179"/>
  <c r="O70" i="172"/>
  <c r="J107" i="172"/>
  <c r="J106" i="167"/>
  <c r="G107" i="182"/>
  <c r="G91" i="171"/>
  <c r="G91" i="167"/>
  <c r="I77" i="175"/>
  <c r="K106" i="170"/>
  <c r="K70" i="180"/>
  <c r="K113" i="169"/>
  <c r="L106" i="175"/>
  <c r="J113" i="175"/>
  <c r="J110" i="167"/>
  <c r="J70" i="171"/>
  <c r="J84" i="171"/>
  <c r="J110" i="172"/>
  <c r="N70" i="170"/>
  <c r="K70" i="178"/>
  <c r="G107" i="181"/>
  <c r="G91" i="177"/>
  <c r="I77" i="172"/>
  <c r="G91" i="172"/>
  <c r="L110" i="169"/>
  <c r="J113" i="174"/>
  <c r="J113" i="172"/>
  <c r="J84" i="174"/>
  <c r="O84" i="177"/>
  <c r="J113" i="170"/>
  <c r="J113" i="177"/>
  <c r="J110" i="175"/>
  <c r="J84" i="167"/>
  <c r="K107" i="180"/>
  <c r="I77" i="179"/>
  <c r="G91" i="174"/>
  <c r="I77" i="174"/>
  <c r="I77" i="170"/>
  <c r="K87" i="178"/>
  <c r="J84" i="169"/>
  <c r="J106" i="174"/>
  <c r="N70" i="177"/>
  <c r="L106" i="180"/>
  <c r="I70" i="181"/>
  <c r="J87" i="177"/>
  <c r="J107" i="179"/>
  <c r="J106" i="169"/>
  <c r="L107" i="167"/>
  <c r="J84" i="175"/>
  <c r="J113" i="178"/>
  <c r="J110" i="178"/>
  <c r="J70" i="169"/>
  <c r="K87" i="179"/>
  <c r="J70" i="173"/>
  <c r="I70" i="167"/>
  <c r="P84" i="172"/>
  <c r="J113" i="171"/>
  <c r="J84" i="170"/>
  <c r="J106" i="177"/>
  <c r="K87" i="175"/>
  <c r="G91" i="180"/>
  <c r="G91" i="170"/>
  <c r="G91" i="175"/>
  <c r="G91" i="179"/>
  <c r="M106" i="178"/>
  <c r="I70" i="182"/>
  <c r="J70" i="182" s="1"/>
  <c r="I70" i="174"/>
  <c r="J113" i="180"/>
  <c r="J106" i="179"/>
  <c r="K106" i="172"/>
  <c r="L84" i="179"/>
  <c r="J110" i="174"/>
  <c r="I77" i="171"/>
  <c r="I77" i="178"/>
  <c r="I77" i="167"/>
  <c r="I77" i="177"/>
  <c r="J113" i="179"/>
  <c r="K107" i="178"/>
  <c r="J107" i="169"/>
  <c r="J87" i="174"/>
  <c r="K110" i="177"/>
  <c r="J110" i="180"/>
  <c r="J87" i="167"/>
  <c r="J107" i="175"/>
  <c r="O110" i="171"/>
  <c r="M110" i="170"/>
  <c r="J106" i="171"/>
  <c r="I77" i="169"/>
  <c r="I77" i="180"/>
  <c r="G91" i="169"/>
  <c r="K107" i="171"/>
  <c r="K84" i="180"/>
  <c r="M106" i="175"/>
  <c r="K84" i="171"/>
  <c r="K84" i="167"/>
  <c r="L107" i="180"/>
  <c r="L87" i="178"/>
  <c r="K106" i="174"/>
  <c r="K107" i="179"/>
  <c r="H83" i="173" l="1"/>
  <c r="H101" i="173"/>
  <c r="H95" i="173"/>
  <c r="H96" i="173" s="1"/>
  <c r="H97" i="173"/>
  <c r="H98" i="173"/>
  <c r="H99" i="173" s="1"/>
  <c r="H100" i="173" s="1"/>
  <c r="H75" i="173"/>
  <c r="H80" i="173" s="1"/>
  <c r="F125" i="173"/>
  <c r="F135" i="173" s="1"/>
  <c r="F45" i="173"/>
  <c r="F56" i="173"/>
  <c r="AG112" i="173"/>
  <c r="AO112" i="173"/>
  <c r="AW112" i="173"/>
  <c r="BE112" i="173"/>
  <c r="BM112" i="173"/>
  <c r="BU112" i="173"/>
  <c r="CC112" i="173"/>
  <c r="CK112" i="173"/>
  <c r="CS112" i="173"/>
  <c r="DA112" i="173"/>
  <c r="DI112" i="173"/>
  <c r="DQ112" i="173"/>
  <c r="DY112" i="173"/>
  <c r="EG112" i="173"/>
  <c r="EO112" i="173"/>
  <c r="EW112" i="173"/>
  <c r="F72" i="173"/>
  <c r="L112" i="173"/>
  <c r="AB112" i="173"/>
  <c r="AJ112" i="173"/>
  <c r="AR112" i="173"/>
  <c r="AZ112" i="173"/>
  <c r="BH112" i="173"/>
  <c r="BP112" i="173"/>
  <c r="BX112" i="173"/>
  <c r="CF112" i="173"/>
  <c r="CN112" i="173"/>
  <c r="CV112" i="173"/>
  <c r="DD112" i="173"/>
  <c r="DL112" i="173"/>
  <c r="DT112" i="173"/>
  <c r="EB112" i="173"/>
  <c r="EJ112" i="173"/>
  <c r="ER112" i="173"/>
  <c r="M112" i="173"/>
  <c r="U112" i="173"/>
  <c r="AC112" i="173"/>
  <c r="AK112" i="173"/>
  <c r="AS112" i="173"/>
  <c r="BA112" i="173"/>
  <c r="BI112" i="173"/>
  <c r="BQ112" i="173"/>
  <c r="BY112" i="173"/>
  <c r="CG112" i="173"/>
  <c r="CO112" i="173"/>
  <c r="CW112" i="173"/>
  <c r="DE112" i="173"/>
  <c r="DM112" i="173"/>
  <c r="DU112" i="173"/>
  <c r="EC112" i="173"/>
  <c r="EK112" i="173"/>
  <c r="ES112" i="173"/>
  <c r="R112" i="173"/>
  <c r="CD112" i="173"/>
  <c r="EP112" i="173"/>
  <c r="Z112" i="173"/>
  <c r="CL112" i="173"/>
  <c r="EX112" i="173"/>
  <c r="AH112" i="173"/>
  <c r="CT112" i="173"/>
  <c r="AP112" i="173"/>
  <c r="DB112" i="173"/>
  <c r="AX112" i="173"/>
  <c r="DJ112" i="173"/>
  <c r="BF112" i="173"/>
  <c r="DR112" i="173"/>
  <c r="BN112" i="173"/>
  <c r="DZ112" i="173"/>
  <c r="J112" i="173"/>
  <c r="BV112" i="173"/>
  <c r="EH112" i="173"/>
  <c r="DH112" i="173"/>
  <c r="R72" i="173"/>
  <c r="AN112" i="173"/>
  <c r="AU112" i="173"/>
  <c r="K72" i="173"/>
  <c r="AI112" i="173"/>
  <c r="AT112" i="173"/>
  <c r="EF112" i="173"/>
  <c r="H112" i="173"/>
  <c r="DX112" i="173"/>
  <c r="DK112" i="173"/>
  <c r="T72" i="173"/>
  <c r="ET112" i="173"/>
  <c r="DP112" i="173"/>
  <c r="BD112" i="173"/>
  <c r="BZ112" i="173"/>
  <c r="ED112" i="173"/>
  <c r="Y112" i="173"/>
  <c r="Q72" i="173"/>
  <c r="AQ112" i="173"/>
  <c r="EV112" i="173"/>
  <c r="X112" i="173"/>
  <c r="P72" i="173"/>
  <c r="AE112" i="173"/>
  <c r="CX112" i="173"/>
  <c r="CP112" i="173"/>
  <c r="M72" i="173"/>
  <c r="I112" i="173"/>
  <c r="EN112" i="173"/>
  <c r="P112" i="173"/>
  <c r="CE112" i="173"/>
  <c r="BL112" i="173"/>
  <c r="S72" i="173"/>
  <c r="BS112" i="173"/>
  <c r="BK112" i="173"/>
  <c r="DO112" i="173"/>
  <c r="F112" i="173"/>
  <c r="F113" i="173" s="1"/>
  <c r="L72" i="173"/>
  <c r="AF112" i="173"/>
  <c r="DN112" i="173"/>
  <c r="T112" i="173"/>
  <c r="EY112" i="173"/>
  <c r="AA112" i="173"/>
  <c r="CI112" i="173"/>
  <c r="CA112" i="173"/>
  <c r="DV112" i="173"/>
  <c r="EE112" i="173"/>
  <c r="BO112" i="173"/>
  <c r="BG112" i="173"/>
  <c r="Q112" i="173"/>
  <c r="CY112" i="173"/>
  <c r="BW112" i="173"/>
  <c r="EA112" i="173"/>
  <c r="G72" i="173"/>
  <c r="AV112" i="173"/>
  <c r="CZ112" i="173"/>
  <c r="DG112" i="173"/>
  <c r="CU112" i="173"/>
  <c r="DF112" i="173"/>
  <c r="O72" i="173"/>
  <c r="BT112" i="173"/>
  <c r="V112" i="173"/>
  <c r="EL112" i="173"/>
  <c r="N112" i="173"/>
  <c r="BR112" i="173"/>
  <c r="DC112" i="173"/>
  <c r="CJ112" i="173"/>
  <c r="CQ112" i="173"/>
  <c r="J72" i="173"/>
  <c r="AL112" i="173"/>
  <c r="I72" i="173"/>
  <c r="AD112" i="173"/>
  <c r="CH112" i="173"/>
  <c r="DW112" i="173"/>
  <c r="BC112" i="173"/>
  <c r="CR112" i="173"/>
  <c r="BB112" i="173"/>
  <c r="CM112" i="173"/>
  <c r="EU112" i="173"/>
  <c r="W112" i="173"/>
  <c r="EM112" i="173"/>
  <c r="O112" i="173"/>
  <c r="AY112" i="173"/>
  <c r="AM112" i="173"/>
  <c r="EI112" i="173"/>
  <c r="K112" i="173"/>
  <c r="G112" i="173"/>
  <c r="N72" i="173"/>
  <c r="DS112" i="173"/>
  <c r="BJ112" i="173"/>
  <c r="CB112" i="173"/>
  <c r="EQ112" i="173"/>
  <c r="S112" i="173"/>
  <c r="K103" i="182"/>
  <c r="K105" i="182" s="1"/>
  <c r="Q103" i="182"/>
  <c r="Q105" i="182" s="1"/>
  <c r="BE103" i="182"/>
  <c r="BE105" i="182" s="1"/>
  <c r="AL103" i="182"/>
  <c r="AL105" i="182" s="1"/>
  <c r="AE103" i="182"/>
  <c r="AE105" i="182" s="1"/>
  <c r="BS103" i="182"/>
  <c r="BS105" i="182" s="1"/>
  <c r="BI103" i="182"/>
  <c r="BI105" i="182" s="1"/>
  <c r="EC103" i="182"/>
  <c r="EC105" i="182" s="1"/>
  <c r="AP103" i="182"/>
  <c r="AP105" i="182" s="1"/>
  <c r="CK103" i="182"/>
  <c r="CK105" i="182" s="1"/>
  <c r="EQ103" i="182"/>
  <c r="EQ105" i="182" s="1"/>
  <c r="DQ103" i="182"/>
  <c r="DQ105" i="182" s="1"/>
  <c r="L103" i="182"/>
  <c r="L105" i="182" s="1"/>
  <c r="DW103" i="182"/>
  <c r="DW105" i="182" s="1"/>
  <c r="CP103" i="182"/>
  <c r="CP105" i="182" s="1"/>
  <c r="EG103" i="182"/>
  <c r="EG105" i="182" s="1"/>
  <c r="CU103" i="182"/>
  <c r="CU105" i="182" s="1"/>
  <c r="DT103" i="182"/>
  <c r="DT105" i="182" s="1"/>
  <c r="BR103" i="182"/>
  <c r="BR105" i="182" s="1"/>
  <c r="EB103" i="182"/>
  <c r="EB105" i="182" s="1"/>
  <c r="DF103" i="182"/>
  <c r="DF105" i="182" s="1"/>
  <c r="Y103" i="182"/>
  <c r="Y105" i="182" s="1"/>
  <c r="EX103" i="182"/>
  <c r="EX105" i="182" s="1"/>
  <c r="BQ103" i="182"/>
  <c r="BQ105" i="182" s="1"/>
  <c r="AY103" i="182"/>
  <c r="AY105" i="182" s="1"/>
  <c r="CE103" i="182"/>
  <c r="CE105" i="182" s="1"/>
  <c r="BK103" i="182"/>
  <c r="BK105" i="182" s="1"/>
  <c r="W103" i="182"/>
  <c r="W105" i="182" s="1"/>
  <c r="CI103" i="182"/>
  <c r="CI105" i="182" s="1"/>
  <c r="DS103" i="182"/>
  <c r="DS105" i="182" s="1"/>
  <c r="CG103" i="182"/>
  <c r="CG105" i="182" s="1"/>
  <c r="BO103" i="182"/>
  <c r="BO105" i="182" s="1"/>
  <c r="EA103" i="182"/>
  <c r="EA105" i="182" s="1"/>
  <c r="CN103" i="182"/>
  <c r="CN105" i="182" s="1"/>
  <c r="BV103" i="182"/>
  <c r="BV105" i="182" s="1"/>
  <c r="EP103" i="182"/>
  <c r="EP105" i="182" s="1"/>
  <c r="CV103" i="182"/>
  <c r="CV105" i="182" s="1"/>
  <c r="AC103" i="182"/>
  <c r="AC105" i="182" s="1"/>
  <c r="CW103" i="182"/>
  <c r="CW105" i="182" s="1"/>
  <c r="AT103" i="182"/>
  <c r="AT105" i="182" s="1"/>
  <c r="DY103" i="182"/>
  <c r="DY105" i="182" s="1"/>
  <c r="DE103" i="182"/>
  <c r="DE105" i="182" s="1"/>
  <c r="AM103" i="182"/>
  <c r="AM105" i="182" s="1"/>
  <c r="CY103" i="182"/>
  <c r="CY105" i="182" s="1"/>
  <c r="EU103" i="182"/>
  <c r="EU105" i="182" s="1"/>
  <c r="EY103" i="182"/>
  <c r="EY105" i="182" s="1"/>
  <c r="CJ103" i="182"/>
  <c r="CJ105" i="182" s="1"/>
  <c r="ER103" i="182"/>
  <c r="ER105" i="182" s="1"/>
  <c r="BJ103" i="182"/>
  <c r="BJ105" i="182" s="1"/>
  <c r="DU103" i="182"/>
  <c r="DU105" i="182" s="1"/>
  <c r="F72" i="182"/>
  <c r="F75" i="182" s="1"/>
  <c r="F76" i="182" s="1"/>
  <c r="F78" i="182" s="1"/>
  <c r="G72" i="182"/>
  <c r="G83" i="182" s="1"/>
  <c r="N103" i="182"/>
  <c r="N105" i="182" s="1"/>
  <c r="EW103" i="182"/>
  <c r="EW105" i="182" s="1"/>
  <c r="AD103" i="182"/>
  <c r="AD105" i="182" s="1"/>
  <c r="AI103" i="182"/>
  <c r="AI105" i="182" s="1"/>
  <c r="BH103" i="182"/>
  <c r="BH105" i="182" s="1"/>
  <c r="U103" i="182"/>
  <c r="U105" i="182" s="1"/>
  <c r="AW103" i="182"/>
  <c r="AW105" i="182" s="1"/>
  <c r="DO103" i="182"/>
  <c r="DO105" i="182" s="1"/>
  <c r="BY103" i="182"/>
  <c r="BY105" i="182" s="1"/>
  <c r="BU103" i="182"/>
  <c r="BU105" i="182" s="1"/>
  <c r="AJ103" i="182"/>
  <c r="AJ105" i="182" s="1"/>
  <c r="BT103" i="182"/>
  <c r="BT105" i="182" s="1"/>
  <c r="AG103" i="182"/>
  <c r="AG105" i="182" s="1"/>
  <c r="CM103" i="182"/>
  <c r="CM105" i="182" s="1"/>
  <c r="EH103" i="182"/>
  <c r="EH105" i="182" s="1"/>
  <c r="P103" i="182"/>
  <c r="P105" i="182" s="1"/>
  <c r="DX103" i="182"/>
  <c r="DX105" i="182" s="1"/>
  <c r="DB103" i="182"/>
  <c r="DB105" i="182" s="1"/>
  <c r="CX103" i="182"/>
  <c r="CX105" i="182" s="1"/>
  <c r="DZ103" i="182"/>
  <c r="DZ105" i="182" s="1"/>
  <c r="EK103" i="182"/>
  <c r="EK105" i="182" s="1"/>
  <c r="BC103" i="182"/>
  <c r="BC105" i="182" s="1"/>
  <c r="EF103" i="182"/>
  <c r="EF105" i="182" s="1"/>
  <c r="AF103" i="182"/>
  <c r="AF105" i="182" s="1"/>
  <c r="CD103" i="182"/>
  <c r="CD105" i="182" s="1"/>
  <c r="DR103" i="182"/>
  <c r="DR105" i="182" s="1"/>
  <c r="DK103" i="182"/>
  <c r="DK105" i="182" s="1"/>
  <c r="BX103" i="182"/>
  <c r="BX105" i="182" s="1"/>
  <c r="AK103" i="182"/>
  <c r="AK105" i="182" s="1"/>
  <c r="ET103" i="182"/>
  <c r="ET105" i="182" s="1"/>
  <c r="AZ103" i="182"/>
  <c r="AZ105" i="182" s="1"/>
  <c r="DV103" i="182"/>
  <c r="DV105" i="182" s="1"/>
  <c r="AU103" i="182"/>
  <c r="AU105" i="182" s="1"/>
  <c r="I103" i="182"/>
  <c r="I105" i="182" s="1"/>
  <c r="EE103" i="182"/>
  <c r="EE105" i="182" s="1"/>
  <c r="CR103" i="182"/>
  <c r="CR105" i="182" s="1"/>
  <c r="BL103" i="182"/>
  <c r="BL105" i="182" s="1"/>
  <c r="DJ103" i="182"/>
  <c r="DJ105" i="182" s="1"/>
  <c r="J103" i="182"/>
  <c r="J105" i="182" s="1"/>
  <c r="AR103" i="182"/>
  <c r="AR105" i="182" s="1"/>
  <c r="CH103" i="182"/>
  <c r="CH105" i="182" s="1"/>
  <c r="R103" i="182"/>
  <c r="R105" i="182" s="1"/>
  <c r="CL103" i="182"/>
  <c r="CL105" i="182" s="1"/>
  <c r="T103" i="182"/>
  <c r="T105" i="182" s="1"/>
  <c r="AV103" i="182"/>
  <c r="AV105" i="182" s="1"/>
  <c r="H98" i="182"/>
  <c r="H99" i="182" s="1"/>
  <c r="H100" i="182" s="1"/>
  <c r="H101" i="182"/>
  <c r="H97" i="182"/>
  <c r="H95" i="182"/>
  <c r="H96" i="182" s="1"/>
  <c r="H103" i="182" s="1"/>
  <c r="H105" i="182" s="1"/>
  <c r="H83" i="182"/>
  <c r="H75" i="182"/>
  <c r="H80" i="182" s="1"/>
  <c r="CN109" i="182"/>
  <c r="DJ109" i="182"/>
  <c r="BY109" i="182"/>
  <c r="AX109" i="182"/>
  <c r="DR109" i="182"/>
  <c r="AY109" i="182"/>
  <c r="CE109" i="182"/>
  <c r="EQ109" i="182"/>
  <c r="EW109" i="182"/>
  <c r="BF109" i="182"/>
  <c r="AV109" i="182"/>
  <c r="AU109" i="182"/>
  <c r="DG109" i="182"/>
  <c r="AS109" i="182"/>
  <c r="BH109" i="182"/>
  <c r="AB109" i="182"/>
  <c r="DT109" i="182"/>
  <c r="I109" i="182"/>
  <c r="AP109" i="182"/>
  <c r="AF109" i="182"/>
  <c r="DK109" i="182"/>
  <c r="DY109" i="182"/>
  <c r="EG109" i="182"/>
  <c r="DA109" i="182"/>
  <c r="AC109" i="182"/>
  <c r="CW109" i="182"/>
  <c r="N109" i="182"/>
  <c r="AT109" i="182"/>
  <c r="BZ109" i="182"/>
  <c r="DF109" i="182"/>
  <c r="O109" i="182"/>
  <c r="CA109" i="182"/>
  <c r="AG109" i="182"/>
  <c r="S109" i="182"/>
  <c r="V109" i="182"/>
  <c r="BB109" i="182"/>
  <c r="CH109" i="182"/>
  <c r="DN109" i="182"/>
  <c r="ET109" i="182"/>
  <c r="CB109" i="182"/>
  <c r="CG109" i="182"/>
  <c r="AD109" i="182"/>
  <c r="BJ109" i="182"/>
  <c r="CP109" i="182"/>
  <c r="AI109" i="182"/>
  <c r="BO109" i="182"/>
  <c r="CU109" i="182"/>
  <c r="EA109" i="182"/>
  <c r="U109" i="182"/>
  <c r="CO109" i="182"/>
  <c r="BE109" i="182"/>
  <c r="AW109" i="182"/>
  <c r="G98" i="182"/>
  <c r="G99" i="182" s="1"/>
  <c r="G100" i="182" s="1"/>
  <c r="G101" i="182"/>
  <c r="G97" i="182"/>
  <c r="G95" i="182"/>
  <c r="G96" i="182" s="1"/>
  <c r="G75" i="182"/>
  <c r="G76" i="182" s="1"/>
  <c r="EK109" i="182"/>
  <c r="EL109" i="182"/>
  <c r="CZ109" i="182"/>
  <c r="EM109" i="182"/>
  <c r="DQ109" i="182"/>
  <c r="DE109" i="182"/>
  <c r="DH109" i="182"/>
  <c r="AH109" i="182"/>
  <c r="CI109" i="182"/>
  <c r="DV109" i="182"/>
  <c r="Q109" i="182"/>
  <c r="F95" i="182"/>
  <c r="F96" i="182" s="1"/>
  <c r="F97" i="182"/>
  <c r="F83" i="182"/>
  <c r="F73" i="182" a="1"/>
  <c r="CR109" i="182"/>
  <c r="K109" i="182"/>
  <c r="AQ109" i="182"/>
  <c r="DC109" i="182"/>
  <c r="EI109" i="182"/>
  <c r="BP109" i="182"/>
  <c r="CV109" i="182"/>
  <c r="EB109" i="182"/>
  <c r="CS109" i="182"/>
  <c r="BT109" i="182"/>
  <c r="EN109" i="182"/>
  <c r="AK109" i="182"/>
  <c r="ES109" i="182"/>
  <c r="EO109" i="182"/>
  <c r="DM109" i="182"/>
  <c r="W109" i="182"/>
  <c r="EU109" i="182"/>
  <c r="DI109" i="182"/>
  <c r="Z109" i="182"/>
  <c r="BA109" i="182"/>
  <c r="DU109" i="182"/>
  <c r="BD109" i="182"/>
  <c r="AE109" i="182"/>
  <c r="BS109" i="182"/>
  <c r="CQ109" i="182"/>
  <c r="EE109" i="182"/>
  <c r="DZ109" i="182"/>
  <c r="BL109" i="182"/>
  <c r="BW109" i="182"/>
  <c r="AJ109" i="182"/>
  <c r="BM109" i="182"/>
  <c r="CK109" i="182"/>
  <c r="Y109" i="182"/>
  <c r="AN109" i="182"/>
  <c r="EH109" i="182"/>
  <c r="P109" i="182"/>
  <c r="DX109" i="182"/>
  <c r="F125" i="182"/>
  <c r="F45" i="182"/>
  <c r="F53" i="182" s="1"/>
  <c r="DA112" i="182"/>
  <c r="AH112" i="182"/>
  <c r="BV112" i="182"/>
  <c r="EP112" i="182"/>
  <c r="BI112" i="182"/>
  <c r="EC112" i="182"/>
  <c r="BC112" i="182"/>
  <c r="DO112" i="182"/>
  <c r="X112" i="182"/>
  <c r="BL112" i="182"/>
  <c r="EF112" i="182"/>
  <c r="AP112" i="182"/>
  <c r="DJ112" i="182"/>
  <c r="K112" i="182"/>
  <c r="AQ112" i="182"/>
  <c r="BW112" i="182"/>
  <c r="DC112" i="182"/>
  <c r="EI112" i="182"/>
  <c r="BU112" i="182"/>
  <c r="AJ112" i="182"/>
  <c r="BP112" i="182"/>
  <c r="CV112" i="182"/>
  <c r="EB112" i="182"/>
  <c r="BM112" i="182"/>
  <c r="AC112" i="182"/>
  <c r="CW112" i="182"/>
  <c r="CS112" i="182"/>
  <c r="N112" i="182"/>
  <c r="AT112" i="182"/>
  <c r="BZ112" i="182"/>
  <c r="DF112" i="182"/>
  <c r="EL112" i="182"/>
  <c r="CK112" i="182"/>
  <c r="O112" i="182"/>
  <c r="CA112" i="182"/>
  <c r="EM112" i="182"/>
  <c r="Y112" i="182"/>
  <c r="AF112" i="182"/>
  <c r="CZ112" i="182"/>
  <c r="J112" i="182"/>
  <c r="CD112" i="182"/>
  <c r="EX112" i="182"/>
  <c r="BQ112" i="182"/>
  <c r="EK112" i="182"/>
  <c r="AM112" i="182"/>
  <c r="CY112" i="182"/>
  <c r="BT112" i="182"/>
  <c r="EN112" i="182"/>
  <c r="AX112" i="182"/>
  <c r="DR112" i="182"/>
  <c r="AG112" i="182"/>
  <c r="S112" i="182"/>
  <c r="AY112" i="182"/>
  <c r="CE112" i="182"/>
  <c r="DK112" i="182"/>
  <c r="EQ112" i="182"/>
  <c r="DQ112" i="182"/>
  <c r="L112" i="182"/>
  <c r="AR112" i="182"/>
  <c r="BX112" i="182"/>
  <c r="DD112" i="182"/>
  <c r="EJ112" i="182"/>
  <c r="DY112" i="182"/>
  <c r="AK112" i="182"/>
  <c r="DE112" i="182"/>
  <c r="ES112" i="182"/>
  <c r="EW112" i="182"/>
  <c r="V112" i="182"/>
  <c r="BB112" i="182"/>
  <c r="CH112" i="182"/>
  <c r="DN112" i="182"/>
  <c r="ET112" i="182"/>
  <c r="EO112" i="182"/>
  <c r="BK112" i="182"/>
  <c r="DW112" i="182"/>
  <c r="CC112" i="182"/>
  <c r="AN112" i="182"/>
  <c r="DH112" i="182"/>
  <c r="R112" i="182"/>
  <c r="CL112" i="182"/>
  <c r="BY112" i="182"/>
  <c r="DM112" i="182"/>
  <c r="W112" i="182"/>
  <c r="CI112" i="182"/>
  <c r="EU112" i="182"/>
  <c r="H112" i="182"/>
  <c r="CB112" i="182"/>
  <c r="EV112" i="182"/>
  <c r="BF112" i="182"/>
  <c r="DZ112" i="182"/>
  <c r="DI112" i="182"/>
  <c r="AA112" i="182"/>
  <c r="BG112" i="182"/>
  <c r="CM112" i="182"/>
  <c r="DS112" i="182"/>
  <c r="EY112" i="182"/>
  <c r="T112" i="182"/>
  <c r="AZ112" i="182"/>
  <c r="CF112" i="182"/>
  <c r="DL112" i="182"/>
  <c r="ER112" i="182"/>
  <c r="AS112" i="182"/>
  <c r="CG112" i="182"/>
  <c r="AD112" i="182"/>
  <c r="BJ112" i="182"/>
  <c r="CP112" i="182"/>
  <c r="DV112" i="182"/>
  <c r="AU112" i="182"/>
  <c r="DG112" i="182"/>
  <c r="EG112" i="182"/>
  <c r="AV112" i="182"/>
  <c r="DP112" i="182"/>
  <c r="AO112" i="182"/>
  <c r="Z112" i="182"/>
  <c r="CT112" i="182"/>
  <c r="EH112" i="182"/>
  <c r="M112" i="182"/>
  <c r="BA112" i="182"/>
  <c r="DU112" i="182"/>
  <c r="BS112" i="182"/>
  <c r="EE112" i="182"/>
  <c r="P112" i="182"/>
  <c r="CJ112" i="182"/>
  <c r="DX112" i="182"/>
  <c r="BN112" i="182"/>
  <c r="DB112" i="182"/>
  <c r="AI112" i="182"/>
  <c r="BO112" i="182"/>
  <c r="CU112" i="182"/>
  <c r="EA112" i="182"/>
  <c r="Q112" i="182"/>
  <c r="AB112" i="182"/>
  <c r="BH112" i="182"/>
  <c r="CN112" i="182"/>
  <c r="DT112" i="182"/>
  <c r="I112" i="182"/>
  <c r="U112" i="182"/>
  <c r="CO112" i="182"/>
  <c r="BE112" i="182"/>
  <c r="F112" i="182"/>
  <c r="F113" i="182" s="1"/>
  <c r="AL112" i="182"/>
  <c r="BR112" i="182"/>
  <c r="CX112" i="182"/>
  <c r="ED112" i="182"/>
  <c r="AW112" i="182"/>
  <c r="G112" i="182"/>
  <c r="AE112" i="182"/>
  <c r="CQ112" i="182"/>
  <c r="BD112" i="182"/>
  <c r="CR112" i="182"/>
  <c r="AL109" i="182"/>
  <c r="BR109" i="182"/>
  <c r="CX109" i="182"/>
  <c r="ED109" i="182"/>
  <c r="EP109" i="182"/>
  <c r="BI109" i="182"/>
  <c r="EC109" i="182"/>
  <c r="BC109" i="182"/>
  <c r="DO109" i="182"/>
  <c r="EF109" i="182"/>
  <c r="CD109" i="182"/>
  <c r="EX109" i="182"/>
  <c r="BQ109" i="182"/>
  <c r="L109" i="182"/>
  <c r="AR109" i="182"/>
  <c r="BX109" i="182"/>
  <c r="DD109" i="182"/>
  <c r="EJ109" i="182"/>
  <c r="BK109" i="182"/>
  <c r="DW109" i="182"/>
  <c r="R109" i="182"/>
  <c r="CL109" i="182"/>
  <c r="AA109" i="182"/>
  <c r="CM109" i="182"/>
  <c r="DS109" i="182"/>
  <c r="CJ109" i="182"/>
  <c r="T109" i="182"/>
  <c r="CF109" i="182"/>
  <c r="ER109" i="182"/>
  <c r="DB109" i="182"/>
  <c r="BV109" i="182"/>
  <c r="BU109" i="182"/>
  <c r="J109" i="182"/>
  <c r="AM109" i="182"/>
  <c r="CY109" i="182"/>
  <c r="CC109" i="182"/>
  <c r="BG109" i="182"/>
  <c r="EY109" i="182"/>
  <c r="AZ109" i="182"/>
  <c r="DL109" i="182"/>
  <c r="AO109" i="182"/>
  <c r="K103" i="181"/>
  <c r="K105" i="181" s="1"/>
  <c r="EB103" i="181"/>
  <c r="EB105" i="181" s="1"/>
  <c r="R103" i="181"/>
  <c r="R105" i="181" s="1"/>
  <c r="DR103" i="181"/>
  <c r="DR105" i="181" s="1"/>
  <c r="EV103" i="181"/>
  <c r="EV105" i="181" s="1"/>
  <c r="DQ103" i="181"/>
  <c r="DQ105" i="181" s="1"/>
  <c r="CD103" i="181"/>
  <c r="CD105" i="181" s="1"/>
  <c r="AH103" i="181"/>
  <c r="AH105" i="181" s="1"/>
  <c r="BF103" i="181"/>
  <c r="BF105" i="181" s="1"/>
  <c r="BS103" i="181"/>
  <c r="BS105" i="181" s="1"/>
  <c r="DN103" i="181"/>
  <c r="DN105" i="181" s="1"/>
  <c r="G72" i="181"/>
  <c r="G97" i="181" s="1"/>
  <c r="M103" i="181"/>
  <c r="M105" i="181" s="1"/>
  <c r="CY103" i="181"/>
  <c r="CY105" i="181" s="1"/>
  <c r="CH103" i="181"/>
  <c r="CH105" i="181" s="1"/>
  <c r="W103" i="181"/>
  <c r="W105" i="181" s="1"/>
  <c r="EJ103" i="181"/>
  <c r="EJ105" i="181" s="1"/>
  <c r="AM103" i="181"/>
  <c r="AM105" i="181" s="1"/>
  <c r="DH103" i="181"/>
  <c r="DH105" i="181" s="1"/>
  <c r="AX103" i="181"/>
  <c r="AX105" i="181" s="1"/>
  <c r="BN103" i="181"/>
  <c r="BN105" i="181" s="1"/>
  <c r="AD103" i="181"/>
  <c r="AD105" i="181" s="1"/>
  <c r="BG103" i="181"/>
  <c r="BG105" i="181" s="1"/>
  <c r="CS103" i="181"/>
  <c r="CS105" i="181" s="1"/>
  <c r="CT103" i="181"/>
  <c r="CT105" i="181" s="1"/>
  <c r="AO103" i="181"/>
  <c r="AO105" i="181" s="1"/>
  <c r="CI103" i="181"/>
  <c r="CI105" i="181" s="1"/>
  <c r="BR103" i="181"/>
  <c r="BR105" i="181" s="1"/>
  <c r="BU103" i="181"/>
  <c r="BU105" i="181" s="1"/>
  <c r="DB103" i="181"/>
  <c r="DB105" i="181" s="1"/>
  <c r="BW103" i="181"/>
  <c r="BW105" i="181" s="1"/>
  <c r="DC103" i="181"/>
  <c r="DC105" i="181" s="1"/>
  <c r="CP103" i="181"/>
  <c r="CP105" i="181" s="1"/>
  <c r="BT103" i="181"/>
  <c r="BT105" i="181" s="1"/>
  <c r="CZ103" i="181"/>
  <c r="CZ105" i="181" s="1"/>
  <c r="EH103" i="181"/>
  <c r="EH105" i="181" s="1"/>
  <c r="BC103" i="181"/>
  <c r="BC105" i="181" s="1"/>
  <c r="S103" i="181"/>
  <c r="S105" i="181" s="1"/>
  <c r="P103" i="181"/>
  <c r="P105" i="181" s="1"/>
  <c r="BY103" i="181"/>
  <c r="BY105" i="181" s="1"/>
  <c r="DP103" i="181"/>
  <c r="DP105" i="181" s="1"/>
  <c r="BI103" i="181"/>
  <c r="BI105" i="181" s="1"/>
  <c r="CG103" i="181"/>
  <c r="CG105" i="181" s="1"/>
  <c r="DK103" i="181"/>
  <c r="DK105" i="181" s="1"/>
  <c r="AI103" i="181"/>
  <c r="AI105" i="181" s="1"/>
  <c r="AG103" i="181"/>
  <c r="AG105" i="181" s="1"/>
  <c r="AQ103" i="181"/>
  <c r="AQ105" i="181" s="1"/>
  <c r="DA103" i="181"/>
  <c r="DA105" i="181" s="1"/>
  <c r="EI103" i="181"/>
  <c r="EI105" i="181" s="1"/>
  <c r="CA103" i="181"/>
  <c r="CA105" i="181" s="1"/>
  <c r="BJ103" i="181"/>
  <c r="BJ105" i="181" s="1"/>
  <c r="EU103" i="181"/>
  <c r="EU105" i="181" s="1"/>
  <c r="AB103" i="181"/>
  <c r="AB105" i="181" s="1"/>
  <c r="AC103" i="181"/>
  <c r="AC105" i="181" s="1"/>
  <c r="CW103" i="181"/>
  <c r="CW105" i="181" s="1"/>
  <c r="EO103" i="181"/>
  <c r="EO105" i="181" s="1"/>
  <c r="CR103" i="181"/>
  <c r="CR105" i="181" s="1"/>
  <c r="CF103" i="181"/>
  <c r="CF105" i="181" s="1"/>
  <c r="DU103" i="181"/>
  <c r="DU105" i="181" s="1"/>
  <c r="AV103" i="181"/>
  <c r="AV105" i="181" s="1"/>
  <c r="EL103" i="181"/>
  <c r="EL105" i="181" s="1"/>
  <c r="Y103" i="181"/>
  <c r="Y105" i="181" s="1"/>
  <c r="BE103" i="181"/>
  <c r="BE105" i="181" s="1"/>
  <c r="DM103" i="181"/>
  <c r="DM105" i="181" s="1"/>
  <c r="ES103" i="181"/>
  <c r="ES105" i="181" s="1"/>
  <c r="BM103" i="181"/>
  <c r="BM105" i="181" s="1"/>
  <c r="CE103" i="181"/>
  <c r="CE105" i="181" s="1"/>
  <c r="DE103" i="181"/>
  <c r="DE105" i="181" s="1"/>
  <c r="AK103" i="181"/>
  <c r="AK105" i="181" s="1"/>
  <c r="BV103" i="181"/>
  <c r="BV105" i="181" s="1"/>
  <c r="EP103" i="181"/>
  <c r="EP105" i="181" s="1"/>
  <c r="DI103" i="181"/>
  <c r="DI105" i="181" s="1"/>
  <c r="BQ103" i="181"/>
  <c r="BQ105" i="181" s="1"/>
  <c r="AE103" i="181"/>
  <c r="AE105" i="181" s="1"/>
  <c r="BD103" i="181"/>
  <c r="BD105" i="181" s="1"/>
  <c r="DG103" i="181"/>
  <c r="DG105" i="181" s="1"/>
  <c r="H97" i="181"/>
  <c r="H95" i="181"/>
  <c r="H96" i="181" s="1"/>
  <c r="H101" i="181"/>
  <c r="H98" i="181"/>
  <c r="H99" i="181" s="1"/>
  <c r="H100" i="181" s="1"/>
  <c r="H83" i="181"/>
  <c r="H75" i="181"/>
  <c r="H80" i="181" s="1"/>
  <c r="AI109" i="181"/>
  <c r="CB109" i="181"/>
  <c r="AX109" i="181"/>
  <c r="CQ109" i="181"/>
  <c r="AY109" i="181"/>
  <c r="AG109" i="181"/>
  <c r="CT109" i="181"/>
  <c r="G75" i="181"/>
  <c r="G76" i="181" s="1"/>
  <c r="AU109" i="181"/>
  <c r="DO109" i="181"/>
  <c r="EU109" i="181"/>
  <c r="BT109" i="181"/>
  <c r="AB109" i="181"/>
  <c r="BH109" i="181"/>
  <c r="CN109" i="181"/>
  <c r="EC109" i="181"/>
  <c r="DK109" i="181"/>
  <c r="AM109" i="181"/>
  <c r="CR109" i="181"/>
  <c r="EH109" i="181"/>
  <c r="BN109" i="181"/>
  <c r="DL109" i="181"/>
  <c r="BL109" i="181"/>
  <c r="AH109" i="181"/>
  <c r="AZ109" i="181"/>
  <c r="BA109" i="181"/>
  <c r="AT109" i="181"/>
  <c r="DF109" i="181"/>
  <c r="DJ109" i="181"/>
  <c r="BD109" i="181"/>
  <c r="CJ109" i="181"/>
  <c r="DP109" i="181"/>
  <c r="ET109" i="181"/>
  <c r="BI109" i="181"/>
  <c r="BS109" i="181"/>
  <c r="BW109" i="181"/>
  <c r="DC109" i="181"/>
  <c r="EI109" i="181"/>
  <c r="K109" i="181"/>
  <c r="AQ109" i="181"/>
  <c r="CE109" i="181"/>
  <c r="EQ109" i="181"/>
  <c r="W109" i="181"/>
  <c r="EM109" i="181"/>
  <c r="AE109" i="181"/>
  <c r="N109" i="181"/>
  <c r="BB109" i="181"/>
  <c r="DX109" i="181"/>
  <c r="EN109" i="181"/>
  <c r="AF109" i="181"/>
  <c r="AV109" i="181"/>
  <c r="EX109" i="181"/>
  <c r="CI109" i="181"/>
  <c r="DE109" i="181"/>
  <c r="EK109" i="181"/>
  <c r="T109" i="181"/>
  <c r="BZ109" i="181"/>
  <c r="L109" i="181"/>
  <c r="ER109" i="181"/>
  <c r="CG109" i="181"/>
  <c r="CA109" i="181"/>
  <c r="DA109" i="181"/>
  <c r="EB109" i="181"/>
  <c r="DW109" i="181"/>
  <c r="DR109" i="181"/>
  <c r="AW109" i="181"/>
  <c r="CC109" i="181"/>
  <c r="DI109" i="181"/>
  <c r="CH109" i="181"/>
  <c r="BR109" i="181"/>
  <c r="CX109" i="181"/>
  <c r="BC109" i="181"/>
  <c r="AJ109" i="181"/>
  <c r="BP109" i="181"/>
  <c r="CV109" i="181"/>
  <c r="BK109" i="181"/>
  <c r="EE109" i="181"/>
  <c r="AA109" i="181"/>
  <c r="M109" i="181"/>
  <c r="DM109" i="181"/>
  <c r="ES109" i="181"/>
  <c r="CY109" i="181"/>
  <c r="BO109" i="181"/>
  <c r="DN109" i="181"/>
  <c r="U109" i="181"/>
  <c r="V109" i="181"/>
  <c r="CW109" i="181"/>
  <c r="CF109" i="181"/>
  <c r="DU109" i="181"/>
  <c r="DH109" i="181"/>
  <c r="BG109" i="181"/>
  <c r="I97" i="181"/>
  <c r="I98" i="181"/>
  <c r="I99" i="181" s="1"/>
  <c r="I100" i="181" s="1"/>
  <c r="I95" i="181"/>
  <c r="I96" i="181" s="1"/>
  <c r="I101" i="181"/>
  <c r="I83" i="181"/>
  <c r="I75" i="181"/>
  <c r="I80" i="181" s="1"/>
  <c r="AP109" i="181"/>
  <c r="BV109" i="181"/>
  <c r="Q109" i="181"/>
  <c r="EO109" i="181"/>
  <c r="F125" i="181"/>
  <c r="F45" i="181"/>
  <c r="F53" i="181" s="1"/>
  <c r="BJ112" i="181"/>
  <c r="CP112" i="181"/>
  <c r="DV112" i="181"/>
  <c r="O112" i="181"/>
  <c r="AU112" i="181"/>
  <c r="DO112" i="181"/>
  <c r="EU112" i="181"/>
  <c r="BT112" i="181"/>
  <c r="CZ112" i="181"/>
  <c r="EF112" i="181"/>
  <c r="J112" i="181"/>
  <c r="AP112" i="181"/>
  <c r="BV112" i="181"/>
  <c r="EP112" i="181"/>
  <c r="K112" i="181"/>
  <c r="AQ112" i="181"/>
  <c r="AB112" i="181"/>
  <c r="BH112" i="181"/>
  <c r="CN112" i="181"/>
  <c r="DT112" i="181"/>
  <c r="AC112" i="181"/>
  <c r="BI112" i="181"/>
  <c r="CW112" i="181"/>
  <c r="EC112" i="181"/>
  <c r="AD112" i="181"/>
  <c r="CI112" i="181"/>
  <c r="AN112" i="181"/>
  <c r="Q112" i="181"/>
  <c r="AW112" i="181"/>
  <c r="CC112" i="181"/>
  <c r="DI112" i="181"/>
  <c r="EO112" i="181"/>
  <c r="DJ112" i="181"/>
  <c r="CE112" i="181"/>
  <c r="DK112" i="181"/>
  <c r="EQ112" i="181"/>
  <c r="EB112" i="181"/>
  <c r="BQ112" i="181"/>
  <c r="AL112" i="181"/>
  <c r="BR112" i="181"/>
  <c r="CX112" i="181"/>
  <c r="ED112" i="181"/>
  <c r="W112" i="181"/>
  <c r="BC112" i="181"/>
  <c r="DW112" i="181"/>
  <c r="H112" i="181"/>
  <c r="AV112" i="181"/>
  <c r="CB112" i="181"/>
  <c r="DH112" i="181"/>
  <c r="EN112" i="181"/>
  <c r="R112" i="181"/>
  <c r="AX112" i="181"/>
  <c r="CD112" i="181"/>
  <c r="DR112" i="181"/>
  <c r="EX112" i="181"/>
  <c r="S112" i="181"/>
  <c r="AY112" i="181"/>
  <c r="AJ112" i="181"/>
  <c r="BP112" i="181"/>
  <c r="CV112" i="181"/>
  <c r="AK112" i="181"/>
  <c r="DE112" i="181"/>
  <c r="EK112" i="181"/>
  <c r="BU112" i="181"/>
  <c r="F112" i="181"/>
  <c r="F113" i="181" s="1"/>
  <c r="EL112" i="181"/>
  <c r="CQ112" i="181"/>
  <c r="P112" i="181"/>
  <c r="EV112" i="181"/>
  <c r="Y112" i="181"/>
  <c r="BE112" i="181"/>
  <c r="CK112" i="181"/>
  <c r="DQ112" i="181"/>
  <c r="EW112" i="181"/>
  <c r="CL112" i="181"/>
  <c r="BG112" i="181"/>
  <c r="CM112" i="181"/>
  <c r="DS112" i="181"/>
  <c r="EY112" i="181"/>
  <c r="EJ112" i="181"/>
  <c r="BY112" i="181"/>
  <c r="I112" i="181"/>
  <c r="DA112" i="181"/>
  <c r="DC112" i="181"/>
  <c r="T112" i="181"/>
  <c r="AT112" i="181"/>
  <c r="BZ112" i="181"/>
  <c r="DF112" i="181"/>
  <c r="AE112" i="181"/>
  <c r="BK112" i="181"/>
  <c r="EE112" i="181"/>
  <c r="BD112" i="181"/>
  <c r="CJ112" i="181"/>
  <c r="DP112" i="181"/>
  <c r="Z112" i="181"/>
  <c r="BF112" i="181"/>
  <c r="DZ112" i="181"/>
  <c r="AA112" i="181"/>
  <c r="AR112" i="181"/>
  <c r="BX112" i="181"/>
  <c r="DD112" i="181"/>
  <c r="M112" i="181"/>
  <c r="AS112" i="181"/>
  <c r="DM112" i="181"/>
  <c r="ES112" i="181"/>
  <c r="CA112" i="181"/>
  <c r="N112" i="181"/>
  <c r="ET112" i="181"/>
  <c r="CY112" i="181"/>
  <c r="X112" i="181"/>
  <c r="AG112" i="181"/>
  <c r="BM112" i="181"/>
  <c r="CS112" i="181"/>
  <c r="DY112" i="181"/>
  <c r="CT112" i="181"/>
  <c r="BO112" i="181"/>
  <c r="CU112" i="181"/>
  <c r="EA112" i="181"/>
  <c r="L112" i="181"/>
  <c r="ER112" i="181"/>
  <c r="CG112" i="181"/>
  <c r="AO112" i="181"/>
  <c r="EG112" i="181"/>
  <c r="DB112" i="181"/>
  <c r="CO112" i="181"/>
  <c r="BB112" i="181"/>
  <c r="CH112" i="181"/>
  <c r="DN112" i="181"/>
  <c r="G112" i="181"/>
  <c r="AM112" i="181"/>
  <c r="BS112" i="181"/>
  <c r="DG112" i="181"/>
  <c r="EM112" i="181"/>
  <c r="BL112" i="181"/>
  <c r="CR112" i="181"/>
  <c r="DX112" i="181"/>
  <c r="AH112" i="181"/>
  <c r="BN112" i="181"/>
  <c r="EH112" i="181"/>
  <c r="AI112" i="181"/>
  <c r="AZ112" i="181"/>
  <c r="CF112" i="181"/>
  <c r="DL112" i="181"/>
  <c r="U112" i="181"/>
  <c r="BA112" i="181"/>
  <c r="DU112" i="181"/>
  <c r="V112" i="181"/>
  <c r="AF112" i="181"/>
  <c r="BW112" i="181"/>
  <c r="EI112" i="181"/>
  <c r="AL109" i="181"/>
  <c r="AK109" i="181"/>
  <c r="F72" i="181"/>
  <c r="Y109" i="181"/>
  <c r="BE109" i="181"/>
  <c r="CK109" i="181"/>
  <c r="DQ109" i="181"/>
  <c r="EW109" i="181"/>
  <c r="CL109" i="181"/>
  <c r="BY109" i="181"/>
  <c r="AR109" i="181"/>
  <c r="BX109" i="181"/>
  <c r="DD109" i="181"/>
  <c r="AS109" i="181"/>
  <c r="CU109" i="181"/>
  <c r="EA109" i="181"/>
  <c r="O109" i="181"/>
  <c r="R109" i="181"/>
  <c r="BJ109" i="181"/>
  <c r="J109" i="181"/>
  <c r="EP109" i="181"/>
  <c r="BQ109" i="181"/>
  <c r="S109" i="181"/>
  <c r="CM109" i="181"/>
  <c r="DG109" i="181"/>
  <c r="AO109" i="181"/>
  <c r="BU109" i="181"/>
  <c r="EG109" i="181"/>
  <c r="DB109" i="181"/>
  <c r="CP109" i="181"/>
  <c r="DV109" i="181"/>
  <c r="CZ109" i="181"/>
  <c r="EF109" i="181"/>
  <c r="AC109" i="181"/>
  <c r="EL109" i="181"/>
  <c r="AD109" i="181"/>
  <c r="P109" i="181"/>
  <c r="EV109" i="181"/>
  <c r="DS109" i="181"/>
  <c r="CD109" i="181"/>
  <c r="EJ109" i="181"/>
  <c r="Z109" i="181"/>
  <c r="BF109" i="181"/>
  <c r="DZ109" i="181"/>
  <c r="X109" i="181"/>
  <c r="ED109" i="181"/>
  <c r="BM109" i="181"/>
  <c r="CS109" i="181"/>
  <c r="DY109" i="181"/>
  <c r="I78" i="175"/>
  <c r="I78" i="177"/>
  <c r="I78" i="167"/>
  <c r="I78" i="174"/>
  <c r="I78" i="172"/>
  <c r="I78" i="180"/>
  <c r="I78" i="178"/>
  <c r="I78" i="169"/>
  <c r="I78" i="171"/>
  <c r="I78" i="170"/>
  <c r="I78" i="179"/>
  <c r="G113" i="173"/>
  <c r="H113" i="173" s="1"/>
  <c r="I113" i="173" s="1"/>
  <c r="J113" i="173" s="1"/>
  <c r="L107" i="179"/>
  <c r="L107" i="171"/>
  <c r="K107" i="175"/>
  <c r="L110" i="177"/>
  <c r="K106" i="177"/>
  <c r="K113" i="178"/>
  <c r="K106" i="169"/>
  <c r="K113" i="173"/>
  <c r="K113" i="174"/>
  <c r="L113" i="169"/>
  <c r="K87" i="172"/>
  <c r="K87" i="171"/>
  <c r="L87" i="170"/>
  <c r="H91" i="169"/>
  <c r="H91" i="175"/>
  <c r="H91" i="179"/>
  <c r="G77" i="182"/>
  <c r="H91" i="177"/>
  <c r="H91" i="172"/>
  <c r="L106" i="170"/>
  <c r="J77" i="180"/>
  <c r="K107" i="174"/>
  <c r="L106" i="174"/>
  <c r="K106" i="171"/>
  <c r="L107" i="178"/>
  <c r="L106" i="172"/>
  <c r="J70" i="174"/>
  <c r="J70" i="167"/>
  <c r="K70" i="167" s="1"/>
  <c r="K70" i="171"/>
  <c r="L70" i="171" s="1"/>
  <c r="M70" i="171" s="1"/>
  <c r="K107" i="172"/>
  <c r="L84" i="178"/>
  <c r="M87" i="178"/>
  <c r="K70" i="182"/>
  <c r="K70" i="173"/>
  <c r="K84" i="175"/>
  <c r="O70" i="177"/>
  <c r="K110" i="175"/>
  <c r="P84" i="177"/>
  <c r="M110" i="169"/>
  <c r="K110" i="167"/>
  <c r="L70" i="180"/>
  <c r="K107" i="177"/>
  <c r="K87" i="173"/>
  <c r="H91" i="167"/>
  <c r="H91" i="170"/>
  <c r="K113" i="179"/>
  <c r="N106" i="178"/>
  <c r="K84" i="170"/>
  <c r="L87" i="179"/>
  <c r="P70" i="172"/>
  <c r="H91" i="171"/>
  <c r="M107" i="180"/>
  <c r="L113" i="167"/>
  <c r="L84" i="167"/>
  <c r="N110" i="170"/>
  <c r="K87" i="167"/>
  <c r="K106" i="179"/>
  <c r="M107" i="167"/>
  <c r="K87" i="177"/>
  <c r="K113" i="177"/>
  <c r="K84" i="174"/>
  <c r="L70" i="178"/>
  <c r="K113" i="175"/>
  <c r="K110" i="179"/>
  <c r="J77" i="167"/>
  <c r="L84" i="171"/>
  <c r="K87" i="174"/>
  <c r="K110" i="174"/>
  <c r="K113" i="171"/>
  <c r="K70" i="169"/>
  <c r="L70" i="169" s="1"/>
  <c r="K84" i="169"/>
  <c r="O70" i="170"/>
  <c r="Q70" i="175"/>
  <c r="H107" i="182"/>
  <c r="H91" i="174"/>
  <c r="J77" i="178"/>
  <c r="J77" i="179"/>
  <c r="J77" i="170"/>
  <c r="N106" i="175"/>
  <c r="P110" i="171"/>
  <c r="K110" i="180"/>
  <c r="L87" i="175"/>
  <c r="K110" i="178"/>
  <c r="J70" i="181"/>
  <c r="K113" i="170"/>
  <c r="K113" i="172"/>
  <c r="K110" i="172"/>
  <c r="K106" i="167"/>
  <c r="K107" i="170"/>
  <c r="K87" i="169"/>
  <c r="K87" i="180"/>
  <c r="G113" i="181"/>
  <c r="J77" i="175"/>
  <c r="H91" i="178"/>
  <c r="J77" i="171"/>
  <c r="I107" i="182"/>
  <c r="J77" i="172"/>
  <c r="H91" i="180"/>
  <c r="L84" i="180"/>
  <c r="K107" i="169"/>
  <c r="M84" i="179"/>
  <c r="K113" i="180"/>
  <c r="Q84" i="172"/>
  <c r="M106" i="180"/>
  <c r="G113" i="182"/>
  <c r="H113" i="182" s="1"/>
  <c r="I113" i="182" s="1"/>
  <c r="H113" i="181"/>
  <c r="J77" i="177"/>
  <c r="J70" i="179"/>
  <c r="J77" i="169"/>
  <c r="J77" i="174"/>
  <c r="M110" i="177"/>
  <c r="L106" i="169"/>
  <c r="M87" i="179"/>
  <c r="L113" i="175"/>
  <c r="M87" i="175"/>
  <c r="L87" i="169"/>
  <c r="L107" i="169"/>
  <c r="I83" i="173" l="1"/>
  <c r="I97" i="173"/>
  <c r="I98" i="173"/>
  <c r="I99" i="173" s="1"/>
  <c r="I100" i="173" s="1"/>
  <c r="I101" i="173"/>
  <c r="I75" i="173"/>
  <c r="I80" i="173" s="1"/>
  <c r="I95" i="173"/>
  <c r="I96" i="173" s="1"/>
  <c r="P83" i="173"/>
  <c r="P97" i="173"/>
  <c r="P98" i="173"/>
  <c r="P99" i="173" s="1"/>
  <c r="P100" i="173" s="1"/>
  <c r="P101" i="173"/>
  <c r="P75" i="173"/>
  <c r="P80" i="173" s="1"/>
  <c r="P95" i="173"/>
  <c r="P96" i="173" s="1"/>
  <c r="P103" i="173" s="1"/>
  <c r="P105" i="173" s="1"/>
  <c r="G83" i="173"/>
  <c r="G98" i="173"/>
  <c r="G99" i="173" s="1"/>
  <c r="G100" i="173" s="1"/>
  <c r="G101" i="173"/>
  <c r="G95" i="173"/>
  <c r="G96" i="173" s="1"/>
  <c r="G97" i="173"/>
  <c r="G75" i="173"/>
  <c r="G80" i="173" s="1"/>
  <c r="L83" i="173"/>
  <c r="L97" i="173"/>
  <c r="L98" i="173"/>
  <c r="L99" i="173" s="1"/>
  <c r="L100" i="173" s="1"/>
  <c r="L101" i="173"/>
  <c r="L95" i="173"/>
  <c r="L96" i="173" s="1"/>
  <c r="L75" i="173"/>
  <c r="L80" i="173" s="1"/>
  <c r="J83" i="173"/>
  <c r="J98" i="173"/>
  <c r="J99" i="173" s="1"/>
  <c r="J100" i="173" s="1"/>
  <c r="J103" i="173" s="1"/>
  <c r="J105" i="173" s="1"/>
  <c r="J101" i="173"/>
  <c r="J95" i="173"/>
  <c r="J96" i="173" s="1"/>
  <c r="J97" i="173"/>
  <c r="J75" i="173"/>
  <c r="J80" i="173" s="1"/>
  <c r="K83" i="173"/>
  <c r="K95" i="173"/>
  <c r="K96" i="173" s="1"/>
  <c r="K103" i="173" s="1"/>
  <c r="K105" i="173" s="1"/>
  <c r="K97" i="173"/>
  <c r="K98" i="173"/>
  <c r="K99" i="173" s="1"/>
  <c r="K100" i="173" s="1"/>
  <c r="K101" i="173"/>
  <c r="K75" i="173"/>
  <c r="K80" i="173" s="1"/>
  <c r="Q83" i="173"/>
  <c r="Q97" i="173"/>
  <c r="Q103" i="173" s="1"/>
  <c r="Q105" i="173" s="1"/>
  <c r="Q98" i="173"/>
  <c r="Q99" i="173" s="1"/>
  <c r="Q100" i="173" s="1"/>
  <c r="Q101" i="173"/>
  <c r="Q95" i="173"/>
  <c r="Q96" i="173" s="1"/>
  <c r="Q75" i="173"/>
  <c r="Q80" i="173" s="1"/>
  <c r="R83" i="173"/>
  <c r="R101" i="173"/>
  <c r="R95" i="173"/>
  <c r="R96" i="173" s="1"/>
  <c r="R97" i="173"/>
  <c r="R98" i="173"/>
  <c r="R99" i="173" s="1"/>
  <c r="R100" i="173" s="1"/>
  <c r="R75" i="173"/>
  <c r="R80" i="173" s="1"/>
  <c r="F83" i="173"/>
  <c r="F97" i="173"/>
  <c r="F98" i="173"/>
  <c r="F99" i="173" s="1"/>
  <c r="F100" i="173" s="1"/>
  <c r="F101" i="173"/>
  <c r="F75" i="173"/>
  <c r="F76" i="173" s="1"/>
  <c r="F78" i="173" s="1"/>
  <c r="F73" i="173" a="1"/>
  <c r="F73" i="173" s="1"/>
  <c r="F95" i="173"/>
  <c r="F96" i="173" s="1"/>
  <c r="H103" i="173"/>
  <c r="H105" i="173" s="1"/>
  <c r="S83" i="173"/>
  <c r="S97" i="173"/>
  <c r="S98" i="173"/>
  <c r="S99" i="173" s="1"/>
  <c r="S100" i="173" s="1"/>
  <c r="S101" i="173"/>
  <c r="S95" i="173"/>
  <c r="S96" i="173" s="1"/>
  <c r="S75" i="173"/>
  <c r="S80" i="173" s="1"/>
  <c r="O83" i="173"/>
  <c r="O98" i="173"/>
  <c r="O99" i="173" s="1"/>
  <c r="O100" i="173" s="1"/>
  <c r="O101" i="173"/>
  <c r="O97" i="173"/>
  <c r="O75" i="173"/>
  <c r="O80" i="173" s="1"/>
  <c r="O95" i="173"/>
  <c r="O96" i="173" s="1"/>
  <c r="T83" i="173"/>
  <c r="T101" i="173"/>
  <c r="T95" i="173"/>
  <c r="T96" i="173" s="1"/>
  <c r="T97" i="173"/>
  <c r="T98" i="173"/>
  <c r="T99" i="173" s="1"/>
  <c r="T100" i="173" s="1"/>
  <c r="T75" i="173"/>
  <c r="T80" i="173" s="1"/>
  <c r="M83" i="173"/>
  <c r="M101" i="173"/>
  <c r="M95" i="173"/>
  <c r="M96" i="173" s="1"/>
  <c r="M97" i="173"/>
  <c r="M98" i="173"/>
  <c r="M99" i="173" s="1"/>
  <c r="M100" i="173" s="1"/>
  <c r="M75" i="173"/>
  <c r="M80" i="173" s="1"/>
  <c r="N83" i="173"/>
  <c r="N95" i="173"/>
  <c r="N96" i="173" s="1"/>
  <c r="N97" i="173"/>
  <c r="N98" i="173"/>
  <c r="N99" i="173" s="1"/>
  <c r="N100" i="173" s="1"/>
  <c r="N101" i="173"/>
  <c r="N75" i="173"/>
  <c r="N80" i="173" s="1"/>
  <c r="F52" i="173"/>
  <c r="F53" i="173"/>
  <c r="H109" i="173"/>
  <c r="H88" i="173"/>
  <c r="H89" i="173" s="1"/>
  <c r="H92" i="173" s="1"/>
  <c r="F98" i="182"/>
  <c r="F103" i="182"/>
  <c r="F104" i="182" s="1"/>
  <c r="F106" i="182" s="1"/>
  <c r="F101" i="182"/>
  <c r="F86" i="182"/>
  <c r="F87" i="182" s="1"/>
  <c r="G103" i="182"/>
  <c r="G104" i="182" s="1"/>
  <c r="F56" i="182"/>
  <c r="F73" i="182"/>
  <c r="G78" i="182"/>
  <c r="G109" i="182"/>
  <c r="G88" i="182"/>
  <c r="G89" i="182" s="1"/>
  <c r="G90" i="182" s="1"/>
  <c r="H109" i="182"/>
  <c r="H88" i="182"/>
  <c r="H89" i="182" s="1"/>
  <c r="H92" i="182" s="1"/>
  <c r="F109" i="182"/>
  <c r="F110" i="182" s="1"/>
  <c r="F84" i="182"/>
  <c r="F88" i="182"/>
  <c r="F89" i="182" s="1"/>
  <c r="F90" i="182" s="1"/>
  <c r="F91" i="182" s="1"/>
  <c r="F135" i="182"/>
  <c r="G101" i="181"/>
  <c r="G95" i="181"/>
  <c r="G96" i="181" s="1"/>
  <c r="G83" i="181"/>
  <c r="G109" i="181" s="1"/>
  <c r="G98" i="181"/>
  <c r="G99" i="181" s="1"/>
  <c r="G100" i="181" s="1"/>
  <c r="G103" i="181" s="1"/>
  <c r="G104" i="181" s="1"/>
  <c r="H103" i="181"/>
  <c r="H105" i="181" s="1"/>
  <c r="F56" i="181"/>
  <c r="I103" i="181"/>
  <c r="I105" i="181" s="1"/>
  <c r="F98" i="181"/>
  <c r="F101" i="181"/>
  <c r="F95" i="181"/>
  <c r="F96" i="181" s="1"/>
  <c r="F103" i="181" s="1"/>
  <c r="F104" i="181" s="1"/>
  <c r="F106" i="181" s="1"/>
  <c r="F83" i="181"/>
  <c r="F97" i="181"/>
  <c r="F75" i="181"/>
  <c r="F76" i="181" s="1"/>
  <c r="F78" i="181" s="1"/>
  <c r="F73" i="181" a="1"/>
  <c r="F73" i="181" s="1"/>
  <c r="F86" i="181"/>
  <c r="F87" i="181" s="1"/>
  <c r="I109" i="181"/>
  <c r="I88" i="181"/>
  <c r="I89" i="181" s="1"/>
  <c r="I92" i="181" s="1"/>
  <c r="F135" i="181"/>
  <c r="H109" i="181"/>
  <c r="H88" i="181"/>
  <c r="H89" i="181" s="1"/>
  <c r="H92" i="181" s="1"/>
  <c r="J78" i="179"/>
  <c r="J78" i="174"/>
  <c r="J78" i="170"/>
  <c r="J78" i="171"/>
  <c r="J78" i="178"/>
  <c r="J78" i="167"/>
  <c r="J78" i="180"/>
  <c r="J78" i="177"/>
  <c r="J78" i="169"/>
  <c r="J78" i="172"/>
  <c r="J78" i="175"/>
  <c r="G77" i="173"/>
  <c r="M107" i="169"/>
  <c r="I113" i="181"/>
  <c r="M70" i="169"/>
  <c r="L87" i="167"/>
  <c r="N107" i="180"/>
  <c r="P70" i="177"/>
  <c r="N70" i="171"/>
  <c r="M106" i="170"/>
  <c r="K77" i="169"/>
  <c r="L106" i="177"/>
  <c r="I91" i="179"/>
  <c r="K77" i="172"/>
  <c r="M84" i="167"/>
  <c r="K77" i="177"/>
  <c r="M87" i="169"/>
  <c r="J113" i="182"/>
  <c r="N84" i="179"/>
  <c r="L87" i="180"/>
  <c r="L110" i="172"/>
  <c r="O106" i="175"/>
  <c r="L113" i="171"/>
  <c r="L110" i="179"/>
  <c r="L87" i="177"/>
  <c r="L113" i="179"/>
  <c r="L84" i="175"/>
  <c r="L70" i="167"/>
  <c r="M70" i="167" s="1"/>
  <c r="N70" i="167" s="1"/>
  <c r="O70" i="167" s="1"/>
  <c r="M113" i="169"/>
  <c r="L113" i="178"/>
  <c r="M107" i="171"/>
  <c r="G106" i="182"/>
  <c r="K77" i="179"/>
  <c r="I91" i="167"/>
  <c r="I91" i="177"/>
  <c r="O110" i="170"/>
  <c r="Q70" i="172"/>
  <c r="R70" i="172" s="1"/>
  <c r="S70" i="172" s="1"/>
  <c r="T70" i="172" s="1"/>
  <c r="U70" i="172" s="1"/>
  <c r="N87" i="178"/>
  <c r="K70" i="174"/>
  <c r="L70" i="174" s="1"/>
  <c r="K77" i="178"/>
  <c r="M106" i="172"/>
  <c r="M87" i="170"/>
  <c r="M107" i="179"/>
  <c r="M70" i="178"/>
  <c r="L84" i="170"/>
  <c r="L70" i="182"/>
  <c r="K77" i="170"/>
  <c r="K77" i="180"/>
  <c r="N87" i="175"/>
  <c r="N106" i="180"/>
  <c r="L110" i="178"/>
  <c r="N110" i="169"/>
  <c r="H77" i="182"/>
  <c r="I91" i="180"/>
  <c r="M84" i="178"/>
  <c r="I91" i="171"/>
  <c r="L113" i="173"/>
  <c r="M113" i="175"/>
  <c r="L113" i="172"/>
  <c r="L110" i="174"/>
  <c r="N107" i="167"/>
  <c r="L87" i="173"/>
  <c r="L70" i="173"/>
  <c r="H106" i="182"/>
  <c r="H107" i="181"/>
  <c r="K77" i="171"/>
  <c r="G87" i="181"/>
  <c r="K77" i="175"/>
  <c r="N87" i="179"/>
  <c r="M84" i="180"/>
  <c r="L107" i="170"/>
  <c r="R70" i="175"/>
  <c r="Q84" i="177"/>
  <c r="I91" i="172"/>
  <c r="L87" i="171"/>
  <c r="K77" i="174"/>
  <c r="M106" i="169"/>
  <c r="R84" i="172"/>
  <c r="L113" i="170"/>
  <c r="L110" i="180"/>
  <c r="P70" i="170"/>
  <c r="L87" i="174"/>
  <c r="L84" i="174"/>
  <c r="L106" i="179"/>
  <c r="L107" i="177"/>
  <c r="I91" i="174"/>
  <c r="N110" i="177"/>
  <c r="J107" i="182"/>
  <c r="L106" i="167"/>
  <c r="L84" i="169"/>
  <c r="M113" i="167"/>
  <c r="O106" i="178"/>
  <c r="L110" i="175"/>
  <c r="L107" i="172"/>
  <c r="M107" i="178"/>
  <c r="L107" i="174"/>
  <c r="K70" i="179"/>
  <c r="L70" i="179" s="1"/>
  <c r="M70" i="179" s="1"/>
  <c r="N70" i="179" s="1"/>
  <c r="L113" i="180"/>
  <c r="K70" i="181"/>
  <c r="Q110" i="171"/>
  <c r="M84" i="171"/>
  <c r="L113" i="177"/>
  <c r="M70" i="180"/>
  <c r="L87" i="172"/>
  <c r="L107" i="175"/>
  <c r="G77" i="181"/>
  <c r="K77" i="167"/>
  <c r="I91" i="170"/>
  <c r="I91" i="178"/>
  <c r="L110" i="167"/>
  <c r="L106" i="171"/>
  <c r="G87" i="182"/>
  <c r="G106" i="181"/>
  <c r="H106" i="181" s="1"/>
  <c r="I91" i="175"/>
  <c r="G84" i="182"/>
  <c r="I91" i="169"/>
  <c r="I107" i="181"/>
  <c r="M106" i="174"/>
  <c r="L113" i="174"/>
  <c r="G110" i="182"/>
  <c r="J113" i="181"/>
  <c r="K113" i="181" s="1"/>
  <c r="L113" i="181" s="1"/>
  <c r="O84" i="179"/>
  <c r="P84" i="179" s="1"/>
  <c r="M87" i="173"/>
  <c r="S84" i="172"/>
  <c r="M84" i="174"/>
  <c r="N84" i="174" s="1"/>
  <c r="O84" i="174" s="1"/>
  <c r="P84" i="174" s="1"/>
  <c r="G78" i="173" l="1"/>
  <c r="P109" i="173"/>
  <c r="P88" i="173"/>
  <c r="P89" i="173" s="1"/>
  <c r="P92" i="173" s="1"/>
  <c r="R103" i="173"/>
  <c r="R105" i="173" s="1"/>
  <c r="G109" i="173"/>
  <c r="G88" i="173"/>
  <c r="G89" i="173" s="1"/>
  <c r="G92" i="173" s="1"/>
  <c r="I103" i="173"/>
  <c r="I105" i="173" s="1"/>
  <c r="K109" i="173"/>
  <c r="K88" i="173"/>
  <c r="K89" i="173" s="1"/>
  <c r="K92" i="173" s="1"/>
  <c r="T103" i="173"/>
  <c r="T105" i="173" s="1"/>
  <c r="S109" i="173"/>
  <c r="S88" i="173"/>
  <c r="S89" i="173" s="1"/>
  <c r="S92" i="173" s="1"/>
  <c r="Q109" i="173"/>
  <c r="Q88" i="173"/>
  <c r="Q89" i="173" s="1"/>
  <c r="Q92" i="173" s="1"/>
  <c r="T109" i="173"/>
  <c r="T88" i="173"/>
  <c r="T89" i="173" s="1"/>
  <c r="T92" i="173" s="1"/>
  <c r="F103" i="173"/>
  <c r="F104" i="173" s="1"/>
  <c r="F106" i="173" s="1"/>
  <c r="M103" i="173"/>
  <c r="M105" i="173" s="1"/>
  <c r="F109" i="173"/>
  <c r="F110" i="173" s="1"/>
  <c r="F84" i="173"/>
  <c r="F88" i="173"/>
  <c r="F89" i="173" s="1"/>
  <c r="F90" i="173" s="1"/>
  <c r="F91" i="173" s="1"/>
  <c r="N103" i="173"/>
  <c r="N105" i="173" s="1"/>
  <c r="M109" i="173"/>
  <c r="M88" i="173"/>
  <c r="M89" i="173" s="1"/>
  <c r="M92" i="173" s="1"/>
  <c r="O103" i="173"/>
  <c r="O105" i="173" s="1"/>
  <c r="L103" i="173"/>
  <c r="L105" i="173" s="1"/>
  <c r="G103" i="173"/>
  <c r="G105" i="173" s="1"/>
  <c r="L109" i="173"/>
  <c r="L88" i="173"/>
  <c r="L89" i="173" s="1"/>
  <c r="L92" i="173" s="1"/>
  <c r="R109" i="173"/>
  <c r="R88" i="173"/>
  <c r="R89" i="173" s="1"/>
  <c r="R92" i="173" s="1"/>
  <c r="J109" i="173"/>
  <c r="J88" i="173"/>
  <c r="J89" i="173" s="1"/>
  <c r="J92" i="173" s="1"/>
  <c r="O109" i="173"/>
  <c r="O88" i="173"/>
  <c r="O89" i="173" s="1"/>
  <c r="O92" i="173" s="1"/>
  <c r="N109" i="173"/>
  <c r="N88" i="173"/>
  <c r="N89" i="173" s="1"/>
  <c r="N92" i="173" s="1"/>
  <c r="S103" i="173"/>
  <c r="S105" i="173" s="1"/>
  <c r="I109" i="173"/>
  <c r="I88" i="173"/>
  <c r="I89" i="173" s="1"/>
  <c r="I92" i="173" s="1"/>
  <c r="H78" i="182"/>
  <c r="G88" i="181"/>
  <c r="G89" i="181" s="1"/>
  <c r="G90" i="181" s="1"/>
  <c r="G78" i="181"/>
  <c r="F109" i="181"/>
  <c r="F110" i="181" s="1"/>
  <c r="F84" i="181"/>
  <c r="F88" i="181"/>
  <c r="F89" i="181" s="1"/>
  <c r="F90" i="181" s="1"/>
  <c r="F91" i="181" s="1"/>
  <c r="K78" i="175"/>
  <c r="K78" i="171"/>
  <c r="K78" i="172"/>
  <c r="K78" i="180"/>
  <c r="K78" i="170"/>
  <c r="K78" i="169"/>
  <c r="K78" i="167"/>
  <c r="K78" i="174"/>
  <c r="K78" i="177"/>
  <c r="K78" i="178"/>
  <c r="K78" i="179"/>
  <c r="G110" i="173"/>
  <c r="H110" i="173" s="1"/>
  <c r="I110" i="173" s="1"/>
  <c r="J110" i="173" s="1"/>
  <c r="K110" i="173" s="1"/>
  <c r="L110" i="173" s="1"/>
  <c r="M110" i="173" s="1"/>
  <c r="G107" i="173"/>
  <c r="H107" i="173" s="1"/>
  <c r="I107" i="173" s="1"/>
  <c r="J107" i="173" s="1"/>
  <c r="K107" i="173" s="1"/>
  <c r="L107" i="173" s="1"/>
  <c r="M107" i="173" s="1"/>
  <c r="G84" i="173"/>
  <c r="H84" i="173" s="1"/>
  <c r="I84" i="173" s="1"/>
  <c r="J84" i="173" s="1"/>
  <c r="K84" i="173" s="1"/>
  <c r="L84" i="173" s="1"/>
  <c r="G91" i="173"/>
  <c r="H77" i="173"/>
  <c r="G106" i="173"/>
  <c r="H106" i="173" s="1"/>
  <c r="I106" i="173" s="1"/>
  <c r="J106" i="173" s="1"/>
  <c r="K106" i="173" s="1"/>
  <c r="L106" i="173" s="1"/>
  <c r="M106" i="173" s="1"/>
  <c r="Q84" i="174"/>
  <c r="N106" i="174"/>
  <c r="M87" i="172"/>
  <c r="M107" i="177"/>
  <c r="Q70" i="170"/>
  <c r="N84" i="180"/>
  <c r="O107" i="167"/>
  <c r="M113" i="173"/>
  <c r="O106" i="180"/>
  <c r="N70" i="178"/>
  <c r="M70" i="174"/>
  <c r="M113" i="178"/>
  <c r="N106" i="170"/>
  <c r="J91" i="180"/>
  <c r="J91" i="169"/>
  <c r="J91" i="178"/>
  <c r="N113" i="169"/>
  <c r="N110" i="173"/>
  <c r="J91" i="175"/>
  <c r="M113" i="172"/>
  <c r="H77" i="181"/>
  <c r="L77" i="170"/>
  <c r="J91" i="174"/>
  <c r="M113" i="171"/>
  <c r="M106" i="177"/>
  <c r="O107" i="180"/>
  <c r="T84" i="172"/>
  <c r="L70" i="181"/>
  <c r="N107" i="178"/>
  <c r="K107" i="182"/>
  <c r="M110" i="180"/>
  <c r="M87" i="171"/>
  <c r="N107" i="179"/>
  <c r="O87" i="178"/>
  <c r="M87" i="177"/>
  <c r="N87" i="169"/>
  <c r="N70" i="169"/>
  <c r="L77" i="167"/>
  <c r="L77" i="180"/>
  <c r="L77" i="179"/>
  <c r="I77" i="182"/>
  <c r="O110" i="169"/>
  <c r="P70" i="167"/>
  <c r="M87" i="180"/>
  <c r="L77" i="177"/>
  <c r="N87" i="173"/>
  <c r="N107" i="173"/>
  <c r="N70" i="180"/>
  <c r="M84" i="173"/>
  <c r="N113" i="167"/>
  <c r="M106" i="179"/>
  <c r="O87" i="179"/>
  <c r="M110" i="174"/>
  <c r="N84" i="178"/>
  <c r="M110" i="172"/>
  <c r="J91" i="171"/>
  <c r="P110" i="170"/>
  <c r="L77" i="171"/>
  <c r="M84" i="175"/>
  <c r="Q84" i="179"/>
  <c r="J107" i="181"/>
  <c r="M113" i="177"/>
  <c r="M107" i="172"/>
  <c r="O110" i="177"/>
  <c r="M113" i="170"/>
  <c r="R84" i="177"/>
  <c r="O87" i="175"/>
  <c r="N87" i="170"/>
  <c r="V70" i="172"/>
  <c r="M110" i="179"/>
  <c r="N84" i="167"/>
  <c r="O70" i="171"/>
  <c r="G91" i="182"/>
  <c r="J91" i="170"/>
  <c r="J91" i="167"/>
  <c r="J91" i="179"/>
  <c r="Q70" i="177"/>
  <c r="R70" i="177" s="1"/>
  <c r="M113" i="181"/>
  <c r="H84" i="182"/>
  <c r="M110" i="167"/>
  <c r="M113" i="180"/>
  <c r="M84" i="169"/>
  <c r="H87" i="181"/>
  <c r="H110" i="182"/>
  <c r="I106" i="181"/>
  <c r="N84" i="171"/>
  <c r="M110" i="175"/>
  <c r="N106" i="173"/>
  <c r="S70" i="175"/>
  <c r="I106" i="182"/>
  <c r="M70" i="182"/>
  <c r="N106" i="172"/>
  <c r="J91" i="172"/>
  <c r="M113" i="174"/>
  <c r="H87" i="182"/>
  <c r="M107" i="175"/>
  <c r="O70" i="179"/>
  <c r="M106" i="167"/>
  <c r="M87" i="174"/>
  <c r="N106" i="169"/>
  <c r="M107" i="170"/>
  <c r="M70" i="173"/>
  <c r="N113" i="175"/>
  <c r="M110" i="178"/>
  <c r="M84" i="170"/>
  <c r="N107" i="171"/>
  <c r="G84" i="181"/>
  <c r="L77" i="175"/>
  <c r="J91" i="177"/>
  <c r="M87" i="167"/>
  <c r="L77" i="169"/>
  <c r="L77" i="174"/>
  <c r="N107" i="169"/>
  <c r="L77" i="172"/>
  <c r="M106" i="171"/>
  <c r="R110" i="171"/>
  <c r="M107" i="174"/>
  <c r="P106" i="178"/>
  <c r="M113" i="179"/>
  <c r="P106" i="175"/>
  <c r="K113" i="182"/>
  <c r="L77" i="178"/>
  <c r="G110" i="181"/>
  <c r="S84" i="177"/>
  <c r="T84" i="177" s="1"/>
  <c r="U84" i="177" s="1"/>
  <c r="H78" i="173" l="1"/>
  <c r="I78" i="182"/>
  <c r="H78" i="181"/>
  <c r="L78" i="179"/>
  <c r="L78" i="178"/>
  <c r="L78" i="172"/>
  <c r="L78" i="170"/>
  <c r="L78" i="180"/>
  <c r="L78" i="174"/>
  <c r="L78" i="175"/>
  <c r="L78" i="177"/>
  <c r="L78" i="171"/>
  <c r="L78" i="167"/>
  <c r="L78" i="169"/>
  <c r="H91" i="173"/>
  <c r="I77" i="173"/>
  <c r="V84" i="177"/>
  <c r="N106" i="171"/>
  <c r="O107" i="171"/>
  <c r="N70" i="173"/>
  <c r="N106" i="167"/>
  <c r="N113" i="174"/>
  <c r="N84" i="169"/>
  <c r="N113" i="181"/>
  <c r="W70" i="172"/>
  <c r="P110" i="177"/>
  <c r="R84" i="179"/>
  <c r="O84" i="178"/>
  <c r="O87" i="173"/>
  <c r="O87" i="169"/>
  <c r="N87" i="171"/>
  <c r="M70" i="181"/>
  <c r="N113" i="171"/>
  <c r="O106" i="170"/>
  <c r="R70" i="170"/>
  <c r="R84" i="174"/>
  <c r="I77" i="181"/>
  <c r="K91" i="179"/>
  <c r="M77" i="167"/>
  <c r="K91" i="174"/>
  <c r="H110" i="181"/>
  <c r="Q106" i="178"/>
  <c r="N107" i="170"/>
  <c r="O87" i="170"/>
  <c r="L113" i="182"/>
  <c r="N84" i="170"/>
  <c r="O106" i="172"/>
  <c r="P106" i="172" s="1"/>
  <c r="O106" i="173"/>
  <c r="N113" i="180"/>
  <c r="S70" i="177"/>
  <c r="N107" i="172"/>
  <c r="N84" i="175"/>
  <c r="N110" i="174"/>
  <c r="N87" i="180"/>
  <c r="N87" i="177"/>
  <c r="N110" i="180"/>
  <c r="N113" i="172"/>
  <c r="N113" i="173"/>
  <c r="M77" i="175"/>
  <c r="M77" i="170"/>
  <c r="K91" i="175"/>
  <c r="O106" i="169"/>
  <c r="P70" i="179"/>
  <c r="P70" i="171"/>
  <c r="P87" i="175"/>
  <c r="N84" i="173"/>
  <c r="N113" i="178"/>
  <c r="K91" i="170"/>
  <c r="M77" i="178"/>
  <c r="P107" i="167"/>
  <c r="Q107" i="167" s="1"/>
  <c r="K91" i="171"/>
  <c r="K91" i="180"/>
  <c r="M77" i="174"/>
  <c r="P110" i="169"/>
  <c r="K91" i="178"/>
  <c r="K91" i="169"/>
  <c r="S110" i="171"/>
  <c r="T110" i="171" s="1"/>
  <c r="U110" i="171" s="1"/>
  <c r="O113" i="175"/>
  <c r="I87" i="182"/>
  <c r="N107" i="177"/>
  <c r="O107" i="169"/>
  <c r="P107" i="169" s="1"/>
  <c r="P107" i="180"/>
  <c r="N87" i="172"/>
  <c r="M77" i="171"/>
  <c r="O70" i="180"/>
  <c r="O106" i="174"/>
  <c r="H91" i="182"/>
  <c r="M77" i="169"/>
  <c r="I87" i="181"/>
  <c r="I84" i="182"/>
  <c r="K107" i="181"/>
  <c r="O107" i="173"/>
  <c r="O107" i="178"/>
  <c r="O113" i="169"/>
  <c r="O84" i="180"/>
  <c r="M77" i="172"/>
  <c r="K91" i="172"/>
  <c r="O113" i="167"/>
  <c r="Q106" i="175"/>
  <c r="N107" i="174"/>
  <c r="N110" i="178"/>
  <c r="N107" i="175"/>
  <c r="I110" i="182"/>
  <c r="N110" i="167"/>
  <c r="O84" i="167"/>
  <c r="N113" i="177"/>
  <c r="Q110" i="170"/>
  <c r="R110" i="170" s="1"/>
  <c r="P87" i="179"/>
  <c r="Q70" i="167"/>
  <c r="P87" i="178"/>
  <c r="L107" i="182"/>
  <c r="O110" i="173"/>
  <c r="N106" i="177"/>
  <c r="N87" i="174"/>
  <c r="N110" i="179"/>
  <c r="N110" i="172"/>
  <c r="O70" i="178"/>
  <c r="P70" i="178" s="1"/>
  <c r="Q70" i="178" s="1"/>
  <c r="N87" i="167"/>
  <c r="N70" i="182"/>
  <c r="N110" i="175"/>
  <c r="N70" i="174"/>
  <c r="J106" i="182"/>
  <c r="N113" i="170"/>
  <c r="N106" i="179"/>
  <c r="O107" i="179"/>
  <c r="J77" i="182"/>
  <c r="M77" i="179"/>
  <c r="N113" i="179"/>
  <c r="H84" i="181"/>
  <c r="O84" i="171"/>
  <c r="O70" i="169"/>
  <c r="P70" i="169" s="1"/>
  <c r="P106" i="180"/>
  <c r="G91" i="181"/>
  <c r="M77" i="177"/>
  <c r="M77" i="180"/>
  <c r="K91" i="177"/>
  <c r="T70" i="175"/>
  <c r="J106" i="181"/>
  <c r="U84" i="172"/>
  <c r="K91" i="167"/>
  <c r="I78" i="173" l="1"/>
  <c r="J78" i="182"/>
  <c r="I78" i="181"/>
  <c r="M78" i="169"/>
  <c r="M78" i="174"/>
  <c r="M78" i="178"/>
  <c r="M78" i="167"/>
  <c r="M78" i="180"/>
  <c r="M78" i="179"/>
  <c r="M78" i="171"/>
  <c r="M78" i="170"/>
  <c r="M78" i="177"/>
  <c r="M78" i="172"/>
  <c r="M78" i="175"/>
  <c r="I91" i="173"/>
  <c r="J77" i="173"/>
  <c r="V84" i="172"/>
  <c r="I84" i="181"/>
  <c r="O87" i="174"/>
  <c r="S110" i="170"/>
  <c r="O107" i="174"/>
  <c r="Q107" i="180"/>
  <c r="R107" i="167"/>
  <c r="O113" i="172"/>
  <c r="O113" i="180"/>
  <c r="R106" i="178"/>
  <c r="O87" i="171"/>
  <c r="N77" i="171"/>
  <c r="O106" i="177"/>
  <c r="J84" i="182"/>
  <c r="P106" i="173"/>
  <c r="O84" i="169"/>
  <c r="N77" i="170"/>
  <c r="L91" i="167"/>
  <c r="O87" i="167"/>
  <c r="P87" i="167" s="1"/>
  <c r="N77" i="177"/>
  <c r="K106" i="181"/>
  <c r="O113" i="179"/>
  <c r="O110" i="175"/>
  <c r="P110" i="173"/>
  <c r="P84" i="167"/>
  <c r="P113" i="167"/>
  <c r="O107" i="177"/>
  <c r="O84" i="173"/>
  <c r="O87" i="177"/>
  <c r="Q106" i="172"/>
  <c r="P87" i="173"/>
  <c r="O113" i="174"/>
  <c r="K77" i="182"/>
  <c r="N77" i="174"/>
  <c r="L91" i="178"/>
  <c r="N77" i="175"/>
  <c r="P107" i="179"/>
  <c r="Q107" i="179" s="1"/>
  <c r="O70" i="182"/>
  <c r="M107" i="182"/>
  <c r="O110" i="167"/>
  <c r="P84" i="180"/>
  <c r="J87" i="181"/>
  <c r="J87" i="182"/>
  <c r="Q87" i="175"/>
  <c r="R87" i="175" s="1"/>
  <c r="O87" i="180"/>
  <c r="O84" i="170"/>
  <c r="S84" i="174"/>
  <c r="P84" i="178"/>
  <c r="O106" i="167"/>
  <c r="O106" i="179"/>
  <c r="P113" i="169"/>
  <c r="Q113" i="169" s="1"/>
  <c r="Q106" i="180"/>
  <c r="O113" i="170"/>
  <c r="R70" i="178"/>
  <c r="Q87" i="178"/>
  <c r="P107" i="178"/>
  <c r="P106" i="174"/>
  <c r="P113" i="175"/>
  <c r="Q70" i="179"/>
  <c r="O84" i="175"/>
  <c r="P106" i="170"/>
  <c r="Q110" i="177"/>
  <c r="P107" i="171"/>
  <c r="J77" i="181"/>
  <c r="L91" i="174"/>
  <c r="L91" i="172"/>
  <c r="O113" i="177"/>
  <c r="O113" i="178"/>
  <c r="I110" i="181"/>
  <c r="N77" i="172"/>
  <c r="N77" i="180"/>
  <c r="U70" i="175"/>
  <c r="V70" i="175" s="1"/>
  <c r="J110" i="182"/>
  <c r="Q70" i="171"/>
  <c r="O110" i="174"/>
  <c r="M113" i="182"/>
  <c r="S70" i="170"/>
  <c r="S84" i="179"/>
  <c r="O70" i="173"/>
  <c r="L91" i="180"/>
  <c r="Q70" i="169"/>
  <c r="K106" i="182"/>
  <c r="O110" i="172"/>
  <c r="R70" i="167"/>
  <c r="S70" i="167" s="1"/>
  <c r="O107" i="175"/>
  <c r="P107" i="173"/>
  <c r="P70" i="180"/>
  <c r="V110" i="171"/>
  <c r="P106" i="169"/>
  <c r="O107" i="172"/>
  <c r="P87" i="170"/>
  <c r="O113" i="171"/>
  <c r="P113" i="171" s="1"/>
  <c r="X70" i="172"/>
  <c r="O106" i="171"/>
  <c r="N77" i="167"/>
  <c r="L91" i="171"/>
  <c r="L91" i="177"/>
  <c r="P84" i="171"/>
  <c r="O110" i="179"/>
  <c r="Q87" i="179"/>
  <c r="O110" i="178"/>
  <c r="L107" i="181"/>
  <c r="O87" i="172"/>
  <c r="Q110" i="169"/>
  <c r="O113" i="173"/>
  <c r="T70" i="177"/>
  <c r="O107" i="170"/>
  <c r="P107" i="170" s="1"/>
  <c r="N70" i="181"/>
  <c r="O113" i="181"/>
  <c r="W84" i="177"/>
  <c r="L91" i="169"/>
  <c r="N77" i="169"/>
  <c r="N77" i="178"/>
  <c r="N77" i="179"/>
  <c r="O70" i="174"/>
  <c r="R106" i="175"/>
  <c r="Q107" i="169"/>
  <c r="O110" i="180"/>
  <c r="P87" i="169"/>
  <c r="L91" i="170"/>
  <c r="I91" i="182"/>
  <c r="L91" i="179"/>
  <c r="H91" i="181"/>
  <c r="L91" i="175"/>
  <c r="J78" i="173" l="1"/>
  <c r="K78" i="182"/>
  <c r="J78" i="181"/>
  <c r="N78" i="175"/>
  <c r="N78" i="170"/>
  <c r="N78" i="171"/>
  <c r="N78" i="178"/>
  <c r="N78" i="172"/>
  <c r="N78" i="179"/>
  <c r="N78" i="169"/>
  <c r="N78" i="177"/>
  <c r="N78" i="180"/>
  <c r="N78" i="174"/>
  <c r="N78" i="167"/>
  <c r="J91" i="173"/>
  <c r="K77" i="173"/>
  <c r="Q87" i="169"/>
  <c r="O70" i="181"/>
  <c r="P70" i="181" s="1"/>
  <c r="P110" i="178"/>
  <c r="P107" i="172"/>
  <c r="P110" i="174"/>
  <c r="P113" i="177"/>
  <c r="Q107" i="178"/>
  <c r="Q84" i="178"/>
  <c r="Q87" i="173"/>
  <c r="P110" i="175"/>
  <c r="K84" i="182"/>
  <c r="R107" i="180"/>
  <c r="M91" i="180"/>
  <c r="I91" i="181"/>
  <c r="M91" i="174"/>
  <c r="M91" i="172"/>
  <c r="P87" i="172"/>
  <c r="K87" i="182"/>
  <c r="P110" i="180"/>
  <c r="Q107" i="170"/>
  <c r="R87" i="179"/>
  <c r="Q106" i="169"/>
  <c r="R70" i="171"/>
  <c r="Q107" i="171"/>
  <c r="R87" i="178"/>
  <c r="T84" i="174"/>
  <c r="U84" i="174" s="1"/>
  <c r="V84" i="174" s="1"/>
  <c r="Q84" i="180"/>
  <c r="R106" i="172"/>
  <c r="P113" i="179"/>
  <c r="P107" i="174"/>
  <c r="O77" i="175"/>
  <c r="T70" i="170"/>
  <c r="Q113" i="167"/>
  <c r="M91" i="169"/>
  <c r="R107" i="169"/>
  <c r="S107" i="169" s="1"/>
  <c r="U70" i="177"/>
  <c r="P110" i="179"/>
  <c r="W110" i="171"/>
  <c r="R70" i="169"/>
  <c r="K110" i="182"/>
  <c r="R110" i="177"/>
  <c r="S70" i="178"/>
  <c r="P84" i="170"/>
  <c r="P110" i="167"/>
  <c r="P87" i="177"/>
  <c r="L106" i="181"/>
  <c r="P106" i="177"/>
  <c r="T110" i="170"/>
  <c r="O77" i="180"/>
  <c r="O77" i="177"/>
  <c r="O77" i="170"/>
  <c r="P70" i="174"/>
  <c r="P106" i="171"/>
  <c r="T84" i="179"/>
  <c r="P84" i="175"/>
  <c r="S87" i="175"/>
  <c r="P107" i="177"/>
  <c r="S106" i="178"/>
  <c r="J84" i="181"/>
  <c r="Y70" i="172"/>
  <c r="R113" i="169"/>
  <c r="S106" i="175"/>
  <c r="P113" i="173"/>
  <c r="Q84" i="171"/>
  <c r="Q70" i="180"/>
  <c r="P70" i="173"/>
  <c r="Q70" i="173" s="1"/>
  <c r="Q106" i="170"/>
  <c r="R106" i="170" s="1"/>
  <c r="P113" i="170"/>
  <c r="P87" i="180"/>
  <c r="N107" i="182"/>
  <c r="P84" i="173"/>
  <c r="P87" i="171"/>
  <c r="P87" i="174"/>
  <c r="O77" i="179"/>
  <c r="R110" i="169"/>
  <c r="Q107" i="173"/>
  <c r="W70" i="175"/>
  <c r="X70" i="175" s="1"/>
  <c r="R106" i="180"/>
  <c r="O77" i="174"/>
  <c r="P107" i="175"/>
  <c r="P70" i="182"/>
  <c r="P113" i="181"/>
  <c r="M107" i="181"/>
  <c r="Q113" i="171"/>
  <c r="P110" i="172"/>
  <c r="N113" i="182"/>
  <c r="Q113" i="175"/>
  <c r="P106" i="179"/>
  <c r="R107" i="179"/>
  <c r="Q84" i="167"/>
  <c r="P84" i="169"/>
  <c r="P113" i="172"/>
  <c r="W84" i="172"/>
  <c r="L77" i="182"/>
  <c r="O77" i="171"/>
  <c r="M91" i="177"/>
  <c r="O77" i="169"/>
  <c r="O77" i="172"/>
  <c r="M91" i="170"/>
  <c r="X84" i="177"/>
  <c r="J110" i="181"/>
  <c r="Q87" i="167"/>
  <c r="M91" i="171"/>
  <c r="Q87" i="170"/>
  <c r="L106" i="182"/>
  <c r="P113" i="178"/>
  <c r="Q106" i="174"/>
  <c r="P106" i="167"/>
  <c r="K87" i="181"/>
  <c r="P113" i="174"/>
  <c r="Q110" i="173"/>
  <c r="Q106" i="173"/>
  <c r="S107" i="167"/>
  <c r="J91" i="182"/>
  <c r="M91" i="178"/>
  <c r="O77" i="167"/>
  <c r="M91" i="175"/>
  <c r="K77" i="181"/>
  <c r="O77" i="178"/>
  <c r="M91" i="179"/>
  <c r="R70" i="179"/>
  <c r="P113" i="180"/>
  <c r="M91" i="167"/>
  <c r="K78" i="173" l="1"/>
  <c r="F118" i="167" a="1"/>
  <c r="F118" i="167" s="1"/>
  <c r="L78" i="182"/>
  <c r="K78" i="181"/>
  <c r="O78" i="169"/>
  <c r="O78" i="179"/>
  <c r="O78" i="172"/>
  <c r="O78" i="167"/>
  <c r="O78" i="174"/>
  <c r="O78" i="170"/>
  <c r="O78" i="180"/>
  <c r="O78" i="175"/>
  <c r="O78" i="178"/>
  <c r="O78" i="171"/>
  <c r="O78" i="177"/>
  <c r="K91" i="173"/>
  <c r="L77" i="173"/>
  <c r="S113" i="169"/>
  <c r="N91" i="180"/>
  <c r="S70" i="179"/>
  <c r="R106" i="174"/>
  <c r="R113" i="175"/>
  <c r="Q106" i="177"/>
  <c r="R107" i="171"/>
  <c r="S107" i="171" s="1"/>
  <c r="P77" i="179"/>
  <c r="R106" i="169"/>
  <c r="P77" i="174"/>
  <c r="Q113" i="178"/>
  <c r="Y84" i="177"/>
  <c r="O113" i="182"/>
  <c r="Q70" i="182"/>
  <c r="Q84" i="173"/>
  <c r="R84" i="171"/>
  <c r="Q107" i="177"/>
  <c r="M106" i="181"/>
  <c r="L110" i="182"/>
  <c r="U70" i="170"/>
  <c r="S70" i="171"/>
  <c r="S107" i="180"/>
  <c r="Q110" i="174"/>
  <c r="P77" i="178"/>
  <c r="N91" i="172"/>
  <c r="R106" i="173"/>
  <c r="M106" i="182"/>
  <c r="X84" i="172"/>
  <c r="Q107" i="175"/>
  <c r="O107" i="182"/>
  <c r="Q113" i="173"/>
  <c r="T87" i="175"/>
  <c r="T106" i="175"/>
  <c r="Q84" i="175"/>
  <c r="Q84" i="169"/>
  <c r="R113" i="171"/>
  <c r="Y70" i="175"/>
  <c r="Q87" i="180"/>
  <c r="U84" i="179"/>
  <c r="Q87" i="177"/>
  <c r="S106" i="172"/>
  <c r="Q110" i="175"/>
  <c r="S70" i="169"/>
  <c r="T70" i="169" s="1"/>
  <c r="Q70" i="181"/>
  <c r="N91" i="170"/>
  <c r="Q113" i="174"/>
  <c r="X110" i="171"/>
  <c r="M77" i="182"/>
  <c r="L87" i="181"/>
  <c r="R87" i="170"/>
  <c r="R84" i="167"/>
  <c r="N107" i="181"/>
  <c r="R107" i="173"/>
  <c r="S107" i="173" s="1"/>
  <c r="T107" i="173" s="1"/>
  <c r="Q113" i="170"/>
  <c r="Z70" i="172"/>
  <c r="Q106" i="171"/>
  <c r="Q110" i="167"/>
  <c r="Q110" i="179"/>
  <c r="R84" i="180"/>
  <c r="Q110" i="180"/>
  <c r="R87" i="173"/>
  <c r="R87" i="169"/>
  <c r="K91" i="182"/>
  <c r="N91" i="174"/>
  <c r="N91" i="179"/>
  <c r="P77" i="170"/>
  <c r="Q106" i="179"/>
  <c r="R70" i="173"/>
  <c r="U110" i="170"/>
  <c r="T70" i="178"/>
  <c r="T107" i="169"/>
  <c r="S87" i="178"/>
  <c r="R87" i="167"/>
  <c r="S107" i="179"/>
  <c r="S110" i="169"/>
  <c r="S106" i="170"/>
  <c r="K84" i="181"/>
  <c r="Q70" i="174"/>
  <c r="Q84" i="170"/>
  <c r="V70" i="177"/>
  <c r="W84" i="174"/>
  <c r="L87" i="182"/>
  <c r="R84" i="178"/>
  <c r="J91" i="181"/>
  <c r="N91" i="177"/>
  <c r="N91" i="175"/>
  <c r="N91" i="178"/>
  <c r="Q113" i="180"/>
  <c r="Q106" i="167"/>
  <c r="K110" i="181"/>
  <c r="Q113" i="181"/>
  <c r="Q87" i="174"/>
  <c r="R107" i="178"/>
  <c r="L77" i="181"/>
  <c r="P77" i="167"/>
  <c r="P77" i="175"/>
  <c r="P77" i="180"/>
  <c r="Q87" i="171"/>
  <c r="R70" i="180"/>
  <c r="T106" i="178"/>
  <c r="S110" i="177"/>
  <c r="R113" i="167"/>
  <c r="Q87" i="172"/>
  <c r="Q113" i="177"/>
  <c r="P77" i="169"/>
  <c r="Q107" i="174"/>
  <c r="L84" i="182"/>
  <c r="Q107" i="172"/>
  <c r="N91" i="167"/>
  <c r="P77" i="172"/>
  <c r="R110" i="173"/>
  <c r="Q113" i="172"/>
  <c r="Q110" i="172"/>
  <c r="S106" i="180"/>
  <c r="Q113" i="179"/>
  <c r="S87" i="179"/>
  <c r="Q110" i="178"/>
  <c r="N91" i="171"/>
  <c r="N91" i="169"/>
  <c r="P77" i="177"/>
  <c r="R107" i="170"/>
  <c r="P77" i="171"/>
  <c r="L78" i="173" l="1"/>
  <c r="M78" i="182"/>
  <c r="L78" i="181"/>
  <c r="P78" i="180"/>
  <c r="P78" i="170"/>
  <c r="P78" i="177"/>
  <c r="P78" i="172"/>
  <c r="P78" i="179"/>
  <c r="P78" i="175"/>
  <c r="P78" i="174"/>
  <c r="P78" i="167"/>
  <c r="P78" i="171"/>
  <c r="P78" i="178"/>
  <c r="P78" i="169"/>
  <c r="L91" i="173"/>
  <c r="M77" i="173"/>
  <c r="O91" i="178"/>
  <c r="R110" i="178"/>
  <c r="M84" i="182"/>
  <c r="S70" i="180"/>
  <c r="R113" i="180"/>
  <c r="L84" i="181"/>
  <c r="U70" i="178"/>
  <c r="R110" i="179"/>
  <c r="S84" i="167"/>
  <c r="R110" i="175"/>
  <c r="R84" i="175"/>
  <c r="P113" i="182"/>
  <c r="T70" i="179"/>
  <c r="N77" i="182"/>
  <c r="Q77" i="172"/>
  <c r="Q77" i="169"/>
  <c r="Q77" i="178"/>
  <c r="N106" i="181"/>
  <c r="Z84" i="177"/>
  <c r="AA84" i="177" s="1"/>
  <c r="O91" i="169"/>
  <c r="S106" i="169"/>
  <c r="O91" i="174"/>
  <c r="Q77" i="175"/>
  <c r="T87" i="179"/>
  <c r="R87" i="171"/>
  <c r="S84" i="178"/>
  <c r="V110" i="170"/>
  <c r="R110" i="167"/>
  <c r="S87" i="170"/>
  <c r="T106" i="172"/>
  <c r="U106" i="175"/>
  <c r="V106" i="175" s="1"/>
  <c r="T113" i="169"/>
  <c r="L91" i="182"/>
  <c r="O91" i="175"/>
  <c r="O91" i="179"/>
  <c r="O91" i="170"/>
  <c r="R113" i="179"/>
  <c r="R107" i="174"/>
  <c r="S107" i="178"/>
  <c r="M87" i="182"/>
  <c r="T106" i="170"/>
  <c r="S70" i="173"/>
  <c r="T70" i="173" s="1"/>
  <c r="U70" i="173" s="1"/>
  <c r="R106" i="171"/>
  <c r="M87" i="181"/>
  <c r="R87" i="177"/>
  <c r="U87" i="175"/>
  <c r="S106" i="173"/>
  <c r="R113" i="178"/>
  <c r="M77" i="181"/>
  <c r="Q77" i="179"/>
  <c r="O91" i="180"/>
  <c r="Q77" i="174"/>
  <c r="T106" i="180"/>
  <c r="R113" i="177"/>
  <c r="R87" i="174"/>
  <c r="T110" i="169"/>
  <c r="U110" i="169" s="1"/>
  <c r="R106" i="179"/>
  <c r="AA70" i="172"/>
  <c r="V84" i="179"/>
  <c r="R113" i="173"/>
  <c r="R110" i="174"/>
  <c r="K91" i="181"/>
  <c r="R110" i="172"/>
  <c r="R87" i="172"/>
  <c r="R113" i="181"/>
  <c r="X84" i="174"/>
  <c r="T107" i="179"/>
  <c r="S87" i="169"/>
  <c r="T87" i="169" s="1"/>
  <c r="R113" i="170"/>
  <c r="Y110" i="171"/>
  <c r="R87" i="180"/>
  <c r="P107" i="182"/>
  <c r="T107" i="180"/>
  <c r="R107" i="177"/>
  <c r="T107" i="171"/>
  <c r="Q77" i="180"/>
  <c r="Q77" i="170"/>
  <c r="R107" i="172"/>
  <c r="R106" i="167"/>
  <c r="S84" i="180"/>
  <c r="U70" i="169"/>
  <c r="R84" i="169"/>
  <c r="N106" i="182"/>
  <c r="M110" i="182"/>
  <c r="R70" i="182"/>
  <c r="S106" i="174"/>
  <c r="T106" i="174" s="1"/>
  <c r="O91" i="171"/>
  <c r="Q77" i="177"/>
  <c r="R113" i="172"/>
  <c r="S113" i="167"/>
  <c r="L110" i="181"/>
  <c r="W70" i="177"/>
  <c r="S87" i="167"/>
  <c r="S87" i="173"/>
  <c r="T87" i="173" s="1"/>
  <c r="U107" i="173"/>
  <c r="R113" i="174"/>
  <c r="Z70" i="175"/>
  <c r="R107" i="175"/>
  <c r="T70" i="171"/>
  <c r="S84" i="171"/>
  <c r="T84" i="171" s="1"/>
  <c r="R106" i="177"/>
  <c r="Q77" i="167"/>
  <c r="Q77" i="171"/>
  <c r="S110" i="173"/>
  <c r="T110" i="177"/>
  <c r="R84" i="170"/>
  <c r="T87" i="178"/>
  <c r="R110" i="180"/>
  <c r="O107" i="181"/>
  <c r="R70" i="181"/>
  <c r="S113" i="171"/>
  <c r="Y84" i="172"/>
  <c r="V70" i="170"/>
  <c r="R84" i="173"/>
  <c r="S113" i="175"/>
  <c r="O91" i="177"/>
  <c r="O91" i="172"/>
  <c r="O91" i="167"/>
  <c r="S107" i="170"/>
  <c r="U106" i="178"/>
  <c r="R70" i="174"/>
  <c r="U107" i="169"/>
  <c r="M78" i="173" l="1"/>
  <c r="F128" i="167" a="1"/>
  <c r="F128" i="167" s="1"/>
  <c r="F137" i="167" a="1"/>
  <c r="F137" i="167" s="1"/>
  <c r="F141" i="167" a="1"/>
  <c r="F141" i="167" s="1"/>
  <c r="F141" i="169" a="1"/>
  <c r="F141" i="169" s="1"/>
  <c r="F119" i="167" a="1"/>
  <c r="F119" i="167" s="1"/>
  <c r="F120" i="167" s="1"/>
  <c r="N78" i="182"/>
  <c r="M78" i="181"/>
  <c r="Q78" i="174"/>
  <c r="Q78" i="178"/>
  <c r="Q78" i="177"/>
  <c r="Q78" i="175"/>
  <c r="Q78" i="169"/>
  <c r="Q78" i="171"/>
  <c r="Q78" i="170"/>
  <c r="Q78" i="179"/>
  <c r="Q78" i="172"/>
  <c r="Q78" i="167"/>
  <c r="Q78" i="180"/>
  <c r="M91" i="173"/>
  <c r="N77" i="173"/>
  <c r="S70" i="174"/>
  <c r="S70" i="181"/>
  <c r="U84" i="171"/>
  <c r="X70" i="177"/>
  <c r="O106" i="182"/>
  <c r="S107" i="177"/>
  <c r="Y84" i="174"/>
  <c r="S106" i="179"/>
  <c r="S87" i="177"/>
  <c r="S113" i="179"/>
  <c r="S87" i="171"/>
  <c r="S84" i="175"/>
  <c r="T70" i="180"/>
  <c r="P91" i="171"/>
  <c r="P91" i="178"/>
  <c r="R77" i="179"/>
  <c r="P91" i="179"/>
  <c r="T84" i="178"/>
  <c r="R77" i="167"/>
  <c r="V106" i="178"/>
  <c r="P107" i="181"/>
  <c r="U70" i="171"/>
  <c r="M110" i="181"/>
  <c r="S84" i="169"/>
  <c r="U107" i="180"/>
  <c r="S113" i="181"/>
  <c r="V110" i="169"/>
  <c r="N87" i="181"/>
  <c r="U113" i="169"/>
  <c r="U87" i="179"/>
  <c r="S110" i="175"/>
  <c r="N84" i="182"/>
  <c r="O77" i="182"/>
  <c r="R77" i="175"/>
  <c r="P91" i="172"/>
  <c r="R77" i="178"/>
  <c r="S113" i="180"/>
  <c r="R77" i="169"/>
  <c r="T107" i="170"/>
  <c r="S110" i="180"/>
  <c r="S107" i="175"/>
  <c r="V70" i="169"/>
  <c r="Q107" i="182"/>
  <c r="S87" i="172"/>
  <c r="S87" i="174"/>
  <c r="S106" i="171"/>
  <c r="W106" i="175"/>
  <c r="T106" i="169"/>
  <c r="S110" i="178"/>
  <c r="M91" i="182"/>
  <c r="P91" i="174"/>
  <c r="R77" i="171"/>
  <c r="P91" i="169"/>
  <c r="T113" i="175"/>
  <c r="U87" i="178"/>
  <c r="V87" i="178" s="1"/>
  <c r="AA70" i="175"/>
  <c r="T84" i="180"/>
  <c r="S87" i="180"/>
  <c r="S110" i="172"/>
  <c r="S113" i="177"/>
  <c r="V70" i="173"/>
  <c r="U106" i="172"/>
  <c r="S110" i="179"/>
  <c r="N77" i="181"/>
  <c r="P91" i="177"/>
  <c r="Q113" i="182"/>
  <c r="S84" i="173"/>
  <c r="S84" i="170"/>
  <c r="S113" i="174"/>
  <c r="S113" i="172"/>
  <c r="S106" i="167"/>
  <c r="Z110" i="171"/>
  <c r="S110" i="174"/>
  <c r="U106" i="180"/>
  <c r="U106" i="170"/>
  <c r="T87" i="170"/>
  <c r="AB84" i="177"/>
  <c r="V70" i="178"/>
  <c r="L91" i="181"/>
  <c r="P91" i="175"/>
  <c r="P91" i="167"/>
  <c r="P91" i="170"/>
  <c r="R77" i="180"/>
  <c r="V107" i="169"/>
  <c r="W70" i="170"/>
  <c r="U110" i="177"/>
  <c r="V107" i="173"/>
  <c r="U106" i="174"/>
  <c r="S113" i="170"/>
  <c r="S113" i="173"/>
  <c r="S113" i="178"/>
  <c r="N87" i="182"/>
  <c r="S110" i="167"/>
  <c r="O106" i="181"/>
  <c r="M84" i="181"/>
  <c r="R77" i="174"/>
  <c r="R77" i="172"/>
  <c r="R77" i="170"/>
  <c r="Z84" i="172"/>
  <c r="T110" i="173"/>
  <c r="U87" i="173"/>
  <c r="S70" i="182"/>
  <c r="S107" i="172"/>
  <c r="U87" i="169"/>
  <c r="W84" i="179"/>
  <c r="T106" i="173"/>
  <c r="T107" i="178"/>
  <c r="W110" i="170"/>
  <c r="U70" i="179"/>
  <c r="R77" i="177"/>
  <c r="T113" i="171"/>
  <c r="S106" i="177"/>
  <c r="N110" i="182"/>
  <c r="U107" i="171"/>
  <c r="U107" i="179"/>
  <c r="AB70" i="172"/>
  <c r="V87" i="175"/>
  <c r="S107" i="174"/>
  <c r="P91" i="180"/>
  <c r="N78" i="173" l="1"/>
  <c r="F133" i="167" a="1"/>
  <c r="F133" i="167" s="1"/>
  <c r="F117" i="167" a="1"/>
  <c r="F117" i="167" s="1"/>
  <c r="F134" i="167"/>
  <c r="F121" i="167"/>
  <c r="F122" i="167" s="1"/>
  <c r="F123" i="167" s="1"/>
  <c r="F124" i="167" s="1"/>
  <c r="F126" i="167" s="1"/>
  <c r="F127" i="167" s="1"/>
  <c r="F130" i="167" s="1"/>
  <c r="F131" i="167" s="1"/>
  <c r="F129" i="167"/>
  <c r="O78" i="182"/>
  <c r="N78" i="181"/>
  <c r="R78" i="178"/>
  <c r="R78" i="179"/>
  <c r="R78" i="170"/>
  <c r="R78" i="171"/>
  <c r="R78" i="169"/>
  <c r="R78" i="180"/>
  <c r="R78" i="172"/>
  <c r="R78" i="175"/>
  <c r="R78" i="167"/>
  <c r="R78" i="177"/>
  <c r="R78" i="174"/>
  <c r="N91" i="173"/>
  <c r="O77" i="173"/>
  <c r="W87" i="175"/>
  <c r="X110" i="170"/>
  <c r="U110" i="173"/>
  <c r="T113" i="170"/>
  <c r="U87" i="170"/>
  <c r="T84" i="170"/>
  <c r="T87" i="180"/>
  <c r="T106" i="171"/>
  <c r="T113" i="180"/>
  <c r="V107" i="180"/>
  <c r="T84" i="175"/>
  <c r="Y70" i="177"/>
  <c r="M91" i="181"/>
  <c r="S77" i="179"/>
  <c r="Q91" i="177"/>
  <c r="S77" i="172"/>
  <c r="S77" i="167"/>
  <c r="T70" i="182"/>
  <c r="T113" i="172"/>
  <c r="W110" i="169"/>
  <c r="T113" i="173"/>
  <c r="X106" i="175"/>
  <c r="P106" i="182"/>
  <c r="S77" i="174"/>
  <c r="Q91" i="179"/>
  <c r="AC70" i="172"/>
  <c r="U107" i="178"/>
  <c r="AA84" i="172"/>
  <c r="V106" i="174"/>
  <c r="V106" i="170"/>
  <c r="T84" i="173"/>
  <c r="U84" i="180"/>
  <c r="T87" i="174"/>
  <c r="O84" i="182"/>
  <c r="T84" i="169"/>
  <c r="T87" i="171"/>
  <c r="V84" i="171"/>
  <c r="S77" i="177"/>
  <c r="Q91" i="170"/>
  <c r="U113" i="171"/>
  <c r="T113" i="177"/>
  <c r="U84" i="178"/>
  <c r="N91" i="182"/>
  <c r="V70" i="179"/>
  <c r="AC84" i="177"/>
  <c r="U107" i="170"/>
  <c r="V107" i="179"/>
  <c r="U106" i="173"/>
  <c r="N84" i="181"/>
  <c r="W107" i="173"/>
  <c r="V106" i="180"/>
  <c r="R113" i="182"/>
  <c r="AB70" i="175"/>
  <c r="T87" i="172"/>
  <c r="T110" i="175"/>
  <c r="N110" i="181"/>
  <c r="T113" i="179"/>
  <c r="T70" i="181"/>
  <c r="S77" i="175"/>
  <c r="Q91" i="180"/>
  <c r="Q91" i="174"/>
  <c r="V107" i="171"/>
  <c r="X84" i="179"/>
  <c r="P106" i="181"/>
  <c r="V110" i="177"/>
  <c r="T110" i="174"/>
  <c r="T110" i="179"/>
  <c r="W87" i="178"/>
  <c r="R107" i="182"/>
  <c r="V87" i="179"/>
  <c r="V70" i="171"/>
  <c r="T87" i="177"/>
  <c r="T70" i="174"/>
  <c r="U70" i="174" s="1"/>
  <c r="V70" i="174" s="1"/>
  <c r="W70" i="174" s="1"/>
  <c r="Q91" i="171"/>
  <c r="S77" i="170"/>
  <c r="S77" i="169"/>
  <c r="Q107" i="181"/>
  <c r="S77" i="171"/>
  <c r="T113" i="178"/>
  <c r="T110" i="180"/>
  <c r="S77" i="180"/>
  <c r="V87" i="173"/>
  <c r="T110" i="172"/>
  <c r="U70" i="180"/>
  <c r="O110" i="182"/>
  <c r="V87" i="169"/>
  <c r="X70" i="170"/>
  <c r="AA110" i="171"/>
  <c r="AB110" i="171" s="1"/>
  <c r="AC110" i="171" s="1"/>
  <c r="V106" i="172"/>
  <c r="U113" i="175"/>
  <c r="W70" i="169"/>
  <c r="X70" i="169" s="1"/>
  <c r="V113" i="169"/>
  <c r="T106" i="179"/>
  <c r="S77" i="178"/>
  <c r="Q91" i="172"/>
  <c r="Q91" i="178"/>
  <c r="P77" i="182"/>
  <c r="Q91" i="167"/>
  <c r="W70" i="178"/>
  <c r="X70" i="178" s="1"/>
  <c r="Y70" i="178" s="1"/>
  <c r="U106" i="169"/>
  <c r="T107" i="177"/>
  <c r="Q91" i="169"/>
  <c r="T107" i="174"/>
  <c r="T113" i="174"/>
  <c r="T113" i="181"/>
  <c r="O77" i="181"/>
  <c r="Q91" i="175"/>
  <c r="T106" i="177"/>
  <c r="T107" i="172"/>
  <c r="O87" i="182"/>
  <c r="W107" i="169"/>
  <c r="W70" i="173"/>
  <c r="T110" i="178"/>
  <c r="T107" i="175"/>
  <c r="U107" i="175" s="1"/>
  <c r="O87" i="181"/>
  <c r="W106" i="178"/>
  <c r="Z84" i="174"/>
  <c r="O78" i="173" l="1"/>
  <c r="F136" i="167"/>
  <c r="F138" i="167" s="1"/>
  <c r="F139" i="167" s="1"/>
  <c r="F31" i="167" s="1"/>
  <c r="P78" i="182"/>
  <c r="O78" i="181"/>
  <c r="S78" i="172"/>
  <c r="S78" i="180"/>
  <c r="S78" i="169"/>
  <c r="S78" i="171"/>
  <c r="S78" i="170"/>
  <c r="S78" i="177"/>
  <c r="S78" i="179"/>
  <c r="S78" i="174"/>
  <c r="S78" i="167"/>
  <c r="S78" i="178"/>
  <c r="S78" i="175"/>
  <c r="O91" i="173"/>
  <c r="P77" i="173"/>
  <c r="AA84" i="174"/>
  <c r="U107" i="172"/>
  <c r="U106" i="179"/>
  <c r="P110" i="182"/>
  <c r="U87" i="177"/>
  <c r="Q106" i="181"/>
  <c r="AC70" i="175"/>
  <c r="AD84" i="177"/>
  <c r="P84" i="182"/>
  <c r="AD70" i="172"/>
  <c r="U84" i="175"/>
  <c r="V110" i="173"/>
  <c r="T77" i="178"/>
  <c r="T77" i="170"/>
  <c r="R91" i="169"/>
  <c r="U113" i="179"/>
  <c r="X110" i="169"/>
  <c r="T77" i="177"/>
  <c r="T77" i="175"/>
  <c r="X107" i="169"/>
  <c r="Y107" i="169" s="1"/>
  <c r="U87" i="171"/>
  <c r="W110" i="177"/>
  <c r="Z70" i="177"/>
  <c r="X106" i="178"/>
  <c r="U106" i="177"/>
  <c r="W113" i="169"/>
  <c r="V70" i="180"/>
  <c r="W70" i="171"/>
  <c r="X70" i="171" s="1"/>
  <c r="Y84" i="179"/>
  <c r="S113" i="182"/>
  <c r="T113" i="182" s="1"/>
  <c r="U113" i="182" s="1"/>
  <c r="W70" i="179"/>
  <c r="U87" i="174"/>
  <c r="Q106" i="182"/>
  <c r="W107" i="180"/>
  <c r="Y110" i="170"/>
  <c r="Q77" i="182"/>
  <c r="R91" i="177"/>
  <c r="R91" i="172"/>
  <c r="R91" i="175"/>
  <c r="O91" i="182"/>
  <c r="T77" i="171"/>
  <c r="R91" i="171"/>
  <c r="X107" i="173"/>
  <c r="U106" i="171"/>
  <c r="P77" i="181"/>
  <c r="R91" i="174"/>
  <c r="U110" i="180"/>
  <c r="W106" i="170"/>
  <c r="R91" i="180"/>
  <c r="R107" i="181"/>
  <c r="U70" i="182"/>
  <c r="U87" i="172"/>
  <c r="P87" i="181"/>
  <c r="U113" i="181"/>
  <c r="Y70" i="169"/>
  <c r="U110" i="172"/>
  <c r="W87" i="179"/>
  <c r="W107" i="171"/>
  <c r="W106" i="180"/>
  <c r="V84" i="178"/>
  <c r="V84" i="180"/>
  <c r="Y106" i="175"/>
  <c r="U113" i="180"/>
  <c r="X87" i="175"/>
  <c r="Y87" i="175" s="1"/>
  <c r="R91" i="167"/>
  <c r="U113" i="177"/>
  <c r="U113" i="173"/>
  <c r="T77" i="174"/>
  <c r="X87" i="178"/>
  <c r="U87" i="180"/>
  <c r="T77" i="169"/>
  <c r="T77" i="172"/>
  <c r="V106" i="169"/>
  <c r="U110" i="174"/>
  <c r="V87" i="170"/>
  <c r="P87" i="182"/>
  <c r="V107" i="170"/>
  <c r="V107" i="175"/>
  <c r="U113" i="174"/>
  <c r="V113" i="175"/>
  <c r="W87" i="173"/>
  <c r="S107" i="182"/>
  <c r="U70" i="181"/>
  <c r="U84" i="173"/>
  <c r="V113" i="171"/>
  <c r="N91" i="181"/>
  <c r="U110" i="175"/>
  <c r="R91" i="178"/>
  <c r="X70" i="174"/>
  <c r="V107" i="178"/>
  <c r="T77" i="179"/>
  <c r="U110" i="178"/>
  <c r="U107" i="174"/>
  <c r="W106" i="172"/>
  <c r="O84" i="181"/>
  <c r="W107" i="179"/>
  <c r="R91" i="170"/>
  <c r="W87" i="169"/>
  <c r="U113" i="170"/>
  <c r="V113" i="170" s="1"/>
  <c r="X70" i="173"/>
  <c r="U107" i="177"/>
  <c r="AD110" i="171"/>
  <c r="U113" i="178"/>
  <c r="U110" i="179"/>
  <c r="O110" i="181"/>
  <c r="V106" i="173"/>
  <c r="W84" i="171"/>
  <c r="W106" i="174"/>
  <c r="U113" i="172"/>
  <c r="V113" i="172" s="1"/>
  <c r="U84" i="170"/>
  <c r="Y70" i="170"/>
  <c r="AB84" i="172"/>
  <c r="AC84" i="172" s="1"/>
  <c r="R91" i="179"/>
  <c r="Z70" i="178"/>
  <c r="U84" i="169"/>
  <c r="T77" i="180"/>
  <c r="P78" i="173" l="1"/>
  <c r="Q78" i="182"/>
  <c r="P78" i="181"/>
  <c r="T78" i="179"/>
  <c r="T78" i="177"/>
  <c r="T78" i="174"/>
  <c r="T78" i="170"/>
  <c r="T78" i="175"/>
  <c r="T78" i="169"/>
  <c r="T78" i="171"/>
  <c r="T78" i="178"/>
  <c r="T78" i="180"/>
  <c r="T78" i="172"/>
  <c r="G117" i="167" a="1"/>
  <c r="G117" i="167" s="1"/>
  <c r="P91" i="173"/>
  <c r="Q77" i="173"/>
  <c r="V84" i="169"/>
  <c r="W106" i="173"/>
  <c r="X87" i="169"/>
  <c r="V110" i="175"/>
  <c r="W107" i="175"/>
  <c r="V113" i="173"/>
  <c r="X107" i="171"/>
  <c r="S107" i="181"/>
  <c r="V87" i="174"/>
  <c r="Y106" i="178"/>
  <c r="V84" i="175"/>
  <c r="V106" i="179"/>
  <c r="U77" i="177"/>
  <c r="U77" i="174"/>
  <c r="U77" i="171"/>
  <c r="S91" i="179"/>
  <c r="V113" i="174"/>
  <c r="R106" i="182"/>
  <c r="AA70" i="178"/>
  <c r="P110" i="181"/>
  <c r="X107" i="179"/>
  <c r="W113" i="171"/>
  <c r="W107" i="170"/>
  <c r="V113" i="177"/>
  <c r="X87" i="179"/>
  <c r="X106" i="170"/>
  <c r="X70" i="179"/>
  <c r="AA70" i="177"/>
  <c r="AB70" i="177" s="1"/>
  <c r="AE70" i="172"/>
  <c r="V107" i="172"/>
  <c r="R77" i="182"/>
  <c r="U77" i="180"/>
  <c r="U77" i="172"/>
  <c r="U77" i="169"/>
  <c r="S91" i="177"/>
  <c r="AE110" i="171"/>
  <c r="V110" i="174"/>
  <c r="V113" i="181"/>
  <c r="Y70" i="171"/>
  <c r="AD70" i="175"/>
  <c r="O91" i="181"/>
  <c r="X84" i="171"/>
  <c r="Y87" i="178"/>
  <c r="Q110" i="182"/>
  <c r="S91" i="172"/>
  <c r="AD84" i="172"/>
  <c r="V110" i="179"/>
  <c r="P84" i="181"/>
  <c r="V84" i="173"/>
  <c r="Q87" i="182"/>
  <c r="Z87" i="175"/>
  <c r="V110" i="172"/>
  <c r="V110" i="180"/>
  <c r="V113" i="182"/>
  <c r="X110" i="177"/>
  <c r="Q84" i="182"/>
  <c r="AB84" i="174"/>
  <c r="P91" i="182"/>
  <c r="S91" i="169"/>
  <c r="S91" i="171"/>
  <c r="S91" i="170"/>
  <c r="Z70" i="170"/>
  <c r="V113" i="178"/>
  <c r="X106" i="172"/>
  <c r="V70" i="181"/>
  <c r="W87" i="170"/>
  <c r="V113" i="180"/>
  <c r="Z70" i="169"/>
  <c r="V106" i="171"/>
  <c r="Z84" i="179"/>
  <c r="V87" i="171"/>
  <c r="AE84" i="177"/>
  <c r="Q77" i="181"/>
  <c r="U77" i="170"/>
  <c r="V84" i="170"/>
  <c r="V107" i="174"/>
  <c r="T107" i="182"/>
  <c r="Z106" i="175"/>
  <c r="Y107" i="173"/>
  <c r="Z107" i="169"/>
  <c r="S91" i="180"/>
  <c r="Y70" i="174"/>
  <c r="X106" i="180"/>
  <c r="W110" i="173"/>
  <c r="S91" i="175"/>
  <c r="U77" i="175"/>
  <c r="W113" i="172"/>
  <c r="V107" i="177"/>
  <c r="V110" i="178"/>
  <c r="X87" i="173"/>
  <c r="W106" i="169"/>
  <c r="W84" i="180"/>
  <c r="X84" i="180" s="1"/>
  <c r="Q87" i="181"/>
  <c r="Z110" i="170"/>
  <c r="W70" i="180"/>
  <c r="Y110" i="169"/>
  <c r="R106" i="181"/>
  <c r="U77" i="179"/>
  <c r="S91" i="174"/>
  <c r="S91" i="178"/>
  <c r="X106" i="174"/>
  <c r="Y70" i="173"/>
  <c r="W107" i="178"/>
  <c r="W113" i="175"/>
  <c r="V87" i="180"/>
  <c r="W84" i="178"/>
  <c r="V87" i="172"/>
  <c r="X107" i="180"/>
  <c r="X113" i="169"/>
  <c r="V113" i="179"/>
  <c r="V87" i="177"/>
  <c r="U77" i="178"/>
  <c r="S91" i="167"/>
  <c r="W113" i="170"/>
  <c r="V70" i="182"/>
  <c r="V106" i="177"/>
  <c r="Q78" i="173" l="1"/>
  <c r="F118" i="169" a="1"/>
  <c r="F118" i="169" s="1"/>
  <c r="R78" i="182"/>
  <c r="Q78" i="181"/>
  <c r="U78" i="169"/>
  <c r="U78" i="171"/>
  <c r="U78" i="175"/>
  <c r="U78" i="170"/>
  <c r="U78" i="172"/>
  <c r="U78" i="174"/>
  <c r="H117" i="167" a="1"/>
  <c r="H117" i="167" s="1"/>
  <c r="U78" i="180"/>
  <c r="U78" i="177"/>
  <c r="U78" i="178"/>
  <c r="U78" i="179"/>
  <c r="F81" i="167"/>
  <c r="F82" i="167" s="1"/>
  <c r="Q91" i="173"/>
  <c r="R77" i="173"/>
  <c r="W106" i="177"/>
  <c r="X84" i="178"/>
  <c r="X70" i="180"/>
  <c r="X113" i="172"/>
  <c r="W107" i="174"/>
  <c r="W70" i="181"/>
  <c r="W110" i="180"/>
  <c r="R110" i="182"/>
  <c r="W107" i="172"/>
  <c r="X113" i="171"/>
  <c r="Z106" i="178"/>
  <c r="X106" i="173"/>
  <c r="T91" i="179"/>
  <c r="T91" i="170"/>
  <c r="T91" i="171"/>
  <c r="Z70" i="173"/>
  <c r="AA84" i="179"/>
  <c r="AC84" i="174"/>
  <c r="W84" i="173"/>
  <c r="Z70" i="171"/>
  <c r="Y106" i="170"/>
  <c r="S106" i="182"/>
  <c r="W113" i="173"/>
  <c r="P91" i="181"/>
  <c r="G81" i="167"/>
  <c r="T91" i="175"/>
  <c r="W70" i="182"/>
  <c r="W87" i="180"/>
  <c r="AA110" i="170"/>
  <c r="X110" i="173"/>
  <c r="W84" i="170"/>
  <c r="Y106" i="172"/>
  <c r="W110" i="172"/>
  <c r="Z87" i="178"/>
  <c r="AF70" i="172"/>
  <c r="Y107" i="179"/>
  <c r="W87" i="174"/>
  <c r="W84" i="169"/>
  <c r="S77" i="182"/>
  <c r="V77" i="171"/>
  <c r="T91" i="178"/>
  <c r="W87" i="177"/>
  <c r="Y84" i="180"/>
  <c r="AA70" i="170"/>
  <c r="AE70" i="175"/>
  <c r="AB70" i="178"/>
  <c r="R77" i="181"/>
  <c r="T91" i="172"/>
  <c r="T91" i="180"/>
  <c r="W113" i="179"/>
  <c r="X106" i="169"/>
  <c r="T91" i="177"/>
  <c r="X113" i="170"/>
  <c r="X113" i="175"/>
  <c r="R87" i="181"/>
  <c r="Y106" i="180"/>
  <c r="AF84" i="177"/>
  <c r="W113" i="178"/>
  <c r="AA87" i="175"/>
  <c r="Y84" i="171"/>
  <c r="AC70" i="177"/>
  <c r="Q110" i="181"/>
  <c r="T107" i="181"/>
  <c r="Q91" i="182"/>
  <c r="V77" i="177"/>
  <c r="V77" i="179"/>
  <c r="V77" i="172"/>
  <c r="X107" i="178"/>
  <c r="Z70" i="174"/>
  <c r="W87" i="171"/>
  <c r="R87" i="182"/>
  <c r="Y70" i="179"/>
  <c r="Y107" i="171"/>
  <c r="V77" i="170"/>
  <c r="V77" i="178"/>
  <c r="Y113" i="169"/>
  <c r="Y106" i="174"/>
  <c r="Y87" i="173"/>
  <c r="Z107" i="173"/>
  <c r="W106" i="171"/>
  <c r="R84" i="182"/>
  <c r="Q84" i="181"/>
  <c r="W113" i="181"/>
  <c r="Y87" i="179"/>
  <c r="W113" i="174"/>
  <c r="X107" i="175"/>
  <c r="V77" i="169"/>
  <c r="T91" i="174"/>
  <c r="V77" i="174"/>
  <c r="Y107" i="180"/>
  <c r="S106" i="181"/>
  <c r="W110" i="178"/>
  <c r="AA106" i="175"/>
  <c r="W113" i="180"/>
  <c r="Y110" i="177"/>
  <c r="W110" i="179"/>
  <c r="W110" i="174"/>
  <c r="W113" i="177"/>
  <c r="W106" i="179"/>
  <c r="W110" i="175"/>
  <c r="V77" i="180"/>
  <c r="V77" i="175"/>
  <c r="T91" i="169"/>
  <c r="W87" i="172"/>
  <c r="Z110" i="169"/>
  <c r="W107" i="177"/>
  <c r="U107" i="182"/>
  <c r="X87" i="170"/>
  <c r="Y87" i="170" s="1"/>
  <c r="W113" i="182"/>
  <c r="AE84" i="172"/>
  <c r="AF110" i="171"/>
  <c r="X107" i="170"/>
  <c r="W84" i="175"/>
  <c r="Y87" i="169"/>
  <c r="R78" i="173" l="1"/>
  <c r="F133" i="169" a="1"/>
  <c r="F133" i="169" s="1"/>
  <c r="S78" i="182"/>
  <c r="R78" i="181"/>
  <c r="V78" i="172"/>
  <c r="V78" i="174"/>
  <c r="G82" i="167"/>
  <c r="V78" i="179"/>
  <c r="V78" i="178"/>
  <c r="V78" i="175"/>
  <c r="V78" i="170"/>
  <c r="V78" i="177"/>
  <c r="V78" i="171"/>
  <c r="V78" i="180"/>
  <c r="V78" i="169"/>
  <c r="F93" i="167"/>
  <c r="R91" i="173"/>
  <c r="S77" i="173"/>
  <c r="Z87" i="169"/>
  <c r="X107" i="177"/>
  <c r="Z110" i="177"/>
  <c r="Z87" i="179"/>
  <c r="Z113" i="169"/>
  <c r="R110" i="181"/>
  <c r="Y113" i="175"/>
  <c r="X87" i="177"/>
  <c r="X84" i="170"/>
  <c r="AA70" i="171"/>
  <c r="X107" i="172"/>
  <c r="X106" i="177"/>
  <c r="T77" i="182"/>
  <c r="W77" i="171"/>
  <c r="W77" i="179"/>
  <c r="U91" i="171"/>
  <c r="X84" i="175"/>
  <c r="X113" i="180"/>
  <c r="X113" i="181"/>
  <c r="Z107" i="171"/>
  <c r="AA107" i="171" s="1"/>
  <c r="AD70" i="177"/>
  <c r="Y113" i="170"/>
  <c r="X84" i="169"/>
  <c r="Y110" i="173"/>
  <c r="X84" i="173"/>
  <c r="S110" i="182"/>
  <c r="R91" i="182"/>
  <c r="U91" i="179"/>
  <c r="W77" i="169"/>
  <c r="U91" i="169"/>
  <c r="AF70" i="175"/>
  <c r="Y106" i="173"/>
  <c r="X110" i="179"/>
  <c r="Z106" i="170"/>
  <c r="W77" i="174"/>
  <c r="Y107" i="170"/>
  <c r="X87" i="172"/>
  <c r="AB106" i="175"/>
  <c r="AC106" i="175" s="1"/>
  <c r="R84" i="181"/>
  <c r="Z70" i="179"/>
  <c r="AA70" i="179" s="1"/>
  <c r="AB70" i="179" s="1"/>
  <c r="Z84" i="171"/>
  <c r="Y106" i="169"/>
  <c r="X87" i="174"/>
  <c r="AB110" i="170"/>
  <c r="AD84" i="174"/>
  <c r="AE84" i="174" s="1"/>
  <c r="AF84" i="174" s="1"/>
  <c r="X110" i="180"/>
  <c r="S77" i="181"/>
  <c r="U91" i="178"/>
  <c r="U91" i="172"/>
  <c r="U91" i="175"/>
  <c r="X113" i="182"/>
  <c r="AG84" i="177"/>
  <c r="X113" i="173"/>
  <c r="V107" i="182"/>
  <c r="S87" i="181"/>
  <c r="AG110" i="171"/>
  <c r="X110" i="175"/>
  <c r="X110" i="178"/>
  <c r="S84" i="182"/>
  <c r="S87" i="182"/>
  <c r="AB87" i="175"/>
  <c r="X113" i="179"/>
  <c r="Z107" i="179"/>
  <c r="X87" i="180"/>
  <c r="AB84" i="179"/>
  <c r="X70" i="181"/>
  <c r="Q91" i="181"/>
  <c r="U91" i="170"/>
  <c r="X113" i="177"/>
  <c r="AA70" i="174"/>
  <c r="AB70" i="174" s="1"/>
  <c r="AA87" i="178"/>
  <c r="AB87" i="178" s="1"/>
  <c r="Y113" i="172"/>
  <c r="W77" i="177"/>
  <c r="U91" i="177"/>
  <c r="X113" i="174"/>
  <c r="Z84" i="180"/>
  <c r="AA84" i="180" s="1"/>
  <c r="Y84" i="178"/>
  <c r="U91" i="174"/>
  <c r="AF84" i="172"/>
  <c r="X106" i="179"/>
  <c r="T106" i="181"/>
  <c r="X106" i="171"/>
  <c r="X87" i="171"/>
  <c r="X113" i="178"/>
  <c r="AC70" i="178"/>
  <c r="AG70" i="172"/>
  <c r="X70" i="182"/>
  <c r="AA70" i="173"/>
  <c r="X107" i="174"/>
  <c r="W77" i="172"/>
  <c r="W77" i="178"/>
  <c r="W77" i="175"/>
  <c r="Z107" i="180"/>
  <c r="AA107" i="173"/>
  <c r="H81" i="167"/>
  <c r="Z106" i="174"/>
  <c r="AA106" i="174" s="1"/>
  <c r="Z106" i="172"/>
  <c r="Y113" i="171"/>
  <c r="Z87" i="170"/>
  <c r="X110" i="174"/>
  <c r="Y107" i="175"/>
  <c r="Z107" i="175" s="1"/>
  <c r="Z87" i="173"/>
  <c r="Y107" i="178"/>
  <c r="Z106" i="180"/>
  <c r="AB70" i="170"/>
  <c r="AC70" i="170" s="1"/>
  <c r="X110" i="172"/>
  <c r="T106" i="182"/>
  <c r="AA106" i="178"/>
  <c r="Y70" i="180"/>
  <c r="U91" i="180"/>
  <c r="W77" i="180"/>
  <c r="W77" i="170"/>
  <c r="U107" i="181"/>
  <c r="S78" i="173" l="1"/>
  <c r="F137" i="169" a="1"/>
  <c r="F137" i="169" s="1"/>
  <c r="F128" i="169" a="1"/>
  <c r="F128" i="169" s="1"/>
  <c r="T78" i="182"/>
  <c r="S78" i="181"/>
  <c r="W78" i="170"/>
  <c r="W78" i="175"/>
  <c r="W78" i="169"/>
  <c r="W78" i="179"/>
  <c r="W78" i="180"/>
  <c r="H82" i="167"/>
  <c r="W78" i="178"/>
  <c r="W78" i="171"/>
  <c r="W78" i="174"/>
  <c r="W78" i="177"/>
  <c r="W78" i="172"/>
  <c r="S91" i="173"/>
  <c r="T77" i="173"/>
  <c r="V107" i="181"/>
  <c r="AA87" i="173"/>
  <c r="AA107" i="180"/>
  <c r="Y106" i="171"/>
  <c r="AC87" i="178"/>
  <c r="AC87" i="175"/>
  <c r="Y113" i="173"/>
  <c r="AA84" i="171"/>
  <c r="Z106" i="173"/>
  <c r="AB107" i="171"/>
  <c r="Y87" i="177"/>
  <c r="T77" i="181"/>
  <c r="X77" i="178"/>
  <c r="X77" i="177"/>
  <c r="V91" i="175"/>
  <c r="Z113" i="175"/>
  <c r="R91" i="181"/>
  <c r="X77" i="170"/>
  <c r="V91" i="180"/>
  <c r="X77" i="179"/>
  <c r="Y84" i="173"/>
  <c r="X77" i="171"/>
  <c r="X77" i="172"/>
  <c r="Y110" i="172"/>
  <c r="Z84" i="178"/>
  <c r="Y110" i="175"/>
  <c r="Y87" i="172"/>
  <c r="Y106" i="177"/>
  <c r="V91" i="169"/>
  <c r="V91" i="178"/>
  <c r="AA106" i="172"/>
  <c r="AB84" i="180"/>
  <c r="AH110" i="171"/>
  <c r="Y84" i="169"/>
  <c r="AA110" i="177"/>
  <c r="V91" i="177"/>
  <c r="X77" i="180"/>
  <c r="AA106" i="180"/>
  <c r="Y113" i="178"/>
  <c r="T87" i="181"/>
  <c r="AA106" i="170"/>
  <c r="Y107" i="177"/>
  <c r="V91" i="172"/>
  <c r="V91" i="171"/>
  <c r="Y87" i="171"/>
  <c r="Z113" i="172"/>
  <c r="Z106" i="169"/>
  <c r="AE70" i="177"/>
  <c r="V91" i="170"/>
  <c r="X77" i="175"/>
  <c r="Z70" i="180"/>
  <c r="AA107" i="175"/>
  <c r="Y107" i="174"/>
  <c r="U106" i="181"/>
  <c r="AC70" i="174"/>
  <c r="T87" i="182"/>
  <c r="AH84" i="177"/>
  <c r="AC70" i="179"/>
  <c r="AG70" i="175"/>
  <c r="Y113" i="181"/>
  <c r="Z107" i="170"/>
  <c r="Y113" i="174"/>
  <c r="AB70" i="171"/>
  <c r="U77" i="182"/>
  <c r="Z107" i="178"/>
  <c r="W107" i="182"/>
  <c r="Y84" i="170"/>
  <c r="S91" i="182"/>
  <c r="V91" i="174"/>
  <c r="AB106" i="178"/>
  <c r="Y110" i="174"/>
  <c r="AB70" i="173"/>
  <c r="Y106" i="179"/>
  <c r="Y113" i="177"/>
  <c r="T84" i="182"/>
  <c r="Y113" i="182"/>
  <c r="S84" i="181"/>
  <c r="T110" i="182"/>
  <c r="Y113" i="180"/>
  <c r="S110" i="181"/>
  <c r="X77" i="174"/>
  <c r="X77" i="169"/>
  <c r="U106" i="182"/>
  <c r="AA87" i="170"/>
  <c r="Y70" i="182"/>
  <c r="AG84" i="172"/>
  <c r="Y70" i="181"/>
  <c r="Y110" i="178"/>
  <c r="Y110" i="180"/>
  <c r="AD106" i="175"/>
  <c r="Y84" i="175"/>
  <c r="V91" i="179"/>
  <c r="Z113" i="171"/>
  <c r="AH70" i="172"/>
  <c r="AI70" i="172" s="1"/>
  <c r="AJ70" i="172" s="1"/>
  <c r="AC84" i="179"/>
  <c r="AG84" i="174"/>
  <c r="Z110" i="173"/>
  <c r="AA87" i="179"/>
  <c r="G93" i="167"/>
  <c r="AD70" i="170"/>
  <c r="AD70" i="178"/>
  <c r="Y87" i="180"/>
  <c r="AC110" i="170"/>
  <c r="Y107" i="172"/>
  <c r="AB106" i="174"/>
  <c r="AA107" i="179"/>
  <c r="Y87" i="174"/>
  <c r="Z113" i="170"/>
  <c r="I81" i="167"/>
  <c r="AB107" i="173"/>
  <c r="Y113" i="179"/>
  <c r="Y110" i="179"/>
  <c r="T78" i="173" l="1"/>
  <c r="F117" i="169" a="1"/>
  <c r="F117" i="169" s="1"/>
  <c r="U78" i="182"/>
  <c r="T78" i="181"/>
  <c r="X78" i="179"/>
  <c r="X78" i="172"/>
  <c r="X78" i="169"/>
  <c r="X78" i="177"/>
  <c r="X78" i="175"/>
  <c r="I82" i="167"/>
  <c r="X78" i="180"/>
  <c r="X78" i="174"/>
  <c r="X78" i="170"/>
  <c r="X78" i="178"/>
  <c r="X78" i="171"/>
  <c r="T91" i="173"/>
  <c r="U77" i="173"/>
  <c r="Z110" i="179"/>
  <c r="AD110" i="170"/>
  <c r="AK70" i="172"/>
  <c r="Z70" i="182"/>
  <c r="U84" i="182"/>
  <c r="AA107" i="178"/>
  <c r="U87" i="182"/>
  <c r="AA113" i="172"/>
  <c r="Z84" i="169"/>
  <c r="Z110" i="172"/>
  <c r="AD87" i="175"/>
  <c r="Y77" i="179"/>
  <c r="W91" i="170"/>
  <c r="W91" i="172"/>
  <c r="Z113" i="179"/>
  <c r="Z87" i="180"/>
  <c r="AA113" i="171"/>
  <c r="AB87" i="170"/>
  <c r="Z113" i="177"/>
  <c r="AC70" i="171"/>
  <c r="AD70" i="174"/>
  <c r="Z87" i="171"/>
  <c r="AI110" i="171"/>
  <c r="AJ110" i="171" s="1"/>
  <c r="AK110" i="171" s="1"/>
  <c r="Z84" i="173"/>
  <c r="AD87" i="178"/>
  <c r="Y77" i="174"/>
  <c r="W91" i="178"/>
  <c r="Y77" i="169"/>
  <c r="AC70" i="173"/>
  <c r="Z107" i="174"/>
  <c r="AB106" i="172"/>
  <c r="AB107" i="180"/>
  <c r="Y77" i="170"/>
  <c r="Z87" i="174"/>
  <c r="Z113" i="180"/>
  <c r="AB107" i="175"/>
  <c r="AC107" i="171"/>
  <c r="V77" i="182"/>
  <c r="W91" i="177"/>
  <c r="AB107" i="179"/>
  <c r="U110" i="182"/>
  <c r="Z113" i="178"/>
  <c r="W107" i="181"/>
  <c r="W91" i="175"/>
  <c r="H93" i="167"/>
  <c r="AC107" i="173"/>
  <c r="AE70" i="178"/>
  <c r="AF70" i="178" s="1"/>
  <c r="Z84" i="175"/>
  <c r="V106" i="182"/>
  <c r="Z106" i="179"/>
  <c r="Z113" i="174"/>
  <c r="V106" i="181"/>
  <c r="Z107" i="177"/>
  <c r="AC84" i="180"/>
  <c r="AA113" i="175"/>
  <c r="Z106" i="171"/>
  <c r="W91" i="169"/>
  <c r="Y77" i="172"/>
  <c r="Y77" i="178"/>
  <c r="AA113" i="170"/>
  <c r="AE70" i="170"/>
  <c r="AE106" i="175"/>
  <c r="T110" i="181"/>
  <c r="AA107" i="170"/>
  <c r="AB106" i="170"/>
  <c r="Z87" i="177"/>
  <c r="W91" i="171"/>
  <c r="AB87" i="179"/>
  <c r="Z113" i="181"/>
  <c r="Z106" i="177"/>
  <c r="Z110" i="178"/>
  <c r="AH70" i="175"/>
  <c r="Z87" i="172"/>
  <c r="T91" i="182"/>
  <c r="W91" i="174"/>
  <c r="AC106" i="174"/>
  <c r="AH84" i="174"/>
  <c r="Z70" i="181"/>
  <c r="T84" i="181"/>
  <c r="Z84" i="170"/>
  <c r="AD70" i="179"/>
  <c r="AF70" i="177"/>
  <c r="AB106" i="180"/>
  <c r="Z110" i="175"/>
  <c r="AB84" i="171"/>
  <c r="U77" i="181"/>
  <c r="Y77" i="171"/>
  <c r="J81" i="167"/>
  <c r="Y77" i="180"/>
  <c r="Z107" i="172"/>
  <c r="AD84" i="179"/>
  <c r="AE84" i="179" s="1"/>
  <c r="AF84" i="179" s="1"/>
  <c r="AH84" i="172"/>
  <c r="Z113" i="182"/>
  <c r="X107" i="182"/>
  <c r="AI84" i="177"/>
  <c r="AB110" i="177"/>
  <c r="AA84" i="178"/>
  <c r="Z113" i="173"/>
  <c r="S91" i="181"/>
  <c r="W91" i="180"/>
  <c r="W91" i="179"/>
  <c r="Y77" i="175"/>
  <c r="Y77" i="177"/>
  <c r="Z110" i="180"/>
  <c r="Z110" i="174"/>
  <c r="U87" i="181"/>
  <c r="AB87" i="173"/>
  <c r="AA110" i="173"/>
  <c r="AC106" i="178"/>
  <c r="AA70" i="180"/>
  <c r="AA106" i="173"/>
  <c r="U78" i="173" l="1"/>
  <c r="F119" i="169" a="1"/>
  <c r="F119" i="169" s="1"/>
  <c r="F120" i="169" s="1"/>
  <c r="V78" i="182"/>
  <c r="U78" i="181"/>
  <c r="Y78" i="175"/>
  <c r="Y78" i="180"/>
  <c r="Y78" i="177"/>
  <c r="Y78" i="178"/>
  <c r="Y78" i="169"/>
  <c r="J82" i="167"/>
  <c r="Y78" i="170"/>
  <c r="Y78" i="172"/>
  <c r="Y78" i="171"/>
  <c r="Y78" i="174"/>
  <c r="Y78" i="179"/>
  <c r="U91" i="173"/>
  <c r="V77" i="173"/>
  <c r="AB106" i="173"/>
  <c r="AA113" i="173"/>
  <c r="AA107" i="172"/>
  <c r="AA70" i="181"/>
  <c r="AC87" i="179"/>
  <c r="AA106" i="171"/>
  <c r="AA84" i="175"/>
  <c r="AC107" i="175"/>
  <c r="AA84" i="173"/>
  <c r="AA87" i="180"/>
  <c r="V84" i="182"/>
  <c r="Z77" i="170"/>
  <c r="Z77" i="172"/>
  <c r="AA87" i="172"/>
  <c r="AC107" i="180"/>
  <c r="AE110" i="170"/>
  <c r="Z77" i="177"/>
  <c r="AC87" i="173"/>
  <c r="AI70" i="175"/>
  <c r="AA113" i="178"/>
  <c r="AD70" i="171"/>
  <c r="AA110" i="179"/>
  <c r="U91" i="182"/>
  <c r="I93" i="167"/>
  <c r="X91" i="180"/>
  <c r="AA113" i="182"/>
  <c r="AA110" i="178"/>
  <c r="AA113" i="174"/>
  <c r="AA107" i="174"/>
  <c r="AB113" i="172"/>
  <c r="Z77" i="179"/>
  <c r="Z77" i="178"/>
  <c r="AI84" i="172"/>
  <c r="AF70" i="170"/>
  <c r="AC107" i="179"/>
  <c r="AC87" i="170"/>
  <c r="T91" i="181"/>
  <c r="Z77" i="169"/>
  <c r="AG84" i="179"/>
  <c r="AA113" i="181"/>
  <c r="W106" i="182"/>
  <c r="AB113" i="171"/>
  <c r="X91" i="171"/>
  <c r="AB70" i="180"/>
  <c r="AB84" i="178"/>
  <c r="AC84" i="171"/>
  <c r="AI84" i="174"/>
  <c r="AA87" i="177"/>
  <c r="AB113" i="175"/>
  <c r="AG70" i="178"/>
  <c r="AA113" i="180"/>
  <c r="AL110" i="171"/>
  <c r="AA113" i="179"/>
  <c r="AA70" i="182"/>
  <c r="X91" i="177"/>
  <c r="X91" i="178"/>
  <c r="Z77" i="171"/>
  <c r="AB107" i="170"/>
  <c r="X107" i="181"/>
  <c r="AA110" i="172"/>
  <c r="W77" i="182"/>
  <c r="X91" i="172"/>
  <c r="Y107" i="182"/>
  <c r="U110" i="181"/>
  <c r="AC106" i="172"/>
  <c r="X91" i="170"/>
  <c r="V87" i="181"/>
  <c r="AE70" i="179"/>
  <c r="AF106" i="175"/>
  <c r="V110" i="182"/>
  <c r="AA113" i="177"/>
  <c r="V77" i="181"/>
  <c r="X91" i="175"/>
  <c r="AA110" i="174"/>
  <c r="AA84" i="170"/>
  <c r="AA106" i="179"/>
  <c r="V87" i="182"/>
  <c r="K81" i="167"/>
  <c r="AA110" i="180"/>
  <c r="U84" i="181"/>
  <c r="AB113" i="170"/>
  <c r="AD107" i="171"/>
  <c r="AB107" i="178"/>
  <c r="Z77" i="175"/>
  <c r="Z77" i="180"/>
  <c r="AD106" i="178"/>
  <c r="AC110" i="177"/>
  <c r="AA110" i="175"/>
  <c r="AD106" i="174"/>
  <c r="AE106" i="174" s="1"/>
  <c r="AC106" i="170"/>
  <c r="AD84" i="180"/>
  <c r="AD107" i="173"/>
  <c r="AA87" i="174"/>
  <c r="AA87" i="171"/>
  <c r="AE87" i="175"/>
  <c r="AL70" i="172"/>
  <c r="X91" i="174"/>
  <c r="X91" i="179"/>
  <c r="X91" i="169"/>
  <c r="AB110" i="173"/>
  <c r="AJ84" i="177"/>
  <c r="AK84" i="177" s="1"/>
  <c r="AC106" i="180"/>
  <c r="AA107" i="177"/>
  <c r="AE70" i="174"/>
  <c r="Z77" i="174"/>
  <c r="AG70" i="177"/>
  <c r="W106" i="181"/>
  <c r="AA106" i="177"/>
  <c r="AD70" i="173"/>
  <c r="AE87" i="178"/>
  <c r="V78" i="173" l="1"/>
  <c r="F134" i="169"/>
  <c r="F136" i="169" s="1"/>
  <c r="F129" i="169"/>
  <c r="F121" i="169"/>
  <c r="F122" i="169" s="1"/>
  <c r="F123" i="169" s="1"/>
  <c r="F124" i="169" s="1"/>
  <c r="F126" i="169" s="1"/>
  <c r="F127" i="169" s="1"/>
  <c r="F130" i="169" s="1"/>
  <c r="F131" i="169" s="1"/>
  <c r="F138" i="169" s="1"/>
  <c r="F139" i="169" s="1"/>
  <c r="F31" i="169" s="1"/>
  <c r="W78" i="182"/>
  <c r="V78" i="181"/>
  <c r="Z78" i="178"/>
  <c r="Z78" i="171"/>
  <c r="K82" i="167"/>
  <c r="Z78" i="174"/>
  <c r="Z78" i="172"/>
  <c r="Z78" i="180"/>
  <c r="Z78" i="169"/>
  <c r="Z78" i="179"/>
  <c r="Z78" i="177"/>
  <c r="Z78" i="170"/>
  <c r="Z78" i="175"/>
  <c r="V91" i="173"/>
  <c r="W77" i="173"/>
  <c r="AF87" i="178"/>
  <c r="AL84" i="177"/>
  <c r="AD106" i="170"/>
  <c r="V84" i="181"/>
  <c r="AG106" i="175"/>
  <c r="AC107" i="170"/>
  <c r="AJ84" i="174"/>
  <c r="AK84" i="174" s="1"/>
  <c r="AL84" i="174" s="1"/>
  <c r="AD87" i="170"/>
  <c r="AB113" i="182"/>
  <c r="AB87" i="172"/>
  <c r="AB70" i="181"/>
  <c r="U91" i="181"/>
  <c r="Y91" i="178"/>
  <c r="AA77" i="175"/>
  <c r="AA77" i="171"/>
  <c r="AA77" i="174"/>
  <c r="AM110" i="171"/>
  <c r="AB113" i="178"/>
  <c r="L81" i="167"/>
  <c r="AH70" i="177"/>
  <c r="AB84" i="170"/>
  <c r="AC113" i="172"/>
  <c r="X106" i="182"/>
  <c r="Y91" i="172"/>
  <c r="AE107" i="171"/>
  <c r="AC113" i="175"/>
  <c r="AB113" i="174"/>
  <c r="AE70" i="173"/>
  <c r="AC110" i="173"/>
  <c r="AF106" i="174"/>
  <c r="AB110" i="180"/>
  <c r="AF70" i="179"/>
  <c r="AB70" i="182"/>
  <c r="AD84" i="171"/>
  <c r="AD107" i="179"/>
  <c r="AB110" i="179"/>
  <c r="W84" i="182"/>
  <c r="AB107" i="172"/>
  <c r="AA77" i="178"/>
  <c r="AD106" i="172"/>
  <c r="AB84" i="173"/>
  <c r="AE106" i="178"/>
  <c r="AB113" i="180"/>
  <c r="AJ70" i="175"/>
  <c r="Y91" i="179"/>
  <c r="AF70" i="174"/>
  <c r="AC107" i="178"/>
  <c r="Z107" i="182"/>
  <c r="AB107" i="174"/>
  <c r="AB84" i="175"/>
  <c r="V91" i="182"/>
  <c r="AB107" i="177"/>
  <c r="AB110" i="172"/>
  <c r="AF110" i="170"/>
  <c r="Y91" i="170"/>
  <c r="AE84" i="180"/>
  <c r="W110" i="182"/>
  <c r="AB87" i="177"/>
  <c r="AD107" i="180"/>
  <c r="W77" i="181"/>
  <c r="AA77" i="172"/>
  <c r="AB106" i="177"/>
  <c r="AM70" i="172"/>
  <c r="AB110" i="175"/>
  <c r="W87" i="182"/>
  <c r="W87" i="181"/>
  <c r="AB113" i="179"/>
  <c r="AC84" i="178"/>
  <c r="AG70" i="170"/>
  <c r="AE70" i="171"/>
  <c r="AB87" i="180"/>
  <c r="AB113" i="173"/>
  <c r="AA77" i="179"/>
  <c r="Y91" i="174"/>
  <c r="AA77" i="180"/>
  <c r="X106" i="181"/>
  <c r="AF87" i="175"/>
  <c r="AD110" i="177"/>
  <c r="AB106" i="179"/>
  <c r="AC70" i="180"/>
  <c r="AJ84" i="172"/>
  <c r="AC106" i="173"/>
  <c r="J93" i="167"/>
  <c r="Y91" i="171"/>
  <c r="AB87" i="171"/>
  <c r="V110" i="181"/>
  <c r="AC113" i="171"/>
  <c r="AD107" i="175"/>
  <c r="Y91" i="175"/>
  <c r="Y91" i="177"/>
  <c r="AB87" i="174"/>
  <c r="AB110" i="174"/>
  <c r="AH70" i="178"/>
  <c r="AD87" i="173"/>
  <c r="AE107" i="173"/>
  <c r="AB113" i="177"/>
  <c r="AB113" i="181"/>
  <c r="AB106" i="171"/>
  <c r="X77" i="182"/>
  <c r="AA77" i="170"/>
  <c r="AA77" i="177"/>
  <c r="AD106" i="180"/>
  <c r="AC113" i="170"/>
  <c r="Y107" i="181"/>
  <c r="AH84" i="179"/>
  <c r="AB110" i="178"/>
  <c r="AD87" i="179"/>
  <c r="Y91" i="169"/>
  <c r="Y91" i="180"/>
  <c r="W78" i="173" l="1"/>
  <c r="X78" i="182"/>
  <c r="W78" i="181"/>
  <c r="AA78" i="172"/>
  <c r="AA78" i="180"/>
  <c r="AA78" i="174"/>
  <c r="AA78" i="175"/>
  <c r="AA78" i="177"/>
  <c r="L82" i="167"/>
  <c r="AA78" i="171"/>
  <c r="AA78" i="170"/>
  <c r="AA78" i="179"/>
  <c r="AA78" i="178"/>
  <c r="G117" i="169" a="1"/>
  <c r="G117" i="169" s="1"/>
  <c r="F81" i="169" s="1"/>
  <c r="F82" i="169" s="1"/>
  <c r="W91" i="173"/>
  <c r="X77" i="173"/>
  <c r="AE87" i="179"/>
  <c r="AC113" i="177"/>
  <c r="W110" i="181"/>
  <c r="Y106" i="181"/>
  <c r="X87" i="182"/>
  <c r="AG110" i="170"/>
  <c r="AK70" i="175"/>
  <c r="AE107" i="179"/>
  <c r="AC113" i="174"/>
  <c r="AN110" i="171"/>
  <c r="W84" i="181"/>
  <c r="Z91" i="175"/>
  <c r="Z91" i="172"/>
  <c r="Z91" i="177"/>
  <c r="Z91" i="169"/>
  <c r="AC110" i="178"/>
  <c r="AF107" i="173"/>
  <c r="AC87" i="171"/>
  <c r="AC113" i="173"/>
  <c r="AC110" i="175"/>
  <c r="AC110" i="172"/>
  <c r="AC113" i="180"/>
  <c r="AE84" i="171"/>
  <c r="AD113" i="175"/>
  <c r="AC70" i="181"/>
  <c r="AE106" i="170"/>
  <c r="AB77" i="175"/>
  <c r="AB77" i="177"/>
  <c r="Z91" i="174"/>
  <c r="K93" i="167"/>
  <c r="AD113" i="171"/>
  <c r="AC110" i="179"/>
  <c r="AI84" i="179"/>
  <c r="AE87" i="173"/>
  <c r="AD106" i="173"/>
  <c r="AC87" i="180"/>
  <c r="AN70" i="172"/>
  <c r="AC107" i="177"/>
  <c r="AF106" i="178"/>
  <c r="AC70" i="182"/>
  <c r="AF107" i="171"/>
  <c r="AC87" i="172"/>
  <c r="AM84" i="177"/>
  <c r="Y77" i="182"/>
  <c r="Z91" i="170"/>
  <c r="G81" i="169"/>
  <c r="Z91" i="171"/>
  <c r="Z107" i="181"/>
  <c r="AI70" i="178"/>
  <c r="AK84" i="172"/>
  <c r="AF70" i="171"/>
  <c r="AC106" i="177"/>
  <c r="AC84" i="175"/>
  <c r="AC84" i="173"/>
  <c r="AG70" i="179"/>
  <c r="Y106" i="182"/>
  <c r="AC113" i="182"/>
  <c r="AG87" i="178"/>
  <c r="W91" i="182"/>
  <c r="AB77" i="171"/>
  <c r="AB77" i="174"/>
  <c r="M81" i="167"/>
  <c r="AD113" i="170"/>
  <c r="AC110" i="174"/>
  <c r="AD70" i="180"/>
  <c r="AH70" i="170"/>
  <c r="AE107" i="180"/>
  <c r="AF107" i="180" s="1"/>
  <c r="AC107" i="174"/>
  <c r="AE106" i="172"/>
  <c r="AF106" i="172" s="1"/>
  <c r="AC110" i="180"/>
  <c r="AD113" i="172"/>
  <c r="V91" i="181"/>
  <c r="AB77" i="178"/>
  <c r="Z91" i="180"/>
  <c r="AE106" i="180"/>
  <c r="AC106" i="179"/>
  <c r="AA107" i="182"/>
  <c r="AG106" i="174"/>
  <c r="AM84" i="174"/>
  <c r="AB77" i="180"/>
  <c r="Z91" i="179"/>
  <c r="AE107" i="175"/>
  <c r="AE110" i="177"/>
  <c r="X110" i="182"/>
  <c r="AD107" i="178"/>
  <c r="AI70" i="177"/>
  <c r="AD107" i="170"/>
  <c r="AC87" i="177"/>
  <c r="X77" i="181"/>
  <c r="AC106" i="171"/>
  <c r="AC113" i="179"/>
  <c r="X84" i="182"/>
  <c r="AB77" i="172"/>
  <c r="AB77" i="179"/>
  <c r="AC113" i="181"/>
  <c r="X87" i="181"/>
  <c r="AG70" i="174"/>
  <c r="AF70" i="173"/>
  <c r="AC113" i="178"/>
  <c r="AB77" i="170"/>
  <c r="AE87" i="170"/>
  <c r="Z91" i="178"/>
  <c r="AC87" i="174"/>
  <c r="AD84" i="178"/>
  <c r="AC107" i="172"/>
  <c r="AC84" i="170"/>
  <c r="AD110" i="173"/>
  <c r="AG87" i="175"/>
  <c r="AF84" i="180"/>
  <c r="AH106" i="175"/>
  <c r="X78" i="173" l="1"/>
  <c r="Y78" i="182"/>
  <c r="X78" i="181"/>
  <c r="M82" i="167"/>
  <c r="H117" i="169" a="1"/>
  <c r="H117" i="169" s="1"/>
  <c r="F93" i="169" s="1"/>
  <c r="AB78" i="178"/>
  <c r="AB78" i="174"/>
  <c r="G82" i="169"/>
  <c r="AB78" i="177"/>
  <c r="AB78" i="179"/>
  <c r="AB78" i="180"/>
  <c r="AB78" i="171"/>
  <c r="AB78" i="175"/>
  <c r="AB78" i="170"/>
  <c r="AB78" i="172"/>
  <c r="X91" i="173"/>
  <c r="Y77" i="173"/>
  <c r="AI106" i="175"/>
  <c r="AF87" i="170"/>
  <c r="AD106" i="171"/>
  <c r="AN84" i="174"/>
  <c r="AD107" i="174"/>
  <c r="Z106" i="182"/>
  <c r="AA107" i="181"/>
  <c r="AD87" i="180"/>
  <c r="AE113" i="175"/>
  <c r="AD110" i="178"/>
  <c r="Z106" i="181"/>
  <c r="AC77" i="180"/>
  <c r="AC77" i="175"/>
  <c r="AA91" i="175"/>
  <c r="AA91" i="174"/>
  <c r="AC77" i="179"/>
  <c r="AE110" i="173"/>
  <c r="AD84" i="175"/>
  <c r="AD113" i="174"/>
  <c r="AA91" i="177"/>
  <c r="AG84" i="180"/>
  <c r="AD113" i="178"/>
  <c r="AD87" i="177"/>
  <c r="AH106" i="174"/>
  <c r="AG107" i="180"/>
  <c r="AH70" i="179"/>
  <c r="AN84" i="177"/>
  <c r="AE106" i="173"/>
  <c r="AF84" i="171"/>
  <c r="X84" i="181"/>
  <c r="X110" i="181"/>
  <c r="AC77" i="178"/>
  <c r="AA91" i="178"/>
  <c r="AJ70" i="177"/>
  <c r="AD106" i="179"/>
  <c r="AG107" i="171"/>
  <c r="AF87" i="179"/>
  <c r="AA91" i="170"/>
  <c r="AH87" i="175"/>
  <c r="AG70" i="173"/>
  <c r="AE107" i="170"/>
  <c r="AB107" i="182"/>
  <c r="AI70" i="170"/>
  <c r="AD84" i="173"/>
  <c r="AD87" i="172"/>
  <c r="AF87" i="173"/>
  <c r="AD113" i="180"/>
  <c r="AO110" i="171"/>
  <c r="AD113" i="177"/>
  <c r="AA91" i="172"/>
  <c r="AA91" i="180"/>
  <c r="AH70" i="174"/>
  <c r="AE70" i="180"/>
  <c r="AJ84" i="179"/>
  <c r="L93" i="167"/>
  <c r="AD84" i="170"/>
  <c r="Y87" i="181"/>
  <c r="AE107" i="178"/>
  <c r="AF106" i="180"/>
  <c r="AD110" i="174"/>
  <c r="AD106" i="177"/>
  <c r="AD70" i="182"/>
  <c r="AD110" i="179"/>
  <c r="AD110" i="175"/>
  <c r="AF107" i="179"/>
  <c r="X91" i="182"/>
  <c r="AA91" i="179"/>
  <c r="AA91" i="171"/>
  <c r="AC77" i="170"/>
  <c r="AD107" i="172"/>
  <c r="AD113" i="181"/>
  <c r="Y110" i="182"/>
  <c r="AE113" i="172"/>
  <c r="AE113" i="170"/>
  <c r="AG70" i="171"/>
  <c r="AG106" i="178"/>
  <c r="AE113" i="171"/>
  <c r="AD113" i="173"/>
  <c r="AL70" i="175"/>
  <c r="W91" i="181"/>
  <c r="AC77" i="172"/>
  <c r="AC77" i="174"/>
  <c r="H81" i="169"/>
  <c r="AE84" i="178"/>
  <c r="Y84" i="182"/>
  <c r="AF110" i="177"/>
  <c r="AG110" i="177" s="1"/>
  <c r="AD110" i="180"/>
  <c r="AH87" i="178"/>
  <c r="AL84" i="172"/>
  <c r="AD107" i="177"/>
  <c r="AF106" i="170"/>
  <c r="AD87" i="171"/>
  <c r="AH110" i="170"/>
  <c r="Y77" i="181"/>
  <c r="AC77" i="177"/>
  <c r="AD87" i="174"/>
  <c r="AD113" i="179"/>
  <c r="AF107" i="175"/>
  <c r="AG107" i="175" s="1"/>
  <c r="AG106" i="172"/>
  <c r="AD113" i="182"/>
  <c r="AJ70" i="178"/>
  <c r="AO70" i="172"/>
  <c r="AD70" i="181"/>
  <c r="AG107" i="173"/>
  <c r="Y87" i="182"/>
  <c r="N81" i="167"/>
  <c r="AC77" i="171"/>
  <c r="AD110" i="172"/>
  <c r="Z77" i="182"/>
  <c r="Y78" i="173" l="1"/>
  <c r="Z78" i="182"/>
  <c r="Y78" i="181"/>
  <c r="H82" i="169"/>
  <c r="AC78" i="170"/>
  <c r="AC78" i="179"/>
  <c r="AC78" i="177"/>
  <c r="AC78" i="174"/>
  <c r="AC78" i="178"/>
  <c r="AC78" i="175"/>
  <c r="AC78" i="171"/>
  <c r="AC78" i="172"/>
  <c r="AC78" i="180"/>
  <c r="N82" i="167"/>
  <c r="Y91" i="173"/>
  <c r="Z77" i="173"/>
  <c r="AE110" i="172"/>
  <c r="AH107" i="175"/>
  <c r="AI87" i="178"/>
  <c r="AH106" i="178"/>
  <c r="AE110" i="175"/>
  <c r="AE84" i="170"/>
  <c r="AE87" i="172"/>
  <c r="AH107" i="171"/>
  <c r="AI70" i="179"/>
  <c r="AF110" i="173"/>
  <c r="AO84" i="174"/>
  <c r="AB91" i="174"/>
  <c r="G93" i="169"/>
  <c r="AD77" i="174"/>
  <c r="AC107" i="182"/>
  <c r="AJ106" i="175"/>
  <c r="AB91" i="171"/>
  <c r="AE113" i="178"/>
  <c r="AM70" i="175"/>
  <c r="AE113" i="181"/>
  <c r="AP110" i="171"/>
  <c r="AD77" i="170"/>
  <c r="AB91" i="177"/>
  <c r="Z87" i="182"/>
  <c r="AE113" i="179"/>
  <c r="AE110" i="180"/>
  <c r="AH70" i="171"/>
  <c r="AE110" i="179"/>
  <c r="AK84" i="179"/>
  <c r="AE84" i="173"/>
  <c r="AE106" i="179"/>
  <c r="AH107" i="180"/>
  <c r="AA106" i="181"/>
  <c r="AE106" i="171"/>
  <c r="AB91" i="180"/>
  <c r="AD77" i="175"/>
  <c r="AE87" i="177"/>
  <c r="AB91" i="172"/>
  <c r="AB91" i="178"/>
  <c r="AK70" i="178"/>
  <c r="AG106" i="180"/>
  <c r="AH70" i="173"/>
  <c r="AG84" i="171"/>
  <c r="AB107" i="181"/>
  <c r="AD77" i="177"/>
  <c r="AB91" i="170"/>
  <c r="AH107" i="173"/>
  <c r="AE87" i="174"/>
  <c r="AH110" i="177"/>
  <c r="AF113" i="170"/>
  <c r="AE70" i="182"/>
  <c r="AF70" i="180"/>
  <c r="AJ70" i="170"/>
  <c r="AK70" i="177"/>
  <c r="AI106" i="174"/>
  <c r="AE110" i="178"/>
  <c r="AG87" i="170"/>
  <c r="AA77" i="182"/>
  <c r="AB91" i="175"/>
  <c r="AD77" i="179"/>
  <c r="AB91" i="179"/>
  <c r="AE70" i="181"/>
  <c r="AI110" i="170"/>
  <c r="Z84" i="182"/>
  <c r="AF113" i="172"/>
  <c r="AE106" i="177"/>
  <c r="AI70" i="174"/>
  <c r="Y110" i="181"/>
  <c r="AF113" i="175"/>
  <c r="Y91" i="182"/>
  <c r="AD77" i="180"/>
  <c r="AE87" i="180"/>
  <c r="X91" i="181"/>
  <c r="AD77" i="171"/>
  <c r="AG106" i="170"/>
  <c r="Z77" i="181"/>
  <c r="AP70" i="172"/>
  <c r="AE87" i="171"/>
  <c r="AF84" i="178"/>
  <c r="Z110" i="182"/>
  <c r="AE110" i="174"/>
  <c r="AE113" i="177"/>
  <c r="AF107" i="170"/>
  <c r="Y84" i="181"/>
  <c r="AD77" i="178"/>
  <c r="AH84" i="180"/>
  <c r="AE113" i="182"/>
  <c r="AE107" i="177"/>
  <c r="AE113" i="173"/>
  <c r="AE107" i="172"/>
  <c r="AF107" i="178"/>
  <c r="AE113" i="180"/>
  <c r="AI87" i="175"/>
  <c r="AF106" i="173"/>
  <c r="AE113" i="174"/>
  <c r="AA106" i="182"/>
  <c r="I81" i="169"/>
  <c r="AD77" i="172"/>
  <c r="O81" i="167"/>
  <c r="AH106" i="172"/>
  <c r="AM84" i="172"/>
  <c r="AF113" i="171"/>
  <c r="AG107" i="179"/>
  <c r="Z87" i="181"/>
  <c r="AG87" i="173"/>
  <c r="AG87" i="179"/>
  <c r="AO84" i="177"/>
  <c r="AE84" i="175"/>
  <c r="AE107" i="174"/>
  <c r="M93" i="167"/>
  <c r="Z78" i="173" l="1"/>
  <c r="AA78" i="182"/>
  <c r="Z78" i="181"/>
  <c r="AD78" i="171"/>
  <c r="AD78" i="175"/>
  <c r="AD78" i="174"/>
  <c r="O82" i="167"/>
  <c r="AD78" i="177"/>
  <c r="AD78" i="180"/>
  <c r="AD78" i="179"/>
  <c r="AD78" i="172"/>
  <c r="AD78" i="170"/>
  <c r="AD78" i="178"/>
  <c r="I82" i="169"/>
  <c r="Z91" i="173"/>
  <c r="AA77" i="173"/>
  <c r="AF107" i="174"/>
  <c r="AN84" i="172"/>
  <c r="AF107" i="172"/>
  <c r="AF110" i="174"/>
  <c r="Z110" i="181"/>
  <c r="AF110" i="178"/>
  <c r="AF87" i="174"/>
  <c r="AF106" i="171"/>
  <c r="AF110" i="180"/>
  <c r="AD107" i="182"/>
  <c r="AI106" i="178"/>
  <c r="N93" i="167"/>
  <c r="P81" i="167"/>
  <c r="AF84" i="175"/>
  <c r="AI106" i="172"/>
  <c r="AF113" i="173"/>
  <c r="AA110" i="182"/>
  <c r="AJ70" i="174"/>
  <c r="AK70" i="174" s="1"/>
  <c r="AL70" i="174" s="1"/>
  <c r="AJ106" i="174"/>
  <c r="AI107" i="173"/>
  <c r="AB106" i="181"/>
  <c r="AF113" i="179"/>
  <c r="AP84" i="174"/>
  <c r="AJ87" i="178"/>
  <c r="H93" i="169"/>
  <c r="AE77" i="180"/>
  <c r="J81" i="169"/>
  <c r="AF87" i="177"/>
  <c r="AP84" i="177"/>
  <c r="AQ84" i="177" s="1"/>
  <c r="AB106" i="182"/>
  <c r="AF107" i="177"/>
  <c r="AG84" i="178"/>
  <c r="AH84" i="178" s="1"/>
  <c r="AF106" i="177"/>
  <c r="AL70" i="177"/>
  <c r="AC107" i="181"/>
  <c r="AI107" i="180"/>
  <c r="AA87" i="182"/>
  <c r="AG110" i="173"/>
  <c r="AI107" i="175"/>
  <c r="AB77" i="182"/>
  <c r="AC91" i="179"/>
  <c r="AE77" i="174"/>
  <c r="AE77" i="179"/>
  <c r="AF106" i="179"/>
  <c r="AJ70" i="179"/>
  <c r="AE77" i="177"/>
  <c r="AC91" i="175"/>
  <c r="AG106" i="173"/>
  <c r="AH106" i="173" s="1"/>
  <c r="AQ70" i="172"/>
  <c r="AA84" i="182"/>
  <c r="AI70" i="173"/>
  <c r="AF113" i="181"/>
  <c r="AA77" i="181"/>
  <c r="AC91" i="170"/>
  <c r="AC91" i="178"/>
  <c r="AG113" i="171"/>
  <c r="AG113" i="175"/>
  <c r="AI70" i="171"/>
  <c r="AH87" i="179"/>
  <c r="AF113" i="174"/>
  <c r="AF113" i="182"/>
  <c r="AF87" i="171"/>
  <c r="AG113" i="172"/>
  <c r="AK70" i="170"/>
  <c r="AH84" i="171"/>
  <c r="AQ110" i="171"/>
  <c r="AF110" i="172"/>
  <c r="Z91" i="182"/>
  <c r="AE77" i="178"/>
  <c r="AH87" i="173"/>
  <c r="AI84" i="180"/>
  <c r="AG70" i="180"/>
  <c r="AF84" i="173"/>
  <c r="AI107" i="171"/>
  <c r="AC91" i="180"/>
  <c r="AF84" i="170"/>
  <c r="AE77" i="171"/>
  <c r="AC91" i="172"/>
  <c r="AG107" i="178"/>
  <c r="AI110" i="177"/>
  <c r="AF110" i="175"/>
  <c r="AC91" i="177"/>
  <c r="AA87" i="181"/>
  <c r="AJ87" i="175"/>
  <c r="Z84" i="181"/>
  <c r="AH106" i="170"/>
  <c r="AJ110" i="170"/>
  <c r="AF70" i="182"/>
  <c r="AH106" i="180"/>
  <c r="AL84" i="179"/>
  <c r="AN70" i="175"/>
  <c r="AF87" i="172"/>
  <c r="Y91" i="181"/>
  <c r="AE77" i="175"/>
  <c r="AC91" i="174"/>
  <c r="AH107" i="179"/>
  <c r="AF113" i="180"/>
  <c r="AG107" i="170"/>
  <c r="AF87" i="180"/>
  <c r="AF70" i="181"/>
  <c r="AG113" i="170"/>
  <c r="AL70" i="178"/>
  <c r="AF110" i="179"/>
  <c r="AF113" i="178"/>
  <c r="AE77" i="170"/>
  <c r="AF113" i="177"/>
  <c r="AH87" i="170"/>
  <c r="AK106" i="175"/>
  <c r="AE77" i="172"/>
  <c r="AC91" i="171"/>
  <c r="AA78" i="173" l="1"/>
  <c r="AB78" i="182"/>
  <c r="AA78" i="181"/>
  <c r="AE78" i="179"/>
  <c r="J82" i="169"/>
  <c r="AE78" i="178"/>
  <c r="AE78" i="174"/>
  <c r="AE78" i="180"/>
  <c r="P82" i="167"/>
  <c r="AE78" i="170"/>
  <c r="AE78" i="175"/>
  <c r="AE78" i="177"/>
  <c r="AE78" i="172"/>
  <c r="AE78" i="171"/>
  <c r="AA91" i="173"/>
  <c r="AB77" i="173"/>
  <c r="AL106" i="175"/>
  <c r="AG87" i="180"/>
  <c r="AG70" i="182"/>
  <c r="AH107" i="178"/>
  <c r="AR110" i="171"/>
  <c r="AJ70" i="171"/>
  <c r="AK70" i="179"/>
  <c r="AL70" i="179" s="1"/>
  <c r="AM70" i="179" s="1"/>
  <c r="AG106" i="177"/>
  <c r="AG113" i="179"/>
  <c r="AG84" i="175"/>
  <c r="AG110" i="174"/>
  <c r="AD91" i="171"/>
  <c r="AD91" i="170"/>
  <c r="AI107" i="179"/>
  <c r="AH113" i="172"/>
  <c r="AC106" i="182"/>
  <c r="AO70" i="175"/>
  <c r="AB84" i="182"/>
  <c r="AB110" i="182"/>
  <c r="AI87" i="170"/>
  <c r="AH107" i="170"/>
  <c r="AK110" i="170"/>
  <c r="AG84" i="170"/>
  <c r="AI84" i="171"/>
  <c r="AJ84" i="171" s="1"/>
  <c r="AH113" i="175"/>
  <c r="AG106" i="179"/>
  <c r="AI84" i="178"/>
  <c r="AC106" i="181"/>
  <c r="AJ106" i="178"/>
  <c r="AG107" i="172"/>
  <c r="AD91" i="172"/>
  <c r="AF77" i="172"/>
  <c r="AF77" i="174"/>
  <c r="AG113" i="178"/>
  <c r="AG113" i="181"/>
  <c r="AG110" i="180"/>
  <c r="AA91" i="182"/>
  <c r="I93" i="169"/>
  <c r="AM70" i="178"/>
  <c r="AG113" i="182"/>
  <c r="AG87" i="177"/>
  <c r="Z91" i="181"/>
  <c r="AD91" i="174"/>
  <c r="AG113" i="177"/>
  <c r="AG113" i="180"/>
  <c r="AI106" i="170"/>
  <c r="AJ107" i="171"/>
  <c r="AL70" i="170"/>
  <c r="AH113" i="171"/>
  <c r="AJ107" i="175"/>
  <c r="AG107" i="177"/>
  <c r="AJ107" i="173"/>
  <c r="AE107" i="182"/>
  <c r="AO84" i="172"/>
  <c r="AC77" i="182"/>
  <c r="AF77" i="178"/>
  <c r="AF77" i="180"/>
  <c r="Q81" i="167"/>
  <c r="AA84" i="181"/>
  <c r="AG84" i="173"/>
  <c r="AH110" i="173"/>
  <c r="AK106" i="174"/>
  <c r="AG107" i="174"/>
  <c r="O93" i="167"/>
  <c r="AD91" i="177"/>
  <c r="AG106" i="171"/>
  <c r="AB77" i="181"/>
  <c r="AD91" i="179"/>
  <c r="AD91" i="175"/>
  <c r="AB87" i="181"/>
  <c r="AJ107" i="180"/>
  <c r="AG110" i="179"/>
  <c r="AG87" i="172"/>
  <c r="AK87" i="175"/>
  <c r="AH70" i="180"/>
  <c r="AI70" i="180" s="1"/>
  <c r="AG87" i="171"/>
  <c r="AJ70" i="173"/>
  <c r="AB87" i="182"/>
  <c r="AR84" i="177"/>
  <c r="AM70" i="174"/>
  <c r="AJ84" i="180"/>
  <c r="AG87" i="174"/>
  <c r="K81" i="169"/>
  <c r="AF77" i="170"/>
  <c r="AH113" i="170"/>
  <c r="AM84" i="179"/>
  <c r="AG110" i="175"/>
  <c r="AI87" i="173"/>
  <c r="AG113" i="174"/>
  <c r="AR70" i="172"/>
  <c r="AD107" i="181"/>
  <c r="AK87" i="178"/>
  <c r="AG113" i="173"/>
  <c r="AG110" i="178"/>
  <c r="AF77" i="179"/>
  <c r="AF77" i="177"/>
  <c r="AD91" i="180"/>
  <c r="AG70" i="181"/>
  <c r="AI106" i="180"/>
  <c r="AJ110" i="177"/>
  <c r="AK110" i="177" s="1"/>
  <c r="AG110" i="172"/>
  <c r="AI87" i="179"/>
  <c r="AI106" i="173"/>
  <c r="AM70" i="177"/>
  <c r="AQ84" i="174"/>
  <c r="AJ106" i="172"/>
  <c r="AA110" i="181"/>
  <c r="AF77" i="175"/>
  <c r="AD91" i="178"/>
  <c r="AF77" i="171"/>
  <c r="AB78" i="173" l="1"/>
  <c r="AC78" i="182"/>
  <c r="AB78" i="181"/>
  <c r="AF78" i="170"/>
  <c r="Q82" i="167"/>
  <c r="AF78" i="174"/>
  <c r="AF78" i="171"/>
  <c r="AF78" i="180"/>
  <c r="AF78" i="172"/>
  <c r="AF78" i="177"/>
  <c r="K82" i="169"/>
  <c r="AF78" i="178"/>
  <c r="AF78" i="175"/>
  <c r="AF78" i="179"/>
  <c r="AB91" i="173"/>
  <c r="AC77" i="173"/>
  <c r="AB110" i="181"/>
  <c r="AJ106" i="180"/>
  <c r="AJ87" i="173"/>
  <c r="AC87" i="182"/>
  <c r="AC87" i="181"/>
  <c r="AF107" i="182"/>
  <c r="AH113" i="180"/>
  <c r="AH107" i="172"/>
  <c r="AL110" i="170"/>
  <c r="AJ107" i="179"/>
  <c r="AI107" i="178"/>
  <c r="AE91" i="171"/>
  <c r="AE91" i="177"/>
  <c r="AG77" i="180"/>
  <c r="AH106" i="177"/>
  <c r="AE91" i="174"/>
  <c r="AH87" i="172"/>
  <c r="AP70" i="175"/>
  <c r="AC77" i="181"/>
  <c r="AE91" i="175"/>
  <c r="AK106" i="172"/>
  <c r="AH70" i="181"/>
  <c r="AH110" i="175"/>
  <c r="AK70" i="173"/>
  <c r="AH106" i="171"/>
  <c r="AK107" i="173"/>
  <c r="AH113" i="177"/>
  <c r="AK106" i="178"/>
  <c r="AL106" i="178" s="1"/>
  <c r="AI107" i="170"/>
  <c r="AH110" i="174"/>
  <c r="AH70" i="182"/>
  <c r="AE91" i="179"/>
  <c r="AE91" i="170"/>
  <c r="P93" i="167"/>
  <c r="AG77" i="172"/>
  <c r="AJ87" i="179"/>
  <c r="AI113" i="175"/>
  <c r="J93" i="169"/>
  <c r="AR84" i="174"/>
  <c r="AH110" i="178"/>
  <c r="AN84" i="179"/>
  <c r="AH87" i="171"/>
  <c r="AH107" i="174"/>
  <c r="AH107" i="177"/>
  <c r="AH87" i="177"/>
  <c r="AD106" i="181"/>
  <c r="AJ87" i="170"/>
  <c r="AH84" i="175"/>
  <c r="AH87" i="180"/>
  <c r="AD77" i="182"/>
  <c r="R81" i="167"/>
  <c r="AE91" i="178"/>
  <c r="AN70" i="177"/>
  <c r="AH113" i="173"/>
  <c r="AI113" i="170"/>
  <c r="AJ70" i="180"/>
  <c r="AL106" i="174"/>
  <c r="AK107" i="175"/>
  <c r="AH113" i="182"/>
  <c r="AJ84" i="178"/>
  <c r="AC110" i="182"/>
  <c r="AH113" i="179"/>
  <c r="AM106" i="175"/>
  <c r="AB91" i="182"/>
  <c r="AG77" i="174"/>
  <c r="AG77" i="178"/>
  <c r="AE107" i="181"/>
  <c r="AM70" i="170"/>
  <c r="AN70" i="179"/>
  <c r="AG77" i="175"/>
  <c r="AJ106" i="173"/>
  <c r="AL87" i="178"/>
  <c r="AH87" i="174"/>
  <c r="AL87" i="175"/>
  <c r="AI110" i="173"/>
  <c r="AI113" i="171"/>
  <c r="AN70" i="178"/>
  <c r="AH106" i="179"/>
  <c r="AC84" i="182"/>
  <c r="AG77" i="179"/>
  <c r="AH84" i="173"/>
  <c r="AH110" i="172"/>
  <c r="AS70" i="172"/>
  <c r="AN70" i="174"/>
  <c r="AH110" i="179"/>
  <c r="AB84" i="181"/>
  <c r="AK107" i="171"/>
  <c r="AL107" i="171" s="1"/>
  <c r="AH113" i="181"/>
  <c r="AK84" i="171"/>
  <c r="AD106" i="182"/>
  <c r="AK70" i="171"/>
  <c r="AL70" i="171" s="1"/>
  <c r="AG77" i="170"/>
  <c r="L81" i="169"/>
  <c r="AL110" i="177"/>
  <c r="AH113" i="174"/>
  <c r="AS84" i="177"/>
  <c r="AK107" i="180"/>
  <c r="AP84" i="172"/>
  <c r="AJ106" i="170"/>
  <c r="AH113" i="178"/>
  <c r="AH84" i="170"/>
  <c r="AI113" i="172"/>
  <c r="AS110" i="171"/>
  <c r="AG77" i="177"/>
  <c r="AE91" i="172"/>
  <c r="AG77" i="171"/>
  <c r="AA91" i="181"/>
  <c r="AE91" i="180"/>
  <c r="AK84" i="180"/>
  <c r="AL84" i="180" s="1"/>
  <c r="AH110" i="180"/>
  <c r="AC78" i="173" l="1"/>
  <c r="AD78" i="182"/>
  <c r="AC78" i="181"/>
  <c r="AG78" i="172"/>
  <c r="AG78" i="180"/>
  <c r="AG78" i="171"/>
  <c r="AG78" i="175"/>
  <c r="AG78" i="178"/>
  <c r="R82" i="167"/>
  <c r="L82" i="169"/>
  <c r="AG78" i="179"/>
  <c r="AG78" i="174"/>
  <c r="AG78" i="177"/>
  <c r="AG78" i="170"/>
  <c r="AC91" i="173"/>
  <c r="AD77" i="173"/>
  <c r="AI110" i="180"/>
  <c r="AL107" i="180"/>
  <c r="AM107" i="171"/>
  <c r="AI106" i="179"/>
  <c r="AO70" i="179"/>
  <c r="AL107" i="175"/>
  <c r="AK87" i="170"/>
  <c r="AS84" i="174"/>
  <c r="AL107" i="173"/>
  <c r="AI106" i="177"/>
  <c r="AD87" i="182"/>
  <c r="AF91" i="178"/>
  <c r="AF91" i="180"/>
  <c r="AE106" i="182"/>
  <c r="AD110" i="182"/>
  <c r="AI113" i="180"/>
  <c r="AB91" i="181"/>
  <c r="AM84" i="180"/>
  <c r="AN84" i="180" s="1"/>
  <c r="AT84" i="177"/>
  <c r="AC84" i="181"/>
  <c r="AO70" i="178"/>
  <c r="AN70" i="170"/>
  <c r="AM106" i="174"/>
  <c r="AE106" i="181"/>
  <c r="AJ113" i="175"/>
  <c r="AI106" i="171"/>
  <c r="AJ107" i="178"/>
  <c r="AK87" i="173"/>
  <c r="AF91" i="170"/>
  <c r="AI113" i="178"/>
  <c r="AO70" i="177"/>
  <c r="AL106" i="172"/>
  <c r="AT110" i="171"/>
  <c r="AI113" i="174"/>
  <c r="AI110" i="179"/>
  <c r="AJ113" i="171"/>
  <c r="AF107" i="181"/>
  <c r="AK70" i="180"/>
  <c r="AI87" i="177"/>
  <c r="AK87" i="179"/>
  <c r="AL70" i="173"/>
  <c r="AK107" i="179"/>
  <c r="AK106" i="180"/>
  <c r="AE77" i="182"/>
  <c r="AH77" i="175"/>
  <c r="S81" i="167"/>
  <c r="AJ113" i="172"/>
  <c r="AM110" i="177"/>
  <c r="AO70" i="174"/>
  <c r="AJ110" i="173"/>
  <c r="AN106" i="175"/>
  <c r="AJ113" i="170"/>
  <c r="AI107" i="177"/>
  <c r="AI70" i="182"/>
  <c r="AI110" i="175"/>
  <c r="AM110" i="170"/>
  <c r="AC110" i="181"/>
  <c r="AC91" i="182"/>
  <c r="AF91" i="172"/>
  <c r="AF91" i="179"/>
  <c r="AF91" i="171"/>
  <c r="AD77" i="181"/>
  <c r="AH77" i="178"/>
  <c r="AF91" i="177"/>
  <c r="AI110" i="172"/>
  <c r="AJ107" i="170"/>
  <c r="AI84" i="170"/>
  <c r="AM70" i="171"/>
  <c r="AT70" i="172"/>
  <c r="AM87" i="175"/>
  <c r="AI113" i="179"/>
  <c r="AI113" i="173"/>
  <c r="AI107" i="174"/>
  <c r="AI110" i="174"/>
  <c r="AI70" i="181"/>
  <c r="AI107" i="172"/>
  <c r="AH77" i="171"/>
  <c r="AK106" i="170"/>
  <c r="AL84" i="171"/>
  <c r="AI84" i="173"/>
  <c r="AM87" i="178"/>
  <c r="AK84" i="178"/>
  <c r="AI87" i="180"/>
  <c r="AO84" i="179"/>
  <c r="AM106" i="178"/>
  <c r="AQ70" i="175"/>
  <c r="AG107" i="182"/>
  <c r="AH77" i="172"/>
  <c r="AH77" i="180"/>
  <c r="AH77" i="177"/>
  <c r="AQ84" i="172"/>
  <c r="AI113" i="181"/>
  <c r="AD84" i="182"/>
  <c r="AK106" i="173"/>
  <c r="AI113" i="182"/>
  <c r="AI84" i="175"/>
  <c r="AI110" i="178"/>
  <c r="AI113" i="177"/>
  <c r="AI87" i="172"/>
  <c r="AD87" i="181"/>
  <c r="AH77" i="179"/>
  <c r="AH77" i="174"/>
  <c r="Q93" i="167"/>
  <c r="AF91" i="175"/>
  <c r="K93" i="169"/>
  <c r="AH77" i="170"/>
  <c r="AF91" i="174"/>
  <c r="AI87" i="174"/>
  <c r="AI87" i="171"/>
  <c r="M81" i="169"/>
  <c r="AD78" i="173" l="1"/>
  <c r="AE78" i="182"/>
  <c r="AD78" i="181"/>
  <c r="M82" i="169"/>
  <c r="S82" i="167"/>
  <c r="AH78" i="177"/>
  <c r="AH78" i="171"/>
  <c r="AH78" i="175"/>
  <c r="AH78" i="170"/>
  <c r="AH78" i="174"/>
  <c r="AH78" i="180"/>
  <c r="AH78" i="178"/>
  <c r="AH78" i="179"/>
  <c r="AH78" i="172"/>
  <c r="AD91" i="173"/>
  <c r="AE77" i="173"/>
  <c r="AJ87" i="171"/>
  <c r="AL106" i="173"/>
  <c r="AJ87" i="180"/>
  <c r="AJ110" i="174"/>
  <c r="AK107" i="170"/>
  <c r="AO106" i="175"/>
  <c r="AL87" i="179"/>
  <c r="AM106" i="172"/>
  <c r="AN106" i="174"/>
  <c r="AF106" i="182"/>
  <c r="AJ106" i="179"/>
  <c r="AG91" i="171"/>
  <c r="AG91" i="180"/>
  <c r="AI77" i="180"/>
  <c r="AG107" i="181"/>
  <c r="AM107" i="173"/>
  <c r="AD91" i="182"/>
  <c r="AH107" i="182"/>
  <c r="AK113" i="172"/>
  <c r="AI77" i="179"/>
  <c r="AU70" i="172"/>
  <c r="AJ110" i="179"/>
  <c r="AJ87" i="174"/>
  <c r="AE84" i="182"/>
  <c r="AL84" i="178"/>
  <c r="AJ107" i="174"/>
  <c r="AJ110" i="172"/>
  <c r="AK110" i="173"/>
  <c r="AJ87" i="177"/>
  <c r="AP70" i="177"/>
  <c r="AO70" i="170"/>
  <c r="AE87" i="182"/>
  <c r="AN107" i="171"/>
  <c r="AG91" i="172"/>
  <c r="R93" i="167"/>
  <c r="L93" i="169"/>
  <c r="AP70" i="178"/>
  <c r="AM107" i="180"/>
  <c r="AF77" i="182"/>
  <c r="AG91" i="174"/>
  <c r="AG91" i="177"/>
  <c r="AI77" i="174"/>
  <c r="AJ87" i="172"/>
  <c r="AJ84" i="173"/>
  <c r="AN110" i="170"/>
  <c r="AL87" i="173"/>
  <c r="AI77" i="177"/>
  <c r="AM84" i="171"/>
  <c r="AK113" i="171"/>
  <c r="AT84" i="174"/>
  <c r="AE77" i="181"/>
  <c r="AG91" i="179"/>
  <c r="AL106" i="170"/>
  <c r="AJ106" i="171"/>
  <c r="AG91" i="170"/>
  <c r="AE87" i="181"/>
  <c r="AJ113" i="181"/>
  <c r="AN87" i="178"/>
  <c r="AJ113" i="173"/>
  <c r="AD110" i="181"/>
  <c r="AP70" i="174"/>
  <c r="AL70" i="180"/>
  <c r="AJ113" i="178"/>
  <c r="AJ106" i="177"/>
  <c r="AR84" i="172"/>
  <c r="AJ113" i="179"/>
  <c r="AN110" i="177"/>
  <c r="AD84" i="181"/>
  <c r="AJ110" i="180"/>
  <c r="AI77" i="170"/>
  <c r="AJ113" i="177"/>
  <c r="AJ110" i="175"/>
  <c r="AU84" i="177"/>
  <c r="AG91" i="178"/>
  <c r="AR70" i="175"/>
  <c r="AJ70" i="182"/>
  <c r="AO84" i="180"/>
  <c r="AC91" i="181"/>
  <c r="AJ84" i="175"/>
  <c r="AN106" i="178"/>
  <c r="AJ107" i="172"/>
  <c r="AN70" i="171"/>
  <c r="AJ107" i="177"/>
  <c r="AL107" i="179"/>
  <c r="AJ113" i="174"/>
  <c r="AK113" i="175"/>
  <c r="AJ113" i="180"/>
  <c r="AM107" i="175"/>
  <c r="N81" i="169"/>
  <c r="AG91" i="175"/>
  <c r="AI77" i="171"/>
  <c r="AJ113" i="182"/>
  <c r="AP84" i="179"/>
  <c r="AJ70" i="181"/>
  <c r="AJ84" i="170"/>
  <c r="AK113" i="170"/>
  <c r="AM70" i="173"/>
  <c r="AU110" i="171"/>
  <c r="AF106" i="181"/>
  <c r="AE110" i="182"/>
  <c r="AP70" i="179"/>
  <c r="AI77" i="178"/>
  <c r="AI77" i="172"/>
  <c r="AI77" i="175"/>
  <c r="AN87" i="175"/>
  <c r="AK107" i="178"/>
  <c r="AJ110" i="178"/>
  <c r="AL106" i="180"/>
  <c r="AL87" i="170"/>
  <c r="AE78" i="173" l="1"/>
  <c r="AF78" i="182"/>
  <c r="AE78" i="181"/>
  <c r="AI78" i="174"/>
  <c r="AI78" i="180"/>
  <c r="AI78" i="175"/>
  <c r="AI78" i="171"/>
  <c r="AI78" i="179"/>
  <c r="AI78" i="177"/>
  <c r="AI78" i="172"/>
  <c r="AI78" i="170"/>
  <c r="AI78" i="178"/>
  <c r="N82" i="169"/>
  <c r="G118" i="167" a="1"/>
  <c r="G118" i="167" s="1"/>
  <c r="G121" i="167" s="1"/>
  <c r="AE91" i="173"/>
  <c r="AF77" i="173"/>
  <c r="AM87" i="170"/>
  <c r="AV110" i="171"/>
  <c r="AK113" i="180"/>
  <c r="AK84" i="175"/>
  <c r="AE84" i="181"/>
  <c r="AE110" i="181"/>
  <c r="AL113" i="171"/>
  <c r="AO107" i="171"/>
  <c r="AM84" i="178"/>
  <c r="AH107" i="181"/>
  <c r="AK110" i="174"/>
  <c r="AH91" i="177"/>
  <c r="AH91" i="172"/>
  <c r="AJ77" i="172"/>
  <c r="AJ77" i="171"/>
  <c r="AH91" i="171"/>
  <c r="AO106" i="174"/>
  <c r="AJ77" i="177"/>
  <c r="AO87" i="175"/>
  <c r="AK107" i="177"/>
  <c r="AK106" i="177"/>
  <c r="AK87" i="177"/>
  <c r="AH91" i="175"/>
  <c r="AQ84" i="179"/>
  <c r="AL110" i="173"/>
  <c r="O81" i="169"/>
  <c r="AM106" i="180"/>
  <c r="AN70" i="173"/>
  <c r="AL113" i="175"/>
  <c r="AP84" i="180"/>
  <c r="AO110" i="177"/>
  <c r="AK113" i="173"/>
  <c r="AN84" i="171"/>
  <c r="AF87" i="182"/>
  <c r="AF84" i="182"/>
  <c r="AK106" i="179"/>
  <c r="AK87" i="180"/>
  <c r="AJ77" i="175"/>
  <c r="AO70" i="171"/>
  <c r="AK106" i="171"/>
  <c r="AM87" i="179"/>
  <c r="AK110" i="178"/>
  <c r="AL113" i="170"/>
  <c r="AK113" i="174"/>
  <c r="AK70" i="182"/>
  <c r="AK113" i="179"/>
  <c r="AO87" i="178"/>
  <c r="AM87" i="173"/>
  <c r="AP70" i="170"/>
  <c r="AK87" i="174"/>
  <c r="AG106" i="182"/>
  <c r="AM106" i="173"/>
  <c r="AG77" i="182"/>
  <c r="AH91" i="174"/>
  <c r="AH91" i="180"/>
  <c r="AH91" i="178"/>
  <c r="AL107" i="178"/>
  <c r="AK84" i="170"/>
  <c r="AM107" i="179"/>
  <c r="AS70" i="175"/>
  <c r="AS84" i="172"/>
  <c r="AK113" i="181"/>
  <c r="AO110" i="170"/>
  <c r="AQ70" i="177"/>
  <c r="AK110" i="179"/>
  <c r="AK87" i="171"/>
  <c r="AE91" i="182"/>
  <c r="AJ77" i="179"/>
  <c r="AK70" i="181"/>
  <c r="AV84" i="177"/>
  <c r="AK84" i="173"/>
  <c r="AV70" i="172"/>
  <c r="AQ70" i="179"/>
  <c r="AK113" i="178"/>
  <c r="AL113" i="172"/>
  <c r="AD91" i="181"/>
  <c r="M93" i="169"/>
  <c r="AF110" i="182"/>
  <c r="AK113" i="182"/>
  <c r="AK107" i="172"/>
  <c r="AK113" i="177"/>
  <c r="AM70" i="180"/>
  <c r="AM106" i="170"/>
  <c r="AN106" i="170" s="1"/>
  <c r="AN107" i="180"/>
  <c r="AK110" i="172"/>
  <c r="AI107" i="182"/>
  <c r="AP106" i="175"/>
  <c r="AJ77" i="174"/>
  <c r="AJ77" i="180"/>
  <c r="S93" i="167"/>
  <c r="AG106" i="181"/>
  <c r="AN107" i="175"/>
  <c r="AO106" i="178"/>
  <c r="AK110" i="180"/>
  <c r="AQ70" i="174"/>
  <c r="AU84" i="174"/>
  <c r="AQ70" i="178"/>
  <c r="AK107" i="174"/>
  <c r="AN107" i="173"/>
  <c r="AL107" i="170"/>
  <c r="AJ77" i="170"/>
  <c r="AJ77" i="178"/>
  <c r="AH91" i="170"/>
  <c r="AF87" i="181"/>
  <c r="AN106" i="172"/>
  <c r="AF77" i="181"/>
  <c r="AH91" i="179"/>
  <c r="AK110" i="175"/>
  <c r="AK87" i="172"/>
  <c r="AF78" i="173" l="1"/>
  <c r="AG78" i="182"/>
  <c r="AF78" i="181"/>
  <c r="AJ78" i="172"/>
  <c r="H118" i="167" a="1"/>
  <c r="H118" i="167" s="1"/>
  <c r="H121" i="167" s="1"/>
  <c r="H126" i="167" s="1"/>
  <c r="O82" i="169"/>
  <c r="AJ78" i="175"/>
  <c r="AJ78" i="177"/>
  <c r="AJ78" i="171"/>
  <c r="AJ78" i="178"/>
  <c r="AJ78" i="180"/>
  <c r="AJ78" i="179"/>
  <c r="AJ78" i="170"/>
  <c r="AJ78" i="174"/>
  <c r="G126" i="167"/>
  <c r="G131" i="167" s="1"/>
  <c r="G132" i="167" s="1"/>
  <c r="AF91" i="173"/>
  <c r="AG77" i="173"/>
  <c r="AL87" i="172"/>
  <c r="AV84" i="174"/>
  <c r="AL110" i="172"/>
  <c r="AM113" i="172"/>
  <c r="AL110" i="179"/>
  <c r="AM107" i="178"/>
  <c r="AL70" i="182"/>
  <c r="AL106" i="179"/>
  <c r="AO70" i="173"/>
  <c r="AP106" i="174"/>
  <c r="AL84" i="175"/>
  <c r="AK77" i="172"/>
  <c r="AI91" i="177"/>
  <c r="AO107" i="175"/>
  <c r="AT84" i="172"/>
  <c r="AL87" i="177"/>
  <c r="P81" i="169"/>
  <c r="AO107" i="173"/>
  <c r="AT70" i="175"/>
  <c r="AL106" i="177"/>
  <c r="AL110" i="175"/>
  <c r="AR70" i="174"/>
  <c r="AO107" i="180"/>
  <c r="AL113" i="178"/>
  <c r="AR70" i="177"/>
  <c r="AN106" i="173"/>
  <c r="AO106" i="173" s="1"/>
  <c r="AL113" i="174"/>
  <c r="AG84" i="182"/>
  <c r="AN106" i="180"/>
  <c r="AL110" i="174"/>
  <c r="AL113" i="180"/>
  <c r="N93" i="169"/>
  <c r="AK77" i="179"/>
  <c r="AI91" i="170"/>
  <c r="AW110" i="171"/>
  <c r="AR84" i="179"/>
  <c r="AL113" i="177"/>
  <c r="AQ70" i="170"/>
  <c r="AP107" i="171"/>
  <c r="AF91" i="182"/>
  <c r="AK77" i="174"/>
  <c r="AL107" i="172"/>
  <c r="AP110" i="177"/>
  <c r="AG77" i="181"/>
  <c r="AI91" i="171"/>
  <c r="AO106" i="172"/>
  <c r="AL110" i="180"/>
  <c r="AO106" i="170"/>
  <c r="AR70" i="179"/>
  <c r="AP110" i="170"/>
  <c r="AH106" i="182"/>
  <c r="AM113" i="170"/>
  <c r="AG87" i="182"/>
  <c r="AM110" i="173"/>
  <c r="AI107" i="181"/>
  <c r="AI91" i="174"/>
  <c r="AI91" i="175"/>
  <c r="AK77" i="177"/>
  <c r="AG87" i="181"/>
  <c r="AP106" i="178"/>
  <c r="AN70" i="180"/>
  <c r="AW70" i="172"/>
  <c r="AL113" i="181"/>
  <c r="AL87" i="174"/>
  <c r="AL110" i="178"/>
  <c r="AO84" i="171"/>
  <c r="AN84" i="178"/>
  <c r="AO84" i="178" s="1"/>
  <c r="AN87" i="170"/>
  <c r="AH77" i="182"/>
  <c r="AK77" i="175"/>
  <c r="AL84" i="173"/>
  <c r="AN87" i="179"/>
  <c r="AK77" i="171"/>
  <c r="AW84" i="177"/>
  <c r="AL106" i="171"/>
  <c r="AL107" i="174"/>
  <c r="AQ106" i="175"/>
  <c r="AL113" i="182"/>
  <c r="AL70" i="181"/>
  <c r="AN107" i="179"/>
  <c r="AP87" i="178"/>
  <c r="AP70" i="171"/>
  <c r="AQ84" i="180"/>
  <c r="AL107" i="177"/>
  <c r="AF110" i="181"/>
  <c r="AE91" i="181"/>
  <c r="AI91" i="172"/>
  <c r="AI91" i="178"/>
  <c r="AR70" i="178"/>
  <c r="AJ107" i="182"/>
  <c r="AG110" i="182"/>
  <c r="AL87" i="171"/>
  <c r="AL84" i="170"/>
  <c r="AL113" i="179"/>
  <c r="AL87" i="180"/>
  <c r="AM113" i="175"/>
  <c r="AP87" i="175"/>
  <c r="AF84" i="181"/>
  <c r="AK77" i="178"/>
  <c r="AI91" i="180"/>
  <c r="AK77" i="180"/>
  <c r="AI91" i="179"/>
  <c r="AK77" i="170"/>
  <c r="AM107" i="170"/>
  <c r="AL113" i="173"/>
  <c r="AH106" i="181"/>
  <c r="AN87" i="173"/>
  <c r="AM113" i="171"/>
  <c r="AG78" i="173" l="1"/>
  <c r="AH78" i="182"/>
  <c r="AG78" i="181"/>
  <c r="AK78" i="171"/>
  <c r="AK78" i="175"/>
  <c r="AK78" i="177"/>
  <c r="AK78" i="174"/>
  <c r="AK78" i="170"/>
  <c r="AK78" i="179"/>
  <c r="AK78" i="172"/>
  <c r="AK78" i="178"/>
  <c r="P82" i="169"/>
  <c r="AK78" i="180"/>
  <c r="AG91" i="173"/>
  <c r="AH77" i="173"/>
  <c r="AN113" i="171"/>
  <c r="AM87" i="180"/>
  <c r="AM107" i="177"/>
  <c r="AM107" i="174"/>
  <c r="AM110" i="178"/>
  <c r="AN110" i="173"/>
  <c r="AP106" i="172"/>
  <c r="AM113" i="180"/>
  <c r="AP107" i="180"/>
  <c r="AP107" i="175"/>
  <c r="AN113" i="172"/>
  <c r="AL77" i="174"/>
  <c r="AL77" i="177"/>
  <c r="AL77" i="178"/>
  <c r="AQ87" i="178"/>
  <c r="AH84" i="182"/>
  <c r="AM87" i="172"/>
  <c r="AL77" i="175"/>
  <c r="AN107" i="170"/>
  <c r="AM84" i="173"/>
  <c r="AM113" i="174"/>
  <c r="AJ91" i="175"/>
  <c r="AM70" i="181"/>
  <c r="AS70" i="179"/>
  <c r="AP107" i="173"/>
  <c r="AL77" i="171"/>
  <c r="AL77" i="179"/>
  <c r="AO87" i="173"/>
  <c r="AM113" i="179"/>
  <c r="AR84" i="180"/>
  <c r="AM106" i="171"/>
  <c r="AM87" i="174"/>
  <c r="AH87" i="182"/>
  <c r="AQ110" i="177"/>
  <c r="AM110" i="174"/>
  <c r="AS70" i="174"/>
  <c r="AM84" i="175"/>
  <c r="AM110" i="172"/>
  <c r="AI77" i="182"/>
  <c r="AJ91" i="180"/>
  <c r="AJ91" i="170"/>
  <c r="AG91" i="182"/>
  <c r="AJ91" i="177"/>
  <c r="AM113" i="173"/>
  <c r="AX70" i="172"/>
  <c r="AQ107" i="171"/>
  <c r="AM106" i="177"/>
  <c r="AF91" i="181"/>
  <c r="AJ91" i="171"/>
  <c r="AO107" i="179"/>
  <c r="AQ110" i="170"/>
  <c r="AU70" i="175"/>
  <c r="AK107" i="182"/>
  <c r="AQ106" i="178"/>
  <c r="AP106" i="173"/>
  <c r="AI106" i="181"/>
  <c r="AM84" i="170"/>
  <c r="AQ70" i="171"/>
  <c r="AX84" i="177"/>
  <c r="AM113" i="181"/>
  <c r="AN113" i="170"/>
  <c r="AM107" i="172"/>
  <c r="AO106" i="180"/>
  <c r="AM110" i="175"/>
  <c r="AQ106" i="174"/>
  <c r="AW84" i="174"/>
  <c r="AJ91" i="178"/>
  <c r="AM87" i="171"/>
  <c r="AN87" i="171" s="1"/>
  <c r="AO87" i="179"/>
  <c r="AI106" i="182"/>
  <c r="AP70" i="173"/>
  <c r="AH110" i="182"/>
  <c r="AO70" i="180"/>
  <c r="AR70" i="170"/>
  <c r="AS70" i="170" s="1"/>
  <c r="AM106" i="179"/>
  <c r="AH77" i="181"/>
  <c r="AL77" i="180"/>
  <c r="AG84" i="181"/>
  <c r="AO87" i="170"/>
  <c r="AM113" i="177"/>
  <c r="AM70" i="182"/>
  <c r="AJ91" i="172"/>
  <c r="AQ87" i="175"/>
  <c r="AS70" i="178"/>
  <c r="AM113" i="182"/>
  <c r="AP84" i="178"/>
  <c r="AH87" i="181"/>
  <c r="AP106" i="170"/>
  <c r="AS84" i="179"/>
  <c r="AS70" i="177"/>
  <c r="AM87" i="177"/>
  <c r="AN107" i="178"/>
  <c r="Q81" i="169"/>
  <c r="O93" i="169"/>
  <c r="AL77" i="172"/>
  <c r="AN113" i="175"/>
  <c r="AG110" i="181"/>
  <c r="AR106" i="175"/>
  <c r="AP84" i="171"/>
  <c r="AJ107" i="181"/>
  <c r="AM110" i="180"/>
  <c r="AX110" i="171"/>
  <c r="AM113" i="178"/>
  <c r="AU84" i="172"/>
  <c r="AM110" i="179"/>
  <c r="AJ91" i="179"/>
  <c r="AL77" i="170"/>
  <c r="AJ91" i="174"/>
  <c r="AH78" i="173" l="1"/>
  <c r="AI78" i="182"/>
  <c r="AH78" i="181"/>
  <c r="AL78" i="178"/>
  <c r="AL78" i="172"/>
  <c r="AL78" i="179"/>
  <c r="AL78" i="177"/>
  <c r="AL78" i="170"/>
  <c r="AL78" i="180"/>
  <c r="AL78" i="175"/>
  <c r="AL78" i="174"/>
  <c r="Q82" i="169"/>
  <c r="AL78" i="171"/>
  <c r="AH91" i="173"/>
  <c r="AI77" i="173"/>
  <c r="AN110" i="179"/>
  <c r="AH110" i="181"/>
  <c r="AQ84" i="178"/>
  <c r="AN106" i="179"/>
  <c r="AX84" i="174"/>
  <c r="AR70" i="171"/>
  <c r="AP107" i="179"/>
  <c r="AN110" i="174"/>
  <c r="AQ107" i="173"/>
  <c r="AR87" i="178"/>
  <c r="AN107" i="174"/>
  <c r="AK91" i="180"/>
  <c r="AK91" i="172"/>
  <c r="AM77" i="180"/>
  <c r="AI77" i="181"/>
  <c r="AM77" i="171"/>
  <c r="AN110" i="180"/>
  <c r="AR106" i="178"/>
  <c r="AN84" i="173"/>
  <c r="AN113" i="177"/>
  <c r="AO113" i="170"/>
  <c r="AQ106" i="172"/>
  <c r="AM77" i="172"/>
  <c r="AV84" i="172"/>
  <c r="AO113" i="175"/>
  <c r="AN113" i="182"/>
  <c r="AT70" i="170"/>
  <c r="AR106" i="174"/>
  <c r="AN84" i="170"/>
  <c r="AN106" i="177"/>
  <c r="AR110" i="177"/>
  <c r="AT70" i="179"/>
  <c r="AO113" i="172"/>
  <c r="AN107" i="177"/>
  <c r="AJ77" i="182"/>
  <c r="AK91" i="174"/>
  <c r="AM77" i="170"/>
  <c r="AT70" i="177"/>
  <c r="AN107" i="172"/>
  <c r="AN106" i="171"/>
  <c r="AT84" i="179"/>
  <c r="AU84" i="179" s="1"/>
  <c r="AV84" i="179" s="1"/>
  <c r="AN110" i="172"/>
  <c r="AN113" i="178"/>
  <c r="AO107" i="178"/>
  <c r="AT70" i="178"/>
  <c r="AP70" i="180"/>
  <c r="AN110" i="175"/>
  <c r="AJ106" i="181"/>
  <c r="AR107" i="171"/>
  <c r="AI87" i="182"/>
  <c r="AN70" i="181"/>
  <c r="AQ107" i="175"/>
  <c r="AN87" i="180"/>
  <c r="AH91" i="182"/>
  <c r="AM77" i="177"/>
  <c r="AM77" i="179"/>
  <c r="AM77" i="175"/>
  <c r="AY110" i="171"/>
  <c r="AN87" i="177"/>
  <c r="AR87" i="175"/>
  <c r="AI110" i="182"/>
  <c r="AP106" i="180"/>
  <c r="AQ106" i="173"/>
  <c r="AY70" i="172"/>
  <c r="AN87" i="174"/>
  <c r="AN113" i="174"/>
  <c r="AQ107" i="180"/>
  <c r="AO113" i="171"/>
  <c r="AK91" i="179"/>
  <c r="AN70" i="182"/>
  <c r="AQ70" i="173"/>
  <c r="AN113" i="173"/>
  <c r="AN113" i="180"/>
  <c r="AK91" i="177"/>
  <c r="AK107" i="181"/>
  <c r="AL107" i="182"/>
  <c r="AO107" i="170"/>
  <c r="AM77" i="178"/>
  <c r="AQ84" i="171"/>
  <c r="AQ106" i="170"/>
  <c r="AP87" i="170"/>
  <c r="AP87" i="179"/>
  <c r="AN113" i="181"/>
  <c r="AV70" i="175"/>
  <c r="AN84" i="175"/>
  <c r="AN113" i="179"/>
  <c r="AN87" i="172"/>
  <c r="AO110" i="173"/>
  <c r="AM77" i="174"/>
  <c r="R81" i="169"/>
  <c r="P93" i="169"/>
  <c r="AS106" i="175"/>
  <c r="AI87" i="181"/>
  <c r="AH84" i="181"/>
  <c r="AO87" i="171"/>
  <c r="AY84" i="177"/>
  <c r="AR110" i="170"/>
  <c r="AT70" i="174"/>
  <c r="AP87" i="173"/>
  <c r="AI84" i="182"/>
  <c r="AN110" i="178"/>
  <c r="AK91" i="170"/>
  <c r="AK91" i="178"/>
  <c r="AK91" i="171"/>
  <c r="AG91" i="181"/>
  <c r="AK91" i="175"/>
  <c r="AJ106" i="182"/>
  <c r="AS84" i="180"/>
  <c r="AI78" i="173" l="1"/>
  <c r="AJ78" i="182"/>
  <c r="AI78" i="181"/>
  <c r="AM78" i="175"/>
  <c r="AM78" i="180"/>
  <c r="AM78" i="171"/>
  <c r="AM78" i="179"/>
  <c r="AM78" i="170"/>
  <c r="R82" i="169"/>
  <c r="AM78" i="172"/>
  <c r="AM78" i="177"/>
  <c r="AM78" i="174"/>
  <c r="AM78" i="178"/>
  <c r="AI91" i="173"/>
  <c r="AJ77" i="173"/>
  <c r="AT84" i="180"/>
  <c r="AP87" i="171"/>
  <c r="AW70" i="175"/>
  <c r="AL107" i="181"/>
  <c r="AO87" i="174"/>
  <c r="AO87" i="180"/>
  <c r="AU70" i="178"/>
  <c r="AO107" i="177"/>
  <c r="AO113" i="182"/>
  <c r="AO110" i="180"/>
  <c r="AO106" i="179"/>
  <c r="AN77" i="171"/>
  <c r="AL91" i="171"/>
  <c r="AK106" i="182"/>
  <c r="AI84" i="181"/>
  <c r="AO113" i="181"/>
  <c r="AO113" i="180"/>
  <c r="AZ70" i="172"/>
  <c r="AR107" i="175"/>
  <c r="AP107" i="178"/>
  <c r="AP113" i="172"/>
  <c r="AP113" i="175"/>
  <c r="AO107" i="174"/>
  <c r="AR84" i="178"/>
  <c r="AO110" i="179"/>
  <c r="AL91" i="172"/>
  <c r="AP113" i="170"/>
  <c r="AN77" i="174"/>
  <c r="AO110" i="178"/>
  <c r="AJ87" i="181"/>
  <c r="AQ87" i="179"/>
  <c r="AO113" i="173"/>
  <c r="AR106" i="173"/>
  <c r="AO70" i="181"/>
  <c r="AO113" i="178"/>
  <c r="AU70" i="179"/>
  <c r="AW84" i="172"/>
  <c r="AS87" i="178"/>
  <c r="AI110" i="181"/>
  <c r="AI91" i="182"/>
  <c r="AL91" i="178"/>
  <c r="AN77" i="178"/>
  <c r="AL91" i="179"/>
  <c r="AJ84" i="182"/>
  <c r="AT106" i="175"/>
  <c r="AQ87" i="170"/>
  <c r="AR70" i="173"/>
  <c r="AQ106" i="180"/>
  <c r="AJ87" i="182"/>
  <c r="AO110" i="172"/>
  <c r="AS110" i="177"/>
  <c r="AR106" i="172"/>
  <c r="AQ87" i="173"/>
  <c r="AP110" i="173"/>
  <c r="AR106" i="170"/>
  <c r="AO70" i="182"/>
  <c r="AJ110" i="182"/>
  <c r="AS107" i="171"/>
  <c r="AO106" i="177"/>
  <c r="AU70" i="174"/>
  <c r="AO87" i="172"/>
  <c r="AR84" i="171"/>
  <c r="AP113" i="171"/>
  <c r="AS87" i="175"/>
  <c r="AK106" i="181"/>
  <c r="AO106" i="171"/>
  <c r="AO84" i="170"/>
  <c r="AO113" i="177"/>
  <c r="AQ107" i="179"/>
  <c r="AN77" i="175"/>
  <c r="Q93" i="169"/>
  <c r="AL91" i="180"/>
  <c r="AN77" i="177"/>
  <c r="AL91" i="177"/>
  <c r="AZ84" i="177"/>
  <c r="AM107" i="182"/>
  <c r="AO113" i="174"/>
  <c r="AQ70" i="180"/>
  <c r="AU70" i="177"/>
  <c r="AS106" i="178"/>
  <c r="AL91" i="170"/>
  <c r="S81" i="169"/>
  <c r="AN77" i="179"/>
  <c r="AR107" i="173"/>
  <c r="AN77" i="180"/>
  <c r="AO110" i="174"/>
  <c r="AH91" i="181"/>
  <c r="AL91" i="175"/>
  <c r="AS110" i="170"/>
  <c r="AO113" i="179"/>
  <c r="AP107" i="170"/>
  <c r="AR107" i="180"/>
  <c r="AO87" i="177"/>
  <c r="AO110" i="175"/>
  <c r="AO107" i="172"/>
  <c r="AS106" i="174"/>
  <c r="AO84" i="173"/>
  <c r="AS70" i="171"/>
  <c r="AN77" i="170"/>
  <c r="AO84" i="175"/>
  <c r="AZ110" i="171"/>
  <c r="AU70" i="170"/>
  <c r="AY84" i="174"/>
  <c r="AL91" i="174"/>
  <c r="AK77" i="182"/>
  <c r="AN77" i="172"/>
  <c r="AJ77" i="181"/>
  <c r="AW84" i="179"/>
  <c r="AJ78" i="173" l="1"/>
  <c r="AK78" i="182"/>
  <c r="AJ78" i="181"/>
  <c r="AN78" i="172"/>
  <c r="S82" i="169"/>
  <c r="AN78" i="170"/>
  <c r="AN78" i="178"/>
  <c r="AN78" i="174"/>
  <c r="AN78" i="180"/>
  <c r="AN78" i="179"/>
  <c r="AN78" i="171"/>
  <c r="AN78" i="177"/>
  <c r="AN78" i="175"/>
  <c r="AJ91" i="173"/>
  <c r="AK77" i="173"/>
  <c r="AX84" i="179"/>
  <c r="AP107" i="172"/>
  <c r="AS107" i="173"/>
  <c r="AP113" i="177"/>
  <c r="AV70" i="174"/>
  <c r="AS106" i="172"/>
  <c r="AK84" i="182"/>
  <c r="AP113" i="173"/>
  <c r="AQ113" i="175"/>
  <c r="AR113" i="175" s="1"/>
  <c r="AL106" i="182"/>
  <c r="AM107" i="181"/>
  <c r="AO77" i="178"/>
  <c r="AO77" i="170"/>
  <c r="AO77" i="179"/>
  <c r="AK110" i="182"/>
  <c r="AS107" i="175"/>
  <c r="AP113" i="174"/>
  <c r="AP107" i="177"/>
  <c r="AI91" i="181"/>
  <c r="R93" i="169"/>
  <c r="AQ113" i="171"/>
  <c r="AP110" i="179"/>
  <c r="AZ84" i="174"/>
  <c r="AP110" i="175"/>
  <c r="AT106" i="178"/>
  <c r="AP84" i="170"/>
  <c r="AP106" i="177"/>
  <c r="AT110" i="177"/>
  <c r="AJ110" i="181"/>
  <c r="AR87" i="179"/>
  <c r="AQ113" i="172"/>
  <c r="AP106" i="179"/>
  <c r="AX70" i="175"/>
  <c r="AL77" i="182"/>
  <c r="AO77" i="175"/>
  <c r="AM91" i="175"/>
  <c r="AO77" i="174"/>
  <c r="BA110" i="171"/>
  <c r="AR70" i="180"/>
  <c r="AK87" i="182"/>
  <c r="AP110" i="178"/>
  <c r="AU84" i="180"/>
  <c r="T81" i="169"/>
  <c r="AP84" i="175"/>
  <c r="AP70" i="182"/>
  <c r="AV70" i="179"/>
  <c r="BA70" i="172"/>
  <c r="AN107" i="182"/>
  <c r="AS70" i="173"/>
  <c r="AV70" i="178"/>
  <c r="AO77" i="172"/>
  <c r="AM91" i="170"/>
  <c r="AV70" i="170"/>
  <c r="AP87" i="177"/>
  <c r="AV70" i="177"/>
  <c r="AP106" i="171"/>
  <c r="AT107" i="171"/>
  <c r="AP110" i="172"/>
  <c r="AT87" i="178"/>
  <c r="AK87" i="181"/>
  <c r="AQ107" i="178"/>
  <c r="AP110" i="180"/>
  <c r="AQ87" i="171"/>
  <c r="AJ91" i="182"/>
  <c r="AM91" i="179"/>
  <c r="AS107" i="180"/>
  <c r="AL106" i="181"/>
  <c r="AX84" i="172"/>
  <c r="AP113" i="182"/>
  <c r="AK77" i="181"/>
  <c r="AM91" i="172"/>
  <c r="AQ107" i="170"/>
  <c r="AT87" i="175"/>
  <c r="AR106" i="180"/>
  <c r="AQ113" i="170"/>
  <c r="AT70" i="171"/>
  <c r="AS106" i="170"/>
  <c r="AP113" i="180"/>
  <c r="AM91" i="180"/>
  <c r="AP84" i="173"/>
  <c r="AT110" i="170"/>
  <c r="BA84" i="177"/>
  <c r="AS84" i="171"/>
  <c r="AQ110" i="173"/>
  <c r="AR87" i="170"/>
  <c r="AP70" i="181"/>
  <c r="AS84" i="178"/>
  <c r="AP113" i="181"/>
  <c r="AP87" i="180"/>
  <c r="AO77" i="171"/>
  <c r="AM91" i="171"/>
  <c r="AO77" i="180"/>
  <c r="AT106" i="174"/>
  <c r="AP110" i="174"/>
  <c r="AR107" i="179"/>
  <c r="AP87" i="172"/>
  <c r="AR87" i="173"/>
  <c r="AU106" i="175"/>
  <c r="AS106" i="173"/>
  <c r="AP107" i="174"/>
  <c r="AJ84" i="181"/>
  <c r="AP87" i="174"/>
  <c r="AM91" i="174"/>
  <c r="AM91" i="177"/>
  <c r="AM91" i="178"/>
  <c r="AO77" i="177"/>
  <c r="AP113" i="179"/>
  <c r="AP113" i="178"/>
  <c r="AK78" i="173" l="1"/>
  <c r="AL78" i="182"/>
  <c r="AK78" i="181"/>
  <c r="AO78" i="174"/>
  <c r="AO78" i="179"/>
  <c r="AO78" i="180"/>
  <c r="AO78" i="175"/>
  <c r="AO78" i="170"/>
  <c r="AO78" i="177"/>
  <c r="T82" i="169"/>
  <c r="AO78" i="178"/>
  <c r="AO78" i="171"/>
  <c r="AO78" i="172"/>
  <c r="AK91" i="173"/>
  <c r="AL77" i="173"/>
  <c r="AQ113" i="178"/>
  <c r="AQ87" i="172"/>
  <c r="AS87" i="170"/>
  <c r="AU70" i="171"/>
  <c r="AT107" i="180"/>
  <c r="AQ106" i="171"/>
  <c r="AW70" i="179"/>
  <c r="AY70" i="175"/>
  <c r="AU106" i="178"/>
  <c r="AL110" i="182"/>
  <c r="AQ113" i="177"/>
  <c r="AP77" i="175"/>
  <c r="AN91" i="179"/>
  <c r="AU110" i="170"/>
  <c r="AQ110" i="178"/>
  <c r="AP77" i="172"/>
  <c r="AQ84" i="173"/>
  <c r="AL87" i="182"/>
  <c r="AQ113" i="179"/>
  <c r="AS107" i="179"/>
  <c r="AR110" i="173"/>
  <c r="AR113" i="170"/>
  <c r="AR87" i="171"/>
  <c r="AW70" i="177"/>
  <c r="AQ70" i="182"/>
  <c r="AQ106" i="179"/>
  <c r="AQ110" i="175"/>
  <c r="AN107" i="181"/>
  <c r="AT107" i="173"/>
  <c r="AM77" i="182"/>
  <c r="AN91" i="174"/>
  <c r="AP77" i="170"/>
  <c r="AN91" i="170"/>
  <c r="AQ110" i="180"/>
  <c r="AQ84" i="175"/>
  <c r="AR113" i="172"/>
  <c r="BA84" i="174"/>
  <c r="AQ107" i="172"/>
  <c r="AK91" i="182"/>
  <c r="AN91" i="172"/>
  <c r="AN91" i="180"/>
  <c r="AU106" i="174"/>
  <c r="AU87" i="175"/>
  <c r="AW70" i="170"/>
  <c r="AS87" i="179"/>
  <c r="AS113" i="175"/>
  <c r="AY84" i="179"/>
  <c r="AL77" i="181"/>
  <c r="AQ107" i="174"/>
  <c r="AL87" i="181"/>
  <c r="AR113" i="171"/>
  <c r="AP77" i="177"/>
  <c r="AQ113" i="181"/>
  <c r="AQ113" i="182"/>
  <c r="AU110" i="177"/>
  <c r="AQ87" i="174"/>
  <c r="AQ110" i="174"/>
  <c r="AT84" i="171"/>
  <c r="AS106" i="180"/>
  <c r="AQ87" i="177"/>
  <c r="AM106" i="182"/>
  <c r="AN91" i="178"/>
  <c r="AK84" i="181"/>
  <c r="BB84" i="177"/>
  <c r="AR107" i="178"/>
  <c r="AV84" i="180"/>
  <c r="AQ110" i="179"/>
  <c r="AR107" i="170"/>
  <c r="AK110" i="181"/>
  <c r="AT70" i="173"/>
  <c r="AL84" i="182"/>
  <c r="AP77" i="179"/>
  <c r="AV106" i="175"/>
  <c r="AT84" i="178"/>
  <c r="AQ113" i="180"/>
  <c r="AY84" i="172"/>
  <c r="AQ110" i="172"/>
  <c r="AO107" i="182"/>
  <c r="AS70" i="180"/>
  <c r="AQ106" i="177"/>
  <c r="AQ113" i="174"/>
  <c r="AT106" i="172"/>
  <c r="AP77" i="178"/>
  <c r="AP77" i="171"/>
  <c r="U81" i="169"/>
  <c r="AS87" i="173"/>
  <c r="AQ70" i="181"/>
  <c r="AT106" i="170"/>
  <c r="AM106" i="181"/>
  <c r="AU107" i="171"/>
  <c r="BB70" i="172"/>
  <c r="BB110" i="171"/>
  <c r="AQ84" i="170"/>
  <c r="AT107" i="175"/>
  <c r="AW70" i="174"/>
  <c r="AN91" i="177"/>
  <c r="S93" i="169"/>
  <c r="AN91" i="175"/>
  <c r="AP77" i="180"/>
  <c r="AQ87" i="180"/>
  <c r="AW70" i="178"/>
  <c r="AQ113" i="173"/>
  <c r="AJ91" i="181"/>
  <c r="AT106" i="173"/>
  <c r="AU87" i="178"/>
  <c r="AQ107" i="177"/>
  <c r="AP77" i="174"/>
  <c r="AN91" i="171"/>
  <c r="AL78" i="173" l="1"/>
  <c r="AM78" i="182"/>
  <c r="AL78" i="181"/>
  <c r="U82" i="169"/>
  <c r="AP78" i="172"/>
  <c r="AP78" i="180"/>
  <c r="AP78" i="170"/>
  <c r="AP78" i="175"/>
  <c r="AP78" i="171"/>
  <c r="AP78" i="179"/>
  <c r="AP78" i="177"/>
  <c r="AP78" i="178"/>
  <c r="AP78" i="174"/>
  <c r="AL91" i="173"/>
  <c r="AM77" i="173"/>
  <c r="AR107" i="177"/>
  <c r="AR84" i="170"/>
  <c r="AU106" i="172"/>
  <c r="AU84" i="178"/>
  <c r="AS107" i="178"/>
  <c r="AT107" i="178" s="1"/>
  <c r="AR87" i="174"/>
  <c r="AT113" i="175"/>
  <c r="AR84" i="175"/>
  <c r="AS87" i="171"/>
  <c r="AV110" i="170"/>
  <c r="AV70" i="171"/>
  <c r="AO91" i="171"/>
  <c r="AQ77" i="172"/>
  <c r="AQ77" i="179"/>
  <c r="AN106" i="181"/>
  <c r="AR87" i="177"/>
  <c r="AR110" i="175"/>
  <c r="V81" i="169"/>
  <c r="AU106" i="170"/>
  <c r="AT106" i="180"/>
  <c r="AR106" i="179"/>
  <c r="AO91" i="174"/>
  <c r="AV87" i="178"/>
  <c r="BC110" i="171"/>
  <c r="AR113" i="174"/>
  <c r="AW106" i="175"/>
  <c r="BC84" i="177"/>
  <c r="AV110" i="177"/>
  <c r="AT87" i="179"/>
  <c r="AR110" i="180"/>
  <c r="AS113" i="170"/>
  <c r="AR113" i="177"/>
  <c r="AT87" i="170"/>
  <c r="AN77" i="182"/>
  <c r="AO91" i="177"/>
  <c r="AQ77" i="174"/>
  <c r="AO91" i="170"/>
  <c r="AR113" i="178"/>
  <c r="AO91" i="172"/>
  <c r="AX70" i="178"/>
  <c r="AL110" i="181"/>
  <c r="AR113" i="179"/>
  <c r="AR87" i="180"/>
  <c r="AS107" i="170"/>
  <c r="AR107" i="172"/>
  <c r="AX70" i="179"/>
  <c r="AQ77" i="178"/>
  <c r="AU106" i="173"/>
  <c r="BC70" i="172"/>
  <c r="AR106" i="177"/>
  <c r="AM84" i="182"/>
  <c r="AL84" i="181"/>
  <c r="AR113" i="182"/>
  <c r="AX70" i="170"/>
  <c r="AU107" i="173"/>
  <c r="AS110" i="173"/>
  <c r="AM110" i="182"/>
  <c r="AR87" i="172"/>
  <c r="AL91" i="182"/>
  <c r="T93" i="169"/>
  <c r="AO91" i="179"/>
  <c r="AQ77" i="175"/>
  <c r="AR113" i="173"/>
  <c r="AV107" i="171"/>
  <c r="AT70" i="180"/>
  <c r="AU70" i="173"/>
  <c r="AN106" i="182"/>
  <c r="AR113" i="181"/>
  <c r="AV87" i="175"/>
  <c r="AO107" i="181"/>
  <c r="AT107" i="179"/>
  <c r="AV106" i="178"/>
  <c r="AM77" i="181"/>
  <c r="AQ77" i="180"/>
  <c r="AP107" i="182"/>
  <c r="AS113" i="171"/>
  <c r="AV106" i="174"/>
  <c r="AZ70" i="175"/>
  <c r="AK91" i="181"/>
  <c r="AO91" i="178"/>
  <c r="AR110" i="172"/>
  <c r="AM87" i="181"/>
  <c r="AM87" i="182"/>
  <c r="AX70" i="174"/>
  <c r="AR70" i="181"/>
  <c r="AZ84" i="172"/>
  <c r="AR110" i="179"/>
  <c r="AU84" i="171"/>
  <c r="AV84" i="171" s="1"/>
  <c r="AR107" i="174"/>
  <c r="BB84" i="174"/>
  <c r="AR70" i="182"/>
  <c r="AR84" i="173"/>
  <c r="AR106" i="171"/>
  <c r="AQ77" i="177"/>
  <c r="AQ77" i="171"/>
  <c r="AU107" i="175"/>
  <c r="AT87" i="173"/>
  <c r="AR113" i="180"/>
  <c r="AW84" i="180"/>
  <c r="AR110" i="174"/>
  <c r="AZ84" i="179"/>
  <c r="AS113" i="172"/>
  <c r="AX70" i="177"/>
  <c r="AR110" i="178"/>
  <c r="AU107" i="180"/>
  <c r="AO91" i="175"/>
  <c r="AQ77" i="170"/>
  <c r="AO91" i="180"/>
  <c r="AM78" i="173" l="1"/>
  <c r="AN78" i="182"/>
  <c r="AM78" i="181"/>
  <c r="AQ78" i="175"/>
  <c r="AQ78" i="179"/>
  <c r="AQ78" i="171"/>
  <c r="AQ78" i="180"/>
  <c r="AQ78" i="174"/>
  <c r="AQ78" i="172"/>
  <c r="AQ78" i="170"/>
  <c r="AQ78" i="178"/>
  <c r="V82" i="169"/>
  <c r="AQ78" i="177"/>
  <c r="AM91" i="173"/>
  <c r="AN77" i="173"/>
  <c r="AV107" i="180"/>
  <c r="AU87" i="173"/>
  <c r="AS110" i="179"/>
  <c r="AW106" i="174"/>
  <c r="AO106" i="182"/>
  <c r="AV107" i="173"/>
  <c r="AY70" i="179"/>
  <c r="AZ70" i="179" s="1"/>
  <c r="BA70" i="179" s="1"/>
  <c r="AU87" i="170"/>
  <c r="AS113" i="174"/>
  <c r="AO106" i="181"/>
  <c r="AV84" i="178"/>
  <c r="AP91" i="175"/>
  <c r="AP91" i="171"/>
  <c r="AP91" i="180"/>
  <c r="AS84" i="173"/>
  <c r="AW107" i="171"/>
  <c r="AS110" i="180"/>
  <c r="AT87" i="171"/>
  <c r="AN77" i="181"/>
  <c r="AP91" i="178"/>
  <c r="AN87" i="182"/>
  <c r="AN84" i="182"/>
  <c r="AU87" i="179"/>
  <c r="AR77" i="177"/>
  <c r="AN87" i="181"/>
  <c r="AS110" i="178"/>
  <c r="AV107" i="175"/>
  <c r="BA84" i="172"/>
  <c r="AT113" i="171"/>
  <c r="AV70" i="173"/>
  <c r="AY70" i="170"/>
  <c r="AS107" i="172"/>
  <c r="AS113" i="177"/>
  <c r="BD110" i="171"/>
  <c r="AW70" i="171"/>
  <c r="AV106" i="172"/>
  <c r="AO77" i="182"/>
  <c r="AP91" i="179"/>
  <c r="AR77" i="171"/>
  <c r="AR77" i="178"/>
  <c r="AT113" i="172"/>
  <c r="AM84" i="181"/>
  <c r="AS106" i="179"/>
  <c r="BA84" i="179"/>
  <c r="AS113" i="173"/>
  <c r="AS113" i="179"/>
  <c r="AS84" i="175"/>
  <c r="AL91" i="181"/>
  <c r="AR77" i="180"/>
  <c r="BC84" i="174"/>
  <c r="AS87" i="172"/>
  <c r="AM110" i="181"/>
  <c r="AU113" i="175"/>
  <c r="AR77" i="175"/>
  <c r="AY70" i="177"/>
  <c r="AS106" i="171"/>
  <c r="AS70" i="181"/>
  <c r="AQ107" i="182"/>
  <c r="AU70" i="180"/>
  <c r="AV70" i="180" s="1"/>
  <c r="AW70" i="180" s="1"/>
  <c r="AS113" i="182"/>
  <c r="AT107" i="170"/>
  <c r="AT113" i="170"/>
  <c r="AW87" i="178"/>
  <c r="AW110" i="170"/>
  <c r="AX110" i="170" s="1"/>
  <c r="AS84" i="170"/>
  <c r="AM91" i="182"/>
  <c r="AR77" i="172"/>
  <c r="AP91" i="174"/>
  <c r="AY70" i="174"/>
  <c r="AW106" i="178"/>
  <c r="AS87" i="180"/>
  <c r="AS107" i="177"/>
  <c r="AR77" i="179"/>
  <c r="AS70" i="182"/>
  <c r="AU107" i="179"/>
  <c r="AU106" i="180"/>
  <c r="AS110" i="174"/>
  <c r="AP107" i="181"/>
  <c r="AS106" i="177"/>
  <c r="AV106" i="170"/>
  <c r="AP91" i="170"/>
  <c r="AX84" i="180"/>
  <c r="AS107" i="174"/>
  <c r="AS110" i="172"/>
  <c r="AW87" i="175"/>
  <c r="AN110" i="182"/>
  <c r="BD70" i="172"/>
  <c r="AY70" i="178"/>
  <c r="BD84" i="177"/>
  <c r="AS110" i="175"/>
  <c r="AS87" i="174"/>
  <c r="W81" i="169"/>
  <c r="U93" i="169"/>
  <c r="AS113" i="180"/>
  <c r="AW84" i="171"/>
  <c r="BA70" i="175"/>
  <c r="AS113" i="181"/>
  <c r="AT110" i="173"/>
  <c r="AV106" i="173"/>
  <c r="AS113" i="178"/>
  <c r="AX106" i="175"/>
  <c r="AS87" i="177"/>
  <c r="AU107" i="178"/>
  <c r="AP91" i="172"/>
  <c r="AP91" i="177"/>
  <c r="AR77" i="170"/>
  <c r="AW110" i="177"/>
  <c r="AR77" i="174"/>
  <c r="AN78" i="173" l="1"/>
  <c r="AO78" i="182"/>
  <c r="AN78" i="181"/>
  <c r="AR78" i="178"/>
  <c r="AR78" i="170"/>
  <c r="AR78" i="174"/>
  <c r="AR78" i="180"/>
  <c r="AR78" i="171"/>
  <c r="AR78" i="177"/>
  <c r="AR78" i="179"/>
  <c r="AR78" i="172"/>
  <c r="W82" i="169"/>
  <c r="AR78" i="175"/>
  <c r="AN91" i="173"/>
  <c r="AO77" i="173"/>
  <c r="AX110" i="177"/>
  <c r="BB70" i="175"/>
  <c r="AO110" i="182"/>
  <c r="AT110" i="174"/>
  <c r="AT84" i="170"/>
  <c r="AT70" i="181"/>
  <c r="AT113" i="179"/>
  <c r="BE110" i="171"/>
  <c r="AT110" i="178"/>
  <c r="AT84" i="173"/>
  <c r="AX106" i="174"/>
  <c r="AQ91" i="177"/>
  <c r="AQ91" i="175"/>
  <c r="AS77" i="179"/>
  <c r="AT107" i="174"/>
  <c r="AT106" i="179"/>
  <c r="AT113" i="174"/>
  <c r="AT110" i="175"/>
  <c r="AU107" i="170"/>
  <c r="AW70" i="173"/>
  <c r="AS77" i="170"/>
  <c r="BE84" i="177"/>
  <c r="AT113" i="182"/>
  <c r="AU113" i="171"/>
  <c r="AV113" i="171" s="1"/>
  <c r="AT84" i="175"/>
  <c r="AP106" i="182"/>
  <c r="AQ91" i="171"/>
  <c r="AQ91" i="180"/>
  <c r="AV107" i="178"/>
  <c r="AX84" i="171"/>
  <c r="AX87" i="175"/>
  <c r="AV106" i="180"/>
  <c r="AY110" i="170"/>
  <c r="AT106" i="171"/>
  <c r="AT113" i="173"/>
  <c r="AT113" i="177"/>
  <c r="AO87" i="181"/>
  <c r="AW84" i="178"/>
  <c r="AT110" i="179"/>
  <c r="AP77" i="182"/>
  <c r="AQ91" i="178"/>
  <c r="AS77" i="174"/>
  <c r="AU113" i="170"/>
  <c r="AZ70" i="170"/>
  <c r="AW107" i="180"/>
  <c r="AS77" i="171"/>
  <c r="AT113" i="178"/>
  <c r="AT107" i="177"/>
  <c r="AN84" i="181"/>
  <c r="AV87" i="170"/>
  <c r="AM91" i="181"/>
  <c r="AQ91" i="172"/>
  <c r="AW106" i="170"/>
  <c r="AT87" i="172"/>
  <c r="AU87" i="171"/>
  <c r="AX107" i="171"/>
  <c r="V93" i="169"/>
  <c r="AT87" i="177"/>
  <c r="AT113" i="180"/>
  <c r="AT110" i="172"/>
  <c r="AV107" i="179"/>
  <c r="AX87" i="178"/>
  <c r="AZ70" i="177"/>
  <c r="BB84" i="179"/>
  <c r="AT107" i="172"/>
  <c r="AV87" i="179"/>
  <c r="AP106" i="181"/>
  <c r="AV87" i="173"/>
  <c r="AN91" i="182"/>
  <c r="AQ91" i="170"/>
  <c r="AS77" i="175"/>
  <c r="AQ91" i="174"/>
  <c r="AY106" i="175"/>
  <c r="AT87" i="174"/>
  <c r="AT70" i="182"/>
  <c r="AV113" i="175"/>
  <c r="AO84" i="182"/>
  <c r="AO77" i="181"/>
  <c r="AQ91" i="179"/>
  <c r="AY84" i="180"/>
  <c r="AN110" i="181"/>
  <c r="AO87" i="182"/>
  <c r="AW106" i="173"/>
  <c r="AT87" i="180"/>
  <c r="AU113" i="172"/>
  <c r="BB70" i="179"/>
  <c r="AS77" i="178"/>
  <c r="X81" i="169"/>
  <c r="AZ70" i="174"/>
  <c r="AW107" i="175"/>
  <c r="AU110" i="173"/>
  <c r="AZ70" i="178"/>
  <c r="AT106" i="177"/>
  <c r="AX106" i="178"/>
  <c r="AX70" i="180"/>
  <c r="BD84" i="174"/>
  <c r="AW106" i="172"/>
  <c r="BB84" i="172"/>
  <c r="AT110" i="180"/>
  <c r="AW107" i="173"/>
  <c r="AS77" i="172"/>
  <c r="AS77" i="180"/>
  <c r="AS77" i="177"/>
  <c r="AT113" i="181"/>
  <c r="BE70" i="172"/>
  <c r="AQ107" i="181"/>
  <c r="AR107" i="182"/>
  <c r="AX70" i="171"/>
  <c r="AO78" i="173" l="1"/>
  <c r="F141" i="175" a="1"/>
  <c r="F141" i="175" s="1"/>
  <c r="AP78" i="182"/>
  <c r="AO78" i="181"/>
  <c r="AS78" i="179"/>
  <c r="AS78" i="177"/>
  <c r="AS78" i="175"/>
  <c r="AS78" i="174"/>
  <c r="AS78" i="180"/>
  <c r="X82" i="169"/>
  <c r="AS78" i="170"/>
  <c r="AS78" i="171"/>
  <c r="AS78" i="172"/>
  <c r="AS78" i="178"/>
  <c r="AO91" i="173"/>
  <c r="AP77" i="173"/>
  <c r="AY70" i="171"/>
  <c r="AZ70" i="171" s="1"/>
  <c r="AX106" i="172"/>
  <c r="BA70" i="174"/>
  <c r="AP84" i="182"/>
  <c r="AW87" i="179"/>
  <c r="AU87" i="177"/>
  <c r="AU113" i="178"/>
  <c r="AU113" i="173"/>
  <c r="AU84" i="175"/>
  <c r="AU106" i="179"/>
  <c r="AR91" i="172"/>
  <c r="AP87" i="182"/>
  <c r="AW87" i="170"/>
  <c r="AT77" i="177"/>
  <c r="AS107" i="182"/>
  <c r="BE84" i="174"/>
  <c r="BC70" i="179"/>
  <c r="AW113" i="175"/>
  <c r="AU107" i="172"/>
  <c r="AY107" i="171"/>
  <c r="AX107" i="180"/>
  <c r="AU106" i="171"/>
  <c r="AW113" i="171"/>
  <c r="AU107" i="174"/>
  <c r="AU110" i="174"/>
  <c r="AR91" i="175"/>
  <c r="AR91" i="178"/>
  <c r="BA70" i="178"/>
  <c r="AX84" i="178"/>
  <c r="BF110" i="171"/>
  <c r="AN91" i="181"/>
  <c r="AR91" i="179"/>
  <c r="AR107" i="181"/>
  <c r="AY70" i="180"/>
  <c r="AV113" i="172"/>
  <c r="AU70" i="182"/>
  <c r="BC84" i="179"/>
  <c r="AV87" i="171"/>
  <c r="BA70" i="170"/>
  <c r="AZ110" i="170"/>
  <c r="AU113" i="182"/>
  <c r="AY106" i="174"/>
  <c r="AP110" i="182"/>
  <c r="AQ77" i="182"/>
  <c r="AR91" i="171"/>
  <c r="AT77" i="170"/>
  <c r="BF70" i="172"/>
  <c r="AY106" i="178"/>
  <c r="AU87" i="180"/>
  <c r="AU87" i="174"/>
  <c r="BA70" i="177"/>
  <c r="AU87" i="172"/>
  <c r="AV113" i="170"/>
  <c r="AW106" i="180"/>
  <c r="AX106" i="180" s="1"/>
  <c r="BF84" i="177"/>
  <c r="AU84" i="173"/>
  <c r="BC70" i="175"/>
  <c r="AO91" i="182"/>
  <c r="AT77" i="174"/>
  <c r="AT77" i="178"/>
  <c r="AR91" i="174"/>
  <c r="AU113" i="181"/>
  <c r="AU106" i="177"/>
  <c r="AX106" i="173"/>
  <c r="AZ106" i="175"/>
  <c r="AY87" i="178"/>
  <c r="AX106" i="170"/>
  <c r="AU110" i="179"/>
  <c r="AY87" i="175"/>
  <c r="AX70" i="173"/>
  <c r="AU110" i="178"/>
  <c r="AP77" i="181"/>
  <c r="AX107" i="173"/>
  <c r="AY107" i="173" s="1"/>
  <c r="AW107" i="179"/>
  <c r="AY84" i="171"/>
  <c r="AV107" i="170"/>
  <c r="AU110" i="180"/>
  <c r="AV110" i="173"/>
  <c r="AO110" i="181"/>
  <c r="AW87" i="173"/>
  <c r="AU110" i="172"/>
  <c r="AO84" i="181"/>
  <c r="AP87" i="181"/>
  <c r="AW107" i="178"/>
  <c r="AU110" i="175"/>
  <c r="AU113" i="179"/>
  <c r="AT77" i="179"/>
  <c r="AT77" i="172"/>
  <c r="AR91" i="177"/>
  <c r="BC84" i="172"/>
  <c r="AX107" i="175"/>
  <c r="AZ84" i="180"/>
  <c r="AQ106" i="181"/>
  <c r="AU113" i="180"/>
  <c r="AU107" i="177"/>
  <c r="AU113" i="177"/>
  <c r="AQ106" i="182"/>
  <c r="AU113" i="174"/>
  <c r="AU70" i="181"/>
  <c r="AT77" i="171"/>
  <c r="AT77" i="175"/>
  <c r="AT77" i="180"/>
  <c r="AU84" i="170"/>
  <c r="AR91" i="180"/>
  <c r="Y81" i="169"/>
  <c r="W93" i="169"/>
  <c r="AY110" i="177"/>
  <c r="AR91" i="170"/>
  <c r="AP78" i="173" l="1"/>
  <c r="F141" i="178" a="1"/>
  <c r="F141" i="178" s="1"/>
  <c r="F141" i="174" a="1"/>
  <c r="F141" i="174" s="1"/>
  <c r="AQ78" i="182"/>
  <c r="AP78" i="181"/>
  <c r="AT78" i="170"/>
  <c r="Y82" i="169"/>
  <c r="AT78" i="180"/>
  <c r="AT78" i="178"/>
  <c r="AT78" i="175"/>
  <c r="AT78" i="172"/>
  <c r="AT78" i="177"/>
  <c r="AT78" i="174"/>
  <c r="AT78" i="171"/>
  <c r="AT78" i="179"/>
  <c r="AP91" i="173"/>
  <c r="AQ77" i="173"/>
  <c r="AZ110" i="177"/>
  <c r="AR106" i="181"/>
  <c r="AP84" i="181"/>
  <c r="AX107" i="179"/>
  <c r="BA106" i="175"/>
  <c r="AW113" i="170"/>
  <c r="AQ110" i="182"/>
  <c r="AV70" i="182"/>
  <c r="AV107" i="174"/>
  <c r="BF84" i="174"/>
  <c r="AV87" i="177"/>
  <c r="AU77" i="174"/>
  <c r="AS91" i="171"/>
  <c r="AU77" i="178"/>
  <c r="AR106" i="182"/>
  <c r="AV87" i="180"/>
  <c r="AV106" i="179"/>
  <c r="AV113" i="177"/>
  <c r="AZ106" i="178"/>
  <c r="AV84" i="175"/>
  <c r="AQ77" i="181"/>
  <c r="AV84" i="170"/>
  <c r="BA84" i="180"/>
  <c r="AV110" i="172"/>
  <c r="AZ107" i="173"/>
  <c r="AY106" i="173"/>
  <c r="AV87" i="172"/>
  <c r="AZ106" i="174"/>
  <c r="AW113" i="172"/>
  <c r="AX113" i="171"/>
  <c r="AT107" i="182"/>
  <c r="AX87" i="179"/>
  <c r="AS91" i="175"/>
  <c r="AS91" i="179"/>
  <c r="AU77" i="175"/>
  <c r="AU77" i="179"/>
  <c r="AV113" i="179"/>
  <c r="AZ87" i="175"/>
  <c r="BG110" i="171"/>
  <c r="AV110" i="175"/>
  <c r="AV70" i="181"/>
  <c r="AY107" i="175"/>
  <c r="AX87" i="173"/>
  <c r="AV110" i="178"/>
  <c r="AV106" i="177"/>
  <c r="BB70" i="177"/>
  <c r="AZ70" i="180"/>
  <c r="AV106" i="171"/>
  <c r="AX87" i="170"/>
  <c r="AQ84" i="182"/>
  <c r="AS91" i="172"/>
  <c r="AU77" i="180"/>
  <c r="AU77" i="172"/>
  <c r="AV113" i="174"/>
  <c r="BD84" i="172"/>
  <c r="AP110" i="181"/>
  <c r="AY70" i="173"/>
  <c r="AV113" i="181"/>
  <c r="AV87" i="174"/>
  <c r="AV113" i="182"/>
  <c r="AS107" i="181"/>
  <c r="AY107" i="180"/>
  <c r="AQ87" i="182"/>
  <c r="BB70" i="174"/>
  <c r="AR77" i="182"/>
  <c r="AS91" i="178"/>
  <c r="AW110" i="173"/>
  <c r="BD70" i="175"/>
  <c r="BA110" i="170"/>
  <c r="AY106" i="172"/>
  <c r="AU77" i="177"/>
  <c r="AV110" i="179"/>
  <c r="BB70" i="170"/>
  <c r="AV107" i="172"/>
  <c r="BA70" i="171"/>
  <c r="Z81" i="169"/>
  <c r="AV107" i="177"/>
  <c r="AX107" i="178"/>
  <c r="AW107" i="170"/>
  <c r="AY106" i="170"/>
  <c r="BG84" i="177"/>
  <c r="AW87" i="171"/>
  <c r="BB70" i="178"/>
  <c r="AX113" i="175"/>
  <c r="AV113" i="173"/>
  <c r="AO91" i="181"/>
  <c r="AU77" i="171"/>
  <c r="X93" i="169"/>
  <c r="AV113" i="180"/>
  <c r="AQ87" i="181"/>
  <c r="AZ84" i="171"/>
  <c r="AZ87" i="178"/>
  <c r="AY106" i="180"/>
  <c r="BG70" i="172"/>
  <c r="BD84" i="179"/>
  <c r="AV110" i="174"/>
  <c r="BD70" i="179"/>
  <c r="AV113" i="178"/>
  <c r="AU77" i="170"/>
  <c r="AS91" i="174"/>
  <c r="AS91" i="180"/>
  <c r="AZ107" i="171"/>
  <c r="AP91" i="182"/>
  <c r="AS91" i="177"/>
  <c r="AV110" i="180"/>
  <c r="AV84" i="173"/>
  <c r="AY84" i="178"/>
  <c r="AS91" i="170"/>
  <c r="AQ78" i="173" l="1"/>
  <c r="F141" i="180" a="1"/>
  <c r="F141" i="180" s="1"/>
  <c r="F141" i="170" a="1"/>
  <c r="F141" i="170" s="1"/>
  <c r="F141" i="172" a="1"/>
  <c r="F141" i="172" s="1"/>
  <c r="F141" i="173" a="1"/>
  <c r="F141" i="173" s="1"/>
  <c r="AR78" i="182"/>
  <c r="AQ78" i="181"/>
  <c r="AU78" i="177"/>
  <c r="AU78" i="172"/>
  <c r="AU78" i="175"/>
  <c r="AU78" i="178"/>
  <c r="AU78" i="179"/>
  <c r="AU78" i="180"/>
  <c r="AU78" i="171"/>
  <c r="Z82" i="169"/>
  <c r="AU78" i="174"/>
  <c r="AU78" i="170"/>
  <c r="AQ91" i="173"/>
  <c r="AR77" i="173"/>
  <c r="AZ84" i="178"/>
  <c r="BH70" i="172"/>
  <c r="AY113" i="175"/>
  <c r="AW107" i="177"/>
  <c r="BE70" i="175"/>
  <c r="AW113" i="181"/>
  <c r="BA70" i="180"/>
  <c r="BH110" i="171"/>
  <c r="AW87" i="172"/>
  <c r="BA106" i="178"/>
  <c r="AW70" i="182"/>
  <c r="AP91" i="181"/>
  <c r="AV77" i="174"/>
  <c r="AT91" i="179"/>
  <c r="AX113" i="170"/>
  <c r="AT91" i="174"/>
  <c r="BH84" i="177"/>
  <c r="BE84" i="172"/>
  <c r="BA107" i="173"/>
  <c r="AW113" i="178"/>
  <c r="AZ107" i="180"/>
  <c r="AU107" i="182"/>
  <c r="AY107" i="179"/>
  <c r="AV77" i="175"/>
  <c r="AR87" i="181"/>
  <c r="AZ107" i="175"/>
  <c r="AW87" i="177"/>
  <c r="AT91" i="172"/>
  <c r="AW84" i="173"/>
  <c r="AZ106" i="180"/>
  <c r="BC70" i="178"/>
  <c r="BB70" i="171"/>
  <c r="AX110" i="173"/>
  <c r="AZ70" i="173"/>
  <c r="BC70" i="177"/>
  <c r="BA87" i="175"/>
  <c r="AZ106" i="173"/>
  <c r="AW113" i="177"/>
  <c r="AR110" i="182"/>
  <c r="AV77" i="177"/>
  <c r="AT91" i="171"/>
  <c r="AV77" i="178"/>
  <c r="BA87" i="178"/>
  <c r="AW110" i="178"/>
  <c r="AW87" i="180"/>
  <c r="AV77" i="180"/>
  <c r="AZ106" i="170"/>
  <c r="AY87" i="173"/>
  <c r="AS106" i="182"/>
  <c r="AT91" i="177"/>
  <c r="AV77" i="171"/>
  <c r="AT107" i="181"/>
  <c r="BB84" i="180"/>
  <c r="AS77" i="182"/>
  <c r="AW110" i="180"/>
  <c r="AX87" i="171"/>
  <c r="AW107" i="172"/>
  <c r="BC70" i="174"/>
  <c r="AQ110" i="181"/>
  <c r="AW106" i="177"/>
  <c r="AW113" i="179"/>
  <c r="AW106" i="179"/>
  <c r="BA107" i="171"/>
  <c r="BC70" i="170"/>
  <c r="AR87" i="182"/>
  <c r="AY87" i="179"/>
  <c r="BB106" i="175"/>
  <c r="AT91" i="180"/>
  <c r="AT91" i="170"/>
  <c r="BA84" i="171"/>
  <c r="AW113" i="174"/>
  <c r="AW110" i="172"/>
  <c r="AZ106" i="172"/>
  <c r="AY113" i="171"/>
  <c r="AQ84" i="181"/>
  <c r="AT91" i="178"/>
  <c r="AW110" i="179"/>
  <c r="AV77" i="170"/>
  <c r="BE70" i="179"/>
  <c r="AR84" i="182"/>
  <c r="AW110" i="174"/>
  <c r="AW113" i="180"/>
  <c r="AX107" i="170"/>
  <c r="AW113" i="182"/>
  <c r="AY87" i="170"/>
  <c r="AW70" i="181"/>
  <c r="AX113" i="172"/>
  <c r="AW84" i="170"/>
  <c r="BG84" i="174"/>
  <c r="AS106" i="181"/>
  <c r="AQ91" i="182"/>
  <c r="AT91" i="175"/>
  <c r="Y93" i="169"/>
  <c r="BE84" i="179"/>
  <c r="AW113" i="173"/>
  <c r="AY107" i="178"/>
  <c r="BB110" i="170"/>
  <c r="AW87" i="174"/>
  <c r="AW106" i="171"/>
  <c r="AW110" i="175"/>
  <c r="BA106" i="174"/>
  <c r="AW84" i="175"/>
  <c r="AW107" i="174"/>
  <c r="BA110" i="177"/>
  <c r="AR77" i="181"/>
  <c r="AV77" i="172"/>
  <c r="AV77" i="179"/>
  <c r="AR78" i="173" l="1"/>
  <c r="AS78" i="182"/>
  <c r="AR78" i="181"/>
  <c r="AV78" i="171"/>
  <c r="AV78" i="180"/>
  <c r="AV78" i="178"/>
  <c r="AV78" i="179"/>
  <c r="AV78" i="170"/>
  <c r="AV78" i="175"/>
  <c r="AV78" i="174"/>
  <c r="AV78" i="172"/>
  <c r="AV78" i="177"/>
  <c r="G118" i="169" a="1"/>
  <c r="G118" i="169" s="1"/>
  <c r="G121" i="169" s="1"/>
  <c r="AR91" i="173"/>
  <c r="AS77" i="173"/>
  <c r="BB110" i="177"/>
  <c r="AZ107" i="178"/>
  <c r="AZ87" i="170"/>
  <c r="AR84" i="181"/>
  <c r="AS87" i="182"/>
  <c r="AX107" i="172"/>
  <c r="AX87" i="180"/>
  <c r="BA70" i="173"/>
  <c r="AS87" i="181"/>
  <c r="AY113" i="170"/>
  <c r="AX107" i="177"/>
  <c r="AW77" i="180"/>
  <c r="AU91" i="172"/>
  <c r="AU91" i="178"/>
  <c r="AX113" i="174"/>
  <c r="AX113" i="178"/>
  <c r="AU91" i="171"/>
  <c r="AS84" i="182"/>
  <c r="AX106" i="177"/>
  <c r="BB107" i="173"/>
  <c r="AW77" i="178"/>
  <c r="AX107" i="174"/>
  <c r="AX113" i="173"/>
  <c r="AX113" i="182"/>
  <c r="AZ113" i="171"/>
  <c r="BD70" i="170"/>
  <c r="AY87" i="171"/>
  <c r="AX110" i="178"/>
  <c r="AY110" i="173"/>
  <c r="AZ107" i="179"/>
  <c r="AX70" i="182"/>
  <c r="AZ113" i="175"/>
  <c r="AT77" i="182"/>
  <c r="AW77" i="177"/>
  <c r="AW77" i="172"/>
  <c r="AX113" i="179"/>
  <c r="AX113" i="177"/>
  <c r="AX106" i="171"/>
  <c r="BB84" i="171"/>
  <c r="AX84" i="173"/>
  <c r="AX84" i="175"/>
  <c r="BF84" i="179"/>
  <c r="AY107" i="170"/>
  <c r="BA106" i="172"/>
  <c r="BB107" i="171"/>
  <c r="AX110" i="180"/>
  <c r="BB87" i="178"/>
  <c r="BC70" i="171"/>
  <c r="AV107" i="182"/>
  <c r="BB106" i="178"/>
  <c r="BI70" i="172"/>
  <c r="AR91" i="182"/>
  <c r="AU91" i="175"/>
  <c r="AU91" i="180"/>
  <c r="BB106" i="174"/>
  <c r="AT106" i="181"/>
  <c r="AX113" i="180"/>
  <c r="AX110" i="172"/>
  <c r="AX106" i="179"/>
  <c r="BC84" i="180"/>
  <c r="AS110" i="182"/>
  <c r="BD70" i="178"/>
  <c r="BE70" i="178" s="1"/>
  <c r="BA107" i="180"/>
  <c r="AX87" i="172"/>
  <c r="BA84" i="178"/>
  <c r="AS77" i="181"/>
  <c r="AW77" i="170"/>
  <c r="AW77" i="179"/>
  <c r="AX110" i="175"/>
  <c r="BH84" i="174"/>
  <c r="AX110" i="174"/>
  <c r="AU107" i="181"/>
  <c r="BA106" i="180"/>
  <c r="BI110" i="171"/>
  <c r="AQ91" i="181"/>
  <c r="AU91" i="177"/>
  <c r="AX84" i="170"/>
  <c r="BA106" i="173"/>
  <c r="BB70" i="180"/>
  <c r="AW77" i="171"/>
  <c r="AU91" i="179"/>
  <c r="AX87" i="174"/>
  <c r="AY113" i="172"/>
  <c r="BF70" i="179"/>
  <c r="BC106" i="175"/>
  <c r="AR110" i="181"/>
  <c r="AZ87" i="173"/>
  <c r="BB87" i="175"/>
  <c r="AX87" i="177"/>
  <c r="BF84" i="172"/>
  <c r="AX113" i="181"/>
  <c r="Z93" i="169"/>
  <c r="AW77" i="175"/>
  <c r="BC110" i="170"/>
  <c r="AX70" i="181"/>
  <c r="AX110" i="179"/>
  <c r="AZ87" i="179"/>
  <c r="BD70" i="174"/>
  <c r="BA106" i="170"/>
  <c r="BD70" i="177"/>
  <c r="BA107" i="175"/>
  <c r="BI84" i="177"/>
  <c r="BF70" i="175"/>
  <c r="AU91" i="170"/>
  <c r="AU91" i="174"/>
  <c r="AW77" i="174"/>
  <c r="AT106" i="182"/>
  <c r="AS78" i="173" l="1"/>
  <c r="AT78" i="182"/>
  <c r="AS78" i="181"/>
  <c r="AW78" i="172"/>
  <c r="AW78" i="174"/>
  <c r="AW78" i="175"/>
  <c r="AW78" i="179"/>
  <c r="H118" i="169" a="1"/>
  <c r="H118" i="169" s="1"/>
  <c r="H121" i="169" s="1"/>
  <c r="H126" i="169" s="1"/>
  <c r="AW78" i="178"/>
  <c r="AW78" i="170"/>
  <c r="AW78" i="177"/>
  <c r="AW78" i="180"/>
  <c r="AW78" i="171"/>
  <c r="G126" i="169"/>
  <c r="G131" i="169" s="1"/>
  <c r="G132" i="169" s="1"/>
  <c r="AS91" i="173"/>
  <c r="AT77" i="173"/>
  <c r="AU106" i="182"/>
  <c r="AY110" i="179"/>
  <c r="AS110" i="181"/>
  <c r="BJ110" i="171"/>
  <c r="BB107" i="180"/>
  <c r="BC106" i="174"/>
  <c r="BB106" i="172"/>
  <c r="AY113" i="179"/>
  <c r="BA113" i="171"/>
  <c r="AY113" i="174"/>
  <c r="AS84" i="181"/>
  <c r="AV91" i="170"/>
  <c r="AV91" i="174"/>
  <c r="AV91" i="171"/>
  <c r="AV91" i="178"/>
  <c r="AX77" i="177"/>
  <c r="AS91" i="182"/>
  <c r="AV91" i="172"/>
  <c r="AY87" i="174"/>
  <c r="AZ110" i="173"/>
  <c r="AX77" i="178"/>
  <c r="BC70" i="180"/>
  <c r="BC84" i="171"/>
  <c r="BG70" i="175"/>
  <c r="AY70" i="181"/>
  <c r="BD106" i="175"/>
  <c r="BB106" i="180"/>
  <c r="BF70" i="178"/>
  <c r="BJ70" i="172"/>
  <c r="AZ107" i="170"/>
  <c r="BA113" i="175"/>
  <c r="AY113" i="182"/>
  <c r="AY107" i="177"/>
  <c r="BA87" i="170"/>
  <c r="AY110" i="175"/>
  <c r="AY110" i="178"/>
  <c r="BJ84" i="177"/>
  <c r="BD110" i="170"/>
  <c r="BG70" i="179"/>
  <c r="AV107" i="181"/>
  <c r="AT110" i="182"/>
  <c r="BC106" i="178"/>
  <c r="BG84" i="179"/>
  <c r="AY70" i="182"/>
  <c r="AY113" i="173"/>
  <c r="AZ113" i="170"/>
  <c r="BA107" i="178"/>
  <c r="AU77" i="182"/>
  <c r="AX77" i="174"/>
  <c r="AX77" i="179"/>
  <c r="BB107" i="175"/>
  <c r="AY113" i="181"/>
  <c r="AZ113" i="172"/>
  <c r="AY110" i="174"/>
  <c r="BD84" i="180"/>
  <c r="AW107" i="182"/>
  <c r="AY84" i="175"/>
  <c r="BA107" i="179"/>
  <c r="AY107" i="174"/>
  <c r="AT87" i="181"/>
  <c r="BE70" i="177"/>
  <c r="BI84" i="174"/>
  <c r="BD70" i="171"/>
  <c r="BC107" i="173"/>
  <c r="BB106" i="170"/>
  <c r="AY110" i="172"/>
  <c r="AY106" i="177"/>
  <c r="AR91" i="181"/>
  <c r="AV91" i="175"/>
  <c r="BE70" i="174"/>
  <c r="BC87" i="175"/>
  <c r="BB106" i="173"/>
  <c r="BB84" i="178"/>
  <c r="AY113" i="180"/>
  <c r="AY110" i="180"/>
  <c r="AY106" i="171"/>
  <c r="AZ87" i="171"/>
  <c r="AT84" i="182"/>
  <c r="AY107" i="172"/>
  <c r="AX77" i="172"/>
  <c r="AX77" i="171"/>
  <c r="AX77" i="170"/>
  <c r="BA87" i="179"/>
  <c r="BA87" i="173"/>
  <c r="AY84" i="170"/>
  <c r="AY87" i="172"/>
  <c r="AU106" i="181"/>
  <c r="BC107" i="171"/>
  <c r="AY113" i="177"/>
  <c r="BE70" i="170"/>
  <c r="AY113" i="178"/>
  <c r="AT87" i="182"/>
  <c r="AX77" i="180"/>
  <c r="AV91" i="180"/>
  <c r="AV91" i="179"/>
  <c r="BC110" i="177"/>
  <c r="BG84" i="172"/>
  <c r="AY106" i="179"/>
  <c r="AY84" i="173"/>
  <c r="BB70" i="173"/>
  <c r="AT77" i="181"/>
  <c r="AV91" i="177"/>
  <c r="AY87" i="177"/>
  <c r="BC87" i="178"/>
  <c r="AY87" i="180"/>
  <c r="AX77" i="175"/>
  <c r="AT78" i="173" l="1"/>
  <c r="F141" i="179" a="1"/>
  <c r="F141" i="179" s="1"/>
  <c r="F141" i="171" a="1"/>
  <c r="F141" i="171" s="1"/>
  <c r="F141" i="177" a="1"/>
  <c r="F141" i="177" s="1"/>
  <c r="AU78" i="182"/>
  <c r="AT78" i="181"/>
  <c r="AX78" i="177"/>
  <c r="AX78" i="170"/>
  <c r="AX78" i="178"/>
  <c r="AX78" i="179"/>
  <c r="AX78" i="171"/>
  <c r="AX78" i="175"/>
  <c r="AX78" i="174"/>
  <c r="AX78" i="180"/>
  <c r="AX78" i="172"/>
  <c r="AT91" i="173"/>
  <c r="AU77" i="173"/>
  <c r="AZ87" i="180"/>
  <c r="BD110" i="177"/>
  <c r="AZ84" i="170"/>
  <c r="AZ110" i="180"/>
  <c r="AZ110" i="172"/>
  <c r="BB107" i="179"/>
  <c r="BB107" i="178"/>
  <c r="BH70" i="179"/>
  <c r="BB113" i="175"/>
  <c r="BD84" i="171"/>
  <c r="BC106" i="172"/>
  <c r="AY77" i="180"/>
  <c r="AW91" i="177"/>
  <c r="AY77" i="175"/>
  <c r="AZ113" i="177"/>
  <c r="BH84" i="179"/>
  <c r="AT84" i="181"/>
  <c r="AT91" i="182"/>
  <c r="AZ106" i="179"/>
  <c r="BF70" i="174"/>
  <c r="BD106" i="178"/>
  <c r="AZ113" i="174"/>
  <c r="AU77" i="181"/>
  <c r="AY77" i="179"/>
  <c r="BD87" i="178"/>
  <c r="AU87" i="182"/>
  <c r="BB87" i="173"/>
  <c r="AZ113" i="180"/>
  <c r="BC106" i="170"/>
  <c r="AZ84" i="175"/>
  <c r="BA113" i="170"/>
  <c r="BE110" i="170"/>
  <c r="BA107" i="170"/>
  <c r="BD70" i="180"/>
  <c r="BD106" i="174"/>
  <c r="AW91" i="180"/>
  <c r="AU84" i="182"/>
  <c r="AZ110" i="174"/>
  <c r="BC106" i="180"/>
  <c r="AW91" i="175"/>
  <c r="BA87" i="171"/>
  <c r="BA113" i="172"/>
  <c r="BB113" i="172" s="1"/>
  <c r="BE106" i="175"/>
  <c r="AZ87" i="177"/>
  <c r="AZ113" i="178"/>
  <c r="BB87" i="179"/>
  <c r="BC84" i="178"/>
  <c r="BD107" i="173"/>
  <c r="AX107" i="182"/>
  <c r="AZ113" i="173"/>
  <c r="BK84" i="177"/>
  <c r="BK70" i="172"/>
  <c r="BA110" i="173"/>
  <c r="BC107" i="180"/>
  <c r="AY77" i="171"/>
  <c r="AW91" i="170"/>
  <c r="AW91" i="171"/>
  <c r="BC70" i="173"/>
  <c r="BF70" i="170"/>
  <c r="AZ107" i="172"/>
  <c r="BC106" i="173"/>
  <c r="BE70" i="171"/>
  <c r="BE84" i="180"/>
  <c r="AZ70" i="182"/>
  <c r="AZ110" i="178"/>
  <c r="BG70" i="178"/>
  <c r="AZ87" i="174"/>
  <c r="BK110" i="171"/>
  <c r="AV77" i="182"/>
  <c r="AY77" i="170"/>
  <c r="AW91" i="178"/>
  <c r="AZ84" i="173"/>
  <c r="BD87" i="175"/>
  <c r="BJ84" i="174"/>
  <c r="AZ110" i="175"/>
  <c r="AT110" i="181"/>
  <c r="AY77" i="172"/>
  <c r="BD107" i="171"/>
  <c r="BF70" i="177"/>
  <c r="BB87" i="170"/>
  <c r="AZ110" i="179"/>
  <c r="AW91" i="174"/>
  <c r="AV106" i="181"/>
  <c r="AZ106" i="171"/>
  <c r="AZ106" i="177"/>
  <c r="AU87" i="181"/>
  <c r="AZ113" i="181"/>
  <c r="AU110" i="182"/>
  <c r="AZ107" i="177"/>
  <c r="AZ70" i="181"/>
  <c r="BB113" i="171"/>
  <c r="AV106" i="182"/>
  <c r="AS91" i="181"/>
  <c r="AW91" i="179"/>
  <c r="AW91" i="172"/>
  <c r="BH84" i="172"/>
  <c r="AZ87" i="172"/>
  <c r="AZ107" i="174"/>
  <c r="BC107" i="175"/>
  <c r="AW107" i="181"/>
  <c r="AZ113" i="182"/>
  <c r="BH70" i="175"/>
  <c r="AZ113" i="179"/>
  <c r="AY77" i="178"/>
  <c r="AY77" i="174"/>
  <c r="AY77" i="177"/>
  <c r="AU78" i="173" l="1"/>
  <c r="AV78" i="182"/>
  <c r="AU78" i="181"/>
  <c r="AY78" i="175"/>
  <c r="AY78" i="174"/>
  <c r="AY78" i="179"/>
  <c r="AY78" i="178"/>
  <c r="AY78" i="172"/>
  <c r="AY78" i="170"/>
  <c r="AY78" i="171"/>
  <c r="AY78" i="180"/>
  <c r="AY78" i="177"/>
  <c r="AU91" i="173"/>
  <c r="AV77" i="173"/>
  <c r="BA113" i="179"/>
  <c r="AW106" i="182"/>
  <c r="BA106" i="171"/>
  <c r="BK84" i="174"/>
  <c r="BL84" i="174" s="1"/>
  <c r="BF84" i="180"/>
  <c r="BL70" i="172"/>
  <c r="BA87" i="177"/>
  <c r="BE70" i="180"/>
  <c r="AV87" i="182"/>
  <c r="BA113" i="177"/>
  <c r="BA110" i="180"/>
  <c r="AW77" i="182"/>
  <c r="AX91" i="177"/>
  <c r="BD107" i="175"/>
  <c r="BG70" i="170"/>
  <c r="BA84" i="175"/>
  <c r="BH70" i="178"/>
  <c r="BA110" i="174"/>
  <c r="BI70" i="175"/>
  <c r="BC113" i="171"/>
  <c r="AW106" i="181"/>
  <c r="BE87" i="175"/>
  <c r="BF70" i="171"/>
  <c r="BL84" i="177"/>
  <c r="BF106" i="175"/>
  <c r="BB107" i="170"/>
  <c r="BE87" i="178"/>
  <c r="BD106" i="172"/>
  <c r="BA84" i="170"/>
  <c r="AZ77" i="175"/>
  <c r="BG70" i="177"/>
  <c r="BE107" i="173"/>
  <c r="BI70" i="179"/>
  <c r="AZ77" i="171"/>
  <c r="BA107" i="174"/>
  <c r="BD84" i="178"/>
  <c r="BC107" i="178"/>
  <c r="AZ77" i="174"/>
  <c r="BA113" i="182"/>
  <c r="BA70" i="181"/>
  <c r="BA110" i="179"/>
  <c r="BA84" i="173"/>
  <c r="BD106" i="173"/>
  <c r="BA113" i="173"/>
  <c r="BC113" i="172"/>
  <c r="BF110" i="170"/>
  <c r="BA113" i="174"/>
  <c r="BE84" i="171"/>
  <c r="BF84" i="171" s="1"/>
  <c r="BE110" i="177"/>
  <c r="AV77" i="181"/>
  <c r="AZ77" i="177"/>
  <c r="AZ77" i="179"/>
  <c r="AX107" i="181"/>
  <c r="BA107" i="177"/>
  <c r="BC87" i="170"/>
  <c r="BL110" i="171"/>
  <c r="BA107" i="172"/>
  <c r="AY107" i="182"/>
  <c r="BB87" i="171"/>
  <c r="BB113" i="170"/>
  <c r="BE106" i="178"/>
  <c r="BC113" i="175"/>
  <c r="BA87" i="180"/>
  <c r="AT91" i="181"/>
  <c r="AX91" i="171"/>
  <c r="AX91" i="175"/>
  <c r="AV110" i="182"/>
  <c r="BG70" i="174"/>
  <c r="BH70" i="174" s="1"/>
  <c r="AX91" i="179"/>
  <c r="BE107" i="171"/>
  <c r="BA106" i="179"/>
  <c r="AZ77" i="180"/>
  <c r="AZ77" i="172"/>
  <c r="BA87" i="172"/>
  <c r="AV87" i="181"/>
  <c r="AU110" i="181"/>
  <c r="BA110" i="178"/>
  <c r="BD107" i="180"/>
  <c r="BC87" i="179"/>
  <c r="AV84" i="182"/>
  <c r="BA113" i="180"/>
  <c r="AU84" i="181"/>
  <c r="BC107" i="179"/>
  <c r="AX91" i="170"/>
  <c r="AZ77" i="170"/>
  <c r="BI84" i="172"/>
  <c r="BA106" i="177"/>
  <c r="BA110" i="175"/>
  <c r="BA70" i="182"/>
  <c r="BB110" i="173"/>
  <c r="BA113" i="178"/>
  <c r="BE106" i="174"/>
  <c r="BC87" i="173"/>
  <c r="BI84" i="179"/>
  <c r="BA110" i="172"/>
  <c r="AZ77" i="178"/>
  <c r="AX91" i="180"/>
  <c r="AX91" i="178"/>
  <c r="AX91" i="172"/>
  <c r="AU91" i="182"/>
  <c r="AX91" i="174"/>
  <c r="BA87" i="174"/>
  <c r="BD106" i="180"/>
  <c r="BA113" i="181"/>
  <c r="BD70" i="173"/>
  <c r="BD106" i="170"/>
  <c r="AV78" i="173" l="1"/>
  <c r="AW78" i="182"/>
  <c r="AV78" i="181"/>
  <c r="AZ78" i="170"/>
  <c r="AZ78" i="172"/>
  <c r="AZ78" i="179"/>
  <c r="AZ78" i="174"/>
  <c r="AZ78" i="171"/>
  <c r="AZ78" i="177"/>
  <c r="AZ78" i="175"/>
  <c r="AZ78" i="178"/>
  <c r="AZ78" i="180"/>
  <c r="AV91" i="173"/>
  <c r="AW77" i="173"/>
  <c r="BE106" i="170"/>
  <c r="BF106" i="170" s="1"/>
  <c r="BF106" i="174"/>
  <c r="AV84" i="181"/>
  <c r="BB87" i="172"/>
  <c r="BC113" i="170"/>
  <c r="BF110" i="177"/>
  <c r="BB110" i="179"/>
  <c r="BH70" i="177"/>
  <c r="BF87" i="175"/>
  <c r="BE107" i="175"/>
  <c r="BM84" i="174"/>
  <c r="AX77" i="182"/>
  <c r="BA77" i="172"/>
  <c r="AY91" i="172"/>
  <c r="BE107" i="180"/>
  <c r="BE84" i="178"/>
  <c r="BB110" i="172"/>
  <c r="BD87" i="170"/>
  <c r="BB87" i="177"/>
  <c r="BA77" i="179"/>
  <c r="BE70" i="173"/>
  <c r="BB113" i="178"/>
  <c r="BB113" i="180"/>
  <c r="BB106" i="179"/>
  <c r="BC87" i="171"/>
  <c r="BG84" i="171"/>
  <c r="BB70" i="181"/>
  <c r="BB84" i="170"/>
  <c r="AX106" i="181"/>
  <c r="BB110" i="180"/>
  <c r="BB106" i="171"/>
  <c r="AV91" i="182"/>
  <c r="AY91" i="174"/>
  <c r="BB87" i="174"/>
  <c r="BD113" i="172"/>
  <c r="BB87" i="180"/>
  <c r="BG106" i="175"/>
  <c r="BB113" i="181"/>
  <c r="BC110" i="173"/>
  <c r="AW84" i="182"/>
  <c r="BF107" i="171"/>
  <c r="AZ107" i="182"/>
  <c r="BB113" i="174"/>
  <c r="BB113" i="182"/>
  <c r="BE106" i="172"/>
  <c r="BD113" i="171"/>
  <c r="BB113" i="177"/>
  <c r="AX106" i="182"/>
  <c r="AW77" i="181"/>
  <c r="AY91" i="178"/>
  <c r="BA77" i="174"/>
  <c r="BE106" i="180"/>
  <c r="BB70" i="182"/>
  <c r="BD87" i="179"/>
  <c r="BI70" i="174"/>
  <c r="BB107" i="172"/>
  <c r="BG110" i="170"/>
  <c r="BD107" i="178"/>
  <c r="BF87" i="178"/>
  <c r="BJ70" i="175"/>
  <c r="AW87" i="182"/>
  <c r="BB113" i="179"/>
  <c r="AU91" i="181"/>
  <c r="AY91" i="179"/>
  <c r="BB110" i="175"/>
  <c r="BM110" i="171"/>
  <c r="BB110" i="174"/>
  <c r="BA77" i="170"/>
  <c r="AY91" i="177"/>
  <c r="BB110" i="178"/>
  <c r="BB107" i="174"/>
  <c r="BI70" i="178"/>
  <c r="BA77" i="180"/>
  <c r="BA77" i="177"/>
  <c r="BJ84" i="179"/>
  <c r="BK84" i="179" s="1"/>
  <c r="BL84" i="179" s="1"/>
  <c r="BJ84" i="172"/>
  <c r="AV110" i="181"/>
  <c r="BD113" i="175"/>
  <c r="BB107" i="177"/>
  <c r="BE106" i="173"/>
  <c r="BJ70" i="179"/>
  <c r="BM84" i="177"/>
  <c r="BB84" i="175"/>
  <c r="BM70" i="172"/>
  <c r="AY91" i="175"/>
  <c r="AY91" i="170"/>
  <c r="BA77" i="175"/>
  <c r="BD87" i="173"/>
  <c r="BD107" i="179"/>
  <c r="AW87" i="181"/>
  <c r="BF106" i="178"/>
  <c r="AY107" i="181"/>
  <c r="BB84" i="173"/>
  <c r="BF107" i="173"/>
  <c r="BG70" i="171"/>
  <c r="BH70" i="170"/>
  <c r="BI70" i="170" s="1"/>
  <c r="BG84" i="180"/>
  <c r="BA77" i="171"/>
  <c r="AY91" i="180"/>
  <c r="AY91" i="171"/>
  <c r="AW110" i="182"/>
  <c r="BC107" i="170"/>
  <c r="BF70" i="180"/>
  <c r="BG70" i="180" s="1"/>
  <c r="BA77" i="178"/>
  <c r="BB106" i="177"/>
  <c r="BB113" i="173"/>
  <c r="AW78" i="173" l="1"/>
  <c r="AX78" i="182"/>
  <c r="AW78" i="181"/>
  <c r="BA78" i="175"/>
  <c r="BA78" i="177"/>
  <c r="BA78" i="174"/>
  <c r="BA78" i="179"/>
  <c r="BA78" i="178"/>
  <c r="BA78" i="172"/>
  <c r="BA78" i="171"/>
  <c r="BA78" i="180"/>
  <c r="BA78" i="170"/>
  <c r="AW91" i="173"/>
  <c r="AX77" i="173"/>
  <c r="BC113" i="173"/>
  <c r="BG107" i="173"/>
  <c r="BC84" i="175"/>
  <c r="BM84" i="179"/>
  <c r="AX87" i="182"/>
  <c r="BC70" i="182"/>
  <c r="BA107" i="182"/>
  <c r="BC87" i="174"/>
  <c r="BC106" i="179"/>
  <c r="BF107" i="180"/>
  <c r="AZ91" i="174"/>
  <c r="BC110" i="174"/>
  <c r="BC87" i="177"/>
  <c r="BB77" i="174"/>
  <c r="BH84" i="180"/>
  <c r="BC107" i="172"/>
  <c r="BC106" i="177"/>
  <c r="BC84" i="173"/>
  <c r="BN84" i="177"/>
  <c r="BJ70" i="178"/>
  <c r="BK70" i="175"/>
  <c r="BF106" i="180"/>
  <c r="BG107" i="171"/>
  <c r="BC106" i="171"/>
  <c r="BC113" i="180"/>
  <c r="BN84" i="174"/>
  <c r="AW84" i="181"/>
  <c r="BB77" i="170"/>
  <c r="BH110" i="170"/>
  <c r="BC84" i="170"/>
  <c r="BN110" i="171"/>
  <c r="BC70" i="181"/>
  <c r="BH70" i="180"/>
  <c r="AZ107" i="181"/>
  <c r="BK70" i="179"/>
  <c r="BC107" i="174"/>
  <c r="BG87" i="178"/>
  <c r="AY106" i="182"/>
  <c r="AX84" i="182"/>
  <c r="BC110" i="180"/>
  <c r="BC113" i="178"/>
  <c r="BF107" i="175"/>
  <c r="BG106" i="174"/>
  <c r="AX77" i="181"/>
  <c r="AZ91" i="171"/>
  <c r="BB77" i="179"/>
  <c r="BD107" i="170"/>
  <c r="BG106" i="178"/>
  <c r="BF106" i="173"/>
  <c r="BC110" i="178"/>
  <c r="BE107" i="178"/>
  <c r="BC113" i="177"/>
  <c r="BD110" i="173"/>
  <c r="AY106" i="181"/>
  <c r="BF70" i="173"/>
  <c r="BG87" i="175"/>
  <c r="BG106" i="170"/>
  <c r="AV91" i="181"/>
  <c r="AZ91" i="179"/>
  <c r="AZ91" i="177"/>
  <c r="AX110" i="182"/>
  <c r="AX87" i="181"/>
  <c r="BC107" i="177"/>
  <c r="BE113" i="171"/>
  <c r="BI70" i="177"/>
  <c r="BB77" i="175"/>
  <c r="BB77" i="171"/>
  <c r="BE113" i="175"/>
  <c r="BH106" i="175"/>
  <c r="BC110" i="179"/>
  <c r="BB77" i="180"/>
  <c r="BJ70" i="170"/>
  <c r="BE87" i="173"/>
  <c r="AW110" i="181"/>
  <c r="BC110" i="175"/>
  <c r="BJ70" i="174"/>
  <c r="BC113" i="182"/>
  <c r="BC87" i="180"/>
  <c r="BH84" i="171"/>
  <c r="BC110" i="172"/>
  <c r="BG110" i="177"/>
  <c r="AZ91" i="172"/>
  <c r="AZ91" i="180"/>
  <c r="BB77" i="172"/>
  <c r="BH70" i="171"/>
  <c r="BN70" i="172"/>
  <c r="BK84" i="172"/>
  <c r="BC113" i="179"/>
  <c r="BE87" i="179"/>
  <c r="BC113" i="174"/>
  <c r="BE113" i="172"/>
  <c r="BD87" i="171"/>
  <c r="BF84" i="178"/>
  <c r="BD113" i="170"/>
  <c r="BB77" i="178"/>
  <c r="AZ91" i="170"/>
  <c r="AZ91" i="178"/>
  <c r="BC87" i="172"/>
  <c r="AY77" i="182"/>
  <c r="BB77" i="177"/>
  <c r="AW91" i="182"/>
  <c r="BC113" i="181"/>
  <c r="BE107" i="179"/>
  <c r="BF106" i="172"/>
  <c r="BE87" i="170"/>
  <c r="AZ91" i="175"/>
  <c r="AX78" i="173" l="1"/>
  <c r="F141" i="181" a="1"/>
  <c r="F141" i="181" s="1"/>
  <c r="F141" i="182" a="1"/>
  <c r="F141" i="182" s="1"/>
  <c r="AY78" i="182"/>
  <c r="AX78" i="181"/>
  <c r="BB78" i="172"/>
  <c r="BB78" i="171"/>
  <c r="BB78" i="179"/>
  <c r="BB78" i="174"/>
  <c r="BB78" i="170"/>
  <c r="BB78" i="177"/>
  <c r="BB78" i="178"/>
  <c r="BB78" i="180"/>
  <c r="BB78" i="175"/>
  <c r="AX91" i="173"/>
  <c r="AY77" i="173"/>
  <c r="BF87" i="170"/>
  <c r="BF113" i="172"/>
  <c r="BD110" i="172"/>
  <c r="BK70" i="170"/>
  <c r="AY110" i="182"/>
  <c r="BF107" i="178"/>
  <c r="BI70" i="180"/>
  <c r="BD107" i="172"/>
  <c r="BA91" i="172"/>
  <c r="BA91" i="180"/>
  <c r="BA91" i="174"/>
  <c r="AZ106" i="181"/>
  <c r="BK70" i="178"/>
  <c r="BL70" i="178" s="1"/>
  <c r="BF113" i="171"/>
  <c r="AX84" i="181"/>
  <c r="BD113" i="173"/>
  <c r="BA91" i="178"/>
  <c r="BG106" i="172"/>
  <c r="BD113" i="174"/>
  <c r="BI84" i="171"/>
  <c r="BD110" i="179"/>
  <c r="BH106" i="170"/>
  <c r="BI106" i="170" s="1"/>
  <c r="BD110" i="178"/>
  <c r="AY84" i="182"/>
  <c r="BD70" i="181"/>
  <c r="BH107" i="171"/>
  <c r="BI84" i="180"/>
  <c r="AY87" i="182"/>
  <c r="BA91" i="175"/>
  <c r="BL84" i="172"/>
  <c r="BI110" i="170"/>
  <c r="AY77" i="181"/>
  <c r="BE113" i="170"/>
  <c r="BF107" i="179"/>
  <c r="BF87" i="179"/>
  <c r="BD87" i="180"/>
  <c r="BI106" i="175"/>
  <c r="BH87" i="175"/>
  <c r="BG106" i="173"/>
  <c r="AZ106" i="182"/>
  <c r="BO110" i="171"/>
  <c r="BG106" i="180"/>
  <c r="BD87" i="177"/>
  <c r="BN84" i="179"/>
  <c r="AZ77" i="182"/>
  <c r="BA91" i="179"/>
  <c r="BC77" i="174"/>
  <c r="BD113" i="181"/>
  <c r="BD113" i="179"/>
  <c r="BD113" i="182"/>
  <c r="BF113" i="175"/>
  <c r="BG70" i="173"/>
  <c r="BH106" i="178"/>
  <c r="BD84" i="170"/>
  <c r="BL70" i="175"/>
  <c r="BD110" i="174"/>
  <c r="BD84" i="175"/>
  <c r="AX91" i="182"/>
  <c r="BA91" i="170"/>
  <c r="BD87" i="172"/>
  <c r="BK70" i="174"/>
  <c r="BE107" i="170"/>
  <c r="BG107" i="180"/>
  <c r="BC77" i="179"/>
  <c r="BD110" i="175"/>
  <c r="BD107" i="174"/>
  <c r="BO84" i="177"/>
  <c r="BG84" i="178"/>
  <c r="BI70" i="171"/>
  <c r="BJ70" i="171" s="1"/>
  <c r="AX110" i="181"/>
  <c r="BD107" i="177"/>
  <c r="BE110" i="173"/>
  <c r="BG107" i="175"/>
  <c r="BL70" i="179"/>
  <c r="BO84" i="174"/>
  <c r="BD84" i="173"/>
  <c r="BD87" i="174"/>
  <c r="BC77" i="172"/>
  <c r="BA91" i="171"/>
  <c r="BC77" i="178"/>
  <c r="BE87" i="171"/>
  <c r="BH110" i="177"/>
  <c r="BF87" i="173"/>
  <c r="AY87" i="181"/>
  <c r="BD113" i="177"/>
  <c r="BD113" i="178"/>
  <c r="BA107" i="181"/>
  <c r="BD113" i="180"/>
  <c r="BD106" i="177"/>
  <c r="BB107" i="182"/>
  <c r="BC77" i="180"/>
  <c r="BC77" i="171"/>
  <c r="BC77" i="170"/>
  <c r="BD110" i="180"/>
  <c r="BD106" i="171"/>
  <c r="BD70" i="182"/>
  <c r="BA91" i="177"/>
  <c r="BC77" i="177"/>
  <c r="BJ70" i="177"/>
  <c r="BH87" i="178"/>
  <c r="BH107" i="173"/>
  <c r="BC77" i="175"/>
  <c r="BO70" i="172"/>
  <c r="BH106" i="174"/>
  <c r="BD106" i="179"/>
  <c r="AW91" i="181"/>
  <c r="AY78" i="173" l="1"/>
  <c r="AZ78" i="182"/>
  <c r="AY78" i="181"/>
  <c r="BC78" i="177"/>
  <c r="BC78" i="170"/>
  <c r="BC78" i="178"/>
  <c r="BC78" i="179"/>
  <c r="BC78" i="174"/>
  <c r="BC78" i="171"/>
  <c r="BC78" i="175"/>
  <c r="BC78" i="180"/>
  <c r="BC78" i="172"/>
  <c r="AY91" i="173"/>
  <c r="AZ77" i="173"/>
  <c r="BE106" i="179"/>
  <c r="BE110" i="180"/>
  <c r="BG87" i="173"/>
  <c r="BF110" i="173"/>
  <c r="BH107" i="180"/>
  <c r="BI106" i="178"/>
  <c r="BH106" i="180"/>
  <c r="BG107" i="179"/>
  <c r="AY84" i="181"/>
  <c r="BA77" i="182"/>
  <c r="BB91" i="170"/>
  <c r="BH84" i="178"/>
  <c r="BJ84" i="171"/>
  <c r="BB91" i="171"/>
  <c r="BE113" i="178"/>
  <c r="BE110" i="174"/>
  <c r="BJ70" i="180"/>
  <c r="BD77" i="180"/>
  <c r="BI106" i="174"/>
  <c r="BC107" i="182"/>
  <c r="BI110" i="177"/>
  <c r="BE107" i="177"/>
  <c r="BF107" i="170"/>
  <c r="BH70" i="173"/>
  <c r="BP110" i="171"/>
  <c r="BQ110" i="171" s="1"/>
  <c r="BF113" i="170"/>
  <c r="BE110" i="178"/>
  <c r="BG113" i="171"/>
  <c r="BE110" i="172"/>
  <c r="BD77" i="174"/>
  <c r="BI87" i="175"/>
  <c r="BE107" i="172"/>
  <c r="BD77" i="177"/>
  <c r="BK70" i="177"/>
  <c r="BE113" i="181"/>
  <c r="BE113" i="174"/>
  <c r="BD77" i="178"/>
  <c r="BP70" i="172"/>
  <c r="BE106" i="177"/>
  <c r="BF87" i="171"/>
  <c r="AY110" i="181"/>
  <c r="BL70" i="174"/>
  <c r="BG113" i="175"/>
  <c r="BA106" i="182"/>
  <c r="BJ110" i="170"/>
  <c r="BJ106" i="170"/>
  <c r="BM70" i="178"/>
  <c r="BG113" i="172"/>
  <c r="AZ77" i="181"/>
  <c r="BB91" i="178"/>
  <c r="BI107" i="173"/>
  <c r="BE113" i="180"/>
  <c r="BE87" i="174"/>
  <c r="BK70" i="171"/>
  <c r="BE87" i="172"/>
  <c r="BE113" i="182"/>
  <c r="BH106" i="173"/>
  <c r="BM84" i="172"/>
  <c r="BE110" i="179"/>
  <c r="BA106" i="181"/>
  <c r="BG87" i="170"/>
  <c r="AX91" i="181"/>
  <c r="BB91" i="172"/>
  <c r="BD77" i="171"/>
  <c r="BI87" i="178"/>
  <c r="BB107" i="181"/>
  <c r="BE84" i="173"/>
  <c r="BE113" i="179"/>
  <c r="AZ87" i="182"/>
  <c r="BP84" i="177"/>
  <c r="BJ84" i="180"/>
  <c r="BD77" i="175"/>
  <c r="BE70" i="182"/>
  <c r="BE113" i="177"/>
  <c r="BM70" i="179"/>
  <c r="BE107" i="174"/>
  <c r="BM70" i="175"/>
  <c r="BO84" i="179"/>
  <c r="BE87" i="180"/>
  <c r="BI107" i="171"/>
  <c r="BH106" i="172"/>
  <c r="BG107" i="178"/>
  <c r="BB91" i="175"/>
  <c r="BB91" i="177"/>
  <c r="BB91" i="174"/>
  <c r="BE106" i="171"/>
  <c r="AZ87" i="181"/>
  <c r="BH107" i="175"/>
  <c r="BE110" i="175"/>
  <c r="BE84" i="170"/>
  <c r="BE87" i="177"/>
  <c r="BG87" i="179"/>
  <c r="BE70" i="181"/>
  <c r="BE113" i="173"/>
  <c r="AZ110" i="182"/>
  <c r="BD77" i="179"/>
  <c r="BB91" i="180"/>
  <c r="AZ84" i="182"/>
  <c r="BL70" i="170"/>
  <c r="BD77" i="170"/>
  <c r="AY91" i="182"/>
  <c r="BD77" i="172"/>
  <c r="BE84" i="175"/>
  <c r="BB91" i="179"/>
  <c r="BP84" i="174"/>
  <c r="BQ84" i="174" s="1"/>
  <c r="BJ106" i="175"/>
  <c r="AZ78" i="173" l="1"/>
  <c r="BA78" i="182"/>
  <c r="AZ78" i="181"/>
  <c r="BD78" i="175"/>
  <c r="BD78" i="171"/>
  <c r="BD78" i="174"/>
  <c r="BD78" i="178"/>
  <c r="BD78" i="172"/>
  <c r="BD78" i="170"/>
  <c r="BD78" i="179"/>
  <c r="BD78" i="180"/>
  <c r="BD78" i="177"/>
  <c r="AZ91" i="173"/>
  <c r="BA77" i="173"/>
  <c r="BK106" i="175"/>
  <c r="BH87" i="179"/>
  <c r="BI106" i="172"/>
  <c r="BF70" i="182"/>
  <c r="BH87" i="170"/>
  <c r="BI87" i="170" s="1"/>
  <c r="BF87" i="174"/>
  <c r="BH113" i="175"/>
  <c r="BL70" i="177"/>
  <c r="BI70" i="173"/>
  <c r="BF113" i="178"/>
  <c r="AZ91" i="182"/>
  <c r="BE77" i="178"/>
  <c r="BH107" i="179"/>
  <c r="BC91" i="174"/>
  <c r="BF84" i="173"/>
  <c r="BQ70" i="172"/>
  <c r="BR84" i="174"/>
  <c r="BF87" i="177"/>
  <c r="BJ107" i="171"/>
  <c r="BK84" i="180"/>
  <c r="BB106" i="181"/>
  <c r="BF113" i="180"/>
  <c r="BM70" i="174"/>
  <c r="BF107" i="172"/>
  <c r="BG107" i="170"/>
  <c r="BK84" i="171"/>
  <c r="BH87" i="173"/>
  <c r="BE77" i="175"/>
  <c r="BF106" i="177"/>
  <c r="BF107" i="174"/>
  <c r="BF110" i="178"/>
  <c r="BE77" i="170"/>
  <c r="BF84" i="175"/>
  <c r="BF84" i="170"/>
  <c r="BF87" i="180"/>
  <c r="BQ84" i="177"/>
  <c r="BF110" i="179"/>
  <c r="BJ107" i="173"/>
  <c r="AZ110" i="181"/>
  <c r="BJ87" i="175"/>
  <c r="BF107" i="177"/>
  <c r="BI84" i="178"/>
  <c r="BF110" i="180"/>
  <c r="BA77" i="181"/>
  <c r="BE77" i="177"/>
  <c r="BC91" i="171"/>
  <c r="BM70" i="170"/>
  <c r="BF110" i="175"/>
  <c r="BP84" i="179"/>
  <c r="BA87" i="182"/>
  <c r="BN84" i="172"/>
  <c r="BO84" i="172" s="1"/>
  <c r="BH113" i="172"/>
  <c r="BG87" i="171"/>
  <c r="BF110" i="172"/>
  <c r="BJ110" i="177"/>
  <c r="AZ84" i="181"/>
  <c r="BF106" i="179"/>
  <c r="AY91" i="181"/>
  <c r="BC91" i="175"/>
  <c r="BE77" i="172"/>
  <c r="BA84" i="182"/>
  <c r="BI107" i="175"/>
  <c r="BN70" i="175"/>
  <c r="BF113" i="179"/>
  <c r="BI106" i="173"/>
  <c r="BN70" i="178"/>
  <c r="BH113" i="171"/>
  <c r="BA110" i="182"/>
  <c r="BF113" i="182"/>
  <c r="BJ106" i="174"/>
  <c r="BE77" i="180"/>
  <c r="BF113" i="173"/>
  <c r="BF106" i="171"/>
  <c r="BN70" i="179"/>
  <c r="BC107" i="181"/>
  <c r="BF87" i="172"/>
  <c r="BK110" i="170"/>
  <c r="BF113" i="174"/>
  <c r="BG113" i="170"/>
  <c r="BK70" i="180"/>
  <c r="BJ106" i="178"/>
  <c r="BC91" i="170"/>
  <c r="BC91" i="178"/>
  <c r="BF70" i="181"/>
  <c r="BH107" i="178"/>
  <c r="BF113" i="177"/>
  <c r="BJ87" i="178"/>
  <c r="BL70" i="171"/>
  <c r="BB106" i="182"/>
  <c r="BF113" i="181"/>
  <c r="BR110" i="171"/>
  <c r="BF110" i="174"/>
  <c r="BI107" i="180"/>
  <c r="BC91" i="179"/>
  <c r="BC91" i="180"/>
  <c r="BE77" i="179"/>
  <c r="BG110" i="173"/>
  <c r="BB77" i="182"/>
  <c r="BC91" i="177"/>
  <c r="BE77" i="174"/>
  <c r="BD107" i="182"/>
  <c r="BC91" i="172"/>
  <c r="BA87" i="181"/>
  <c r="BK106" i="170"/>
  <c r="BL106" i="170" s="1"/>
  <c r="BI106" i="180"/>
  <c r="BE77" i="171"/>
  <c r="BA78" i="173" l="1"/>
  <c r="BB78" i="182"/>
  <c r="BA78" i="181"/>
  <c r="BE78" i="179"/>
  <c r="BE78" i="170"/>
  <c r="BE78" i="172"/>
  <c r="BE78" i="178"/>
  <c r="BE78" i="174"/>
  <c r="BE78" i="171"/>
  <c r="BE78" i="177"/>
  <c r="BE78" i="175"/>
  <c r="BE78" i="180"/>
  <c r="BA91" i="173"/>
  <c r="BB77" i="173"/>
  <c r="BM106" i="170"/>
  <c r="BC106" i="182"/>
  <c r="BH113" i="170"/>
  <c r="BK106" i="174"/>
  <c r="BJ107" i="175"/>
  <c r="BP84" i="172"/>
  <c r="BK87" i="175"/>
  <c r="BG110" i="178"/>
  <c r="BG113" i="180"/>
  <c r="BI107" i="179"/>
  <c r="BJ106" i="172"/>
  <c r="BA91" i="182"/>
  <c r="BF77" i="170"/>
  <c r="BF77" i="174"/>
  <c r="BQ84" i="179"/>
  <c r="BL84" i="180"/>
  <c r="BL106" i="175"/>
  <c r="AZ91" i="181"/>
  <c r="BD91" i="175"/>
  <c r="BH110" i="173"/>
  <c r="BI113" i="171"/>
  <c r="BG110" i="175"/>
  <c r="BI87" i="173"/>
  <c r="BK107" i="171"/>
  <c r="BF77" i="179"/>
  <c r="BD91" i="178"/>
  <c r="BI107" i="178"/>
  <c r="BO70" i="178"/>
  <c r="BN70" i="170"/>
  <c r="BL84" i="171"/>
  <c r="BI113" i="175"/>
  <c r="BB87" i="181"/>
  <c r="BM70" i="171"/>
  <c r="BG113" i="174"/>
  <c r="BG113" i="182"/>
  <c r="BB84" i="182"/>
  <c r="BB87" i="182"/>
  <c r="BA110" i="181"/>
  <c r="BG107" i="174"/>
  <c r="BC106" i="181"/>
  <c r="BG113" i="178"/>
  <c r="BI87" i="179"/>
  <c r="BB77" i="181"/>
  <c r="BD91" i="172"/>
  <c r="BE107" i="182"/>
  <c r="BK87" i="178"/>
  <c r="BL110" i="170"/>
  <c r="BB110" i="182"/>
  <c r="BG106" i="179"/>
  <c r="BK107" i="173"/>
  <c r="BG106" i="177"/>
  <c r="BJ70" i="173"/>
  <c r="BF77" i="171"/>
  <c r="BG113" i="177"/>
  <c r="BG87" i="172"/>
  <c r="BA84" i="181"/>
  <c r="BG110" i="179"/>
  <c r="BM70" i="177"/>
  <c r="BD91" i="170"/>
  <c r="BJ107" i="180"/>
  <c r="BD107" i="181"/>
  <c r="BK110" i="177"/>
  <c r="BR84" i="177"/>
  <c r="BG87" i="177"/>
  <c r="BF77" i="180"/>
  <c r="BF77" i="172"/>
  <c r="BF77" i="177"/>
  <c r="BG110" i="174"/>
  <c r="BG70" i="181"/>
  <c r="BO70" i="179"/>
  <c r="BJ106" i="173"/>
  <c r="BG110" i="172"/>
  <c r="BG110" i="180"/>
  <c r="BG87" i="180"/>
  <c r="BH107" i="170"/>
  <c r="BS84" i="174"/>
  <c r="BG87" i="174"/>
  <c r="BD91" i="177"/>
  <c r="BD91" i="179"/>
  <c r="BD91" i="174"/>
  <c r="BS110" i="171"/>
  <c r="BK106" i="178"/>
  <c r="BG106" i="171"/>
  <c r="BG113" i="179"/>
  <c r="BH87" i="171"/>
  <c r="BJ84" i="178"/>
  <c r="BG84" i="170"/>
  <c r="BG107" i="172"/>
  <c r="BR70" i="172"/>
  <c r="BJ87" i="170"/>
  <c r="BF77" i="178"/>
  <c r="BD91" i="180"/>
  <c r="BF77" i="175"/>
  <c r="BJ106" i="180"/>
  <c r="BG113" i="181"/>
  <c r="BL70" i="180"/>
  <c r="BG113" i="173"/>
  <c r="BO70" i="175"/>
  <c r="BI113" i="172"/>
  <c r="BG107" i="177"/>
  <c r="BG84" i="175"/>
  <c r="BN70" i="174"/>
  <c r="BG84" i="173"/>
  <c r="BG70" i="182"/>
  <c r="BC77" i="182"/>
  <c r="BD91" i="171"/>
  <c r="BB78" i="173" l="1"/>
  <c r="BC78" i="182"/>
  <c r="BB78" i="181"/>
  <c r="BF78" i="175"/>
  <c r="BF78" i="177"/>
  <c r="BF78" i="171"/>
  <c r="BF78" i="174"/>
  <c r="BF78" i="172"/>
  <c r="BF78" i="170"/>
  <c r="BF78" i="178"/>
  <c r="BF78" i="180"/>
  <c r="BF78" i="179"/>
  <c r="BB91" i="173"/>
  <c r="BC77" i="173"/>
  <c r="BH70" i="182"/>
  <c r="BM70" i="180"/>
  <c r="BI87" i="171"/>
  <c r="BH87" i="180"/>
  <c r="BS84" i="177"/>
  <c r="BH113" i="177"/>
  <c r="BF107" i="182"/>
  <c r="BH113" i="182"/>
  <c r="BJ107" i="178"/>
  <c r="BR84" i="179"/>
  <c r="BL106" i="174"/>
  <c r="BD77" i="182"/>
  <c r="BE91" i="174"/>
  <c r="BG77" i="174"/>
  <c r="BK87" i="170"/>
  <c r="BK107" i="180"/>
  <c r="BC87" i="181"/>
  <c r="BT110" i="171"/>
  <c r="BH107" i="174"/>
  <c r="BH110" i="178"/>
  <c r="BG77" i="175"/>
  <c r="BE91" i="179"/>
  <c r="BH107" i="172"/>
  <c r="BC110" i="182"/>
  <c r="BI110" i="173"/>
  <c r="BG77" i="170"/>
  <c r="BH84" i="170"/>
  <c r="BB84" i="181"/>
  <c r="BO70" i="170"/>
  <c r="BH113" i="173"/>
  <c r="BL87" i="178"/>
  <c r="BM84" i="180"/>
  <c r="BH84" i="173"/>
  <c r="BH113" i="181"/>
  <c r="BH113" i="179"/>
  <c r="BH110" i="180"/>
  <c r="BL110" i="177"/>
  <c r="BK70" i="173"/>
  <c r="BJ87" i="179"/>
  <c r="BH113" i="174"/>
  <c r="BL107" i="171"/>
  <c r="BK106" i="172"/>
  <c r="BI113" i="170"/>
  <c r="BB91" i="182"/>
  <c r="BG77" i="177"/>
  <c r="BG77" i="172"/>
  <c r="BL106" i="178"/>
  <c r="BL107" i="173"/>
  <c r="BH110" i="175"/>
  <c r="BN106" i="170"/>
  <c r="BE91" i="178"/>
  <c r="BH107" i="177"/>
  <c r="BN70" i="177"/>
  <c r="BJ113" i="175"/>
  <c r="BJ113" i="172"/>
  <c r="BH70" i="181"/>
  <c r="BB110" i="181"/>
  <c r="BT84" i="174"/>
  <c r="BM110" i="170"/>
  <c r="BQ84" i="172"/>
  <c r="BE91" i="170"/>
  <c r="BE91" i="175"/>
  <c r="BK84" i="178"/>
  <c r="BH87" i="172"/>
  <c r="BP70" i="178"/>
  <c r="BK107" i="175"/>
  <c r="BE91" i="177"/>
  <c r="BG77" i="178"/>
  <c r="BO70" i="174"/>
  <c r="BK106" i="180"/>
  <c r="BH106" i="171"/>
  <c r="BH110" i="172"/>
  <c r="BE107" i="181"/>
  <c r="BH106" i="177"/>
  <c r="BH113" i="178"/>
  <c r="BN70" i="171"/>
  <c r="BJ87" i="173"/>
  <c r="BJ107" i="179"/>
  <c r="BD106" i="182"/>
  <c r="BC77" i="181"/>
  <c r="BG77" i="179"/>
  <c r="BE91" i="171"/>
  <c r="BH84" i="175"/>
  <c r="BK106" i="173"/>
  <c r="BD106" i="181"/>
  <c r="BH113" i="180"/>
  <c r="BA91" i="181"/>
  <c r="BS70" i="172"/>
  <c r="BP70" i="179"/>
  <c r="BH106" i="179"/>
  <c r="BJ113" i="171"/>
  <c r="BH87" i="174"/>
  <c r="BH110" i="179"/>
  <c r="BM84" i="171"/>
  <c r="BN84" i="171" s="1"/>
  <c r="BL87" i="175"/>
  <c r="BG77" i="180"/>
  <c r="BG77" i="171"/>
  <c r="BP70" i="175"/>
  <c r="BH110" i="174"/>
  <c r="BC87" i="182"/>
  <c r="BM106" i="175"/>
  <c r="BE91" i="172"/>
  <c r="BI107" i="170"/>
  <c r="BH87" i="177"/>
  <c r="BC84" i="182"/>
  <c r="BE91" i="180"/>
  <c r="BC78" i="173" l="1"/>
  <c r="BD78" i="182"/>
  <c r="BC78" i="181"/>
  <c r="BG78" i="178"/>
  <c r="BG78" i="170"/>
  <c r="BG78" i="172"/>
  <c r="BG78" i="174"/>
  <c r="BG78" i="171"/>
  <c r="BG78" i="179"/>
  <c r="BG78" i="177"/>
  <c r="BG78" i="180"/>
  <c r="BG78" i="175"/>
  <c r="BC91" i="173"/>
  <c r="BD77" i="173"/>
  <c r="BD84" i="182"/>
  <c r="BO84" i="171"/>
  <c r="BE106" i="181"/>
  <c r="BI106" i="177"/>
  <c r="BI87" i="172"/>
  <c r="BK113" i="175"/>
  <c r="BL106" i="172"/>
  <c r="BI113" i="181"/>
  <c r="BJ110" i="173"/>
  <c r="BK110" i="173" s="1"/>
  <c r="BL87" i="170"/>
  <c r="BI87" i="180"/>
  <c r="BE77" i="182"/>
  <c r="BH77" i="172"/>
  <c r="BF91" i="171"/>
  <c r="BH77" i="174"/>
  <c r="BK113" i="171"/>
  <c r="BN110" i="170"/>
  <c r="BM87" i="178"/>
  <c r="BI70" i="182"/>
  <c r="BF91" i="175"/>
  <c r="BI106" i="179"/>
  <c r="BU84" i="174"/>
  <c r="BI113" i="173"/>
  <c r="BI110" i="174"/>
  <c r="BP70" i="174"/>
  <c r="BQ70" i="174" s="1"/>
  <c r="BC110" i="181"/>
  <c r="BM110" i="177"/>
  <c r="BH77" i="179"/>
  <c r="BO70" i="171"/>
  <c r="BM106" i="178"/>
  <c r="BD87" i="181"/>
  <c r="BM87" i="175"/>
  <c r="BQ70" i="178"/>
  <c r="BI113" i="179"/>
  <c r="BT84" i="177"/>
  <c r="BF91" i="177"/>
  <c r="BH77" i="177"/>
  <c r="BI87" i="177"/>
  <c r="BI110" i="179"/>
  <c r="BL106" i="173"/>
  <c r="BF107" i="181"/>
  <c r="BL84" i="178"/>
  <c r="BO70" i="177"/>
  <c r="BM107" i="171"/>
  <c r="BI84" i="173"/>
  <c r="BD110" i="182"/>
  <c r="BM106" i="174"/>
  <c r="BJ87" i="171"/>
  <c r="BC91" i="182"/>
  <c r="BH77" i="170"/>
  <c r="BE106" i="182"/>
  <c r="BK87" i="179"/>
  <c r="BK107" i="178"/>
  <c r="BB91" i="181"/>
  <c r="BH77" i="171"/>
  <c r="BK107" i="179"/>
  <c r="BI110" i="175"/>
  <c r="BI107" i="174"/>
  <c r="BU110" i="171"/>
  <c r="BH77" i="180"/>
  <c r="BF91" i="178"/>
  <c r="BQ70" i="175"/>
  <c r="BL107" i="175"/>
  <c r="BI110" i="180"/>
  <c r="BI113" i="177"/>
  <c r="BF91" i="179"/>
  <c r="BF91" i="174"/>
  <c r="BI113" i="178"/>
  <c r="BK113" i="172"/>
  <c r="BI84" i="170"/>
  <c r="BJ107" i="170"/>
  <c r="BI87" i="174"/>
  <c r="BI84" i="175"/>
  <c r="BI110" i="172"/>
  <c r="BR84" i="172"/>
  <c r="BI107" i="177"/>
  <c r="BI113" i="174"/>
  <c r="BN84" i="180"/>
  <c r="BI107" i="172"/>
  <c r="BS84" i="179"/>
  <c r="BN70" i="180"/>
  <c r="BD77" i="181"/>
  <c r="BH77" i="175"/>
  <c r="BN106" i="175"/>
  <c r="BI106" i="171"/>
  <c r="BO106" i="170"/>
  <c r="BI110" i="178"/>
  <c r="BD87" i="182"/>
  <c r="BL106" i="180"/>
  <c r="BL70" i="173"/>
  <c r="BI113" i="182"/>
  <c r="BH77" i="178"/>
  <c r="BF91" i="172"/>
  <c r="BQ70" i="179"/>
  <c r="BK87" i="173"/>
  <c r="BM107" i="173"/>
  <c r="BP70" i="170"/>
  <c r="BG107" i="182"/>
  <c r="BT70" i="172"/>
  <c r="BI70" i="181"/>
  <c r="BC84" i="181"/>
  <c r="BF91" i="180"/>
  <c r="BI113" i="180"/>
  <c r="BJ113" i="170"/>
  <c r="BL107" i="180"/>
  <c r="BF91" i="170"/>
  <c r="BD78" i="173" l="1"/>
  <c r="BE78" i="182"/>
  <c r="BD78" i="181"/>
  <c r="BH78" i="177"/>
  <c r="BH78" i="179"/>
  <c r="BH78" i="171"/>
  <c r="BH78" i="174"/>
  <c r="BH78" i="175"/>
  <c r="BH78" i="170"/>
  <c r="BH78" i="172"/>
  <c r="BH78" i="180"/>
  <c r="BH78" i="178"/>
  <c r="BD91" i="173"/>
  <c r="BE77" i="173"/>
  <c r="BM107" i="180"/>
  <c r="BN107" i="173"/>
  <c r="BP106" i="170"/>
  <c r="BJ107" i="177"/>
  <c r="BJ113" i="178"/>
  <c r="BL107" i="179"/>
  <c r="BN107" i="171"/>
  <c r="BJ113" i="179"/>
  <c r="BR70" i="174"/>
  <c r="BL113" i="171"/>
  <c r="BJ106" i="177"/>
  <c r="BF77" i="182"/>
  <c r="BG91" i="174"/>
  <c r="BG91" i="180"/>
  <c r="BF106" i="181"/>
  <c r="BD91" i="182"/>
  <c r="BI77" i="179"/>
  <c r="BI77" i="174"/>
  <c r="BO70" i="180"/>
  <c r="BF106" i="182"/>
  <c r="BE87" i="181"/>
  <c r="BE84" i="182"/>
  <c r="BG91" i="172"/>
  <c r="BJ70" i="181"/>
  <c r="BJ87" i="174"/>
  <c r="BM106" i="173"/>
  <c r="BJ113" i="181"/>
  <c r="BI77" i="177"/>
  <c r="BI77" i="175"/>
  <c r="BM106" i="180"/>
  <c r="BV110" i="171"/>
  <c r="BP70" i="171"/>
  <c r="BH107" i="182"/>
  <c r="BJ107" i="174"/>
  <c r="BJ87" i="177"/>
  <c r="BI77" i="171"/>
  <c r="BJ110" i="178"/>
  <c r="BJ110" i="175"/>
  <c r="BD110" i="181"/>
  <c r="BG91" i="177"/>
  <c r="BK113" i="170"/>
  <c r="BL87" i="173"/>
  <c r="BJ106" i="171"/>
  <c r="BS84" i="172"/>
  <c r="BJ113" i="177"/>
  <c r="BL107" i="178"/>
  <c r="BP70" i="177"/>
  <c r="BR70" i="178"/>
  <c r="BJ110" i="174"/>
  <c r="BJ87" i="180"/>
  <c r="BM107" i="175"/>
  <c r="BV84" i="174"/>
  <c r="BT84" i="179"/>
  <c r="BK87" i="171"/>
  <c r="BJ106" i="179"/>
  <c r="BJ107" i="172"/>
  <c r="BN106" i="174"/>
  <c r="BJ70" i="182"/>
  <c r="BI77" i="170"/>
  <c r="BO84" i="180"/>
  <c r="BE110" i="182"/>
  <c r="BN87" i="178"/>
  <c r="BQ70" i="170"/>
  <c r="BL113" i="172"/>
  <c r="BU84" i="177"/>
  <c r="BJ87" i="172"/>
  <c r="BG91" i="179"/>
  <c r="BJ113" i="180"/>
  <c r="BR70" i="179"/>
  <c r="BO106" i="175"/>
  <c r="BJ110" i="172"/>
  <c r="BJ110" i="180"/>
  <c r="BL87" i="179"/>
  <c r="BM84" i="178"/>
  <c r="BN84" i="178" s="1"/>
  <c r="BN87" i="175"/>
  <c r="BJ113" i="173"/>
  <c r="BM87" i="170"/>
  <c r="BP84" i="171"/>
  <c r="BE77" i="181"/>
  <c r="BI77" i="178"/>
  <c r="BD84" i="181"/>
  <c r="BJ113" i="182"/>
  <c r="BJ84" i="175"/>
  <c r="BG107" i="181"/>
  <c r="BL110" i="173"/>
  <c r="BC91" i="181"/>
  <c r="BG91" i="171"/>
  <c r="BM70" i="173"/>
  <c r="BR70" i="175"/>
  <c r="BN106" i="178"/>
  <c r="BG91" i="178"/>
  <c r="BU70" i="172"/>
  <c r="BK107" i="170"/>
  <c r="BJ110" i="179"/>
  <c r="BM106" i="172"/>
  <c r="BI77" i="180"/>
  <c r="BG91" i="175"/>
  <c r="BE87" i="182"/>
  <c r="BJ84" i="170"/>
  <c r="BN110" i="177"/>
  <c r="BL113" i="175"/>
  <c r="BG91" i="170"/>
  <c r="BJ113" i="174"/>
  <c r="BJ84" i="173"/>
  <c r="BK84" i="173" s="1"/>
  <c r="BO110" i="170"/>
  <c r="BI77" i="172"/>
  <c r="BE78" i="173" l="1"/>
  <c r="BF78" i="182"/>
  <c r="BE78" i="181"/>
  <c r="BI78" i="172"/>
  <c r="BI78" i="170"/>
  <c r="BI78" i="175"/>
  <c r="BI78" i="174"/>
  <c r="BI78" i="171"/>
  <c r="BI78" i="178"/>
  <c r="BI78" i="179"/>
  <c r="BI78" i="180"/>
  <c r="BI78" i="177"/>
  <c r="BE91" i="173"/>
  <c r="BF77" i="173"/>
  <c r="BP110" i="170"/>
  <c r="BK110" i="179"/>
  <c r="BK84" i="175"/>
  <c r="BM87" i="179"/>
  <c r="BM113" i="172"/>
  <c r="BK106" i="179"/>
  <c r="BQ70" i="177"/>
  <c r="BK110" i="175"/>
  <c r="BK113" i="181"/>
  <c r="BG106" i="181"/>
  <c r="BK107" i="177"/>
  <c r="BG77" i="182"/>
  <c r="BH91" i="171"/>
  <c r="BH91" i="177"/>
  <c r="BK107" i="174"/>
  <c r="BN107" i="180"/>
  <c r="BH91" i="179"/>
  <c r="BK87" i="172"/>
  <c r="BM107" i="179"/>
  <c r="BH91" i="172"/>
  <c r="BH107" i="181"/>
  <c r="BE110" i="181"/>
  <c r="BL84" i="173"/>
  <c r="BL107" i="170"/>
  <c r="BK113" i="182"/>
  <c r="BK110" i="180"/>
  <c r="BR70" i="170"/>
  <c r="BL87" i="171"/>
  <c r="BM107" i="178"/>
  <c r="BK110" i="178"/>
  <c r="BN106" i="173"/>
  <c r="BK106" i="177"/>
  <c r="BQ106" i="170"/>
  <c r="BE91" i="182"/>
  <c r="BJ77" i="170"/>
  <c r="BJ77" i="174"/>
  <c r="BW84" i="174"/>
  <c r="BK70" i="181"/>
  <c r="BD91" i="181"/>
  <c r="BJ77" i="171"/>
  <c r="BO87" i="175"/>
  <c r="BL113" i="170"/>
  <c r="BV84" i="177"/>
  <c r="BP70" i="180"/>
  <c r="BH91" i="170"/>
  <c r="BK113" i="174"/>
  <c r="BV70" i="172"/>
  <c r="BE84" i="181"/>
  <c r="BK110" i="172"/>
  <c r="BO87" i="178"/>
  <c r="BU84" i="179"/>
  <c r="BK113" i="177"/>
  <c r="BK87" i="177"/>
  <c r="BK87" i="174"/>
  <c r="BM113" i="171"/>
  <c r="BO107" i="173"/>
  <c r="BF77" i="181"/>
  <c r="BJ77" i="177"/>
  <c r="BH91" i="175"/>
  <c r="BM113" i="175"/>
  <c r="BO106" i="178"/>
  <c r="BQ84" i="171"/>
  <c r="BP106" i="175"/>
  <c r="BF110" i="182"/>
  <c r="BT84" i="172"/>
  <c r="BS70" i="174"/>
  <c r="BO106" i="174"/>
  <c r="BW110" i="171"/>
  <c r="BH91" i="178"/>
  <c r="BN106" i="172"/>
  <c r="BN106" i="180"/>
  <c r="BJ77" i="179"/>
  <c r="BS70" i="178"/>
  <c r="BO110" i="177"/>
  <c r="BS70" i="175"/>
  <c r="BN87" i="170"/>
  <c r="BS70" i="179"/>
  <c r="BP84" i="180"/>
  <c r="BN107" i="175"/>
  <c r="BK106" i="171"/>
  <c r="BI107" i="182"/>
  <c r="BF84" i="182"/>
  <c r="BK113" i="179"/>
  <c r="BJ77" i="172"/>
  <c r="BJ77" i="178"/>
  <c r="BM110" i="173"/>
  <c r="BG106" i="182"/>
  <c r="BH91" i="174"/>
  <c r="BO84" i="178"/>
  <c r="BK84" i="170"/>
  <c r="BN70" i="173"/>
  <c r="BK113" i="173"/>
  <c r="BK113" i="180"/>
  <c r="BK70" i="182"/>
  <c r="BK87" i="180"/>
  <c r="BM87" i="173"/>
  <c r="BQ70" i="171"/>
  <c r="BF87" i="181"/>
  <c r="BO107" i="171"/>
  <c r="BJ77" i="180"/>
  <c r="BJ77" i="175"/>
  <c r="BF87" i="182"/>
  <c r="BK110" i="174"/>
  <c r="BK107" i="172"/>
  <c r="BK113" i="178"/>
  <c r="BH91" i="180"/>
  <c r="BF78" i="173" l="1"/>
  <c r="BG78" i="182"/>
  <c r="BF78" i="181"/>
  <c r="BJ78" i="179"/>
  <c r="BJ78" i="178"/>
  <c r="BJ78" i="171"/>
  <c r="BJ78" i="174"/>
  <c r="BJ78" i="175"/>
  <c r="BJ78" i="177"/>
  <c r="BJ78" i="170"/>
  <c r="BJ78" i="180"/>
  <c r="BJ78" i="172"/>
  <c r="BF91" i="173"/>
  <c r="BG77" i="173"/>
  <c r="BL113" i="178"/>
  <c r="BL87" i="180"/>
  <c r="BN110" i="173"/>
  <c r="BO87" i="170"/>
  <c r="BT70" i="174"/>
  <c r="BN113" i="171"/>
  <c r="BW70" i="172"/>
  <c r="BR106" i="170"/>
  <c r="BL113" i="182"/>
  <c r="BL107" i="174"/>
  <c r="BN87" i="179"/>
  <c r="BH77" i="182"/>
  <c r="BK77" i="178"/>
  <c r="BL113" i="173"/>
  <c r="BT70" i="178"/>
  <c r="BF110" i="181"/>
  <c r="BI91" i="174"/>
  <c r="BG87" i="181"/>
  <c r="BP106" i="178"/>
  <c r="BM87" i="171"/>
  <c r="BK77" i="174"/>
  <c r="BL107" i="172"/>
  <c r="BL70" i="182"/>
  <c r="BL113" i="179"/>
  <c r="BT70" i="175"/>
  <c r="BU84" i="172"/>
  <c r="BL87" i="174"/>
  <c r="BL113" i="174"/>
  <c r="BL106" i="177"/>
  <c r="BM107" i="170"/>
  <c r="BL107" i="177"/>
  <c r="BL84" i="175"/>
  <c r="BF91" i="182"/>
  <c r="BK77" i="172"/>
  <c r="BK77" i="175"/>
  <c r="BI91" i="171"/>
  <c r="BJ107" i="182"/>
  <c r="BL113" i="177"/>
  <c r="BL110" i="178"/>
  <c r="BE91" i="181"/>
  <c r="BK77" i="179"/>
  <c r="BK77" i="171"/>
  <c r="BL84" i="170"/>
  <c r="BO106" i="172"/>
  <c r="BP87" i="175"/>
  <c r="BL110" i="174"/>
  <c r="BL113" i="180"/>
  <c r="BG84" i="182"/>
  <c r="BP110" i="177"/>
  <c r="BG110" i="182"/>
  <c r="BL87" i="177"/>
  <c r="BQ70" i="180"/>
  <c r="BO106" i="173"/>
  <c r="BM84" i="173"/>
  <c r="BH106" i="181"/>
  <c r="BL110" i="179"/>
  <c r="BG77" i="181"/>
  <c r="BI91" i="170"/>
  <c r="BG87" i="182"/>
  <c r="BQ106" i="175"/>
  <c r="BW84" i="177"/>
  <c r="BL113" i="181"/>
  <c r="BQ110" i="170"/>
  <c r="BI91" i="172"/>
  <c r="BO107" i="175"/>
  <c r="BP87" i="178"/>
  <c r="BN107" i="179"/>
  <c r="BK77" i="180"/>
  <c r="BK77" i="177"/>
  <c r="BK77" i="170"/>
  <c r="BP107" i="171"/>
  <c r="BO70" i="173"/>
  <c r="BL106" i="171"/>
  <c r="BO106" i="180"/>
  <c r="BR84" i="171"/>
  <c r="BV84" i="179"/>
  <c r="BM113" i="170"/>
  <c r="BN107" i="178"/>
  <c r="BI107" i="181"/>
  <c r="BL110" i="175"/>
  <c r="BR70" i="177"/>
  <c r="BI91" i="179"/>
  <c r="BI91" i="178"/>
  <c r="BR70" i="171"/>
  <c r="BP84" i="178"/>
  <c r="BQ84" i="180"/>
  <c r="BX110" i="171"/>
  <c r="BN113" i="175"/>
  <c r="BL110" i="172"/>
  <c r="BL70" i="181"/>
  <c r="BS70" i="170"/>
  <c r="BL87" i="172"/>
  <c r="BL106" i="179"/>
  <c r="BI91" i="177"/>
  <c r="BI91" i="180"/>
  <c r="BI91" i="175"/>
  <c r="BN87" i="173"/>
  <c r="BH106" i="182"/>
  <c r="BT70" i="179"/>
  <c r="BP106" i="174"/>
  <c r="BP107" i="173"/>
  <c r="BF84" i="181"/>
  <c r="BX84" i="174"/>
  <c r="BL110" i="180"/>
  <c r="BO107" i="180"/>
  <c r="BN113" i="172"/>
  <c r="BG78" i="173" l="1"/>
  <c r="BH78" i="182"/>
  <c r="BG78" i="181"/>
  <c r="BK78" i="170"/>
  <c r="BK78" i="177"/>
  <c r="BK78" i="175"/>
  <c r="BK78" i="171"/>
  <c r="BK78" i="172"/>
  <c r="BK78" i="178"/>
  <c r="BK78" i="174"/>
  <c r="BK78" i="180"/>
  <c r="BK78" i="179"/>
  <c r="BG91" i="173"/>
  <c r="BH77" i="173"/>
  <c r="BO113" i="172"/>
  <c r="BI106" i="182"/>
  <c r="BY110" i="171"/>
  <c r="BN113" i="170"/>
  <c r="BQ87" i="178"/>
  <c r="BI106" i="181"/>
  <c r="BM113" i="180"/>
  <c r="BM84" i="175"/>
  <c r="BM113" i="179"/>
  <c r="BM113" i="173"/>
  <c r="BP87" i="170"/>
  <c r="BI77" i="182"/>
  <c r="BL77" i="177"/>
  <c r="BL77" i="171"/>
  <c r="BP107" i="180"/>
  <c r="BO87" i="173"/>
  <c r="BR84" i="180"/>
  <c r="BW84" i="179"/>
  <c r="BP107" i="175"/>
  <c r="BN84" i="173"/>
  <c r="BM110" i="174"/>
  <c r="BM107" i="177"/>
  <c r="BM70" i="182"/>
  <c r="BN70" i="182" s="1"/>
  <c r="BO110" i="173"/>
  <c r="BP106" i="180"/>
  <c r="BN87" i="171"/>
  <c r="BT70" i="170"/>
  <c r="BM87" i="177"/>
  <c r="BS106" i="170"/>
  <c r="BM70" i="181"/>
  <c r="BR106" i="175"/>
  <c r="BH87" i="181"/>
  <c r="BJ91" i="170"/>
  <c r="BM110" i="180"/>
  <c r="BM106" i="179"/>
  <c r="BQ84" i="178"/>
  <c r="BS84" i="171"/>
  <c r="BR110" i="170"/>
  <c r="BP106" i="173"/>
  <c r="BQ87" i="175"/>
  <c r="BN107" i="170"/>
  <c r="BM107" i="172"/>
  <c r="BM107" i="174"/>
  <c r="BM87" i="180"/>
  <c r="BH77" i="181"/>
  <c r="BJ91" i="174"/>
  <c r="BJ91" i="172"/>
  <c r="BY84" i="174"/>
  <c r="BR70" i="180"/>
  <c r="BM113" i="182"/>
  <c r="BJ91" i="179"/>
  <c r="BM106" i="171"/>
  <c r="BM113" i="174"/>
  <c r="BL77" i="170"/>
  <c r="BJ91" i="175"/>
  <c r="BP70" i="173"/>
  <c r="BM87" i="174"/>
  <c r="BQ106" i="174"/>
  <c r="BM110" i="172"/>
  <c r="BJ107" i="181"/>
  <c r="BQ107" i="171"/>
  <c r="BR107" i="171" s="1"/>
  <c r="BH87" i="182"/>
  <c r="BQ110" i="177"/>
  <c r="BM113" i="177"/>
  <c r="BV84" i="172"/>
  <c r="BG110" i="181"/>
  <c r="BO113" i="171"/>
  <c r="BJ91" i="178"/>
  <c r="BJ91" i="180"/>
  <c r="BJ91" i="171"/>
  <c r="BH84" i="182"/>
  <c r="BU70" i="175"/>
  <c r="BU70" i="174"/>
  <c r="BJ91" i="177"/>
  <c r="BL77" i="175"/>
  <c r="BO87" i="179"/>
  <c r="BG91" i="182"/>
  <c r="BM87" i="172"/>
  <c r="BM113" i="181"/>
  <c r="BM106" i="177"/>
  <c r="BF91" i="181"/>
  <c r="BG84" i="181"/>
  <c r="BX84" i="177"/>
  <c r="BQ106" i="178"/>
  <c r="BQ107" i="173"/>
  <c r="BH110" i="182"/>
  <c r="BX70" i="172"/>
  <c r="BL77" i="180"/>
  <c r="BL77" i="178"/>
  <c r="BU70" i="179"/>
  <c r="BO113" i="175"/>
  <c r="BO107" i="178"/>
  <c r="BO107" i="179"/>
  <c r="BM110" i="179"/>
  <c r="BK107" i="182"/>
  <c r="BU70" i="178"/>
  <c r="BL77" i="174"/>
  <c r="BL77" i="179"/>
  <c r="BS70" i="171"/>
  <c r="BT70" i="171" s="1"/>
  <c r="BP106" i="172"/>
  <c r="BM113" i="178"/>
  <c r="BL77" i="172"/>
  <c r="BS70" i="177"/>
  <c r="BM84" i="170"/>
  <c r="BM110" i="175"/>
  <c r="BM110" i="178"/>
  <c r="BH78" i="173" l="1"/>
  <c r="BI78" i="182"/>
  <c r="BH78" i="181"/>
  <c r="BL78" i="174"/>
  <c r="BL78" i="178"/>
  <c r="BL78" i="172"/>
  <c r="BL78" i="171"/>
  <c r="BL78" i="175"/>
  <c r="BL78" i="179"/>
  <c r="BL78" i="177"/>
  <c r="BL78" i="180"/>
  <c r="BL78" i="170"/>
  <c r="BH91" i="173"/>
  <c r="BI77" i="173"/>
  <c r="BN110" i="178"/>
  <c r="BL107" i="182"/>
  <c r="BR107" i="173"/>
  <c r="BV70" i="174"/>
  <c r="BI87" i="182"/>
  <c r="BN106" i="171"/>
  <c r="BR87" i="175"/>
  <c r="BS106" i="175"/>
  <c r="BO70" i="182"/>
  <c r="BQ107" i="180"/>
  <c r="BO113" i="170"/>
  <c r="BJ77" i="182"/>
  <c r="BK91" i="170"/>
  <c r="BK91" i="178"/>
  <c r="BQ87" i="170"/>
  <c r="BZ110" i="171"/>
  <c r="BH91" i="182"/>
  <c r="BM77" i="178"/>
  <c r="BM77" i="175"/>
  <c r="BM77" i="170"/>
  <c r="BK91" i="172"/>
  <c r="BH84" i="181"/>
  <c r="BP113" i="171"/>
  <c r="BT84" i="171"/>
  <c r="BP113" i="172"/>
  <c r="BM77" i="171"/>
  <c r="BN113" i="178"/>
  <c r="BR106" i="174"/>
  <c r="BQ107" i="175"/>
  <c r="BV70" i="179"/>
  <c r="BN87" i="174"/>
  <c r="BX84" i="179"/>
  <c r="BM77" i="180"/>
  <c r="BM77" i="179"/>
  <c r="BN110" i="175"/>
  <c r="BN110" i="179"/>
  <c r="BR106" i="178"/>
  <c r="BV70" i="175"/>
  <c r="BS107" i="171"/>
  <c r="BN113" i="182"/>
  <c r="BQ106" i="173"/>
  <c r="BN70" i="181"/>
  <c r="BN107" i="177"/>
  <c r="BT70" i="177"/>
  <c r="BZ84" i="174"/>
  <c r="BO84" i="173"/>
  <c r="BN113" i="179"/>
  <c r="BG91" i="181"/>
  <c r="BP113" i="175"/>
  <c r="BR84" i="178"/>
  <c r="BQ106" i="172"/>
  <c r="BN106" i="179"/>
  <c r="BN84" i="170"/>
  <c r="BP107" i="179"/>
  <c r="BY84" i="177"/>
  <c r="BI84" i="182"/>
  <c r="BK107" i="181"/>
  <c r="BS70" i="180"/>
  <c r="BS110" i="170"/>
  <c r="BT106" i="170"/>
  <c r="BN110" i="174"/>
  <c r="BN113" i="173"/>
  <c r="BJ106" i="182"/>
  <c r="BI77" i="181"/>
  <c r="BP107" i="178"/>
  <c r="BN110" i="172"/>
  <c r="BN87" i="177"/>
  <c r="BN106" i="177"/>
  <c r="BU70" i="170"/>
  <c r="BN113" i="181"/>
  <c r="BN107" i="174"/>
  <c r="BN113" i="180"/>
  <c r="BM77" i="172"/>
  <c r="BU70" i="171"/>
  <c r="BY70" i="172"/>
  <c r="BN87" i="172"/>
  <c r="BN113" i="177"/>
  <c r="BQ70" i="173"/>
  <c r="BN107" i="172"/>
  <c r="BN110" i="180"/>
  <c r="BQ106" i="180"/>
  <c r="BS84" i="180"/>
  <c r="BJ106" i="181"/>
  <c r="BK91" i="179"/>
  <c r="BK91" i="174"/>
  <c r="BK91" i="175"/>
  <c r="BV70" i="178"/>
  <c r="BI110" i="182"/>
  <c r="BP87" i="179"/>
  <c r="BR110" i="177"/>
  <c r="BN113" i="174"/>
  <c r="BO107" i="170"/>
  <c r="BI87" i="181"/>
  <c r="BP110" i="173"/>
  <c r="BP87" i="173"/>
  <c r="BR87" i="178"/>
  <c r="BK91" i="177"/>
  <c r="BK91" i="180"/>
  <c r="BM77" i="177"/>
  <c r="BH110" i="181"/>
  <c r="BN87" i="180"/>
  <c r="BN84" i="175"/>
  <c r="BM77" i="174"/>
  <c r="BK91" i="171"/>
  <c r="BW84" i="172"/>
  <c r="BO87" i="171"/>
  <c r="BI78" i="173" l="1"/>
  <c r="BJ78" i="182"/>
  <c r="BI78" i="181"/>
  <c r="BM78" i="177"/>
  <c r="BM78" i="179"/>
  <c r="BM78" i="175"/>
  <c r="BM78" i="172"/>
  <c r="BM78" i="171"/>
  <c r="BM78" i="170"/>
  <c r="BM78" i="178"/>
  <c r="BM78" i="180"/>
  <c r="BM78" i="174"/>
  <c r="BI91" i="173"/>
  <c r="BJ77" i="173"/>
  <c r="BP87" i="171"/>
  <c r="BJ87" i="181"/>
  <c r="BT84" i="180"/>
  <c r="BV70" i="171"/>
  <c r="BQ107" i="178"/>
  <c r="BJ84" i="182"/>
  <c r="BO113" i="179"/>
  <c r="BT107" i="171"/>
  <c r="BR107" i="175"/>
  <c r="BR87" i="170"/>
  <c r="BW70" i="174"/>
  <c r="BK77" i="182"/>
  <c r="BN77" i="179"/>
  <c r="BL91" i="174"/>
  <c r="BX84" i="172"/>
  <c r="BP107" i="170"/>
  <c r="BR106" i="180"/>
  <c r="BO113" i="180"/>
  <c r="BK106" i="182"/>
  <c r="BZ84" i="177"/>
  <c r="BP84" i="173"/>
  <c r="BW70" i="175"/>
  <c r="BS106" i="174"/>
  <c r="BP113" i="170"/>
  <c r="BS107" i="173"/>
  <c r="BI91" i="182"/>
  <c r="BN77" i="174"/>
  <c r="BN77" i="172"/>
  <c r="BJ77" i="181"/>
  <c r="BL91" i="178"/>
  <c r="BO87" i="180"/>
  <c r="BS110" i="177"/>
  <c r="BO107" i="172"/>
  <c r="BO113" i="181"/>
  <c r="BO110" i="174"/>
  <c r="BO84" i="170"/>
  <c r="BU70" i="177"/>
  <c r="BO110" i="179"/>
  <c r="BP70" i="182"/>
  <c r="BO110" i="178"/>
  <c r="BH91" i="181"/>
  <c r="BL91" i="179"/>
  <c r="BN77" i="171"/>
  <c r="BI110" i="181"/>
  <c r="BR70" i="173"/>
  <c r="BV70" i="170"/>
  <c r="BO106" i="179"/>
  <c r="BO110" i="175"/>
  <c r="BL91" i="175"/>
  <c r="BO84" i="175"/>
  <c r="BO113" i="174"/>
  <c r="BO110" i="180"/>
  <c r="BO107" i="174"/>
  <c r="BO113" i="173"/>
  <c r="BQ107" i="179"/>
  <c r="CA84" i="174"/>
  <c r="BS106" i="178"/>
  <c r="BO113" i="178"/>
  <c r="BR107" i="180"/>
  <c r="BM107" i="182"/>
  <c r="BQ113" i="172"/>
  <c r="BU84" i="171"/>
  <c r="BV84" i="171" s="1"/>
  <c r="BS87" i="178"/>
  <c r="BJ110" i="182"/>
  <c r="BO113" i="177"/>
  <c r="BO106" i="177"/>
  <c r="BT110" i="170"/>
  <c r="BR106" i="172"/>
  <c r="BO70" i="181"/>
  <c r="BY84" i="179"/>
  <c r="BQ113" i="171"/>
  <c r="BS87" i="175"/>
  <c r="BN77" i="180"/>
  <c r="BN77" i="170"/>
  <c r="BQ87" i="173"/>
  <c r="BW70" i="178"/>
  <c r="BO87" i="172"/>
  <c r="BO87" i="177"/>
  <c r="BT70" i="180"/>
  <c r="BS84" i="178"/>
  <c r="BR106" i="173"/>
  <c r="BO87" i="174"/>
  <c r="BI84" i="181"/>
  <c r="BO106" i="171"/>
  <c r="BL91" i="170"/>
  <c r="BL91" i="177"/>
  <c r="BL91" i="172"/>
  <c r="BQ110" i="173"/>
  <c r="BK106" i="181"/>
  <c r="BZ70" i="172"/>
  <c r="BO110" i="172"/>
  <c r="BL107" i="181"/>
  <c r="BQ113" i="175"/>
  <c r="BO113" i="182"/>
  <c r="BW70" i="179"/>
  <c r="CA110" i="171"/>
  <c r="BJ87" i="182"/>
  <c r="BN77" i="175"/>
  <c r="BL91" i="180"/>
  <c r="BN77" i="178"/>
  <c r="BQ87" i="179"/>
  <c r="BU106" i="170"/>
  <c r="BO107" i="177"/>
  <c r="BT106" i="175"/>
  <c r="BN77" i="177"/>
  <c r="BL91" i="171"/>
  <c r="BJ78" i="173" l="1"/>
  <c r="BK78" i="182"/>
  <c r="BJ78" i="181"/>
  <c r="BN78" i="178"/>
  <c r="BN78" i="170"/>
  <c r="BN78" i="171"/>
  <c r="BN78" i="172"/>
  <c r="BN78" i="174"/>
  <c r="BN78" i="179"/>
  <c r="BN78" i="175"/>
  <c r="BN78" i="180"/>
  <c r="BN78" i="177"/>
  <c r="BJ91" i="173"/>
  <c r="BK77" i="173"/>
  <c r="BU106" i="175"/>
  <c r="BR113" i="175"/>
  <c r="BP87" i="174"/>
  <c r="BT87" i="175"/>
  <c r="BK110" i="182"/>
  <c r="CB84" i="174"/>
  <c r="BP106" i="179"/>
  <c r="BP84" i="170"/>
  <c r="BT106" i="174"/>
  <c r="BY84" i="172"/>
  <c r="BW70" i="171"/>
  <c r="BL77" i="182"/>
  <c r="BM91" i="174"/>
  <c r="BM91" i="170"/>
  <c r="CA84" i="177"/>
  <c r="BL106" i="181"/>
  <c r="BS106" i="172"/>
  <c r="BP110" i="178"/>
  <c r="BR110" i="173"/>
  <c r="BP113" i="174"/>
  <c r="BP113" i="179"/>
  <c r="BO77" i="171"/>
  <c r="BP107" i="177"/>
  <c r="BM107" i="181"/>
  <c r="BS106" i="173"/>
  <c r="BR113" i="171"/>
  <c r="BT87" i="178"/>
  <c r="BR107" i="179"/>
  <c r="BW70" i="170"/>
  <c r="BP110" i="174"/>
  <c r="BX70" i="175"/>
  <c r="BX70" i="174"/>
  <c r="BU84" i="180"/>
  <c r="BJ91" i="182"/>
  <c r="BO77" i="170"/>
  <c r="BP113" i="181"/>
  <c r="BS87" i="170"/>
  <c r="BK87" i="181"/>
  <c r="BK77" i="181"/>
  <c r="BO77" i="177"/>
  <c r="BM91" i="171"/>
  <c r="BR87" i="179"/>
  <c r="BU70" i="180"/>
  <c r="BP70" i="181"/>
  <c r="BP107" i="174"/>
  <c r="BP107" i="172"/>
  <c r="BQ87" i="171"/>
  <c r="BI91" i="181"/>
  <c r="BO77" i="174"/>
  <c r="BP87" i="177"/>
  <c r="BP110" i="180"/>
  <c r="BU107" i="171"/>
  <c r="BM91" i="177"/>
  <c r="CB110" i="171"/>
  <c r="BS107" i="180"/>
  <c r="BP113" i="180"/>
  <c r="BO77" i="180"/>
  <c r="BO77" i="179"/>
  <c r="BV106" i="170"/>
  <c r="BP110" i="172"/>
  <c r="BT84" i="178"/>
  <c r="BU84" i="178" s="1"/>
  <c r="BZ84" i="179"/>
  <c r="BW84" i="171"/>
  <c r="BP113" i="173"/>
  <c r="BS70" i="173"/>
  <c r="BQ84" i="173"/>
  <c r="CA70" i="172"/>
  <c r="BR113" i="172"/>
  <c r="BJ110" i="181"/>
  <c r="BS107" i="175"/>
  <c r="BM91" i="175"/>
  <c r="BK87" i="182"/>
  <c r="BN107" i="182"/>
  <c r="BT110" i="177"/>
  <c r="BU110" i="170"/>
  <c r="BP87" i="180"/>
  <c r="BX70" i="179"/>
  <c r="BP106" i="171"/>
  <c r="BX70" i="178"/>
  <c r="BP106" i="177"/>
  <c r="BP113" i="178"/>
  <c r="BP84" i="175"/>
  <c r="BP110" i="179"/>
  <c r="BT107" i="173"/>
  <c r="BS106" i="180"/>
  <c r="BK84" i="182"/>
  <c r="BM91" i="179"/>
  <c r="BM91" i="178"/>
  <c r="BP113" i="182"/>
  <c r="BJ84" i="181"/>
  <c r="BR87" i="173"/>
  <c r="BP113" i="177"/>
  <c r="BT106" i="178"/>
  <c r="BP110" i="175"/>
  <c r="BV70" i="177"/>
  <c r="BQ113" i="170"/>
  <c r="BQ107" i="170"/>
  <c r="BR107" i="178"/>
  <c r="BO77" i="172"/>
  <c r="BM91" i="180"/>
  <c r="BO77" i="175"/>
  <c r="BL106" i="182"/>
  <c r="BO77" i="178"/>
  <c r="BM91" i="172"/>
  <c r="BP87" i="172"/>
  <c r="BQ70" i="182"/>
  <c r="BK78" i="173" l="1"/>
  <c r="BL78" i="182"/>
  <c r="BK78" i="181"/>
  <c r="BO78" i="175"/>
  <c r="BO78" i="179"/>
  <c r="BO78" i="174"/>
  <c r="BO78" i="171"/>
  <c r="BO78" i="177"/>
  <c r="BO78" i="170"/>
  <c r="BO78" i="172"/>
  <c r="BO78" i="180"/>
  <c r="BO78" i="178"/>
  <c r="BK91" i="173"/>
  <c r="BL77" i="173"/>
  <c r="BR70" i="182"/>
  <c r="BU106" i="178"/>
  <c r="BQ110" i="179"/>
  <c r="BV110" i="170"/>
  <c r="BR84" i="173"/>
  <c r="BQ113" i="180"/>
  <c r="BQ107" i="174"/>
  <c r="BY70" i="174"/>
  <c r="BN107" i="181"/>
  <c r="CB84" i="177"/>
  <c r="BU87" i="175"/>
  <c r="BM77" i="182"/>
  <c r="BP77" i="179"/>
  <c r="BP77" i="172"/>
  <c r="BU110" i="177"/>
  <c r="BT70" i="173"/>
  <c r="BT107" i="180"/>
  <c r="BY70" i="175"/>
  <c r="BQ107" i="177"/>
  <c r="BX70" i="171"/>
  <c r="BQ87" i="174"/>
  <c r="BK91" i="182"/>
  <c r="BP77" i="178"/>
  <c r="BP77" i="171"/>
  <c r="BV70" i="180"/>
  <c r="BQ113" i="179"/>
  <c r="BZ84" i="172"/>
  <c r="BS113" i="175"/>
  <c r="BL77" i="181"/>
  <c r="BN91" i="172"/>
  <c r="BN91" i="174"/>
  <c r="BS107" i="178"/>
  <c r="BQ106" i="177"/>
  <c r="BL87" i="182"/>
  <c r="BX84" i="171"/>
  <c r="BS87" i="179"/>
  <c r="BQ113" i="174"/>
  <c r="BQ113" i="182"/>
  <c r="BL87" i="181"/>
  <c r="BQ106" i="171"/>
  <c r="BT87" i="170"/>
  <c r="BP77" i="170"/>
  <c r="BQ87" i="172"/>
  <c r="BQ113" i="177"/>
  <c r="BQ84" i="175"/>
  <c r="BQ70" i="181"/>
  <c r="BK84" i="181"/>
  <c r="BU106" i="174"/>
  <c r="BY70" i="178"/>
  <c r="CA84" i="179"/>
  <c r="BS110" i="173"/>
  <c r="BP77" i="175"/>
  <c r="BR113" i="170"/>
  <c r="BV84" i="178"/>
  <c r="BQ106" i="179"/>
  <c r="BP77" i="180"/>
  <c r="BM106" i="182"/>
  <c r="BS87" i="173"/>
  <c r="BQ113" i="178"/>
  <c r="BO107" i="182"/>
  <c r="BQ113" i="173"/>
  <c r="CC110" i="171"/>
  <c r="BQ110" i="174"/>
  <c r="BX70" i="170"/>
  <c r="BY70" i="170" s="1"/>
  <c r="BP77" i="177"/>
  <c r="BT107" i="175"/>
  <c r="BS107" i="179"/>
  <c r="BK110" i="181"/>
  <c r="BU87" i="178"/>
  <c r="BW70" i="177"/>
  <c r="BT106" i="180"/>
  <c r="BY70" i="179"/>
  <c r="BS113" i="172"/>
  <c r="BQ110" i="172"/>
  <c r="BR110" i="172" s="1"/>
  <c r="BR87" i="171"/>
  <c r="BQ113" i="181"/>
  <c r="BS113" i="171"/>
  <c r="BT106" i="172"/>
  <c r="CC84" i="174"/>
  <c r="BN91" i="170"/>
  <c r="BN91" i="180"/>
  <c r="BN91" i="171"/>
  <c r="BQ110" i="175"/>
  <c r="BU107" i="173"/>
  <c r="BQ87" i="180"/>
  <c r="CB70" i="172"/>
  <c r="BW106" i="170"/>
  <c r="BQ107" i="172"/>
  <c r="BV84" i="180"/>
  <c r="BT106" i="173"/>
  <c r="BM106" i="181"/>
  <c r="BL110" i="182"/>
  <c r="BN91" i="179"/>
  <c r="BN91" i="177"/>
  <c r="BV107" i="171"/>
  <c r="BV106" i="175"/>
  <c r="BJ91" i="181"/>
  <c r="BN91" i="178"/>
  <c r="BR107" i="170"/>
  <c r="BQ110" i="180"/>
  <c r="BQ84" i="170"/>
  <c r="BP77" i="174"/>
  <c r="BL84" i="182"/>
  <c r="BQ87" i="177"/>
  <c r="BQ110" i="178"/>
  <c r="BN91" i="175"/>
  <c r="BL78" i="173" l="1"/>
  <c r="BM78" i="182"/>
  <c r="BL78" i="181"/>
  <c r="BP78" i="170"/>
  <c r="BP78" i="177"/>
  <c r="BP78" i="171"/>
  <c r="BP78" i="172"/>
  <c r="BP78" i="174"/>
  <c r="BP78" i="178"/>
  <c r="BP78" i="179"/>
  <c r="BP78" i="180"/>
  <c r="BP78" i="175"/>
  <c r="BL91" i="173"/>
  <c r="BM77" i="173"/>
  <c r="BR110" i="178"/>
  <c r="BM110" i="182"/>
  <c r="BV107" i="173"/>
  <c r="BT113" i="172"/>
  <c r="BZ70" i="170"/>
  <c r="BR106" i="179"/>
  <c r="BR70" i="181"/>
  <c r="BR113" i="174"/>
  <c r="BR113" i="179"/>
  <c r="BV110" i="177"/>
  <c r="BW110" i="170"/>
  <c r="BN77" i="182"/>
  <c r="BO91" i="171"/>
  <c r="BQ77" i="171"/>
  <c r="BO107" i="181"/>
  <c r="BQ77" i="175"/>
  <c r="BR110" i="180"/>
  <c r="BV87" i="178"/>
  <c r="BU87" i="170"/>
  <c r="BZ70" i="174"/>
  <c r="BQ77" i="170"/>
  <c r="BS107" i="170"/>
  <c r="BR113" i="178"/>
  <c r="BZ70" i="175"/>
  <c r="BR87" i="177"/>
  <c r="BN106" i="181"/>
  <c r="BR110" i="175"/>
  <c r="BZ70" i="179"/>
  <c r="BR110" i="174"/>
  <c r="BW84" i="178"/>
  <c r="BR84" i="175"/>
  <c r="BT87" i="179"/>
  <c r="BW70" i="180"/>
  <c r="BV87" i="175"/>
  <c r="BR110" i="179"/>
  <c r="BL91" i="182"/>
  <c r="BO91" i="172"/>
  <c r="BO91" i="170"/>
  <c r="CD110" i="171"/>
  <c r="BR113" i="177"/>
  <c r="BY84" i="171"/>
  <c r="CC84" i="177"/>
  <c r="BV106" i="178"/>
  <c r="BM77" i="181"/>
  <c r="BQ77" i="177"/>
  <c r="BO91" i="180"/>
  <c r="BR84" i="170"/>
  <c r="BW84" i="180"/>
  <c r="BX70" i="177"/>
  <c r="BT110" i="173"/>
  <c r="BM87" i="182"/>
  <c r="BS70" i="182"/>
  <c r="BK91" i="181"/>
  <c r="BO91" i="177"/>
  <c r="BT113" i="171"/>
  <c r="CB84" i="179"/>
  <c r="BR107" i="177"/>
  <c r="BL110" i="181"/>
  <c r="BT107" i="178"/>
  <c r="BQ77" i="180"/>
  <c r="BM84" i="182"/>
  <c r="BU106" i="173"/>
  <c r="CD84" i="174"/>
  <c r="BU106" i="180"/>
  <c r="BS113" i="170"/>
  <c r="BR87" i="174"/>
  <c r="BU106" i="172"/>
  <c r="BR113" i="173"/>
  <c r="BR87" i="172"/>
  <c r="BY70" i="171"/>
  <c r="BR107" i="172"/>
  <c r="BP107" i="182"/>
  <c r="BR106" i="177"/>
  <c r="BQ77" i="174"/>
  <c r="BR113" i="181"/>
  <c r="BR106" i="171"/>
  <c r="BW106" i="175"/>
  <c r="CC70" i="172"/>
  <c r="BS87" i="171"/>
  <c r="BT107" i="179"/>
  <c r="BT87" i="173"/>
  <c r="BV106" i="174"/>
  <c r="BM87" i="181"/>
  <c r="BT113" i="175"/>
  <c r="BU107" i="180"/>
  <c r="BR113" i="180"/>
  <c r="BO91" i="179"/>
  <c r="BQ77" i="178"/>
  <c r="BQ77" i="179"/>
  <c r="BW107" i="171"/>
  <c r="BR87" i="180"/>
  <c r="BS110" i="172"/>
  <c r="BT110" i="172" s="1"/>
  <c r="BU107" i="175"/>
  <c r="BN106" i="182"/>
  <c r="BL84" i="181"/>
  <c r="BR113" i="182"/>
  <c r="CA84" i="172"/>
  <c r="BU70" i="173"/>
  <c r="BS84" i="173"/>
  <c r="BQ77" i="172"/>
  <c r="BO91" i="178"/>
  <c r="BO91" i="174"/>
  <c r="BX106" i="170"/>
  <c r="BZ70" i="178"/>
  <c r="BR107" i="174"/>
  <c r="BO91" i="175"/>
  <c r="BM78" i="173" l="1"/>
  <c r="BN78" i="182"/>
  <c r="BM78" i="181"/>
  <c r="BQ78" i="179"/>
  <c r="BQ78" i="174"/>
  <c r="BQ78" i="171"/>
  <c r="BQ78" i="178"/>
  <c r="BQ78" i="175"/>
  <c r="BQ78" i="177"/>
  <c r="BQ78" i="172"/>
  <c r="BQ78" i="180"/>
  <c r="BQ78" i="170"/>
  <c r="BM91" i="173"/>
  <c r="BN77" i="173"/>
  <c r="BS107" i="174"/>
  <c r="BO106" i="182"/>
  <c r="BN87" i="181"/>
  <c r="BS113" i="181"/>
  <c r="BS87" i="174"/>
  <c r="BS107" i="177"/>
  <c r="BS84" i="170"/>
  <c r="BX70" i="180"/>
  <c r="BS87" i="177"/>
  <c r="BP107" i="181"/>
  <c r="BU113" i="172"/>
  <c r="BO77" i="182"/>
  <c r="BP91" i="175"/>
  <c r="BM91" i="182"/>
  <c r="BR77" i="170"/>
  <c r="BN77" i="181"/>
  <c r="BT84" i="173"/>
  <c r="CE84" i="174"/>
  <c r="BX84" i="178"/>
  <c r="BS113" i="179"/>
  <c r="BL91" i="181"/>
  <c r="BR77" i="175"/>
  <c r="BT87" i="171"/>
  <c r="BN87" i="182"/>
  <c r="CA70" i="174"/>
  <c r="CD70" i="172"/>
  <c r="CE70" i="172" s="1"/>
  <c r="BU110" i="173"/>
  <c r="BS70" i="181"/>
  <c r="CA70" i="178"/>
  <c r="BV107" i="175"/>
  <c r="BW106" i="174"/>
  <c r="BS106" i="177"/>
  <c r="BT113" i="170"/>
  <c r="CC84" i="179"/>
  <c r="BW106" i="178"/>
  <c r="BU87" i="179"/>
  <c r="CA70" i="175"/>
  <c r="BX110" i="170"/>
  <c r="BW107" i="173"/>
  <c r="BR77" i="178"/>
  <c r="BP91" i="172"/>
  <c r="BS87" i="180"/>
  <c r="BS107" i="172"/>
  <c r="BZ84" i="171"/>
  <c r="BS110" i="178"/>
  <c r="BP91" i="170"/>
  <c r="BV70" i="173"/>
  <c r="BZ70" i="171"/>
  <c r="BS113" i="177"/>
  <c r="BS113" i="174"/>
  <c r="BR77" i="179"/>
  <c r="BP91" i="171"/>
  <c r="BS113" i="180"/>
  <c r="BS87" i="172"/>
  <c r="CA70" i="179"/>
  <c r="BY106" i="170"/>
  <c r="BU110" i="172"/>
  <c r="BU87" i="173"/>
  <c r="BQ107" i="182"/>
  <c r="BV106" i="180"/>
  <c r="BU113" i="171"/>
  <c r="CD84" i="177"/>
  <c r="BS84" i="175"/>
  <c r="BS113" i="178"/>
  <c r="BT113" i="178" s="1"/>
  <c r="BW110" i="177"/>
  <c r="BN110" i="182"/>
  <c r="BP91" i="174"/>
  <c r="BU107" i="179"/>
  <c r="BT70" i="182"/>
  <c r="BT107" i="170"/>
  <c r="BX107" i="171"/>
  <c r="BV106" i="173"/>
  <c r="BS110" i="174"/>
  <c r="BR77" i="174"/>
  <c r="CB84" i="172"/>
  <c r="BN84" i="182"/>
  <c r="BV87" i="170"/>
  <c r="BR77" i="180"/>
  <c r="BR77" i="177"/>
  <c r="BS113" i="182"/>
  <c r="BV107" i="180"/>
  <c r="BX106" i="175"/>
  <c r="BS113" i="173"/>
  <c r="BU107" i="178"/>
  <c r="BY70" i="177"/>
  <c r="BS110" i="179"/>
  <c r="BS110" i="175"/>
  <c r="BW87" i="178"/>
  <c r="BS106" i="179"/>
  <c r="BP91" i="177"/>
  <c r="BP91" i="180"/>
  <c r="BP91" i="178"/>
  <c r="BM84" i="181"/>
  <c r="BU113" i="175"/>
  <c r="BS106" i="171"/>
  <c r="BV106" i="172"/>
  <c r="BM110" i="181"/>
  <c r="BX84" i="180"/>
  <c r="BY84" i="180" s="1"/>
  <c r="BZ84" i="180" s="1"/>
  <c r="BW87" i="175"/>
  <c r="BO106" i="181"/>
  <c r="BS110" i="180"/>
  <c r="CA70" i="170"/>
  <c r="BR77" i="171"/>
  <c r="BR77" i="172"/>
  <c r="CE110" i="171"/>
  <c r="BP91" i="179"/>
  <c r="BN78" i="173" l="1"/>
  <c r="BO78" i="182"/>
  <c r="BN78" i="181"/>
  <c r="BR78" i="172"/>
  <c r="BR78" i="177"/>
  <c r="BR78" i="175"/>
  <c r="BR78" i="178"/>
  <c r="BR78" i="174"/>
  <c r="BR78" i="170"/>
  <c r="BR78" i="171"/>
  <c r="BR78" i="180"/>
  <c r="BR78" i="179"/>
  <c r="BN91" i="173"/>
  <c r="BO77" i="173"/>
  <c r="CF110" i="171"/>
  <c r="BT106" i="171"/>
  <c r="BV107" i="178"/>
  <c r="BW107" i="178" s="1"/>
  <c r="BT110" i="174"/>
  <c r="BU113" i="178"/>
  <c r="BV113" i="178" s="1"/>
  <c r="BZ106" i="170"/>
  <c r="BT110" i="178"/>
  <c r="BX106" i="178"/>
  <c r="BV110" i="173"/>
  <c r="BU84" i="173"/>
  <c r="BT113" i="181"/>
  <c r="BP77" i="182"/>
  <c r="BQ91" i="170"/>
  <c r="BQ91" i="177"/>
  <c r="BW106" i="173"/>
  <c r="BT84" i="175"/>
  <c r="CB70" i="179"/>
  <c r="CD84" i="179"/>
  <c r="CF70" i="172"/>
  <c r="BV113" i="172"/>
  <c r="BO87" i="181"/>
  <c r="BS77" i="177"/>
  <c r="BS77" i="174"/>
  <c r="BU113" i="170"/>
  <c r="BQ107" i="181"/>
  <c r="BO77" i="181"/>
  <c r="BQ91" i="175"/>
  <c r="BT106" i="179"/>
  <c r="BV113" i="171"/>
  <c r="BT106" i="177"/>
  <c r="BT87" i="177"/>
  <c r="BX87" i="175"/>
  <c r="BW106" i="180"/>
  <c r="BX107" i="173"/>
  <c r="BT110" i="175"/>
  <c r="BT113" i="177"/>
  <c r="BT84" i="170"/>
  <c r="BS77" i="175"/>
  <c r="CB70" i="170"/>
  <c r="BV113" i="175"/>
  <c r="BT113" i="173"/>
  <c r="CA84" i="171"/>
  <c r="BN91" i="182"/>
  <c r="BP106" i="182"/>
  <c r="BS77" i="179"/>
  <c r="BP106" i="181"/>
  <c r="BU107" i="170"/>
  <c r="BT113" i="180"/>
  <c r="BO87" i="182"/>
  <c r="BU70" i="182"/>
  <c r="BU87" i="171"/>
  <c r="BQ91" i="179"/>
  <c r="CA84" i="180"/>
  <c r="BR107" i="182"/>
  <c r="BT113" i="179"/>
  <c r="BS77" i="180"/>
  <c r="BT110" i="180"/>
  <c r="BN84" i="181"/>
  <c r="BY106" i="175"/>
  <c r="BY107" i="171"/>
  <c r="CE84" i="177"/>
  <c r="BT87" i="172"/>
  <c r="BT107" i="172"/>
  <c r="CB70" i="174"/>
  <c r="BW107" i="180"/>
  <c r="BT87" i="180"/>
  <c r="BT107" i="174"/>
  <c r="BQ91" i="171"/>
  <c r="BT113" i="182"/>
  <c r="BX106" i="174"/>
  <c r="BW87" i="170"/>
  <c r="BY110" i="170"/>
  <c r="BN110" i="181"/>
  <c r="BT110" i="179"/>
  <c r="BO84" i="182"/>
  <c r="BO110" i="182"/>
  <c r="BV87" i="173"/>
  <c r="CA70" i="171"/>
  <c r="CB70" i="175"/>
  <c r="CB70" i="178"/>
  <c r="BY84" i="178"/>
  <c r="BT107" i="177"/>
  <c r="BQ91" i="172"/>
  <c r="BQ91" i="174"/>
  <c r="BW106" i="172"/>
  <c r="BZ70" i="177"/>
  <c r="CC84" i="172"/>
  <c r="BX110" i="177"/>
  <c r="BV110" i="172"/>
  <c r="BW70" i="173"/>
  <c r="BV87" i="179"/>
  <c r="BT70" i="181"/>
  <c r="CF84" i="174"/>
  <c r="BT87" i="174"/>
  <c r="BS77" i="178"/>
  <c r="BQ91" i="180"/>
  <c r="BS77" i="171"/>
  <c r="BM91" i="181"/>
  <c r="BS77" i="170"/>
  <c r="BX87" i="178"/>
  <c r="BT113" i="174"/>
  <c r="BY70" i="180"/>
  <c r="BS77" i="172"/>
  <c r="BQ91" i="178"/>
  <c r="BV107" i="179"/>
  <c r="BW107" i="175"/>
  <c r="BO78" i="173" l="1"/>
  <c r="BP78" i="182"/>
  <c r="BO78" i="181"/>
  <c r="BS78" i="171"/>
  <c r="BS78" i="170"/>
  <c r="BS78" i="174"/>
  <c r="BS78" i="175"/>
  <c r="BS78" i="179"/>
  <c r="BS78" i="177"/>
  <c r="BS78" i="178"/>
  <c r="BS78" i="180"/>
  <c r="BS78" i="172"/>
  <c r="BO91" i="173"/>
  <c r="BP77" i="173"/>
  <c r="BX107" i="175"/>
  <c r="BW87" i="179"/>
  <c r="BZ84" i="178"/>
  <c r="BO110" i="181"/>
  <c r="CC70" i="174"/>
  <c r="BU113" i="179"/>
  <c r="BQ106" i="181"/>
  <c r="BU110" i="175"/>
  <c r="BR107" i="181"/>
  <c r="BX106" i="173"/>
  <c r="BU110" i="174"/>
  <c r="BQ77" i="182"/>
  <c r="BR91" i="179"/>
  <c r="BU107" i="172"/>
  <c r="BQ106" i="182"/>
  <c r="BY107" i="173"/>
  <c r="BV113" i="170"/>
  <c r="BU113" i="181"/>
  <c r="BX107" i="178"/>
  <c r="BO91" i="182"/>
  <c r="BT77" i="172"/>
  <c r="BT77" i="175"/>
  <c r="BV84" i="173"/>
  <c r="BP77" i="181"/>
  <c r="BR91" i="170"/>
  <c r="BY110" i="177"/>
  <c r="BV87" i="171"/>
  <c r="BW113" i="172"/>
  <c r="BW87" i="173"/>
  <c r="BV70" i="182"/>
  <c r="BT77" i="170"/>
  <c r="BP110" i="182"/>
  <c r="CC70" i="170"/>
  <c r="BT77" i="177"/>
  <c r="BW107" i="179"/>
  <c r="BX70" i="173"/>
  <c r="CC70" i="178"/>
  <c r="BZ110" i="170"/>
  <c r="BS107" i="182"/>
  <c r="CB70" i="171"/>
  <c r="CF84" i="177"/>
  <c r="CG84" i="177" s="1"/>
  <c r="BY87" i="175"/>
  <c r="BZ87" i="175" s="1"/>
  <c r="CG110" i="171"/>
  <c r="BR91" i="172"/>
  <c r="BY87" i="178"/>
  <c r="BU113" i="182"/>
  <c r="BU87" i="177"/>
  <c r="BR91" i="174"/>
  <c r="BU107" i="174"/>
  <c r="BU106" i="177"/>
  <c r="BZ70" i="180"/>
  <c r="BW110" i="172"/>
  <c r="CC70" i="175"/>
  <c r="BX87" i="170"/>
  <c r="BU87" i="172"/>
  <c r="CB84" i="180"/>
  <c r="CB84" i="171"/>
  <c r="BX106" i="180"/>
  <c r="BP87" i="181"/>
  <c r="BU106" i="171"/>
  <c r="BR91" i="178"/>
  <c r="BU113" i="174"/>
  <c r="BY106" i="174"/>
  <c r="BU113" i="173"/>
  <c r="BW110" i="173"/>
  <c r="BN91" i="181"/>
  <c r="BT77" i="179"/>
  <c r="CD84" i="172"/>
  <c r="BW113" i="175"/>
  <c r="BY106" i="178"/>
  <c r="BT77" i="171"/>
  <c r="BU87" i="174"/>
  <c r="BZ106" i="175"/>
  <c r="CE84" i="179"/>
  <c r="CG84" i="174"/>
  <c r="BX106" i="172"/>
  <c r="BP84" i="182"/>
  <c r="BU87" i="180"/>
  <c r="BO84" i="181"/>
  <c r="BU113" i="180"/>
  <c r="BU84" i="170"/>
  <c r="BW113" i="171"/>
  <c r="CC70" i="179"/>
  <c r="CA106" i="170"/>
  <c r="BR91" i="177"/>
  <c r="BR91" i="180"/>
  <c r="BR91" i="175"/>
  <c r="BU70" i="181"/>
  <c r="BU107" i="177"/>
  <c r="BU110" i="179"/>
  <c r="BX107" i="180"/>
  <c r="BU110" i="180"/>
  <c r="BV107" i="170"/>
  <c r="BU113" i="177"/>
  <c r="BU106" i="179"/>
  <c r="BU84" i="175"/>
  <c r="BW113" i="178"/>
  <c r="BT77" i="174"/>
  <c r="BT77" i="178"/>
  <c r="BZ107" i="171"/>
  <c r="CG70" i="172"/>
  <c r="CA70" i="177"/>
  <c r="BP87" i="182"/>
  <c r="BU110" i="178"/>
  <c r="BT77" i="180"/>
  <c r="BR91" i="171"/>
  <c r="BP78" i="173" l="1"/>
  <c r="BQ78" i="182"/>
  <c r="BP78" i="181"/>
  <c r="BT78" i="178"/>
  <c r="BT78" i="177"/>
  <c r="BT78" i="179"/>
  <c r="BT78" i="175"/>
  <c r="BT78" i="170"/>
  <c r="BT78" i="172"/>
  <c r="BT78" i="174"/>
  <c r="BT78" i="180"/>
  <c r="BT78" i="171"/>
  <c r="BP91" i="173"/>
  <c r="BQ77" i="173"/>
  <c r="BV110" i="178"/>
  <c r="BV113" i="177"/>
  <c r="CD70" i="179"/>
  <c r="CH84" i="174"/>
  <c r="BV113" i="173"/>
  <c r="BV87" i="172"/>
  <c r="BV113" i="182"/>
  <c r="CD70" i="178"/>
  <c r="BW87" i="171"/>
  <c r="BV107" i="172"/>
  <c r="BP110" i="181"/>
  <c r="BR77" i="182"/>
  <c r="BU77" i="177"/>
  <c r="BS91" i="172"/>
  <c r="BP84" i="181"/>
  <c r="BQ87" i="181"/>
  <c r="BV113" i="181"/>
  <c r="BU77" i="178"/>
  <c r="BS91" i="175"/>
  <c r="BV87" i="180"/>
  <c r="BV106" i="177"/>
  <c r="BR106" i="181"/>
  <c r="BS91" i="178"/>
  <c r="BQ87" i="182"/>
  <c r="BW107" i="170"/>
  <c r="BX113" i="171"/>
  <c r="CF84" i="179"/>
  <c r="BZ106" i="174"/>
  <c r="BY87" i="170"/>
  <c r="BZ87" i="178"/>
  <c r="BY70" i="173"/>
  <c r="BZ110" i="177"/>
  <c r="BV110" i="174"/>
  <c r="CA84" i="178"/>
  <c r="BP91" i="182"/>
  <c r="BU77" i="171"/>
  <c r="BU77" i="170"/>
  <c r="CA106" i="175"/>
  <c r="CD70" i="175"/>
  <c r="BX107" i="179"/>
  <c r="BW84" i="173"/>
  <c r="BX87" i="179"/>
  <c r="BS91" i="179"/>
  <c r="CH70" i="172"/>
  <c r="BV113" i="180"/>
  <c r="BV106" i="171"/>
  <c r="CA87" i="175"/>
  <c r="BY107" i="178"/>
  <c r="BY107" i="175"/>
  <c r="BS91" i="171"/>
  <c r="BV110" i="179"/>
  <c r="BZ106" i="178"/>
  <c r="BQ110" i="182"/>
  <c r="BV107" i="177"/>
  <c r="BY106" i="180"/>
  <c r="BW113" i="170"/>
  <c r="BU77" i="180"/>
  <c r="CB70" i="177"/>
  <c r="BV110" i="180"/>
  <c r="BV84" i="170"/>
  <c r="BV113" i="174"/>
  <c r="CH110" i="171"/>
  <c r="BY106" i="173"/>
  <c r="BQ77" i="181"/>
  <c r="BS91" i="174"/>
  <c r="BY107" i="180"/>
  <c r="BV87" i="174"/>
  <c r="BX110" i="172"/>
  <c r="CD70" i="170"/>
  <c r="BS107" i="181"/>
  <c r="BO91" i="181"/>
  <c r="BU77" i="172"/>
  <c r="CA107" i="171"/>
  <c r="CA70" i="180"/>
  <c r="BV110" i="175"/>
  <c r="BU77" i="179"/>
  <c r="BX113" i="178"/>
  <c r="BX113" i="175"/>
  <c r="BW70" i="182"/>
  <c r="BV84" i="175"/>
  <c r="BV70" i="181"/>
  <c r="BQ84" i="182"/>
  <c r="CE84" i="172"/>
  <c r="CC84" i="171"/>
  <c r="CD84" i="171" s="1"/>
  <c r="BV107" i="174"/>
  <c r="BT107" i="182"/>
  <c r="BX87" i="173"/>
  <c r="BY87" i="173" s="1"/>
  <c r="BZ107" i="173"/>
  <c r="BV113" i="179"/>
  <c r="BS91" i="180"/>
  <c r="BS91" i="170"/>
  <c r="BV106" i="179"/>
  <c r="CB106" i="170"/>
  <c r="BY106" i="172"/>
  <c r="BX110" i="173"/>
  <c r="CC84" i="180"/>
  <c r="BV87" i="177"/>
  <c r="CA110" i="170"/>
  <c r="BX113" i="172"/>
  <c r="BR106" i="182"/>
  <c r="CD70" i="174"/>
  <c r="BU77" i="175"/>
  <c r="BS91" i="177"/>
  <c r="BU77" i="174"/>
  <c r="CH84" i="177"/>
  <c r="CC70" i="171"/>
  <c r="BQ78" i="173" l="1"/>
  <c r="BR78" i="182"/>
  <c r="BQ78" i="181"/>
  <c r="BU78" i="174"/>
  <c r="BU78" i="172"/>
  <c r="BU78" i="170"/>
  <c r="BU78" i="179"/>
  <c r="BU78" i="171"/>
  <c r="BU78" i="177"/>
  <c r="BU78" i="175"/>
  <c r="BU78" i="180"/>
  <c r="BU78" i="178"/>
  <c r="BQ91" i="173"/>
  <c r="BR77" i="173"/>
  <c r="CD70" i="171"/>
  <c r="BY110" i="173"/>
  <c r="BW107" i="174"/>
  <c r="BY113" i="178"/>
  <c r="BZ107" i="180"/>
  <c r="BZ106" i="180"/>
  <c r="BW106" i="171"/>
  <c r="CB84" i="178"/>
  <c r="BY113" i="171"/>
  <c r="CI84" i="174"/>
  <c r="BS77" i="182"/>
  <c r="BV77" i="170"/>
  <c r="BV77" i="179"/>
  <c r="BW84" i="170"/>
  <c r="CA87" i="178"/>
  <c r="CE70" i="170"/>
  <c r="BZ87" i="170"/>
  <c r="CI84" i="177"/>
  <c r="BZ106" i="172"/>
  <c r="CE84" i="171"/>
  <c r="BW110" i="175"/>
  <c r="BZ106" i="173"/>
  <c r="BW107" i="177"/>
  <c r="BW113" i="180"/>
  <c r="BW110" i="174"/>
  <c r="BX107" i="170"/>
  <c r="BQ110" i="181"/>
  <c r="CE70" i="179"/>
  <c r="BT107" i="181"/>
  <c r="BW106" i="177"/>
  <c r="BV77" i="174"/>
  <c r="BT91" i="170"/>
  <c r="BW84" i="175"/>
  <c r="BW87" i="180"/>
  <c r="BV77" i="180"/>
  <c r="BV77" i="177"/>
  <c r="CE70" i="174"/>
  <c r="CC106" i="170"/>
  <c r="CD106" i="170" s="1"/>
  <c r="CF84" i="172"/>
  <c r="CB70" i="180"/>
  <c r="CI110" i="171"/>
  <c r="BR110" i="182"/>
  <c r="CI70" i="172"/>
  <c r="CA110" i="177"/>
  <c r="BR87" i="182"/>
  <c r="BW107" i="172"/>
  <c r="BW113" i="177"/>
  <c r="BR77" i="181"/>
  <c r="BV77" i="178"/>
  <c r="BT91" i="172"/>
  <c r="BS106" i="182"/>
  <c r="BW106" i="179"/>
  <c r="BR84" i="182"/>
  <c r="CB107" i="171"/>
  <c r="BW113" i="174"/>
  <c r="CA106" i="178"/>
  <c r="BY87" i="179"/>
  <c r="BZ70" i="173"/>
  <c r="BS106" i="181"/>
  <c r="BX87" i="171"/>
  <c r="BW110" i="178"/>
  <c r="BP91" i="181"/>
  <c r="BT91" i="175"/>
  <c r="BV77" i="171"/>
  <c r="BY113" i="172"/>
  <c r="BW70" i="181"/>
  <c r="BW110" i="179"/>
  <c r="CE70" i="178"/>
  <c r="BV77" i="172"/>
  <c r="CB110" i="170"/>
  <c r="BW110" i="180"/>
  <c r="BY107" i="179"/>
  <c r="BW87" i="177"/>
  <c r="BZ87" i="173"/>
  <c r="BX70" i="182"/>
  <c r="BY110" i="172"/>
  <c r="CC70" i="177"/>
  <c r="BZ107" i="178"/>
  <c r="CE70" i="175"/>
  <c r="CA106" i="174"/>
  <c r="BW113" i="181"/>
  <c r="BW87" i="172"/>
  <c r="BT91" i="177"/>
  <c r="BT91" i="180"/>
  <c r="BT91" i="179"/>
  <c r="CD84" i="180"/>
  <c r="BU107" i="182"/>
  <c r="BY113" i="175"/>
  <c r="BW87" i="174"/>
  <c r="BX113" i="170"/>
  <c r="CB87" i="175"/>
  <c r="CB106" i="175"/>
  <c r="CG84" i="179"/>
  <c r="BR87" i="181"/>
  <c r="BW113" i="173"/>
  <c r="BT91" i="178"/>
  <c r="BV77" i="175"/>
  <c r="BQ84" i="181"/>
  <c r="BT91" i="171"/>
  <c r="BQ91" i="182"/>
  <c r="BW113" i="179"/>
  <c r="BX84" i="173"/>
  <c r="CA107" i="173"/>
  <c r="BZ107" i="175"/>
  <c r="BW113" i="182"/>
  <c r="BT91" i="174"/>
  <c r="BR78" i="173" l="1"/>
  <c r="BS78" i="182"/>
  <c r="BR78" i="181"/>
  <c r="BV78" i="175"/>
  <c r="BV78" i="177"/>
  <c r="BV78" i="171"/>
  <c r="BV78" i="179"/>
  <c r="BV78" i="170"/>
  <c r="BV78" i="172"/>
  <c r="BV78" i="178"/>
  <c r="BV78" i="180"/>
  <c r="BV78" i="174"/>
  <c r="BR91" i="173"/>
  <c r="BS77" i="173"/>
  <c r="BX113" i="182"/>
  <c r="CH84" i="179"/>
  <c r="BX87" i="172"/>
  <c r="CA87" i="173"/>
  <c r="BZ113" i="172"/>
  <c r="CC107" i="171"/>
  <c r="CJ70" i="172"/>
  <c r="BX84" i="175"/>
  <c r="BX107" i="177"/>
  <c r="CB87" i="178"/>
  <c r="BZ113" i="178"/>
  <c r="BT77" i="182"/>
  <c r="BW77" i="177"/>
  <c r="BW77" i="179"/>
  <c r="BX87" i="174"/>
  <c r="BW77" i="175"/>
  <c r="BZ113" i="175"/>
  <c r="BZ87" i="179"/>
  <c r="CJ84" i="177"/>
  <c r="BW77" i="180"/>
  <c r="BW77" i="178"/>
  <c r="CA107" i="175"/>
  <c r="CC106" i="175"/>
  <c r="BX113" i="181"/>
  <c r="BX87" i="177"/>
  <c r="BX110" i="178"/>
  <c r="BS84" i="182"/>
  <c r="BS110" i="182"/>
  <c r="BX106" i="177"/>
  <c r="CA106" i="173"/>
  <c r="BX84" i="170"/>
  <c r="BX107" i="174"/>
  <c r="BR91" i="182"/>
  <c r="BW77" i="174"/>
  <c r="BW77" i="170"/>
  <c r="BX113" i="179"/>
  <c r="BX113" i="177"/>
  <c r="CA106" i="172"/>
  <c r="CF70" i="178"/>
  <c r="BY107" i="170"/>
  <c r="CB107" i="173"/>
  <c r="CC87" i="175"/>
  <c r="CB106" i="174"/>
  <c r="BZ107" i="179"/>
  <c r="BY87" i="171"/>
  <c r="BX106" i="179"/>
  <c r="CJ110" i="171"/>
  <c r="BU107" i="181"/>
  <c r="BX110" i="175"/>
  <c r="CJ84" i="174"/>
  <c r="BZ110" i="173"/>
  <c r="BS77" i="181"/>
  <c r="BU91" i="171"/>
  <c r="BY84" i="173"/>
  <c r="BY113" i="170"/>
  <c r="CF70" i="175"/>
  <c r="BX110" i="180"/>
  <c r="BT106" i="181"/>
  <c r="BT106" i="182"/>
  <c r="CC70" i="180"/>
  <c r="CF70" i="179"/>
  <c r="CF84" i="171"/>
  <c r="BZ113" i="171"/>
  <c r="CE70" i="171"/>
  <c r="CF70" i="171" s="1"/>
  <c r="BQ91" i="181"/>
  <c r="BU91" i="179"/>
  <c r="BW77" i="172"/>
  <c r="CA107" i="178"/>
  <c r="CA70" i="173"/>
  <c r="CG84" i="172"/>
  <c r="CC84" i="178"/>
  <c r="BW77" i="171"/>
  <c r="BR84" i="181"/>
  <c r="CE106" i="170"/>
  <c r="BX113" i="173"/>
  <c r="BV107" i="182"/>
  <c r="BZ110" i="172"/>
  <c r="BX110" i="179"/>
  <c r="CB106" i="178"/>
  <c r="BS87" i="182"/>
  <c r="CF70" i="174"/>
  <c r="BX110" i="174"/>
  <c r="CA87" i="170"/>
  <c r="CA106" i="180"/>
  <c r="BU91" i="178"/>
  <c r="BU91" i="180"/>
  <c r="BU91" i="170"/>
  <c r="BS87" i="181"/>
  <c r="CE84" i="180"/>
  <c r="BY70" i="182"/>
  <c r="BX70" i="181"/>
  <c r="BX113" i="174"/>
  <c r="CB110" i="177"/>
  <c r="BX87" i="180"/>
  <c r="BX113" i="180"/>
  <c r="CF70" i="170"/>
  <c r="CA107" i="180"/>
  <c r="BU91" i="174"/>
  <c r="BU91" i="177"/>
  <c r="CC110" i="170"/>
  <c r="CD110" i="170" s="1"/>
  <c r="BR110" i="181"/>
  <c r="BU91" i="172"/>
  <c r="CD70" i="177"/>
  <c r="BX107" i="172"/>
  <c r="BX106" i="171"/>
  <c r="BU91" i="175"/>
  <c r="BS78" i="173" l="1"/>
  <c r="BT78" i="182"/>
  <c r="BS78" i="181"/>
  <c r="BW78" i="178"/>
  <c r="BW78" i="172"/>
  <c r="BW78" i="170"/>
  <c r="BW78" i="179"/>
  <c r="BW78" i="171"/>
  <c r="BW78" i="174"/>
  <c r="BW78" i="177"/>
  <c r="BW78" i="180"/>
  <c r="BW78" i="175"/>
  <c r="BS91" i="173"/>
  <c r="BT77" i="173"/>
  <c r="BY106" i="171"/>
  <c r="BY87" i="180"/>
  <c r="CB87" i="170"/>
  <c r="CA113" i="171"/>
  <c r="CB113" i="171" s="1"/>
  <c r="BY113" i="177"/>
  <c r="CB87" i="173"/>
  <c r="BU77" i="182"/>
  <c r="BV91" i="178"/>
  <c r="BX77" i="175"/>
  <c r="CB70" i="173"/>
  <c r="BY106" i="177"/>
  <c r="BY107" i="172"/>
  <c r="CC110" i="177"/>
  <c r="BY110" i="174"/>
  <c r="CF106" i="170"/>
  <c r="CG84" i="171"/>
  <c r="BZ84" i="173"/>
  <c r="CA107" i="179"/>
  <c r="BY113" i="179"/>
  <c r="BY87" i="177"/>
  <c r="CA113" i="178"/>
  <c r="CB107" i="180"/>
  <c r="BV107" i="181"/>
  <c r="CE70" i="177"/>
  <c r="BY113" i="174"/>
  <c r="CG70" i="174"/>
  <c r="BS84" i="181"/>
  <c r="CG70" i="179"/>
  <c r="CA110" i="173"/>
  <c r="CC106" i="174"/>
  <c r="BY107" i="174"/>
  <c r="BY113" i="181"/>
  <c r="CC87" i="178"/>
  <c r="CI84" i="179"/>
  <c r="BT77" i="181"/>
  <c r="BV91" i="175"/>
  <c r="BV91" i="172"/>
  <c r="BS110" i="181"/>
  <c r="BY70" i="181"/>
  <c r="BT87" i="182"/>
  <c r="CD84" i="178"/>
  <c r="CD70" i="180"/>
  <c r="CK84" i="174"/>
  <c r="CD87" i="175"/>
  <c r="BY84" i="170"/>
  <c r="CD106" i="175"/>
  <c r="BY107" i="177"/>
  <c r="BY113" i="182"/>
  <c r="BR91" i="181"/>
  <c r="BX77" i="172"/>
  <c r="BX77" i="171"/>
  <c r="CE110" i="170"/>
  <c r="BZ70" i="182"/>
  <c r="CC106" i="178"/>
  <c r="CH84" i="172"/>
  <c r="BU106" i="182"/>
  <c r="BY110" i="175"/>
  <c r="CC107" i="173"/>
  <c r="CB106" i="173"/>
  <c r="CB107" i="175"/>
  <c r="BY84" i="175"/>
  <c r="CF84" i="180"/>
  <c r="BU106" i="181"/>
  <c r="CK84" i="177"/>
  <c r="BX77" i="180"/>
  <c r="BX77" i="174"/>
  <c r="CG70" i="170"/>
  <c r="BT87" i="181"/>
  <c r="CA110" i="172"/>
  <c r="CB107" i="178"/>
  <c r="BY110" i="180"/>
  <c r="CK110" i="171"/>
  <c r="CG70" i="178"/>
  <c r="BT110" i="182"/>
  <c r="CA87" i="179"/>
  <c r="CD107" i="171"/>
  <c r="BV91" i="174"/>
  <c r="BV91" i="170"/>
  <c r="BV91" i="179"/>
  <c r="BY113" i="180"/>
  <c r="CB106" i="180"/>
  <c r="BW107" i="182"/>
  <c r="CG70" i="171"/>
  <c r="CG70" i="175"/>
  <c r="BY106" i="179"/>
  <c r="CB106" i="172"/>
  <c r="BT84" i="182"/>
  <c r="CA113" i="175"/>
  <c r="CA113" i="172"/>
  <c r="BV91" i="177"/>
  <c r="BX77" i="170"/>
  <c r="BX77" i="177"/>
  <c r="BY113" i="173"/>
  <c r="BZ113" i="170"/>
  <c r="BZ87" i="171"/>
  <c r="BY110" i="178"/>
  <c r="BY87" i="174"/>
  <c r="BX77" i="178"/>
  <c r="BY87" i="172"/>
  <c r="BS91" i="182"/>
  <c r="BX77" i="179"/>
  <c r="BV91" i="171"/>
  <c r="BY110" i="179"/>
  <c r="BZ107" i="170"/>
  <c r="CK70" i="172"/>
  <c r="BV91" i="180"/>
  <c r="BT78" i="173" l="1"/>
  <c r="BU78" i="182"/>
  <c r="BT78" i="181"/>
  <c r="BX78" i="177"/>
  <c r="BX78" i="174"/>
  <c r="BX78" i="171"/>
  <c r="BX78" i="179"/>
  <c r="BX78" i="170"/>
  <c r="BX78" i="172"/>
  <c r="BX78" i="175"/>
  <c r="BX78" i="178"/>
  <c r="BX78" i="180"/>
  <c r="BT91" i="173"/>
  <c r="BU77" i="173"/>
  <c r="CL70" i="172"/>
  <c r="BZ113" i="173"/>
  <c r="BX107" i="182"/>
  <c r="BZ110" i="180"/>
  <c r="BZ84" i="175"/>
  <c r="CA70" i="182"/>
  <c r="CE70" i="180"/>
  <c r="BZ107" i="174"/>
  <c r="BW107" i="181"/>
  <c r="CG106" i="170"/>
  <c r="CC113" i="171"/>
  <c r="BZ106" i="177"/>
  <c r="BY77" i="171"/>
  <c r="BZ106" i="179"/>
  <c r="CH70" i="174"/>
  <c r="CA107" i="170"/>
  <c r="CB113" i="172"/>
  <c r="CC106" i="180"/>
  <c r="CD106" i="180" s="1"/>
  <c r="CC107" i="178"/>
  <c r="CC107" i="175"/>
  <c r="CF110" i="170"/>
  <c r="CE84" i="178"/>
  <c r="CD106" i="174"/>
  <c r="CC107" i="180"/>
  <c r="BZ110" i="174"/>
  <c r="CC87" i="170"/>
  <c r="BT91" i="182"/>
  <c r="BY77" i="174"/>
  <c r="BW91" i="174"/>
  <c r="CH70" i="170"/>
  <c r="BT110" i="181"/>
  <c r="CL84" i="177"/>
  <c r="CM84" i="177" s="1"/>
  <c r="CJ84" i="179"/>
  <c r="BZ110" i="179"/>
  <c r="CB113" i="175"/>
  <c r="BZ113" i="180"/>
  <c r="CB110" i="172"/>
  <c r="CC106" i="173"/>
  <c r="BZ113" i="182"/>
  <c r="BU87" i="182"/>
  <c r="CB110" i="173"/>
  <c r="CB113" i="178"/>
  <c r="CD110" i="177"/>
  <c r="BZ87" i="180"/>
  <c r="BU77" i="181"/>
  <c r="BY77" i="170"/>
  <c r="BZ87" i="172"/>
  <c r="BU84" i="182"/>
  <c r="CE107" i="171"/>
  <c r="BU87" i="181"/>
  <c r="CD107" i="173"/>
  <c r="BZ107" i="177"/>
  <c r="BZ70" i="181"/>
  <c r="CH70" i="179"/>
  <c r="BZ87" i="177"/>
  <c r="BZ107" i="172"/>
  <c r="BZ106" i="171"/>
  <c r="BS91" i="181"/>
  <c r="BW91" i="178"/>
  <c r="BW91" i="179"/>
  <c r="BZ87" i="174"/>
  <c r="CC106" i="172"/>
  <c r="CB87" i="179"/>
  <c r="BZ110" i="175"/>
  <c r="BT84" i="181"/>
  <c r="BY77" i="172"/>
  <c r="BU110" i="182"/>
  <c r="BZ84" i="170"/>
  <c r="CC70" i="173"/>
  <c r="BW91" i="177"/>
  <c r="CA87" i="171"/>
  <c r="CH70" i="175"/>
  <c r="CH70" i="178"/>
  <c r="BV106" i="181"/>
  <c r="CI84" i="172"/>
  <c r="CE87" i="175"/>
  <c r="CD87" i="178"/>
  <c r="BZ113" i="174"/>
  <c r="CA84" i="173"/>
  <c r="CC87" i="173"/>
  <c r="BW91" i="175"/>
  <c r="BW91" i="180"/>
  <c r="BY77" i="175"/>
  <c r="CA113" i="170"/>
  <c r="CH70" i="171"/>
  <c r="CL110" i="171"/>
  <c r="CG84" i="180"/>
  <c r="CD106" i="178"/>
  <c r="CL84" i="174"/>
  <c r="BZ113" i="181"/>
  <c r="CF70" i="177"/>
  <c r="CH84" i="171"/>
  <c r="BZ113" i="177"/>
  <c r="BW91" i="171"/>
  <c r="BY77" i="178"/>
  <c r="BV77" i="182"/>
  <c r="BW91" i="170"/>
  <c r="BY77" i="179"/>
  <c r="CE106" i="175"/>
  <c r="BZ113" i="179"/>
  <c r="BY77" i="177"/>
  <c r="BZ110" i="178"/>
  <c r="BV106" i="182"/>
  <c r="CB107" i="179"/>
  <c r="BY77" i="180"/>
  <c r="BW91" i="172"/>
  <c r="BU78" i="173" l="1"/>
  <c r="BV78" i="182"/>
  <c r="BU78" i="181"/>
  <c r="BY78" i="178"/>
  <c r="BY78" i="175"/>
  <c r="BY78" i="172"/>
  <c r="BY78" i="170"/>
  <c r="BY78" i="179"/>
  <c r="BY78" i="171"/>
  <c r="BY78" i="174"/>
  <c r="BY78" i="180"/>
  <c r="BY78" i="177"/>
  <c r="BU91" i="173"/>
  <c r="BV77" i="173"/>
  <c r="CC107" i="179"/>
  <c r="CA113" i="181"/>
  <c r="CB84" i="173"/>
  <c r="CB87" i="171"/>
  <c r="CA87" i="174"/>
  <c r="BV87" i="181"/>
  <c r="BV87" i="182"/>
  <c r="CN84" i="177"/>
  <c r="CG110" i="170"/>
  <c r="CA106" i="177"/>
  <c r="CA110" i="180"/>
  <c r="BW77" i="182"/>
  <c r="BX91" i="170"/>
  <c r="BZ77" i="170"/>
  <c r="BU84" i="181"/>
  <c r="CA113" i="180"/>
  <c r="CA107" i="174"/>
  <c r="BX91" i="171"/>
  <c r="CA113" i="177"/>
  <c r="CD107" i="180"/>
  <c r="BZ77" i="180"/>
  <c r="BW106" i="182"/>
  <c r="CM84" i="174"/>
  <c r="CA113" i="174"/>
  <c r="CD70" i="173"/>
  <c r="CA106" i="171"/>
  <c r="CF107" i="171"/>
  <c r="CA113" i="182"/>
  <c r="BU110" i="181"/>
  <c r="CD107" i="175"/>
  <c r="CD113" i="171"/>
  <c r="BY107" i="182"/>
  <c r="BU91" i="182"/>
  <c r="BZ77" i="175"/>
  <c r="BX91" i="175"/>
  <c r="CJ84" i="172"/>
  <c r="CA110" i="174"/>
  <c r="BZ77" i="178"/>
  <c r="BZ77" i="171"/>
  <c r="CA110" i="175"/>
  <c r="CC113" i="175"/>
  <c r="CA110" i="178"/>
  <c r="CE106" i="178"/>
  <c r="CE87" i="178"/>
  <c r="CA84" i="170"/>
  <c r="CA107" i="172"/>
  <c r="BV84" i="182"/>
  <c r="CD106" i="173"/>
  <c r="CI70" i="170"/>
  <c r="CD107" i="178"/>
  <c r="CH106" i="170"/>
  <c r="CA113" i="173"/>
  <c r="BV77" i="181"/>
  <c r="BZ77" i="177"/>
  <c r="BZ77" i="179"/>
  <c r="CA113" i="179"/>
  <c r="CH84" i="180"/>
  <c r="CF87" i="175"/>
  <c r="BV110" i="182"/>
  <c r="CA87" i="177"/>
  <c r="CA87" i="172"/>
  <c r="CC110" i="172"/>
  <c r="CD87" i="170"/>
  <c r="CE106" i="180"/>
  <c r="BX107" i="181"/>
  <c r="CM70" i="172"/>
  <c r="BT91" i="181"/>
  <c r="BX91" i="177"/>
  <c r="BX91" i="172"/>
  <c r="CM110" i="171"/>
  <c r="CA87" i="180"/>
  <c r="CI70" i="171"/>
  <c r="CA70" i="181"/>
  <c r="CB107" i="170"/>
  <c r="CI84" i="171"/>
  <c r="CB113" i="170"/>
  <c r="CI70" i="178"/>
  <c r="CC87" i="179"/>
  <c r="CA107" i="177"/>
  <c r="CC113" i="178"/>
  <c r="CA110" i="179"/>
  <c r="CE106" i="174"/>
  <c r="CI70" i="174"/>
  <c r="CB70" i="182"/>
  <c r="BX91" i="178"/>
  <c r="BX91" i="179"/>
  <c r="CG70" i="177"/>
  <c r="CD87" i="173"/>
  <c r="CI70" i="175"/>
  <c r="CD106" i="172"/>
  <c r="CE107" i="173"/>
  <c r="CC110" i="173"/>
  <c r="CK84" i="179"/>
  <c r="CF84" i="178"/>
  <c r="CA106" i="179"/>
  <c r="CA84" i="175"/>
  <c r="BX91" i="174"/>
  <c r="BX91" i="180"/>
  <c r="BZ77" i="174"/>
  <c r="CF106" i="175"/>
  <c r="CI70" i="179"/>
  <c r="CC113" i="172"/>
  <c r="BW106" i="181"/>
  <c r="CE110" i="177"/>
  <c r="CF70" i="180"/>
  <c r="BZ77" i="172"/>
  <c r="BV78" i="173" l="1"/>
  <c r="BW78" i="182"/>
  <c r="BV78" i="181"/>
  <c r="BZ78" i="174"/>
  <c r="BZ78" i="171"/>
  <c r="BZ78" i="179"/>
  <c r="BZ78" i="170"/>
  <c r="BZ78" i="172"/>
  <c r="BZ78" i="177"/>
  <c r="BZ78" i="175"/>
  <c r="BZ78" i="180"/>
  <c r="BZ78" i="178"/>
  <c r="BV91" i="173"/>
  <c r="BW77" i="173"/>
  <c r="CG70" i="180"/>
  <c r="CG84" i="178"/>
  <c r="CC70" i="182"/>
  <c r="CC113" i="170"/>
  <c r="BY107" i="181"/>
  <c r="CI84" i="180"/>
  <c r="CB107" i="172"/>
  <c r="CK84" i="172"/>
  <c r="CE70" i="173"/>
  <c r="BV84" i="181"/>
  <c r="CC87" i="171"/>
  <c r="BX77" i="182"/>
  <c r="BY91" i="172"/>
  <c r="CB87" i="172"/>
  <c r="CB107" i="177"/>
  <c r="CB113" i="182"/>
  <c r="CA77" i="172"/>
  <c r="CF110" i="177"/>
  <c r="CL84" i="179"/>
  <c r="CJ70" i="174"/>
  <c r="CJ84" i="171"/>
  <c r="CF106" i="180"/>
  <c r="CB113" i="179"/>
  <c r="CB84" i="170"/>
  <c r="BZ107" i="182"/>
  <c r="CB113" i="174"/>
  <c r="CB110" i="180"/>
  <c r="CC84" i="173"/>
  <c r="CE107" i="178"/>
  <c r="CE107" i="180"/>
  <c r="CA77" i="174"/>
  <c r="BY91" i="170"/>
  <c r="CB87" i="180"/>
  <c r="CJ70" i="170"/>
  <c r="CB113" i="177"/>
  <c r="BX106" i="181"/>
  <c r="CD110" i="173"/>
  <c r="CF106" i="174"/>
  <c r="CC107" i="170"/>
  <c r="CE87" i="170"/>
  <c r="CB113" i="173"/>
  <c r="CF87" i="178"/>
  <c r="CE113" i="171"/>
  <c r="CN84" i="174"/>
  <c r="CB106" i="177"/>
  <c r="CB113" i="181"/>
  <c r="BW77" i="181"/>
  <c r="CA77" i="178"/>
  <c r="CD113" i="172"/>
  <c r="CF107" i="173"/>
  <c r="CB110" i="179"/>
  <c r="CB70" i="181"/>
  <c r="CD110" i="172"/>
  <c r="CI106" i="170"/>
  <c r="CF106" i="178"/>
  <c r="CE107" i="175"/>
  <c r="BX106" i="182"/>
  <c r="CH110" i="170"/>
  <c r="CD107" i="179"/>
  <c r="BU91" i="181"/>
  <c r="BY91" i="171"/>
  <c r="CA77" i="170"/>
  <c r="CJ70" i="179"/>
  <c r="CE106" i="172"/>
  <c r="CD113" i="178"/>
  <c r="CJ70" i="171"/>
  <c r="CB110" i="178"/>
  <c r="CO84" i="177"/>
  <c r="CA77" i="171"/>
  <c r="CJ70" i="175"/>
  <c r="CB84" i="175"/>
  <c r="CE87" i="173"/>
  <c r="CF87" i="173" s="1"/>
  <c r="CD87" i="179"/>
  <c r="CN110" i="171"/>
  <c r="BW110" i="182"/>
  <c r="CE106" i="173"/>
  <c r="CB110" i="175"/>
  <c r="CG107" i="171"/>
  <c r="CB107" i="174"/>
  <c r="BW87" i="181"/>
  <c r="BY91" i="177"/>
  <c r="BY91" i="180"/>
  <c r="CA77" i="177"/>
  <c r="CB106" i="179"/>
  <c r="CH70" i="177"/>
  <c r="CJ70" i="178"/>
  <c r="CK70" i="178" s="1"/>
  <c r="CN70" i="172"/>
  <c r="CG87" i="175"/>
  <c r="BW84" i="182"/>
  <c r="CB110" i="174"/>
  <c r="CB106" i="171"/>
  <c r="CB113" i="180"/>
  <c r="CB87" i="174"/>
  <c r="BY91" i="175"/>
  <c r="BY91" i="178"/>
  <c r="CA77" i="175"/>
  <c r="BY91" i="179"/>
  <c r="BV91" i="182"/>
  <c r="CA77" i="179"/>
  <c r="BV110" i="181"/>
  <c r="CG106" i="175"/>
  <c r="CB87" i="177"/>
  <c r="CD113" i="175"/>
  <c r="BW87" i="182"/>
  <c r="CA77" i="180"/>
  <c r="BY91" i="174"/>
  <c r="BW78" i="173" l="1"/>
  <c r="BX78" i="182"/>
  <c r="BW78" i="181"/>
  <c r="CA78" i="175"/>
  <c r="CA78" i="177"/>
  <c r="CA78" i="172"/>
  <c r="CA78" i="170"/>
  <c r="CA78" i="179"/>
  <c r="CA78" i="171"/>
  <c r="CA78" i="178"/>
  <c r="CA78" i="180"/>
  <c r="CA78" i="174"/>
  <c r="BW91" i="173"/>
  <c r="BX77" i="173"/>
  <c r="BX87" i="182"/>
  <c r="CC110" i="174"/>
  <c r="CC107" i="174"/>
  <c r="CC84" i="175"/>
  <c r="CE107" i="179"/>
  <c r="CC110" i="179"/>
  <c r="CC113" i="173"/>
  <c r="CC87" i="180"/>
  <c r="CC113" i="179"/>
  <c r="CC87" i="172"/>
  <c r="CD113" i="170"/>
  <c r="BY77" i="182"/>
  <c r="CB77" i="177"/>
  <c r="BZ91" i="177"/>
  <c r="BX110" i="182"/>
  <c r="CM84" i="179"/>
  <c r="CO110" i="171"/>
  <c r="BY106" i="181"/>
  <c r="CE113" i="175"/>
  <c r="BX84" i="182"/>
  <c r="CH107" i="171"/>
  <c r="CK70" i="175"/>
  <c r="CI110" i="170"/>
  <c r="CG107" i="173"/>
  <c r="CF87" i="170"/>
  <c r="CF107" i="180"/>
  <c r="CG106" i="180"/>
  <c r="CD87" i="171"/>
  <c r="CD70" i="182"/>
  <c r="BW91" i="182"/>
  <c r="CB77" i="174"/>
  <c r="CB77" i="179"/>
  <c r="CL70" i="178"/>
  <c r="CE110" i="173"/>
  <c r="BZ91" i="170"/>
  <c r="CE113" i="178"/>
  <c r="CC113" i="174"/>
  <c r="CC87" i="177"/>
  <c r="CH87" i="175"/>
  <c r="CC110" i="175"/>
  <c r="CP84" i="177"/>
  <c r="BY106" i="182"/>
  <c r="CE113" i="172"/>
  <c r="CD107" i="170"/>
  <c r="CF107" i="178"/>
  <c r="CK84" i="171"/>
  <c r="BW84" i="181"/>
  <c r="CH84" i="178"/>
  <c r="BX77" i="181"/>
  <c r="BZ91" i="171"/>
  <c r="CH106" i="175"/>
  <c r="CO70" i="172"/>
  <c r="CF106" i="173"/>
  <c r="CC110" i="178"/>
  <c r="CF107" i="175"/>
  <c r="CC113" i="181"/>
  <c r="CG106" i="174"/>
  <c r="CD84" i="173"/>
  <c r="CK70" i="174"/>
  <c r="CF70" i="173"/>
  <c r="CH70" i="180"/>
  <c r="BV91" i="181"/>
  <c r="CB77" i="172"/>
  <c r="CB77" i="171"/>
  <c r="BW110" i="181"/>
  <c r="CG106" i="178"/>
  <c r="CC110" i="180"/>
  <c r="CB77" i="175"/>
  <c r="CI70" i="177"/>
  <c r="CJ106" i="170"/>
  <c r="CG110" i="177"/>
  <c r="CB77" i="180"/>
  <c r="CB77" i="178"/>
  <c r="CC113" i="180"/>
  <c r="CC106" i="179"/>
  <c r="CE87" i="179"/>
  <c r="CF106" i="172"/>
  <c r="CE110" i="172"/>
  <c r="CF113" i="171"/>
  <c r="CC113" i="177"/>
  <c r="CA107" i="182"/>
  <c r="CC113" i="182"/>
  <c r="CJ84" i="180"/>
  <c r="BZ91" i="178"/>
  <c r="BZ91" i="172"/>
  <c r="BZ91" i="179"/>
  <c r="CC106" i="171"/>
  <c r="BX87" i="181"/>
  <c r="CG87" i="173"/>
  <c r="CK70" i="179"/>
  <c r="CC70" i="181"/>
  <c r="CG87" i="178"/>
  <c r="CK70" i="170"/>
  <c r="CC84" i="170"/>
  <c r="CC107" i="177"/>
  <c r="BZ107" i="181"/>
  <c r="BZ91" i="174"/>
  <c r="CB77" i="170"/>
  <c r="CK70" i="171"/>
  <c r="CC106" i="177"/>
  <c r="CL84" i="172"/>
  <c r="BZ91" i="175"/>
  <c r="CC87" i="174"/>
  <c r="CO84" i="174"/>
  <c r="CC107" i="172"/>
  <c r="BZ91" i="180"/>
  <c r="BX78" i="173" l="1"/>
  <c r="BY78" i="182"/>
  <c r="BX78" i="181"/>
  <c r="CB78" i="178"/>
  <c r="CB78" i="171"/>
  <c r="CB78" i="179"/>
  <c r="CB78" i="170"/>
  <c r="CB78" i="172"/>
  <c r="CB78" i="174"/>
  <c r="CB78" i="177"/>
  <c r="CB78" i="180"/>
  <c r="CB78" i="175"/>
  <c r="BX91" i="173"/>
  <c r="BY77" i="173"/>
  <c r="CD107" i="172"/>
  <c r="CD84" i="170"/>
  <c r="CK84" i="180"/>
  <c r="CD106" i="179"/>
  <c r="CI70" i="180"/>
  <c r="CG106" i="173"/>
  <c r="CF113" i="172"/>
  <c r="CF110" i="173"/>
  <c r="CJ110" i="170"/>
  <c r="BY110" i="182"/>
  <c r="CD84" i="175"/>
  <c r="BX91" i="182"/>
  <c r="CC77" i="178"/>
  <c r="CC77" i="179"/>
  <c r="CG113" i="171"/>
  <c r="CF113" i="175"/>
  <c r="CC77" i="172"/>
  <c r="CD110" i="180"/>
  <c r="CG107" i="180"/>
  <c r="CP84" i="174"/>
  <c r="CL70" i="170"/>
  <c r="CD113" i="182"/>
  <c r="CD113" i="180"/>
  <c r="CG70" i="173"/>
  <c r="CP70" i="172"/>
  <c r="BZ106" i="182"/>
  <c r="CM70" i="178"/>
  <c r="CL70" i="175"/>
  <c r="CE113" i="170"/>
  <c r="CD107" i="174"/>
  <c r="BZ77" i="182"/>
  <c r="CC77" i="175"/>
  <c r="CA91" i="178"/>
  <c r="CJ70" i="177"/>
  <c r="BX84" i="181"/>
  <c r="CF110" i="172"/>
  <c r="CD87" i="177"/>
  <c r="CD87" i="174"/>
  <c r="CH87" i="178"/>
  <c r="CB107" i="182"/>
  <c r="CH110" i="177"/>
  <c r="CL70" i="174"/>
  <c r="CI106" i="175"/>
  <c r="CQ84" i="177"/>
  <c r="CE70" i="182"/>
  <c r="CI107" i="171"/>
  <c r="CD87" i="172"/>
  <c r="CD110" i="174"/>
  <c r="BY77" i="181"/>
  <c r="CA91" i="177"/>
  <c r="CC77" i="170"/>
  <c r="CM84" i="172"/>
  <c r="CD70" i="181"/>
  <c r="CD113" i="177"/>
  <c r="CK106" i="170"/>
  <c r="CE84" i="173"/>
  <c r="CI84" i="178"/>
  <c r="CD110" i="175"/>
  <c r="CE87" i="171"/>
  <c r="BY84" i="182"/>
  <c r="CD113" i="179"/>
  <c r="BY87" i="182"/>
  <c r="BW91" i="181"/>
  <c r="CA91" i="179"/>
  <c r="CA91" i="172"/>
  <c r="CD106" i="177"/>
  <c r="CL70" i="179"/>
  <c r="CH106" i="174"/>
  <c r="CI106" i="174" s="1"/>
  <c r="CH106" i="180"/>
  <c r="CH87" i="173"/>
  <c r="CL84" i="171"/>
  <c r="CD113" i="173"/>
  <c r="CA107" i="181"/>
  <c r="BY87" i="181"/>
  <c r="CG106" i="172"/>
  <c r="CH106" i="178"/>
  <c r="CG107" i="175"/>
  <c r="CG107" i="178"/>
  <c r="CD113" i="174"/>
  <c r="CG87" i="170"/>
  <c r="CP110" i="171"/>
  <c r="CD110" i="179"/>
  <c r="CA91" i="174"/>
  <c r="CA91" i="180"/>
  <c r="CA91" i="170"/>
  <c r="CD107" i="177"/>
  <c r="CD106" i="171"/>
  <c r="CF87" i="179"/>
  <c r="BX110" i="181"/>
  <c r="CD110" i="178"/>
  <c r="CE107" i="170"/>
  <c r="CF113" i="178"/>
  <c r="CH107" i="173"/>
  <c r="CN84" i="179"/>
  <c r="CF107" i="179"/>
  <c r="CA91" i="175"/>
  <c r="CA91" i="171"/>
  <c r="CC77" i="177"/>
  <c r="CI87" i="175"/>
  <c r="CD87" i="180"/>
  <c r="CC77" i="171"/>
  <c r="CL70" i="171"/>
  <c r="CD113" i="181"/>
  <c r="BZ106" i="181"/>
  <c r="CC77" i="180"/>
  <c r="CC77" i="174"/>
  <c r="BY78" i="173" l="1"/>
  <c r="BZ78" i="182"/>
  <c r="BY78" i="181"/>
  <c r="CC78" i="177"/>
  <c r="CC78" i="174"/>
  <c r="CC78" i="172"/>
  <c r="CC78" i="170"/>
  <c r="CC78" i="179"/>
  <c r="CC78" i="171"/>
  <c r="CC78" i="175"/>
  <c r="CC78" i="178"/>
  <c r="CC78" i="180"/>
  <c r="BY91" i="173"/>
  <c r="BZ77" i="173"/>
  <c r="CA106" i="181"/>
  <c r="CG113" i="178"/>
  <c r="CQ110" i="171"/>
  <c r="CB107" i="181"/>
  <c r="BZ87" i="182"/>
  <c r="CE113" i="177"/>
  <c r="CJ106" i="175"/>
  <c r="BY84" i="181"/>
  <c r="CH70" i="173"/>
  <c r="CH113" i="171"/>
  <c r="CE87" i="172"/>
  <c r="CQ84" i="174"/>
  <c r="CJ106" i="174"/>
  <c r="CJ107" i="171"/>
  <c r="CG113" i="172"/>
  <c r="CB91" i="177"/>
  <c r="CE113" i="181"/>
  <c r="CF107" i="170"/>
  <c r="CH87" i="170"/>
  <c r="CE113" i="173"/>
  <c r="CE113" i="179"/>
  <c r="CE70" i="181"/>
  <c r="CM70" i="174"/>
  <c r="CK70" i="177"/>
  <c r="CE113" i="180"/>
  <c r="CE84" i="175"/>
  <c r="CL84" i="180"/>
  <c r="CM84" i="180" s="1"/>
  <c r="CN84" i="180" s="1"/>
  <c r="CD77" i="172"/>
  <c r="CE106" i="171"/>
  <c r="CN70" i="178"/>
  <c r="CM70" i="171"/>
  <c r="CE110" i="178"/>
  <c r="CE113" i="174"/>
  <c r="CM84" i="171"/>
  <c r="BZ84" i="182"/>
  <c r="CN84" i="172"/>
  <c r="CI110" i="177"/>
  <c r="CJ110" i="177" s="1"/>
  <c r="CE107" i="174"/>
  <c r="CE113" i="182"/>
  <c r="BZ110" i="182"/>
  <c r="CE84" i="170"/>
  <c r="BZ77" i="181"/>
  <c r="CB91" i="178"/>
  <c r="CB91" i="171"/>
  <c r="CE87" i="180"/>
  <c r="BY110" i="181"/>
  <c r="CH107" i="178"/>
  <c r="CI87" i="173"/>
  <c r="CF87" i="171"/>
  <c r="CE110" i="174"/>
  <c r="CC107" i="182"/>
  <c r="CF113" i="170"/>
  <c r="CM70" i="170"/>
  <c r="CK110" i="170"/>
  <c r="CE107" i="172"/>
  <c r="BX91" i="181"/>
  <c r="CB91" i="179"/>
  <c r="CD77" i="179"/>
  <c r="CJ87" i="175"/>
  <c r="CG87" i="179"/>
  <c r="CH107" i="175"/>
  <c r="CI106" i="180"/>
  <c r="CE110" i="175"/>
  <c r="CI87" i="178"/>
  <c r="CG110" i="173"/>
  <c r="CD77" i="177"/>
  <c r="CB91" i="172"/>
  <c r="CI106" i="178"/>
  <c r="CE87" i="174"/>
  <c r="CO84" i="179"/>
  <c r="CE107" i="177"/>
  <c r="CH106" i="172"/>
  <c r="CM70" i="179"/>
  <c r="CF84" i="173"/>
  <c r="CF70" i="182"/>
  <c r="CE87" i="177"/>
  <c r="CA106" i="182"/>
  <c r="CE110" i="180"/>
  <c r="CH106" i="173"/>
  <c r="CB91" i="175"/>
  <c r="CB91" i="180"/>
  <c r="CD77" i="175"/>
  <c r="CI107" i="173"/>
  <c r="CE110" i="179"/>
  <c r="BZ87" i="181"/>
  <c r="CE106" i="177"/>
  <c r="CL106" i="170"/>
  <c r="CR84" i="177"/>
  <c r="CG110" i="172"/>
  <c r="CQ70" i="172"/>
  <c r="CG113" i="175"/>
  <c r="CJ70" i="180"/>
  <c r="CB91" i="170"/>
  <c r="CD77" i="178"/>
  <c r="CE106" i="179"/>
  <c r="CA77" i="182"/>
  <c r="CD77" i="174"/>
  <c r="CD77" i="170"/>
  <c r="BY91" i="182"/>
  <c r="CB91" i="174"/>
  <c r="CM70" i="175"/>
  <c r="CG107" i="179"/>
  <c r="CJ84" i="178"/>
  <c r="CH107" i="180"/>
  <c r="CD77" i="180"/>
  <c r="CD77" i="171"/>
  <c r="BZ78" i="173" l="1"/>
  <c r="CA78" i="182"/>
  <c r="BZ78" i="181"/>
  <c r="CD78" i="178"/>
  <c r="CD78" i="175"/>
  <c r="CD78" i="171"/>
  <c r="CD78" i="179"/>
  <c r="CD78" i="170"/>
  <c r="CD78" i="172"/>
  <c r="CD78" i="174"/>
  <c r="CD78" i="180"/>
  <c r="CD78" i="177"/>
  <c r="BZ91" i="173"/>
  <c r="CA77" i="173"/>
  <c r="CI107" i="180"/>
  <c r="CH110" i="172"/>
  <c r="CF110" i="180"/>
  <c r="CP84" i="179"/>
  <c r="CH87" i="179"/>
  <c r="CG87" i="171"/>
  <c r="CF107" i="174"/>
  <c r="CO70" i="178"/>
  <c r="CF113" i="179"/>
  <c r="CR84" i="174"/>
  <c r="CC107" i="181"/>
  <c r="CB77" i="182"/>
  <c r="CE77" i="175"/>
  <c r="CE77" i="179"/>
  <c r="CK84" i="178"/>
  <c r="CS84" i="177"/>
  <c r="CB106" i="182"/>
  <c r="CF87" i="174"/>
  <c r="CK87" i="175"/>
  <c r="CJ87" i="173"/>
  <c r="CK110" i="177"/>
  <c r="CF106" i="171"/>
  <c r="CF113" i="173"/>
  <c r="CF87" i="172"/>
  <c r="CR110" i="171"/>
  <c r="BZ91" i="182"/>
  <c r="CE77" i="177"/>
  <c r="CC91" i="175"/>
  <c r="CH113" i="178"/>
  <c r="CC91" i="174"/>
  <c r="CC91" i="179"/>
  <c r="BY91" i="181"/>
  <c r="CC91" i="170"/>
  <c r="CK106" i="174"/>
  <c r="CC91" i="177"/>
  <c r="CH107" i="179"/>
  <c r="CM106" i="170"/>
  <c r="CF87" i="177"/>
  <c r="CJ106" i="178"/>
  <c r="CF107" i="172"/>
  <c r="CI107" i="178"/>
  <c r="CO84" i="172"/>
  <c r="CO84" i="180"/>
  <c r="CI87" i="170"/>
  <c r="CI113" i="171"/>
  <c r="CA77" i="181"/>
  <c r="CE77" i="170"/>
  <c r="CF70" i="181"/>
  <c r="CN70" i="175"/>
  <c r="CF106" i="177"/>
  <c r="CG70" i="182"/>
  <c r="CH110" i="173"/>
  <c r="CL110" i="170"/>
  <c r="BZ110" i="181"/>
  <c r="CA84" i="182"/>
  <c r="CF84" i="175"/>
  <c r="CG107" i="170"/>
  <c r="CI70" i="173"/>
  <c r="CB106" i="181"/>
  <c r="CF106" i="179"/>
  <c r="CA87" i="181"/>
  <c r="CG84" i="173"/>
  <c r="CJ87" i="178"/>
  <c r="CN70" i="170"/>
  <c r="CO70" i="170" s="1"/>
  <c r="CF87" i="180"/>
  <c r="CN84" i="171"/>
  <c r="CF113" i="180"/>
  <c r="CF113" i="181"/>
  <c r="BZ84" i="181"/>
  <c r="CE77" i="178"/>
  <c r="CE77" i="171"/>
  <c r="CE77" i="172"/>
  <c r="CF110" i="175"/>
  <c r="CG113" i="170"/>
  <c r="CF113" i="174"/>
  <c r="CL70" i="177"/>
  <c r="CH113" i="172"/>
  <c r="CK106" i="175"/>
  <c r="CE77" i="180"/>
  <c r="CC91" i="178"/>
  <c r="CN70" i="174"/>
  <c r="CF113" i="177"/>
  <c r="CC91" i="180"/>
  <c r="CC91" i="172"/>
  <c r="CR70" i="172"/>
  <c r="CI106" i="173"/>
  <c r="CF107" i="177"/>
  <c r="CI107" i="175"/>
  <c r="CF113" i="182"/>
  <c r="CA87" i="182"/>
  <c r="CE77" i="174"/>
  <c r="CK70" i="180"/>
  <c r="CF110" i="179"/>
  <c r="CN70" i="179"/>
  <c r="CF84" i="170"/>
  <c r="CN70" i="171"/>
  <c r="CC91" i="171"/>
  <c r="CH113" i="175"/>
  <c r="CJ107" i="173"/>
  <c r="CI106" i="172"/>
  <c r="CJ106" i="180"/>
  <c r="CD107" i="182"/>
  <c r="CA110" i="182"/>
  <c r="CF110" i="178"/>
  <c r="CK107" i="171"/>
  <c r="CF110" i="174"/>
  <c r="CA78" i="173" l="1"/>
  <c r="CB78" i="182"/>
  <c r="CA78" i="181"/>
  <c r="CE78" i="174"/>
  <c r="CE78" i="172"/>
  <c r="CE78" i="170"/>
  <c r="CE78" i="179"/>
  <c r="CE78" i="171"/>
  <c r="CE78" i="177"/>
  <c r="CE78" i="175"/>
  <c r="CE78" i="180"/>
  <c r="CE78" i="178"/>
  <c r="CA91" i="173"/>
  <c r="CB77" i="173"/>
  <c r="CG110" i="174"/>
  <c r="CI113" i="175"/>
  <c r="CJ107" i="175"/>
  <c r="CM70" i="177"/>
  <c r="CG87" i="180"/>
  <c r="CH107" i="170"/>
  <c r="CO70" i="175"/>
  <c r="CK106" i="178"/>
  <c r="CG113" i="173"/>
  <c r="CL84" i="178"/>
  <c r="CQ84" i="179"/>
  <c r="CC77" i="182"/>
  <c r="CD91" i="171"/>
  <c r="CD91" i="179"/>
  <c r="CO70" i="179"/>
  <c r="CA110" i="181"/>
  <c r="CJ87" i="170"/>
  <c r="CJ107" i="180"/>
  <c r="CD91" i="175"/>
  <c r="CM110" i="170"/>
  <c r="CK106" i="180"/>
  <c r="CG106" i="179"/>
  <c r="CG87" i="174"/>
  <c r="CF77" i="180"/>
  <c r="CF77" i="171"/>
  <c r="CL107" i="171"/>
  <c r="CO70" i="171"/>
  <c r="CG107" i="177"/>
  <c r="CG113" i="174"/>
  <c r="CP70" i="170"/>
  <c r="CG84" i="175"/>
  <c r="CG70" i="181"/>
  <c r="CG87" i="177"/>
  <c r="CG106" i="171"/>
  <c r="CD107" i="181"/>
  <c r="CG110" i="180"/>
  <c r="CA91" i="182"/>
  <c r="CF77" i="170"/>
  <c r="CB110" i="182"/>
  <c r="CG110" i="175"/>
  <c r="CK87" i="173"/>
  <c r="CF77" i="179"/>
  <c r="CL87" i="175"/>
  <c r="CF77" i="174"/>
  <c r="CD91" i="170"/>
  <c r="CO70" i="174"/>
  <c r="CI110" i="173"/>
  <c r="CG107" i="174"/>
  <c r="CF77" i="172"/>
  <c r="CF77" i="175"/>
  <c r="CG110" i="178"/>
  <c r="CG84" i="170"/>
  <c r="CJ106" i="173"/>
  <c r="CH113" i="170"/>
  <c r="CK87" i="178"/>
  <c r="CB84" i="182"/>
  <c r="CJ113" i="171"/>
  <c r="CN106" i="170"/>
  <c r="CL110" i="177"/>
  <c r="CS84" i="174"/>
  <c r="CI110" i="172"/>
  <c r="CB77" i="181"/>
  <c r="CF77" i="178"/>
  <c r="CS70" i="172"/>
  <c r="CH84" i="173"/>
  <c r="CI107" i="179"/>
  <c r="CG113" i="179"/>
  <c r="BZ91" i="181"/>
  <c r="CP84" i="180"/>
  <c r="CP70" i="178"/>
  <c r="CL70" i="180"/>
  <c r="CG113" i="181"/>
  <c r="CH113" i="181" s="1"/>
  <c r="CI113" i="178"/>
  <c r="CE107" i="182"/>
  <c r="CG110" i="179"/>
  <c r="CG113" i="177"/>
  <c r="CA84" i="181"/>
  <c r="CB87" i="181"/>
  <c r="CL106" i="174"/>
  <c r="CD91" i="172"/>
  <c r="CP84" i="172"/>
  <c r="CJ106" i="172"/>
  <c r="CB87" i="182"/>
  <c r="CL106" i="175"/>
  <c r="CG113" i="180"/>
  <c r="CC106" i="181"/>
  <c r="CH70" i="182"/>
  <c r="CJ107" i="178"/>
  <c r="CS110" i="171"/>
  <c r="CC106" i="182"/>
  <c r="CH87" i="171"/>
  <c r="CD91" i="177"/>
  <c r="CD91" i="174"/>
  <c r="CF77" i="177"/>
  <c r="CK107" i="173"/>
  <c r="CG113" i="182"/>
  <c r="CI113" i="172"/>
  <c r="CO84" i="171"/>
  <c r="CJ70" i="173"/>
  <c r="CG106" i="177"/>
  <c r="CG107" i="172"/>
  <c r="CG87" i="172"/>
  <c r="CT84" i="177"/>
  <c r="CI87" i="179"/>
  <c r="CD91" i="178"/>
  <c r="CD91" i="180"/>
  <c r="CB78" i="173" l="1"/>
  <c r="CC78" i="182"/>
  <c r="CB78" i="181"/>
  <c r="CF78" i="175"/>
  <c r="CF78" i="177"/>
  <c r="CF78" i="171"/>
  <c r="CF78" i="179"/>
  <c r="CF78" i="170"/>
  <c r="CF78" i="172"/>
  <c r="CF78" i="178"/>
  <c r="CF78" i="180"/>
  <c r="CF78" i="174"/>
  <c r="CB91" i="173"/>
  <c r="CC77" i="173"/>
  <c r="CJ87" i="179"/>
  <c r="CH113" i="182"/>
  <c r="CH113" i="180"/>
  <c r="CH113" i="177"/>
  <c r="CK113" i="171"/>
  <c r="CH106" i="171"/>
  <c r="CN70" i="177"/>
  <c r="CB91" i="182"/>
  <c r="CG77" i="179"/>
  <c r="CL106" i="178"/>
  <c r="CG77" i="175"/>
  <c r="CK70" i="173"/>
  <c r="CM70" i="180"/>
  <c r="CC110" i="182"/>
  <c r="CP70" i="175"/>
  <c r="CG77" i="180"/>
  <c r="CE91" i="175"/>
  <c r="CU84" i="177"/>
  <c r="CL107" i="173"/>
  <c r="CM106" i="175"/>
  <c r="CH110" i="179"/>
  <c r="CJ107" i="179"/>
  <c r="CC84" i="182"/>
  <c r="CP70" i="174"/>
  <c r="CH87" i="177"/>
  <c r="CH87" i="174"/>
  <c r="CR84" i="179"/>
  <c r="CK107" i="175"/>
  <c r="CD77" i="182"/>
  <c r="CG77" i="174"/>
  <c r="CE91" i="177"/>
  <c r="CH106" i="179"/>
  <c r="CJ113" i="175"/>
  <c r="CC77" i="181"/>
  <c r="CE91" i="174"/>
  <c r="CH107" i="172"/>
  <c r="CK106" i="172"/>
  <c r="CJ113" i="178"/>
  <c r="CI113" i="170"/>
  <c r="CL106" i="180"/>
  <c r="CH110" i="174"/>
  <c r="CA91" i="181"/>
  <c r="CE91" i="170"/>
  <c r="CG77" i="170"/>
  <c r="CH106" i="177"/>
  <c r="CT110" i="171"/>
  <c r="CQ84" i="172"/>
  <c r="CI113" i="181"/>
  <c r="CJ110" i="172"/>
  <c r="CK106" i="173"/>
  <c r="CH110" i="175"/>
  <c r="CQ70" i="170"/>
  <c r="CG77" i="171"/>
  <c r="CK107" i="178"/>
  <c r="CH84" i="170"/>
  <c r="CK107" i="180"/>
  <c r="CH87" i="172"/>
  <c r="CI87" i="171"/>
  <c r="CC87" i="182"/>
  <c r="CF107" i="182"/>
  <c r="CI84" i="173"/>
  <c r="CL87" i="178"/>
  <c r="CM87" i="175"/>
  <c r="CH70" i="181"/>
  <c r="CM84" i="178"/>
  <c r="CD106" i="182"/>
  <c r="CT70" i="172"/>
  <c r="CL87" i="173"/>
  <c r="CH84" i="175"/>
  <c r="CH113" i="173"/>
  <c r="CP84" i="171"/>
  <c r="CI70" i="182"/>
  <c r="CC87" i="181"/>
  <c r="CQ70" i="178"/>
  <c r="CR70" i="178" s="1"/>
  <c r="CM110" i="177"/>
  <c r="CH110" i="178"/>
  <c r="CH110" i="180"/>
  <c r="CH107" i="177"/>
  <c r="CK87" i="170"/>
  <c r="CI107" i="170"/>
  <c r="CE91" i="178"/>
  <c r="CE91" i="180"/>
  <c r="CG77" i="178"/>
  <c r="CJ113" i="172"/>
  <c r="CD106" i="181"/>
  <c r="CB84" i="181"/>
  <c r="CQ84" i="180"/>
  <c r="CO106" i="170"/>
  <c r="CH107" i="174"/>
  <c r="CE107" i="181"/>
  <c r="CP70" i="171"/>
  <c r="CB110" i="181"/>
  <c r="CH87" i="180"/>
  <c r="CE91" i="179"/>
  <c r="CE91" i="171"/>
  <c r="CH113" i="179"/>
  <c r="CJ110" i="173"/>
  <c r="CM107" i="171"/>
  <c r="CP70" i="179"/>
  <c r="CG77" i="177"/>
  <c r="CN110" i="170"/>
  <c r="CE91" i="172"/>
  <c r="CM106" i="174"/>
  <c r="CT84" i="174"/>
  <c r="CH113" i="174"/>
  <c r="CG77" i="172"/>
  <c r="CC78" i="173" l="1"/>
  <c r="CD78" i="182"/>
  <c r="CC78" i="181"/>
  <c r="CG78" i="178"/>
  <c r="CG78" i="172"/>
  <c r="CG78" i="170"/>
  <c r="CG78" i="179"/>
  <c r="CG78" i="171"/>
  <c r="CG78" i="174"/>
  <c r="CG78" i="177"/>
  <c r="CG78" i="180"/>
  <c r="CG78" i="175"/>
  <c r="CC91" i="173"/>
  <c r="CD77" i="173"/>
  <c r="CI113" i="174"/>
  <c r="CI87" i="180"/>
  <c r="CE106" i="181"/>
  <c r="CS70" i="178"/>
  <c r="CE106" i="182"/>
  <c r="CJ87" i="171"/>
  <c r="CK110" i="172"/>
  <c r="CK113" i="178"/>
  <c r="CI87" i="177"/>
  <c r="CQ70" i="175"/>
  <c r="CI113" i="177"/>
  <c r="CE77" i="182"/>
  <c r="CH77" i="178"/>
  <c r="CH77" i="170"/>
  <c r="CF91" i="177"/>
  <c r="CO110" i="170"/>
  <c r="CI84" i="170"/>
  <c r="CK87" i="179"/>
  <c r="CB91" i="181"/>
  <c r="CJ84" i="173"/>
  <c r="CO70" i="177"/>
  <c r="CH77" i="174"/>
  <c r="CU84" i="174"/>
  <c r="CC110" i="181"/>
  <c r="CK113" i="172"/>
  <c r="CL113" i="172" s="1"/>
  <c r="CD87" i="181"/>
  <c r="CN84" i="178"/>
  <c r="CI87" i="172"/>
  <c r="CJ113" i="181"/>
  <c r="CL106" i="172"/>
  <c r="CQ70" i="174"/>
  <c r="CD110" i="182"/>
  <c r="CI113" i="180"/>
  <c r="CC91" i="182"/>
  <c r="CH77" i="175"/>
  <c r="CF91" i="178"/>
  <c r="CN70" i="180"/>
  <c r="CF107" i="181"/>
  <c r="CN87" i="175"/>
  <c r="CK113" i="175"/>
  <c r="CF91" i="172"/>
  <c r="CI110" i="174"/>
  <c r="CN106" i="174"/>
  <c r="CQ70" i="171"/>
  <c r="CJ107" i="170"/>
  <c r="CJ70" i="182"/>
  <c r="CI70" i="181"/>
  <c r="CL107" i="180"/>
  <c r="CR84" i="172"/>
  <c r="CI107" i="172"/>
  <c r="CD84" i="182"/>
  <c r="CI113" i="182"/>
  <c r="CD77" i="181"/>
  <c r="CH77" i="179"/>
  <c r="CL87" i="170"/>
  <c r="CU110" i="171"/>
  <c r="CL70" i="173"/>
  <c r="CQ70" i="179"/>
  <c r="CI107" i="174"/>
  <c r="CI107" i="177"/>
  <c r="CI113" i="173"/>
  <c r="CM87" i="178"/>
  <c r="CL107" i="178"/>
  <c r="CI106" i="177"/>
  <c r="CI106" i="179"/>
  <c r="CI110" i="179"/>
  <c r="CM106" i="178"/>
  <c r="CH77" i="172"/>
  <c r="CH77" i="171"/>
  <c r="CN107" i="171"/>
  <c r="CP106" i="170"/>
  <c r="CI110" i="180"/>
  <c r="CR70" i="170"/>
  <c r="CL107" i="175"/>
  <c r="CK110" i="173"/>
  <c r="CR84" i="180"/>
  <c r="CI110" i="178"/>
  <c r="CM87" i="173"/>
  <c r="CG107" i="182"/>
  <c r="CI110" i="175"/>
  <c r="CM106" i="180"/>
  <c r="CS84" i="179"/>
  <c r="CM107" i="173"/>
  <c r="CI106" i="171"/>
  <c r="CF91" i="174"/>
  <c r="CF91" i="180"/>
  <c r="CF91" i="179"/>
  <c r="CH77" i="180"/>
  <c r="CI113" i="179"/>
  <c r="CC84" i="181"/>
  <c r="CN110" i="177"/>
  <c r="CU70" i="172"/>
  <c r="CD87" i="182"/>
  <c r="CL106" i="173"/>
  <c r="CJ113" i="170"/>
  <c r="CI87" i="174"/>
  <c r="CV84" i="177"/>
  <c r="CL113" i="171"/>
  <c r="CF91" i="175"/>
  <c r="CF91" i="170"/>
  <c r="CH77" i="177"/>
  <c r="CQ84" i="171"/>
  <c r="CK107" i="179"/>
  <c r="CF91" i="171"/>
  <c r="CI84" i="175"/>
  <c r="CN106" i="175"/>
  <c r="CD78" i="173" l="1"/>
  <c r="CE78" i="182"/>
  <c r="CD78" i="181"/>
  <c r="CH78" i="177"/>
  <c r="CH78" i="174"/>
  <c r="CH78" i="171"/>
  <c r="CH78" i="179"/>
  <c r="CH78" i="170"/>
  <c r="CH78" i="172"/>
  <c r="CH78" i="175"/>
  <c r="CH78" i="178"/>
  <c r="CH78" i="180"/>
  <c r="CD91" i="173"/>
  <c r="CE77" i="173"/>
  <c r="CO106" i="175"/>
  <c r="CM106" i="173"/>
  <c r="CT84" i="179"/>
  <c r="CM107" i="175"/>
  <c r="CJ106" i="177"/>
  <c r="CV110" i="171"/>
  <c r="CW110" i="171" s="1"/>
  <c r="CK70" i="182"/>
  <c r="CO70" i="180"/>
  <c r="CE87" i="181"/>
  <c r="CP110" i="170"/>
  <c r="CT70" i="178"/>
  <c r="CF77" i="182"/>
  <c r="CG91" i="170"/>
  <c r="CG91" i="171"/>
  <c r="CC91" i="181"/>
  <c r="CG91" i="172"/>
  <c r="CJ110" i="178"/>
  <c r="CL113" i="175"/>
  <c r="CJ84" i="175"/>
  <c r="CE87" i="182"/>
  <c r="CN106" i="180"/>
  <c r="CS70" i="170"/>
  <c r="CM107" i="178"/>
  <c r="CM87" i="170"/>
  <c r="CK107" i="170"/>
  <c r="CJ113" i="180"/>
  <c r="CM113" i="172"/>
  <c r="CJ113" i="177"/>
  <c r="CF106" i="181"/>
  <c r="CD91" i="182"/>
  <c r="CI77" i="174"/>
  <c r="CI77" i="179"/>
  <c r="CG91" i="178"/>
  <c r="CI77" i="170"/>
  <c r="CJ113" i="179"/>
  <c r="CK84" i="173"/>
  <c r="CI77" i="171"/>
  <c r="CL107" i="179"/>
  <c r="CV70" i="172"/>
  <c r="CJ110" i="175"/>
  <c r="CJ110" i="180"/>
  <c r="CN87" i="178"/>
  <c r="CJ113" i="182"/>
  <c r="CR70" i="171"/>
  <c r="CE110" i="182"/>
  <c r="CD110" i="181"/>
  <c r="CR70" i="175"/>
  <c r="CJ87" i="180"/>
  <c r="CE77" i="181"/>
  <c r="CG91" i="174"/>
  <c r="CR84" i="171"/>
  <c r="CO110" i="177"/>
  <c r="CH107" i="182"/>
  <c r="CQ106" i="170"/>
  <c r="CJ113" i="173"/>
  <c r="CE84" i="182"/>
  <c r="CO106" i="174"/>
  <c r="CR70" i="174"/>
  <c r="CV84" i="174"/>
  <c r="CJ87" i="177"/>
  <c r="CJ113" i="174"/>
  <c r="CG91" i="179"/>
  <c r="CW84" i="177"/>
  <c r="CS84" i="172"/>
  <c r="CM113" i="171"/>
  <c r="CD84" i="181"/>
  <c r="CN87" i="173"/>
  <c r="CO107" i="171"/>
  <c r="CJ107" i="177"/>
  <c r="CJ107" i="172"/>
  <c r="CJ110" i="174"/>
  <c r="CM106" i="172"/>
  <c r="CP70" i="177"/>
  <c r="CL113" i="178"/>
  <c r="CI77" i="177"/>
  <c r="CJ107" i="174"/>
  <c r="CL110" i="172"/>
  <c r="CI77" i="172"/>
  <c r="CJ87" i="174"/>
  <c r="CJ106" i="171"/>
  <c r="CS84" i="180"/>
  <c r="CJ110" i="179"/>
  <c r="CR70" i="179"/>
  <c r="CM107" i="180"/>
  <c r="CO87" i="175"/>
  <c r="CJ87" i="172"/>
  <c r="CL87" i="179"/>
  <c r="CK87" i="171"/>
  <c r="CG91" i="175"/>
  <c r="CG91" i="177"/>
  <c r="CI77" i="175"/>
  <c r="CK113" i="170"/>
  <c r="CN107" i="173"/>
  <c r="CL110" i="173"/>
  <c r="CJ106" i="179"/>
  <c r="CM70" i="173"/>
  <c r="CJ70" i="181"/>
  <c r="CG107" i="181"/>
  <c r="CO84" i="178"/>
  <c r="CJ84" i="170"/>
  <c r="CF106" i="182"/>
  <c r="CG91" i="180"/>
  <c r="CI77" i="178"/>
  <c r="CN106" i="178"/>
  <c r="CK113" i="181"/>
  <c r="CI77" i="180"/>
  <c r="CE78" i="173" l="1"/>
  <c r="CF78" i="182"/>
  <c r="CE78" i="181"/>
  <c r="CI78" i="178"/>
  <c r="CI78" i="175"/>
  <c r="CI78" i="172"/>
  <c r="CI78" i="170"/>
  <c r="CI78" i="179"/>
  <c r="CI78" i="171"/>
  <c r="CI78" i="174"/>
  <c r="CI78" i="180"/>
  <c r="CI78" i="177"/>
  <c r="CE91" i="173"/>
  <c r="CF77" i="173"/>
  <c r="CL113" i="181"/>
  <c r="CK106" i="179"/>
  <c r="CN107" i="180"/>
  <c r="CM113" i="178"/>
  <c r="CE84" i="181"/>
  <c r="CP106" i="174"/>
  <c r="CS70" i="175"/>
  <c r="CT70" i="175" s="1"/>
  <c r="CW70" i="172"/>
  <c r="CL107" i="170"/>
  <c r="CK110" i="178"/>
  <c r="CH91" i="179"/>
  <c r="CG106" i="181"/>
  <c r="CL70" i="182"/>
  <c r="CH91" i="180"/>
  <c r="CO106" i="178"/>
  <c r="CM110" i="173"/>
  <c r="CS70" i="179"/>
  <c r="CQ70" i="177"/>
  <c r="CN113" i="171"/>
  <c r="CF84" i="182"/>
  <c r="CE110" i="181"/>
  <c r="CM107" i="179"/>
  <c r="CN87" i="170"/>
  <c r="CU70" i="178"/>
  <c r="CU84" i="179"/>
  <c r="CG77" i="182"/>
  <c r="CK113" i="182"/>
  <c r="CG106" i="182"/>
  <c r="CO107" i="173"/>
  <c r="CK110" i="179"/>
  <c r="CN106" i="172"/>
  <c r="CT84" i="172"/>
  <c r="CK113" i="173"/>
  <c r="CF110" i="182"/>
  <c r="CL84" i="173"/>
  <c r="CN107" i="178"/>
  <c r="CQ110" i="170"/>
  <c r="CN106" i="173"/>
  <c r="CF77" i="181"/>
  <c r="CH91" i="177"/>
  <c r="CJ77" i="179"/>
  <c r="CK84" i="170"/>
  <c r="CL113" i="170"/>
  <c r="CT84" i="180"/>
  <c r="CK110" i="174"/>
  <c r="CX84" i="177"/>
  <c r="CR106" i="170"/>
  <c r="CS70" i="171"/>
  <c r="CK113" i="179"/>
  <c r="CT70" i="170"/>
  <c r="CF87" i="181"/>
  <c r="CP106" i="175"/>
  <c r="CD91" i="181"/>
  <c r="CJ77" i="172"/>
  <c r="CH91" i="172"/>
  <c r="CP84" i="178"/>
  <c r="CL87" i="171"/>
  <c r="CK106" i="171"/>
  <c r="CK107" i="172"/>
  <c r="CK113" i="174"/>
  <c r="CO106" i="180"/>
  <c r="CJ77" i="178"/>
  <c r="CJ77" i="171"/>
  <c r="CH107" i="181"/>
  <c r="CM87" i="179"/>
  <c r="CK87" i="174"/>
  <c r="CK107" i="177"/>
  <c r="CK87" i="177"/>
  <c r="CP110" i="177"/>
  <c r="CO87" i="178"/>
  <c r="CK113" i="177"/>
  <c r="CK70" i="181"/>
  <c r="CK87" i="172"/>
  <c r="CM110" i="172"/>
  <c r="CP107" i="171"/>
  <c r="CW84" i="174"/>
  <c r="CS84" i="171"/>
  <c r="CK110" i="180"/>
  <c r="CN113" i="172"/>
  <c r="CK84" i="175"/>
  <c r="CX110" i="171"/>
  <c r="CH91" i="170"/>
  <c r="CH91" i="171"/>
  <c r="CN70" i="173"/>
  <c r="CP87" i="175"/>
  <c r="CK107" i="174"/>
  <c r="CO87" i="173"/>
  <c r="CS70" i="174"/>
  <c r="CK87" i="180"/>
  <c r="CK110" i="175"/>
  <c r="CK113" i="180"/>
  <c r="CM113" i="175"/>
  <c r="CK106" i="177"/>
  <c r="CH91" i="174"/>
  <c r="CJ77" i="170"/>
  <c r="CJ77" i="174"/>
  <c r="CN107" i="175"/>
  <c r="CE91" i="182"/>
  <c r="CJ77" i="175"/>
  <c r="CH91" i="175"/>
  <c r="CJ77" i="177"/>
  <c r="CI107" i="182"/>
  <c r="CP70" i="180"/>
  <c r="CH91" i="178"/>
  <c r="CF87" i="182"/>
  <c r="CJ77" i="180"/>
  <c r="CF78" i="173" l="1"/>
  <c r="CG78" i="182"/>
  <c r="CF78" i="181"/>
  <c r="CJ78" i="174"/>
  <c r="CJ78" i="171"/>
  <c r="CJ78" i="179"/>
  <c r="CJ78" i="170"/>
  <c r="CJ78" i="172"/>
  <c r="CJ78" i="177"/>
  <c r="CJ78" i="175"/>
  <c r="CJ78" i="180"/>
  <c r="CJ78" i="178"/>
  <c r="CF91" i="173"/>
  <c r="CG77" i="173"/>
  <c r="CG87" i="182"/>
  <c r="CL87" i="180"/>
  <c r="CO113" i="172"/>
  <c r="CL113" i="177"/>
  <c r="CP106" i="180"/>
  <c r="CU70" i="170"/>
  <c r="CL84" i="170"/>
  <c r="CO106" i="172"/>
  <c r="CN107" i="179"/>
  <c r="CM70" i="182"/>
  <c r="CN113" i="178"/>
  <c r="CH77" i="182"/>
  <c r="CI91" i="172"/>
  <c r="CK77" i="179"/>
  <c r="CQ107" i="171"/>
  <c r="CL113" i="182"/>
  <c r="CK77" i="171"/>
  <c r="CQ70" i="180"/>
  <c r="CT70" i="174"/>
  <c r="CL110" i="180"/>
  <c r="CP87" i="178"/>
  <c r="CL113" i="174"/>
  <c r="CL113" i="179"/>
  <c r="CO106" i="173"/>
  <c r="CL110" i="179"/>
  <c r="CF110" i="181"/>
  <c r="CH106" i="181"/>
  <c r="CO107" i="180"/>
  <c r="CF91" i="182"/>
  <c r="CL107" i="177"/>
  <c r="CR70" i="177"/>
  <c r="CK77" i="174"/>
  <c r="CK77" i="172"/>
  <c r="CK77" i="177"/>
  <c r="CJ107" i="182"/>
  <c r="CP87" i="173"/>
  <c r="CT84" i="171"/>
  <c r="CQ110" i="177"/>
  <c r="CL107" i="172"/>
  <c r="CT70" i="171"/>
  <c r="CR110" i="170"/>
  <c r="CP107" i="173"/>
  <c r="CG84" i="182"/>
  <c r="CL110" i="178"/>
  <c r="CL106" i="179"/>
  <c r="CG77" i="181"/>
  <c r="CK77" i="178"/>
  <c r="CI91" i="179"/>
  <c r="CO107" i="175"/>
  <c r="CL107" i="174"/>
  <c r="CX84" i="174"/>
  <c r="CL87" i="177"/>
  <c r="CL106" i="171"/>
  <c r="CS106" i="170"/>
  <c r="CO107" i="178"/>
  <c r="CH106" i="182"/>
  <c r="CO113" i="171"/>
  <c r="CM107" i="170"/>
  <c r="CM113" i="181"/>
  <c r="CE91" i="181"/>
  <c r="CI91" i="175"/>
  <c r="CK77" i="170"/>
  <c r="CL106" i="177"/>
  <c r="CQ87" i="175"/>
  <c r="CY84" i="177"/>
  <c r="CX70" i="172"/>
  <c r="CI91" i="174"/>
  <c r="CN113" i="175"/>
  <c r="CO70" i="173"/>
  <c r="CN110" i="172"/>
  <c r="CL87" i="174"/>
  <c r="CQ84" i="178"/>
  <c r="CL110" i="174"/>
  <c r="CG110" i="182"/>
  <c r="CV84" i="179"/>
  <c r="CT70" i="179"/>
  <c r="CU70" i="175"/>
  <c r="CL113" i="180"/>
  <c r="CY110" i="171"/>
  <c r="CL87" i="172"/>
  <c r="CN87" i="179"/>
  <c r="CQ106" i="175"/>
  <c r="CU84" i="180"/>
  <c r="CL113" i="173"/>
  <c r="CV70" i="178"/>
  <c r="CN110" i="173"/>
  <c r="CQ106" i="174"/>
  <c r="CI91" i="177"/>
  <c r="CI91" i="180"/>
  <c r="CI91" i="170"/>
  <c r="CL110" i="175"/>
  <c r="CL84" i="175"/>
  <c r="CL70" i="181"/>
  <c r="CI107" i="181"/>
  <c r="CG87" i="181"/>
  <c r="CM113" i="170"/>
  <c r="CU84" i="172"/>
  <c r="CO87" i="170"/>
  <c r="CP106" i="178"/>
  <c r="CF84" i="181"/>
  <c r="CI91" i="178"/>
  <c r="CI91" i="171"/>
  <c r="CK77" i="175"/>
  <c r="CM87" i="171"/>
  <c r="CM84" i="173"/>
  <c r="CK77" i="180"/>
  <c r="CG78" i="173" l="1"/>
  <c r="CH78" i="182"/>
  <c r="CG78" i="181"/>
  <c r="CK78" i="175"/>
  <c r="CK78" i="177"/>
  <c r="CK78" i="172"/>
  <c r="CK78" i="170"/>
  <c r="CK78" i="179"/>
  <c r="CK78" i="171"/>
  <c r="CK78" i="178"/>
  <c r="CK78" i="180"/>
  <c r="CK78" i="174"/>
  <c r="CG91" i="173"/>
  <c r="CH77" i="173"/>
  <c r="CN84" i="173"/>
  <c r="CJ107" i="181"/>
  <c r="CV84" i="180"/>
  <c r="CW84" i="179"/>
  <c r="CY70" i="172"/>
  <c r="CP107" i="178"/>
  <c r="CM110" i="178"/>
  <c r="CQ87" i="173"/>
  <c r="CP106" i="173"/>
  <c r="CR107" i="171"/>
  <c r="CM113" i="177"/>
  <c r="CI77" i="182"/>
  <c r="CL77" i="177"/>
  <c r="CJ91" i="174"/>
  <c r="CZ110" i="171"/>
  <c r="CU70" i="171"/>
  <c r="CL77" i="180"/>
  <c r="CN87" i="171"/>
  <c r="CM70" i="181"/>
  <c r="CR106" i="175"/>
  <c r="CH110" i="182"/>
  <c r="CZ84" i="177"/>
  <c r="CT106" i="170"/>
  <c r="CH84" i="182"/>
  <c r="CK107" i="182"/>
  <c r="CM113" i="179"/>
  <c r="CO113" i="178"/>
  <c r="CP113" i="172"/>
  <c r="CG91" i="182"/>
  <c r="CL77" i="174"/>
  <c r="CL77" i="179"/>
  <c r="CR106" i="174"/>
  <c r="CM110" i="180"/>
  <c r="CL77" i="175"/>
  <c r="CG84" i="181"/>
  <c r="CM84" i="175"/>
  <c r="CO87" i="179"/>
  <c r="CM110" i="174"/>
  <c r="CR87" i="175"/>
  <c r="CM106" i="171"/>
  <c r="CQ107" i="173"/>
  <c r="CS70" i="177"/>
  <c r="CM113" i="174"/>
  <c r="CN70" i="182"/>
  <c r="CM87" i="180"/>
  <c r="CH77" i="181"/>
  <c r="CJ91" i="172"/>
  <c r="CQ106" i="178"/>
  <c r="CM110" i="175"/>
  <c r="CM87" i="172"/>
  <c r="CR84" i="178"/>
  <c r="CM106" i="177"/>
  <c r="CM87" i="177"/>
  <c r="CS110" i="170"/>
  <c r="CM107" i="177"/>
  <c r="CQ87" i="178"/>
  <c r="CO107" i="179"/>
  <c r="CH87" i="182"/>
  <c r="CF91" i="181"/>
  <c r="CJ91" i="170"/>
  <c r="CL77" i="171"/>
  <c r="CP87" i="170"/>
  <c r="CN113" i="181"/>
  <c r="CP107" i="180"/>
  <c r="CJ91" i="171"/>
  <c r="CL77" i="178"/>
  <c r="CV84" i="172"/>
  <c r="CO110" i="173"/>
  <c r="CM113" i="180"/>
  <c r="CO110" i="172"/>
  <c r="CN107" i="170"/>
  <c r="CM107" i="174"/>
  <c r="CM107" i="172"/>
  <c r="CI106" i="181"/>
  <c r="CU70" i="174"/>
  <c r="CM84" i="170"/>
  <c r="CN113" i="170"/>
  <c r="CW70" i="178"/>
  <c r="CV70" i="175"/>
  <c r="CP70" i="173"/>
  <c r="CQ70" i="173" s="1"/>
  <c r="CP113" i="171"/>
  <c r="CP107" i="175"/>
  <c r="CR110" i="177"/>
  <c r="CG110" i="181"/>
  <c r="CR70" i="180"/>
  <c r="CV70" i="170"/>
  <c r="CJ91" i="178"/>
  <c r="CL77" i="170"/>
  <c r="CJ91" i="179"/>
  <c r="CH87" i="181"/>
  <c r="CM113" i="173"/>
  <c r="CU70" i="179"/>
  <c r="CO113" i="175"/>
  <c r="CI106" i="182"/>
  <c r="CM106" i="179"/>
  <c r="CU84" i="171"/>
  <c r="CM110" i="179"/>
  <c r="CM113" i="182"/>
  <c r="CQ106" i="180"/>
  <c r="CJ91" i="180"/>
  <c r="CJ91" i="177"/>
  <c r="CM87" i="174"/>
  <c r="CY84" i="174"/>
  <c r="CP106" i="172"/>
  <c r="CL77" i="172"/>
  <c r="CJ91" i="175"/>
  <c r="CH78" i="173" l="1"/>
  <c r="CI78" i="182"/>
  <c r="CH78" i="181"/>
  <c r="CL78" i="178"/>
  <c r="CL78" i="171"/>
  <c r="CL78" i="179"/>
  <c r="CL78" i="170"/>
  <c r="CL78" i="172"/>
  <c r="CL78" i="174"/>
  <c r="CL78" i="177"/>
  <c r="CL78" i="180"/>
  <c r="CL78" i="175"/>
  <c r="CH91" i="173"/>
  <c r="CI77" i="173"/>
  <c r="CQ106" i="172"/>
  <c r="CJ106" i="182"/>
  <c r="CS110" i="177"/>
  <c r="CV70" i="174"/>
  <c r="CT110" i="170"/>
  <c r="CI84" i="182"/>
  <c r="CX84" i="179"/>
  <c r="CJ77" i="182"/>
  <c r="CM77" i="179"/>
  <c r="CM77" i="178"/>
  <c r="CZ84" i="174"/>
  <c r="CP113" i="175"/>
  <c r="CQ107" i="175"/>
  <c r="CJ106" i="181"/>
  <c r="CQ107" i="180"/>
  <c r="CN87" i="177"/>
  <c r="CN113" i="174"/>
  <c r="CH84" i="181"/>
  <c r="CU106" i="170"/>
  <c r="CN113" i="177"/>
  <c r="CK91" i="170"/>
  <c r="CN87" i="174"/>
  <c r="CV70" i="179"/>
  <c r="CQ113" i="171"/>
  <c r="CN107" i="172"/>
  <c r="CO113" i="181"/>
  <c r="CN106" i="177"/>
  <c r="CT70" i="177"/>
  <c r="CN110" i="180"/>
  <c r="DA84" i="177"/>
  <c r="CS107" i="171"/>
  <c r="CK107" i="181"/>
  <c r="CI77" i="181"/>
  <c r="CM77" i="175"/>
  <c r="CK91" i="179"/>
  <c r="CR106" i="180"/>
  <c r="CN113" i="173"/>
  <c r="CR70" i="173"/>
  <c r="CN107" i="174"/>
  <c r="CQ87" i="170"/>
  <c r="CS84" i="178"/>
  <c r="CR107" i="173"/>
  <c r="CS106" i="174"/>
  <c r="CI110" i="182"/>
  <c r="CQ106" i="173"/>
  <c r="CO84" i="173"/>
  <c r="CG91" i="181"/>
  <c r="CK91" i="175"/>
  <c r="CM77" i="170"/>
  <c r="CN113" i="182"/>
  <c r="CI87" i="181"/>
  <c r="CW70" i="175"/>
  <c r="CO107" i="170"/>
  <c r="CI87" i="182"/>
  <c r="CN87" i="172"/>
  <c r="CN106" i="171"/>
  <c r="CQ113" i="172"/>
  <c r="CS106" i="175"/>
  <c r="CR87" i="173"/>
  <c r="CN110" i="179"/>
  <c r="CW70" i="170"/>
  <c r="CX70" i="178"/>
  <c r="CP110" i="172"/>
  <c r="CP107" i="179"/>
  <c r="CN110" i="175"/>
  <c r="CS87" i="175"/>
  <c r="CP113" i="178"/>
  <c r="CN70" i="181"/>
  <c r="CN110" i="178"/>
  <c r="CM77" i="180"/>
  <c r="CM77" i="172"/>
  <c r="CV84" i="171"/>
  <c r="CS70" i="180"/>
  <c r="CO113" i="170"/>
  <c r="CN113" i="180"/>
  <c r="CR87" i="178"/>
  <c r="CR106" i="178"/>
  <c r="CN110" i="174"/>
  <c r="CN113" i="179"/>
  <c r="CO87" i="171"/>
  <c r="CQ107" i="178"/>
  <c r="CK91" i="174"/>
  <c r="CK91" i="180"/>
  <c r="CM77" i="174"/>
  <c r="CN106" i="179"/>
  <c r="CH110" i="181"/>
  <c r="CN84" i="170"/>
  <c r="CP110" i="173"/>
  <c r="CN107" i="177"/>
  <c r="CN87" i="180"/>
  <c r="CP87" i="179"/>
  <c r="CL107" i="182"/>
  <c r="CV70" i="171"/>
  <c r="CZ70" i="172"/>
  <c r="CK91" i="177"/>
  <c r="CK91" i="171"/>
  <c r="CM77" i="177"/>
  <c r="CW84" i="172"/>
  <c r="CO70" i="182"/>
  <c r="CN84" i="175"/>
  <c r="DA110" i="171"/>
  <c r="CK91" i="172"/>
  <c r="CW84" i="180"/>
  <c r="CH91" i="182"/>
  <c r="CK91" i="178"/>
  <c r="CM77" i="171"/>
  <c r="CI78" i="173" l="1"/>
  <c r="CJ78" i="182"/>
  <c r="CI78" i="181"/>
  <c r="CM78" i="177"/>
  <c r="CM78" i="174"/>
  <c r="CM78" i="172"/>
  <c r="CM78" i="170"/>
  <c r="CM78" i="179"/>
  <c r="CM78" i="171"/>
  <c r="CM78" i="175"/>
  <c r="CM78" i="178"/>
  <c r="CM78" i="180"/>
  <c r="CI91" i="173"/>
  <c r="CJ77" i="173"/>
  <c r="CX84" i="180"/>
  <c r="CQ87" i="179"/>
  <c r="CP87" i="171"/>
  <c r="CW84" i="171"/>
  <c r="CY70" i="178"/>
  <c r="CJ87" i="182"/>
  <c r="CT106" i="174"/>
  <c r="CL107" i="181"/>
  <c r="CR113" i="171"/>
  <c r="CR107" i="180"/>
  <c r="CW70" i="174"/>
  <c r="CK77" i="182"/>
  <c r="CN77" i="174"/>
  <c r="CN77" i="170"/>
  <c r="CS106" i="178"/>
  <c r="CS87" i="173"/>
  <c r="CO110" i="180"/>
  <c r="CR106" i="172"/>
  <c r="CL91" i="171"/>
  <c r="CO84" i="170"/>
  <c r="CT87" i="175"/>
  <c r="CO107" i="174"/>
  <c r="DA84" i="174"/>
  <c r="CN77" i="177"/>
  <c r="CL91" i="172"/>
  <c r="CN77" i="180"/>
  <c r="CN77" i="171"/>
  <c r="DB110" i="171"/>
  <c r="CO87" i="180"/>
  <c r="CO113" i="179"/>
  <c r="CO110" i="178"/>
  <c r="CX70" i="170"/>
  <c r="CP107" i="170"/>
  <c r="CS107" i="173"/>
  <c r="CT107" i="171"/>
  <c r="CW70" i="179"/>
  <c r="CX70" i="179" s="1"/>
  <c r="CY70" i="179" s="1"/>
  <c r="CK106" i="181"/>
  <c r="CT110" i="177"/>
  <c r="CI91" i="182"/>
  <c r="CL91" i="174"/>
  <c r="CQ110" i="173"/>
  <c r="CJ87" i="181"/>
  <c r="CO113" i="177"/>
  <c r="CX84" i="172"/>
  <c r="CT106" i="175"/>
  <c r="CU70" i="177"/>
  <c r="CN77" i="172"/>
  <c r="CO84" i="175"/>
  <c r="CO107" i="177"/>
  <c r="CO110" i="174"/>
  <c r="CO70" i="181"/>
  <c r="CO110" i="179"/>
  <c r="CX70" i="175"/>
  <c r="CT84" i="178"/>
  <c r="DB84" i="177"/>
  <c r="CO87" i="174"/>
  <c r="CR107" i="175"/>
  <c r="CK106" i="182"/>
  <c r="CJ77" i="181"/>
  <c r="CL91" i="178"/>
  <c r="CL91" i="179"/>
  <c r="CP70" i="182"/>
  <c r="CQ113" i="178"/>
  <c r="CR87" i="170"/>
  <c r="CS87" i="170" s="1"/>
  <c r="CQ113" i="175"/>
  <c r="CH91" i="181"/>
  <c r="CN77" i="179"/>
  <c r="CS87" i="178"/>
  <c r="CO113" i="182"/>
  <c r="CV106" i="170"/>
  <c r="CN77" i="178"/>
  <c r="DA70" i="172"/>
  <c r="CI110" i="181"/>
  <c r="CO113" i="180"/>
  <c r="CO110" i="175"/>
  <c r="CR113" i="172"/>
  <c r="CP84" i="173"/>
  <c r="CS70" i="173"/>
  <c r="CO106" i="177"/>
  <c r="CI84" i="181"/>
  <c r="CY84" i="179"/>
  <c r="CL91" i="177"/>
  <c r="CW70" i="171"/>
  <c r="CO106" i="179"/>
  <c r="CP113" i="170"/>
  <c r="CQ107" i="179"/>
  <c r="CO106" i="171"/>
  <c r="CR106" i="173"/>
  <c r="CO113" i="173"/>
  <c r="CP113" i="181"/>
  <c r="CO113" i="174"/>
  <c r="CJ84" i="182"/>
  <c r="CL91" i="175"/>
  <c r="CL91" i="180"/>
  <c r="CN77" i="175"/>
  <c r="CM107" i="182"/>
  <c r="CR107" i="178"/>
  <c r="CT70" i="180"/>
  <c r="CQ110" i="172"/>
  <c r="CO87" i="172"/>
  <c r="CJ110" i="182"/>
  <c r="CS106" i="180"/>
  <c r="CO107" i="172"/>
  <c r="CO87" i="177"/>
  <c r="CU110" i="170"/>
  <c r="CL91" i="170"/>
  <c r="CJ78" i="173" l="1"/>
  <c r="CK78" i="182"/>
  <c r="CJ78" i="181"/>
  <c r="CN78" i="178"/>
  <c r="CN78" i="175"/>
  <c r="CN78" i="171"/>
  <c r="CN78" i="179"/>
  <c r="CN78" i="170"/>
  <c r="CN78" i="172"/>
  <c r="CN78" i="174"/>
  <c r="CN78" i="180"/>
  <c r="CN78" i="177"/>
  <c r="CJ91" i="173"/>
  <c r="CK77" i="173"/>
  <c r="CV110" i="170"/>
  <c r="CS107" i="178"/>
  <c r="CR107" i="179"/>
  <c r="CQ84" i="173"/>
  <c r="CT87" i="178"/>
  <c r="DC84" i="177"/>
  <c r="CV70" i="177"/>
  <c r="CZ70" i="179"/>
  <c r="DC110" i="171"/>
  <c r="CT106" i="178"/>
  <c r="CX84" i="171"/>
  <c r="CL77" i="182"/>
  <c r="CO77" i="175"/>
  <c r="CO77" i="179"/>
  <c r="CP113" i="174"/>
  <c r="CP113" i="177"/>
  <c r="CS113" i="171"/>
  <c r="CI91" i="181"/>
  <c r="CO77" i="170"/>
  <c r="CZ84" i="179"/>
  <c r="CP70" i="181"/>
  <c r="CY70" i="170"/>
  <c r="CM107" i="181"/>
  <c r="CO77" i="178"/>
  <c r="CM91" i="170"/>
  <c r="CP87" i="177"/>
  <c r="CN107" i="182"/>
  <c r="CQ113" i="170"/>
  <c r="CS113" i="172"/>
  <c r="CR113" i="175"/>
  <c r="CU84" i="178"/>
  <c r="CU106" i="175"/>
  <c r="CU107" i="171"/>
  <c r="DB84" i="174"/>
  <c r="CX70" i="174"/>
  <c r="CQ87" i="171"/>
  <c r="CJ91" i="182"/>
  <c r="CO77" i="177"/>
  <c r="CM91" i="175"/>
  <c r="CX70" i="171"/>
  <c r="CP110" i="179"/>
  <c r="CU87" i="175"/>
  <c r="CQ113" i="181"/>
  <c r="CR113" i="181" s="1"/>
  <c r="CJ110" i="181"/>
  <c r="CP84" i="170"/>
  <c r="CS106" i="172"/>
  <c r="CP107" i="172"/>
  <c r="CK84" i="182"/>
  <c r="CP106" i="179"/>
  <c r="CP110" i="175"/>
  <c r="CT87" i="170"/>
  <c r="CY70" i="175"/>
  <c r="CZ70" i="175" s="1"/>
  <c r="DA70" i="175" s="1"/>
  <c r="CY84" i="172"/>
  <c r="CT107" i="173"/>
  <c r="CP107" i="174"/>
  <c r="CS107" i="180"/>
  <c r="CR87" i="179"/>
  <c r="CK77" i="181"/>
  <c r="CM91" i="174"/>
  <c r="CM91" i="179"/>
  <c r="CT106" i="180"/>
  <c r="CP113" i="180"/>
  <c r="CR113" i="178"/>
  <c r="CQ107" i="170"/>
  <c r="CY84" i="180"/>
  <c r="CM91" i="172"/>
  <c r="CK110" i="182"/>
  <c r="CQ70" i="182"/>
  <c r="CK87" i="181"/>
  <c r="CO77" i="171"/>
  <c r="CU106" i="174"/>
  <c r="CM91" i="178"/>
  <c r="CP87" i="172"/>
  <c r="CP113" i="173"/>
  <c r="CJ84" i="181"/>
  <c r="DB70" i="172"/>
  <c r="CL106" i="182"/>
  <c r="CP110" i="174"/>
  <c r="CR110" i="173"/>
  <c r="CP110" i="178"/>
  <c r="CO77" i="180"/>
  <c r="CR110" i="172"/>
  <c r="CS106" i="173"/>
  <c r="CP106" i="177"/>
  <c r="CW106" i="170"/>
  <c r="CS107" i="175"/>
  <c r="CP107" i="177"/>
  <c r="CU110" i="177"/>
  <c r="CP113" i="179"/>
  <c r="CP110" i="180"/>
  <c r="CK87" i="182"/>
  <c r="CM91" i="180"/>
  <c r="CU70" i="180"/>
  <c r="CP106" i="171"/>
  <c r="CT70" i="173"/>
  <c r="CP113" i="182"/>
  <c r="CP87" i="174"/>
  <c r="CP84" i="175"/>
  <c r="CL106" i="181"/>
  <c r="CP87" i="180"/>
  <c r="CT87" i="173"/>
  <c r="CZ70" i="178"/>
  <c r="CM91" i="171"/>
  <c r="CM91" i="177"/>
  <c r="CO77" i="174"/>
  <c r="CO77" i="172"/>
  <c r="CK78" i="173" l="1"/>
  <c r="CL78" i="182"/>
  <c r="CK78" i="181"/>
  <c r="CO78" i="174"/>
  <c r="CO78" i="172"/>
  <c r="CO78" i="170"/>
  <c r="CO78" i="179"/>
  <c r="CO78" i="171"/>
  <c r="CO78" i="177"/>
  <c r="CO78" i="175"/>
  <c r="CO78" i="180"/>
  <c r="CO78" i="178"/>
  <c r="CK91" i="173"/>
  <c r="CL77" i="173"/>
  <c r="DA70" i="178"/>
  <c r="CQ106" i="171"/>
  <c r="CX106" i="170"/>
  <c r="CU107" i="173"/>
  <c r="CO107" i="182"/>
  <c r="CR84" i="173"/>
  <c r="CM77" i="182"/>
  <c r="CN91" i="172"/>
  <c r="CP77" i="174"/>
  <c r="CU87" i="173"/>
  <c r="CV70" i="180"/>
  <c r="CQ106" i="177"/>
  <c r="CK84" i="181"/>
  <c r="CR107" i="170"/>
  <c r="CZ84" i="172"/>
  <c r="CQ84" i="170"/>
  <c r="DC84" i="174"/>
  <c r="CQ87" i="177"/>
  <c r="CS107" i="179"/>
  <c r="CK91" i="182"/>
  <c r="CQ87" i="180"/>
  <c r="CL87" i="182"/>
  <c r="CT106" i="173"/>
  <c r="CQ113" i="173"/>
  <c r="CS113" i="178"/>
  <c r="DB70" i="175"/>
  <c r="CK110" i="181"/>
  <c r="CV107" i="171"/>
  <c r="CN107" i="181"/>
  <c r="CU106" i="178"/>
  <c r="CT107" i="178"/>
  <c r="CL77" i="181"/>
  <c r="CP77" i="178"/>
  <c r="CM106" i="181"/>
  <c r="CQ110" i="180"/>
  <c r="CS110" i="172"/>
  <c r="CQ87" i="172"/>
  <c r="CQ113" i="180"/>
  <c r="CU87" i="170"/>
  <c r="CS113" i="181"/>
  <c r="CV106" i="175"/>
  <c r="CZ70" i="170"/>
  <c r="DD110" i="171"/>
  <c r="CW110" i="170"/>
  <c r="CJ91" i="181"/>
  <c r="CN91" i="175"/>
  <c r="CN91" i="170"/>
  <c r="CQ84" i="175"/>
  <c r="CQ113" i="179"/>
  <c r="CQ110" i="178"/>
  <c r="CV106" i="174"/>
  <c r="CU106" i="180"/>
  <c r="CQ110" i="175"/>
  <c r="CV87" i="175"/>
  <c r="CV84" i="178"/>
  <c r="CQ70" i="181"/>
  <c r="DA70" i="179"/>
  <c r="CP77" i="179"/>
  <c r="CQ87" i="174"/>
  <c r="CV110" i="177"/>
  <c r="CS110" i="173"/>
  <c r="CL87" i="181"/>
  <c r="CS87" i="179"/>
  <c r="CQ106" i="179"/>
  <c r="CQ110" i="179"/>
  <c r="CS113" i="175"/>
  <c r="DA84" i="179"/>
  <c r="CW70" i="177"/>
  <c r="CP77" i="180"/>
  <c r="CP77" i="172"/>
  <c r="CQ113" i="182"/>
  <c r="CQ107" i="177"/>
  <c r="CQ110" i="174"/>
  <c r="CR70" i="182"/>
  <c r="CT107" i="180"/>
  <c r="CL84" i="182"/>
  <c r="CY70" i="171"/>
  <c r="CT113" i="172"/>
  <c r="CT113" i="171"/>
  <c r="DD84" i="177"/>
  <c r="CN91" i="177"/>
  <c r="CN91" i="174"/>
  <c r="CP77" i="177"/>
  <c r="CU70" i="173"/>
  <c r="CT107" i="175"/>
  <c r="CM106" i="182"/>
  <c r="CL110" i="182"/>
  <c r="CQ107" i="174"/>
  <c r="CQ107" i="172"/>
  <c r="CR87" i="171"/>
  <c r="CR113" i="170"/>
  <c r="CQ113" i="177"/>
  <c r="CU87" i="178"/>
  <c r="CN91" i="178"/>
  <c r="CN91" i="180"/>
  <c r="CP77" i="175"/>
  <c r="DC70" i="172"/>
  <c r="CZ84" i="180"/>
  <c r="CT106" i="172"/>
  <c r="CY70" i="174"/>
  <c r="CQ113" i="174"/>
  <c r="CN91" i="179"/>
  <c r="CY84" i="171"/>
  <c r="CP77" i="170"/>
  <c r="CN91" i="171"/>
  <c r="CP77" i="171"/>
  <c r="CL78" i="173" l="1"/>
  <c r="CM78" i="182"/>
  <c r="CL78" i="181"/>
  <c r="CP78" i="175"/>
  <c r="CP78" i="177"/>
  <c r="CP78" i="171"/>
  <c r="CP78" i="179"/>
  <c r="CP78" i="170"/>
  <c r="CP78" i="172"/>
  <c r="CP78" i="178"/>
  <c r="CP78" i="180"/>
  <c r="CP78" i="174"/>
  <c r="CL91" i="173"/>
  <c r="CM77" i="173"/>
  <c r="CZ84" i="171"/>
  <c r="CS113" i="170"/>
  <c r="DE84" i="177"/>
  <c r="CR107" i="177"/>
  <c r="CM87" i="181"/>
  <c r="CR110" i="175"/>
  <c r="DA70" i="170"/>
  <c r="CN106" i="181"/>
  <c r="CR113" i="173"/>
  <c r="DA84" i="172"/>
  <c r="CV107" i="173"/>
  <c r="CN77" i="182"/>
  <c r="CQ77" i="177"/>
  <c r="CQ77" i="179"/>
  <c r="CZ70" i="171"/>
  <c r="CR110" i="178"/>
  <c r="CR87" i="180"/>
  <c r="CM110" i="182"/>
  <c r="DB70" i="179"/>
  <c r="CR113" i="180"/>
  <c r="CW70" i="180"/>
  <c r="CQ77" i="175"/>
  <c r="CQ77" i="172"/>
  <c r="CV87" i="173"/>
  <c r="CR113" i="174"/>
  <c r="CS87" i="171"/>
  <c r="CU113" i="171"/>
  <c r="CR113" i="182"/>
  <c r="CT110" i="173"/>
  <c r="CV106" i="180"/>
  <c r="CW106" i="175"/>
  <c r="CU107" i="178"/>
  <c r="CU106" i="173"/>
  <c r="CS107" i="170"/>
  <c r="CY106" i="170"/>
  <c r="CL91" i="182"/>
  <c r="CQ77" i="174"/>
  <c r="CO91" i="177"/>
  <c r="CR107" i="174"/>
  <c r="CV87" i="170"/>
  <c r="CR106" i="177"/>
  <c r="CK91" i="181"/>
  <c r="DA84" i="180"/>
  <c r="CT113" i="175"/>
  <c r="CW107" i="171"/>
  <c r="CX107" i="171" s="1"/>
  <c r="CQ77" i="171"/>
  <c r="CR87" i="177"/>
  <c r="CQ77" i="180"/>
  <c r="CQ77" i="178"/>
  <c r="CZ70" i="174"/>
  <c r="CR107" i="172"/>
  <c r="CU113" i="172"/>
  <c r="CX70" i="177"/>
  <c r="CW110" i="177"/>
  <c r="CW106" i="174"/>
  <c r="CT113" i="181"/>
  <c r="CV106" i="178"/>
  <c r="CM87" i="182"/>
  <c r="CL84" i="181"/>
  <c r="CR106" i="171"/>
  <c r="CM77" i="181"/>
  <c r="CO91" i="172"/>
  <c r="CU106" i="172"/>
  <c r="DB84" i="179"/>
  <c r="CR87" i="174"/>
  <c r="CO107" i="181"/>
  <c r="DB70" i="178"/>
  <c r="CO91" i="179"/>
  <c r="CQ77" i="170"/>
  <c r="CM84" i="182"/>
  <c r="CR113" i="179"/>
  <c r="CT107" i="179"/>
  <c r="CO91" i="175"/>
  <c r="DD70" i="172"/>
  <c r="CN106" i="182"/>
  <c r="CU107" i="180"/>
  <c r="CR110" i="179"/>
  <c r="CR70" i="181"/>
  <c r="CR84" i="175"/>
  <c r="CR87" i="172"/>
  <c r="CL110" i="181"/>
  <c r="CV87" i="178"/>
  <c r="CU107" i="175"/>
  <c r="CS70" i="182"/>
  <c r="CR106" i="179"/>
  <c r="CW84" i="178"/>
  <c r="CX110" i="170"/>
  <c r="CT110" i="172"/>
  <c r="DC70" i="175"/>
  <c r="DD84" i="174"/>
  <c r="CS84" i="173"/>
  <c r="CO91" i="178"/>
  <c r="CO91" i="180"/>
  <c r="CO91" i="170"/>
  <c r="CR113" i="177"/>
  <c r="CV70" i="173"/>
  <c r="CR110" i="174"/>
  <c r="CT87" i="179"/>
  <c r="CW87" i="175"/>
  <c r="DE110" i="171"/>
  <c r="CR110" i="180"/>
  <c r="CT113" i="178"/>
  <c r="CR84" i="170"/>
  <c r="CP107" i="182"/>
  <c r="CO91" i="171"/>
  <c r="CO91" i="174"/>
  <c r="CM78" i="173" l="1"/>
  <c r="CN78" i="182"/>
  <c r="CM78" i="181"/>
  <c r="CQ78" i="178"/>
  <c r="CQ78" i="172"/>
  <c r="CQ78" i="170"/>
  <c r="CQ78" i="179"/>
  <c r="CQ78" i="171"/>
  <c r="CQ78" i="174"/>
  <c r="CQ78" i="177"/>
  <c r="CQ78" i="180"/>
  <c r="CQ78" i="175"/>
  <c r="CM91" i="173"/>
  <c r="CN77" i="173"/>
  <c r="CQ107" i="182"/>
  <c r="CW70" i="173"/>
  <c r="CS106" i="179"/>
  <c r="CS110" i="179"/>
  <c r="CP107" i="181"/>
  <c r="CU113" i="181"/>
  <c r="CY107" i="171"/>
  <c r="CV106" i="173"/>
  <c r="CS113" i="174"/>
  <c r="DA70" i="171"/>
  <c r="CS107" i="177"/>
  <c r="CO77" i="182"/>
  <c r="CR77" i="178"/>
  <c r="CR77" i="170"/>
  <c r="CW87" i="178"/>
  <c r="CV106" i="172"/>
  <c r="CW106" i="180"/>
  <c r="DA84" i="171"/>
  <c r="CP91" i="171"/>
  <c r="DF110" i="171"/>
  <c r="CS106" i="171"/>
  <c r="CU110" i="173"/>
  <c r="CR77" i="172"/>
  <c r="CS113" i="182"/>
  <c r="CS84" i="170"/>
  <c r="CS113" i="177"/>
  <c r="CT70" i="182"/>
  <c r="CV107" i="180"/>
  <c r="CS87" i="174"/>
  <c r="CX106" i="174"/>
  <c r="CU113" i="175"/>
  <c r="CV107" i="178"/>
  <c r="CW87" i="173"/>
  <c r="CW107" i="173"/>
  <c r="DF84" i="177"/>
  <c r="CM91" i="182"/>
  <c r="CR77" i="175"/>
  <c r="CP91" i="178"/>
  <c r="DE84" i="174"/>
  <c r="CY70" i="177"/>
  <c r="CS113" i="180"/>
  <c r="DD70" i="175"/>
  <c r="CU107" i="179"/>
  <c r="CW87" i="170"/>
  <c r="CO106" i="181"/>
  <c r="CS107" i="174"/>
  <c r="DB70" i="170"/>
  <c r="CP91" i="175"/>
  <c r="CU113" i="178"/>
  <c r="CT84" i="173"/>
  <c r="CV107" i="175"/>
  <c r="CO106" i="182"/>
  <c r="DC84" i="179"/>
  <c r="CX110" i="177"/>
  <c r="DB84" i="180"/>
  <c r="CX106" i="175"/>
  <c r="CX70" i="180"/>
  <c r="DB84" i="172"/>
  <c r="CT113" i="170"/>
  <c r="CN77" i="181"/>
  <c r="CP91" i="177"/>
  <c r="CP91" i="179"/>
  <c r="CS110" i="180"/>
  <c r="DE70" i="172"/>
  <c r="CS106" i="177"/>
  <c r="CS113" i="173"/>
  <c r="CL91" i="181"/>
  <c r="CR77" i="179"/>
  <c r="CM110" i="181"/>
  <c r="CV113" i="172"/>
  <c r="DC70" i="179"/>
  <c r="CP91" i="172"/>
  <c r="CN110" i="182"/>
  <c r="CR77" i="180"/>
  <c r="CR77" i="171"/>
  <c r="CX87" i="175"/>
  <c r="CU110" i="172"/>
  <c r="CS87" i="172"/>
  <c r="CS113" i="179"/>
  <c r="CM84" i="181"/>
  <c r="CS107" i="172"/>
  <c r="CU87" i="179"/>
  <c r="CY110" i="170"/>
  <c r="CS84" i="175"/>
  <c r="CN84" i="182"/>
  <c r="CN87" i="182"/>
  <c r="DA70" i="174"/>
  <c r="CZ106" i="170"/>
  <c r="CV113" i="171"/>
  <c r="CS87" i="180"/>
  <c r="CS110" i="175"/>
  <c r="CP91" i="174"/>
  <c r="CP91" i="180"/>
  <c r="CR77" i="174"/>
  <c r="CS110" i="174"/>
  <c r="CX84" i="178"/>
  <c r="CS70" i="181"/>
  <c r="DC70" i="178"/>
  <c r="CW106" i="178"/>
  <c r="CS87" i="177"/>
  <c r="CT107" i="170"/>
  <c r="CT87" i="171"/>
  <c r="CS110" i="178"/>
  <c r="CN87" i="181"/>
  <c r="CP91" i="170"/>
  <c r="CR77" i="177"/>
  <c r="CN78" i="173" l="1"/>
  <c r="CO78" i="182"/>
  <c r="CN78" i="181"/>
  <c r="CR78" i="177"/>
  <c r="CR78" i="174"/>
  <c r="CR78" i="171"/>
  <c r="CR78" i="179"/>
  <c r="CR78" i="170"/>
  <c r="CR78" i="172"/>
  <c r="CR78" i="175"/>
  <c r="CR78" i="178"/>
  <c r="CR78" i="180"/>
  <c r="CN91" i="173"/>
  <c r="CO77" i="173"/>
  <c r="CO87" i="181"/>
  <c r="CY84" i="178"/>
  <c r="CO84" i="182"/>
  <c r="CV110" i="172"/>
  <c r="DF70" i="172"/>
  <c r="DD84" i="179"/>
  <c r="CX87" i="170"/>
  <c r="CX87" i="173"/>
  <c r="CT84" i="170"/>
  <c r="CX87" i="178"/>
  <c r="CT110" i="179"/>
  <c r="CQ91" i="178"/>
  <c r="CQ91" i="177"/>
  <c r="CT107" i="172"/>
  <c r="CZ70" i="177"/>
  <c r="CW106" i="173"/>
  <c r="CQ91" i="180"/>
  <c r="CN84" i="181"/>
  <c r="CW107" i="180"/>
  <c r="CT110" i="178"/>
  <c r="CT110" i="174"/>
  <c r="CT84" i="175"/>
  <c r="CY87" i="175"/>
  <c r="CT110" i="180"/>
  <c r="CP106" i="182"/>
  <c r="CV107" i="179"/>
  <c r="CW107" i="178"/>
  <c r="CT113" i="182"/>
  <c r="CT107" i="177"/>
  <c r="CT106" i="179"/>
  <c r="CN91" i="182"/>
  <c r="CQ91" i="179"/>
  <c r="CQ91" i="171"/>
  <c r="CU113" i="170"/>
  <c r="CW107" i="175"/>
  <c r="CV113" i="175"/>
  <c r="CV110" i="173"/>
  <c r="DB70" i="171"/>
  <c r="CX70" i="173"/>
  <c r="CO77" i="181"/>
  <c r="CS77" i="171"/>
  <c r="CS77" i="170"/>
  <c r="CU107" i="170"/>
  <c r="CT87" i="180"/>
  <c r="CV87" i="179"/>
  <c r="DD70" i="179"/>
  <c r="DC84" i="172"/>
  <c r="CU84" i="173"/>
  <c r="CT113" i="180"/>
  <c r="CT106" i="171"/>
  <c r="CR107" i="182"/>
  <c r="CM91" i="181"/>
  <c r="CQ91" i="170"/>
  <c r="CW113" i="172"/>
  <c r="CV113" i="178"/>
  <c r="DA106" i="170"/>
  <c r="DC70" i="170"/>
  <c r="CZ107" i="171"/>
  <c r="CU87" i="171"/>
  <c r="CT110" i="175"/>
  <c r="CZ110" i="170"/>
  <c r="CO110" i="182"/>
  <c r="DE70" i="175"/>
  <c r="CY106" i="174"/>
  <c r="CT113" i="174"/>
  <c r="CW113" i="171"/>
  <c r="CT87" i="174"/>
  <c r="CN110" i="181"/>
  <c r="DF84" i="174"/>
  <c r="DD70" i="178"/>
  <c r="DB70" i="174"/>
  <c r="CT113" i="179"/>
  <c r="CT113" i="173"/>
  <c r="DC84" i="180"/>
  <c r="CT107" i="174"/>
  <c r="DG84" i="177"/>
  <c r="CU70" i="182"/>
  <c r="CX106" i="180"/>
  <c r="CV113" i="181"/>
  <c r="CS77" i="174"/>
  <c r="CQ91" i="172"/>
  <c r="CS77" i="175"/>
  <c r="CT70" i="181"/>
  <c r="CO87" i="182"/>
  <c r="CT87" i="172"/>
  <c r="CT106" i="177"/>
  <c r="CY110" i="177"/>
  <c r="CP106" i="181"/>
  <c r="CX107" i="173"/>
  <c r="CT113" i="177"/>
  <c r="CW106" i="172"/>
  <c r="CQ107" i="181"/>
  <c r="CS77" i="179"/>
  <c r="CS77" i="178"/>
  <c r="CP77" i="182"/>
  <c r="CQ91" i="174"/>
  <c r="CT87" i="177"/>
  <c r="CY70" i="180"/>
  <c r="DG110" i="171"/>
  <c r="CS77" i="177"/>
  <c r="CS77" i="172"/>
  <c r="CX106" i="178"/>
  <c r="CY106" i="175"/>
  <c r="DB84" i="171"/>
  <c r="CS77" i="180"/>
  <c r="CQ91" i="175"/>
  <c r="CO78" i="173" l="1"/>
  <c r="CP78" i="182"/>
  <c r="CO78" i="181"/>
  <c r="CS78" i="178"/>
  <c r="CS78" i="175"/>
  <c r="CS78" i="172"/>
  <c r="CS78" i="170"/>
  <c r="CS78" i="179"/>
  <c r="CS78" i="171"/>
  <c r="CS78" i="174"/>
  <c r="CS78" i="180"/>
  <c r="CS78" i="177"/>
  <c r="CO91" i="173"/>
  <c r="CP77" i="173"/>
  <c r="DC84" i="171"/>
  <c r="CU113" i="177"/>
  <c r="CW113" i="181"/>
  <c r="DC70" i="174"/>
  <c r="DF70" i="175"/>
  <c r="CW113" i="178"/>
  <c r="CW87" i="179"/>
  <c r="CV113" i="170"/>
  <c r="CZ87" i="175"/>
  <c r="CU107" i="172"/>
  <c r="CW110" i="172"/>
  <c r="CQ77" i="182"/>
  <c r="CR91" i="171"/>
  <c r="CT77" i="170"/>
  <c r="CP110" i="182"/>
  <c r="CX113" i="172"/>
  <c r="CU106" i="179"/>
  <c r="CU84" i="175"/>
  <c r="CU110" i="179"/>
  <c r="CP84" i="182"/>
  <c r="CO91" i="182"/>
  <c r="CT77" i="175"/>
  <c r="CY87" i="178"/>
  <c r="DH110" i="171"/>
  <c r="CU106" i="171"/>
  <c r="CU110" i="178"/>
  <c r="CU107" i="174"/>
  <c r="DC70" i="171"/>
  <c r="CT77" i="171"/>
  <c r="CX113" i="171"/>
  <c r="CW107" i="179"/>
  <c r="CZ106" i="175"/>
  <c r="CY107" i="173"/>
  <c r="CY106" i="180"/>
  <c r="DE70" i="178"/>
  <c r="CU87" i="180"/>
  <c r="CR91" i="175"/>
  <c r="CP77" i="181"/>
  <c r="CT77" i="179"/>
  <c r="CZ110" i="177"/>
  <c r="CO110" i="181"/>
  <c r="CU113" i="182"/>
  <c r="CP87" i="181"/>
  <c r="CR91" i="177"/>
  <c r="CZ70" i="180"/>
  <c r="CX107" i="180"/>
  <c r="CT77" i="172"/>
  <c r="DD84" i="180"/>
  <c r="CV84" i="173"/>
  <c r="CO84" i="181"/>
  <c r="CT77" i="180"/>
  <c r="CY106" i="178"/>
  <c r="CQ106" i="181"/>
  <c r="CV70" i="182"/>
  <c r="DG84" i="174"/>
  <c r="DA110" i="170"/>
  <c r="CS107" i="182"/>
  <c r="CV107" i="170"/>
  <c r="CU107" i="177"/>
  <c r="CU110" i="174"/>
  <c r="CZ84" i="178"/>
  <c r="CT77" i="177"/>
  <c r="DH84" i="177"/>
  <c r="CU110" i="175"/>
  <c r="CY70" i="173"/>
  <c r="CU84" i="170"/>
  <c r="CN91" i="181"/>
  <c r="CR91" i="170"/>
  <c r="CU106" i="177"/>
  <c r="CU87" i="174"/>
  <c r="CU113" i="180"/>
  <c r="CY87" i="173"/>
  <c r="CT77" i="178"/>
  <c r="CU87" i="172"/>
  <c r="CW110" i="173"/>
  <c r="CR107" i="181"/>
  <c r="CP87" i="182"/>
  <c r="CU113" i="173"/>
  <c r="CU113" i="174"/>
  <c r="DD70" i="170"/>
  <c r="DE70" i="170" s="1"/>
  <c r="DD84" i="172"/>
  <c r="CW113" i="175"/>
  <c r="CQ106" i="182"/>
  <c r="CX106" i="173"/>
  <c r="DE84" i="179"/>
  <c r="CR91" i="180"/>
  <c r="CR91" i="179"/>
  <c r="CX106" i="172"/>
  <c r="CU70" i="181"/>
  <c r="CU113" i="179"/>
  <c r="CZ106" i="174"/>
  <c r="DB106" i="170"/>
  <c r="DE70" i="179"/>
  <c r="CX107" i="175"/>
  <c r="CU110" i="180"/>
  <c r="DA70" i="177"/>
  <c r="DG70" i="172"/>
  <c r="CR91" i="174"/>
  <c r="CR91" i="172"/>
  <c r="CT77" i="174"/>
  <c r="CV87" i="171"/>
  <c r="CX107" i="178"/>
  <c r="CU87" i="177"/>
  <c r="DA107" i="171"/>
  <c r="CY87" i="170"/>
  <c r="CR91" i="178"/>
  <c r="CP78" i="173" l="1"/>
  <c r="CQ78" i="182"/>
  <c r="CP78" i="181"/>
  <c r="CT78" i="174"/>
  <c r="CT78" i="171"/>
  <c r="CT78" i="179"/>
  <c r="CT78" i="170"/>
  <c r="CT78" i="172"/>
  <c r="CT78" i="177"/>
  <c r="CT78" i="175"/>
  <c r="CT78" i="180"/>
  <c r="CT78" i="178"/>
  <c r="CP91" i="173"/>
  <c r="CQ77" i="173"/>
  <c r="CZ87" i="170"/>
  <c r="CY107" i="175"/>
  <c r="CY106" i="173"/>
  <c r="CS107" i="181"/>
  <c r="CZ70" i="173"/>
  <c r="DB110" i="170"/>
  <c r="CY107" i="180"/>
  <c r="CZ106" i="180"/>
  <c r="CV106" i="171"/>
  <c r="CQ110" i="182"/>
  <c r="DD70" i="174"/>
  <c r="CR77" i="182"/>
  <c r="DE84" i="172"/>
  <c r="DF84" i="172" s="1"/>
  <c r="CR106" i="181"/>
  <c r="CQ84" i="182"/>
  <c r="DD84" i="171"/>
  <c r="CU77" i="171"/>
  <c r="CV113" i="179"/>
  <c r="CZ106" i="178"/>
  <c r="CV110" i="179"/>
  <c r="CS91" i="174"/>
  <c r="CV70" i="181"/>
  <c r="CV107" i="177"/>
  <c r="CV84" i="175"/>
  <c r="DB107" i="171"/>
  <c r="DF70" i="179"/>
  <c r="CR106" i="182"/>
  <c r="CX110" i="173"/>
  <c r="CV110" i="175"/>
  <c r="DH84" i="174"/>
  <c r="DA70" i="180"/>
  <c r="CZ107" i="173"/>
  <c r="DI110" i="171"/>
  <c r="CX110" i="172"/>
  <c r="CX113" i="181"/>
  <c r="CP91" i="182"/>
  <c r="CU77" i="178"/>
  <c r="CS91" i="179"/>
  <c r="CQ77" i="181"/>
  <c r="CU77" i="170"/>
  <c r="DA106" i="174"/>
  <c r="CZ87" i="173"/>
  <c r="CV113" i="182"/>
  <c r="DA87" i="175"/>
  <c r="CO91" i="181"/>
  <c r="CS91" i="170"/>
  <c r="DF70" i="170"/>
  <c r="CV110" i="174"/>
  <c r="CP110" i="181"/>
  <c r="CW113" i="170"/>
  <c r="CU77" i="174"/>
  <c r="DH70" i="172"/>
  <c r="CV87" i="174"/>
  <c r="DA110" i="177"/>
  <c r="CX87" i="179"/>
  <c r="CU77" i="180"/>
  <c r="CU77" i="177"/>
  <c r="CV87" i="177"/>
  <c r="DC106" i="170"/>
  <c r="CX113" i="175"/>
  <c r="CV87" i="172"/>
  <c r="DI84" i="177"/>
  <c r="CW70" i="182"/>
  <c r="CQ87" i="181"/>
  <c r="DA106" i="175"/>
  <c r="CZ87" i="178"/>
  <c r="CV107" i="172"/>
  <c r="CV113" i="177"/>
  <c r="CS91" i="175"/>
  <c r="CY107" i="178"/>
  <c r="DA84" i="178"/>
  <c r="CX107" i="179"/>
  <c r="CW87" i="171"/>
  <c r="CV113" i="180"/>
  <c r="CY113" i="171"/>
  <c r="CU77" i="172"/>
  <c r="CV113" i="174"/>
  <c r="CP84" i="181"/>
  <c r="DD70" i="171"/>
  <c r="DB70" i="177"/>
  <c r="CY106" i="172"/>
  <c r="CV113" i="173"/>
  <c r="CV106" i="177"/>
  <c r="CW107" i="170"/>
  <c r="CW84" i="173"/>
  <c r="CV87" i="180"/>
  <c r="CV107" i="174"/>
  <c r="CV106" i="179"/>
  <c r="CX113" i="178"/>
  <c r="CS91" i="177"/>
  <c r="CS91" i="171"/>
  <c r="CS91" i="172"/>
  <c r="CV110" i="180"/>
  <c r="DF84" i="179"/>
  <c r="CQ87" i="182"/>
  <c r="CV84" i="170"/>
  <c r="CT107" i="182"/>
  <c r="DE84" i="180"/>
  <c r="DF70" i="178"/>
  <c r="CV110" i="178"/>
  <c r="CY113" i="172"/>
  <c r="DG70" i="175"/>
  <c r="CS91" i="178"/>
  <c r="CU77" i="179"/>
  <c r="CU77" i="175"/>
  <c r="CS91" i="180"/>
  <c r="CQ78" i="173" l="1"/>
  <c r="CR78" i="182"/>
  <c r="CQ78" i="181"/>
  <c r="CU78" i="175"/>
  <c r="CU78" i="177"/>
  <c r="CU78" i="172"/>
  <c r="CU78" i="170"/>
  <c r="CU78" i="179"/>
  <c r="CU78" i="171"/>
  <c r="CU78" i="178"/>
  <c r="CU78" i="180"/>
  <c r="CU78" i="174"/>
  <c r="CQ91" i="173"/>
  <c r="CR77" i="173"/>
  <c r="DH70" i="175"/>
  <c r="DG84" i="179"/>
  <c r="CW106" i="177"/>
  <c r="CW113" i="180"/>
  <c r="DB106" i="175"/>
  <c r="CY87" i="179"/>
  <c r="DB87" i="175"/>
  <c r="DB70" i="180"/>
  <c r="CW107" i="177"/>
  <c r="DG84" i="172"/>
  <c r="CT107" i="181"/>
  <c r="CS77" i="182"/>
  <c r="CV77" i="177"/>
  <c r="CT91" i="177"/>
  <c r="CR87" i="181"/>
  <c r="CW113" i="182"/>
  <c r="DI84" i="174"/>
  <c r="CW70" i="181"/>
  <c r="CZ106" i="173"/>
  <c r="CV77" i="174"/>
  <c r="CW110" i="179"/>
  <c r="CW106" i="179"/>
  <c r="DB84" i="178"/>
  <c r="DB106" i="174"/>
  <c r="DA87" i="170"/>
  <c r="CV77" i="172"/>
  <c r="CT91" i="175"/>
  <c r="CQ84" i="181"/>
  <c r="CY110" i="172"/>
  <c r="CZ113" i="172"/>
  <c r="CW110" i="180"/>
  <c r="CW113" i="173"/>
  <c r="CX87" i="171"/>
  <c r="DB110" i="177"/>
  <c r="DE70" i="174"/>
  <c r="CQ91" i="182"/>
  <c r="CT91" i="171"/>
  <c r="CZ107" i="175"/>
  <c r="DG70" i="178"/>
  <c r="DJ84" i="177"/>
  <c r="DA106" i="178"/>
  <c r="CW87" i="180"/>
  <c r="CQ110" i="181"/>
  <c r="CW110" i="178"/>
  <c r="CY113" i="178"/>
  <c r="CZ106" i="172"/>
  <c r="CY107" i="179"/>
  <c r="CX70" i="182"/>
  <c r="CW87" i="174"/>
  <c r="DA87" i="173"/>
  <c r="CW110" i="175"/>
  <c r="CR110" i="182"/>
  <c r="CR77" i="181"/>
  <c r="CV77" i="179"/>
  <c r="DC70" i="177"/>
  <c r="DI70" i="172"/>
  <c r="CY110" i="173"/>
  <c r="CW106" i="171"/>
  <c r="CP91" i="181"/>
  <c r="CT91" i="172"/>
  <c r="CU107" i="182"/>
  <c r="CY113" i="175"/>
  <c r="CZ113" i="175" s="1"/>
  <c r="DE84" i="171"/>
  <c r="CT91" i="180"/>
  <c r="DF84" i="180"/>
  <c r="CW107" i="174"/>
  <c r="DE70" i="171"/>
  <c r="CZ107" i="178"/>
  <c r="CW87" i="172"/>
  <c r="CX113" i="170"/>
  <c r="CY113" i="181"/>
  <c r="CS106" i="182"/>
  <c r="CW113" i="179"/>
  <c r="DA106" i="180"/>
  <c r="CV77" i="175"/>
  <c r="CV77" i="171"/>
  <c r="CW113" i="177"/>
  <c r="CZ107" i="180"/>
  <c r="CV77" i="178"/>
  <c r="CW84" i="170"/>
  <c r="CX84" i="173"/>
  <c r="CW113" i="174"/>
  <c r="CW107" i="172"/>
  <c r="DD106" i="170"/>
  <c r="CW110" i="174"/>
  <c r="DJ110" i="171"/>
  <c r="DC107" i="171"/>
  <c r="CR84" i="182"/>
  <c r="DC110" i="170"/>
  <c r="CT91" i="178"/>
  <c r="CT91" i="170"/>
  <c r="CT91" i="179"/>
  <c r="CR87" i="182"/>
  <c r="CX107" i="170"/>
  <c r="CZ113" i="171"/>
  <c r="DA87" i="178"/>
  <c r="CW87" i="177"/>
  <c r="DG70" i="170"/>
  <c r="DA107" i="173"/>
  <c r="CW84" i="175"/>
  <c r="CS106" i="181"/>
  <c r="DA70" i="173"/>
  <c r="CT91" i="174"/>
  <c r="CV77" i="170"/>
  <c r="DG70" i="179"/>
  <c r="CV77" i="180"/>
  <c r="CR78" i="173" l="1"/>
  <c r="CS78" i="182"/>
  <c r="CR78" i="181"/>
  <c r="CV78" i="178"/>
  <c r="CV78" i="171"/>
  <c r="CV78" i="179"/>
  <c r="CV78" i="170"/>
  <c r="CV78" i="172"/>
  <c r="CV78" i="174"/>
  <c r="CV78" i="177"/>
  <c r="CV78" i="180"/>
  <c r="CV78" i="175"/>
  <c r="CR91" i="173"/>
  <c r="CS77" i="173"/>
  <c r="CT106" i="181"/>
  <c r="CS87" i="182"/>
  <c r="CX113" i="174"/>
  <c r="CZ113" i="181"/>
  <c r="DA113" i="175"/>
  <c r="DB87" i="173"/>
  <c r="CX87" i="180"/>
  <c r="CX113" i="173"/>
  <c r="CX106" i="179"/>
  <c r="DH84" i="172"/>
  <c r="DH84" i="179"/>
  <c r="CS77" i="181"/>
  <c r="CU91" i="172"/>
  <c r="CS84" i="182"/>
  <c r="CX106" i="171"/>
  <c r="CY70" i="182"/>
  <c r="DA113" i="172"/>
  <c r="DA106" i="173"/>
  <c r="CU91" i="175"/>
  <c r="CU91" i="179"/>
  <c r="DC106" i="175"/>
  <c r="CW77" i="177"/>
  <c r="DE106" i="170"/>
  <c r="CX110" i="178"/>
  <c r="CX107" i="172"/>
  <c r="CX110" i="175"/>
  <c r="DC84" i="178"/>
  <c r="CX84" i="175"/>
  <c r="DD110" i="170"/>
  <c r="CY84" i="173"/>
  <c r="CY113" i="170"/>
  <c r="CV107" i="182"/>
  <c r="CX87" i="174"/>
  <c r="DB106" i="178"/>
  <c r="CX110" i="180"/>
  <c r="CX110" i="179"/>
  <c r="CX107" i="177"/>
  <c r="DI70" i="175"/>
  <c r="CQ91" i="181"/>
  <c r="CU91" i="180"/>
  <c r="CW77" i="172"/>
  <c r="DB107" i="173"/>
  <c r="CX84" i="170"/>
  <c r="CX87" i="172"/>
  <c r="DK84" i="177"/>
  <c r="DC70" i="180"/>
  <c r="CW77" i="175"/>
  <c r="DH70" i="179"/>
  <c r="DG84" i="180"/>
  <c r="DC106" i="174"/>
  <c r="CX113" i="180"/>
  <c r="CU91" i="171"/>
  <c r="CY107" i="170"/>
  <c r="CR110" i="181"/>
  <c r="CU107" i="181"/>
  <c r="CW77" i="171"/>
  <c r="DH70" i="170"/>
  <c r="DD107" i="171"/>
  <c r="DA107" i="180"/>
  <c r="DA107" i="178"/>
  <c r="CZ110" i="173"/>
  <c r="CZ107" i="179"/>
  <c r="DH70" i="178"/>
  <c r="CZ110" i="172"/>
  <c r="CX70" i="181"/>
  <c r="DC87" i="175"/>
  <c r="CW77" i="180"/>
  <c r="CU91" i="174"/>
  <c r="CW77" i="174"/>
  <c r="CX87" i="177"/>
  <c r="DK110" i="171"/>
  <c r="CX113" i="177"/>
  <c r="DF70" i="171"/>
  <c r="DJ70" i="172"/>
  <c r="DA106" i="172"/>
  <c r="DA107" i="175"/>
  <c r="CR84" i="181"/>
  <c r="DJ84" i="174"/>
  <c r="CZ87" i="179"/>
  <c r="CW77" i="178"/>
  <c r="CW77" i="179"/>
  <c r="CU91" i="170"/>
  <c r="DB87" i="178"/>
  <c r="CX110" i="174"/>
  <c r="DB106" i="180"/>
  <c r="CX107" i="174"/>
  <c r="DD70" i="177"/>
  <c r="CZ113" i="178"/>
  <c r="DF70" i="174"/>
  <c r="DB87" i="170"/>
  <c r="CX113" i="182"/>
  <c r="CU91" i="178"/>
  <c r="DA113" i="171"/>
  <c r="CX113" i="179"/>
  <c r="CS110" i="182"/>
  <c r="DC110" i="177"/>
  <c r="CS87" i="181"/>
  <c r="CT77" i="182"/>
  <c r="CU91" i="177"/>
  <c r="DB70" i="173"/>
  <c r="CT106" i="182"/>
  <c r="DF84" i="171"/>
  <c r="CY87" i="171"/>
  <c r="CX106" i="177"/>
  <c r="CR91" i="182"/>
  <c r="CW77" i="170"/>
  <c r="CS78" i="173" l="1"/>
  <c r="CT78" i="182"/>
  <c r="CS78" i="181"/>
  <c r="CW78" i="177"/>
  <c r="CW78" i="174"/>
  <c r="CW78" i="172"/>
  <c r="CW78" i="170"/>
  <c r="CW78" i="179"/>
  <c r="CW78" i="171"/>
  <c r="CW78" i="175"/>
  <c r="CW78" i="178"/>
  <c r="CW78" i="180"/>
  <c r="CS91" i="173"/>
  <c r="CT77" i="173"/>
  <c r="CY106" i="177"/>
  <c r="CY113" i="179"/>
  <c r="DC106" i="180"/>
  <c r="DK70" i="172"/>
  <c r="DI70" i="178"/>
  <c r="CS110" i="181"/>
  <c r="CY87" i="172"/>
  <c r="CY87" i="174"/>
  <c r="CY107" i="172"/>
  <c r="CT84" i="182"/>
  <c r="DA113" i="181"/>
  <c r="CU77" i="182"/>
  <c r="CV91" i="179"/>
  <c r="CV91" i="174"/>
  <c r="CV91" i="172"/>
  <c r="CX77" i="172"/>
  <c r="CX77" i="177"/>
  <c r="CX77" i="171"/>
  <c r="DD87" i="175"/>
  <c r="DE107" i="171"/>
  <c r="DB113" i="172"/>
  <c r="CV91" i="180"/>
  <c r="DE70" i="177"/>
  <c r="DD70" i="180"/>
  <c r="DC87" i="173"/>
  <c r="CX77" i="175"/>
  <c r="DA110" i="172"/>
  <c r="CY110" i="175"/>
  <c r="CZ87" i="171"/>
  <c r="DB113" i="171"/>
  <c r="CY110" i="174"/>
  <c r="DG70" i="171"/>
  <c r="DA107" i="179"/>
  <c r="CZ107" i="170"/>
  <c r="CY84" i="170"/>
  <c r="CW107" i="182"/>
  <c r="CY110" i="178"/>
  <c r="DI84" i="179"/>
  <c r="CY113" i="174"/>
  <c r="CS91" i="182"/>
  <c r="CX77" i="174"/>
  <c r="CT87" i="181"/>
  <c r="CY107" i="174"/>
  <c r="DB113" i="175"/>
  <c r="CV91" i="171"/>
  <c r="DG84" i="171"/>
  <c r="CY113" i="182"/>
  <c r="DC87" i="178"/>
  <c r="CY113" i="177"/>
  <c r="DA110" i="173"/>
  <c r="CY113" i="180"/>
  <c r="DC107" i="173"/>
  <c r="CZ113" i="170"/>
  <c r="DF106" i="170"/>
  <c r="DI84" i="172"/>
  <c r="CT87" i="182"/>
  <c r="CT77" i="181"/>
  <c r="CX77" i="179"/>
  <c r="CX77" i="178"/>
  <c r="CV91" i="177"/>
  <c r="DA113" i="178"/>
  <c r="CY110" i="179"/>
  <c r="DB107" i="175"/>
  <c r="CY110" i="180"/>
  <c r="DB106" i="172"/>
  <c r="CY106" i="171"/>
  <c r="CX77" i="170"/>
  <c r="CU106" i="182"/>
  <c r="DC87" i="170"/>
  <c r="DA87" i="179"/>
  <c r="DL110" i="171"/>
  <c r="DB107" i="178"/>
  <c r="DD106" i="174"/>
  <c r="DJ70" i="175"/>
  <c r="CZ84" i="173"/>
  <c r="DD106" i="175"/>
  <c r="CY106" i="179"/>
  <c r="CU106" i="181"/>
  <c r="CR91" i="181"/>
  <c r="CY84" i="175"/>
  <c r="CX77" i="180"/>
  <c r="DD110" i="177"/>
  <c r="DD84" i="178"/>
  <c r="CV91" i="175"/>
  <c r="CT110" i="182"/>
  <c r="DL84" i="177"/>
  <c r="CV91" i="178"/>
  <c r="DC70" i="173"/>
  <c r="DG70" i="174"/>
  <c r="DK84" i="174"/>
  <c r="CY87" i="177"/>
  <c r="DB107" i="180"/>
  <c r="DH84" i="180"/>
  <c r="CY107" i="177"/>
  <c r="DE110" i="170"/>
  <c r="DB106" i="173"/>
  <c r="CY113" i="173"/>
  <c r="CS84" i="181"/>
  <c r="DI70" i="179"/>
  <c r="CY87" i="180"/>
  <c r="CV91" i="170"/>
  <c r="CY70" i="181"/>
  <c r="DI70" i="170"/>
  <c r="CZ70" i="182"/>
  <c r="CV107" i="181"/>
  <c r="DC106" i="178"/>
  <c r="CT78" i="173" l="1"/>
  <c r="CU78" i="182"/>
  <c r="CT78" i="181"/>
  <c r="CX78" i="175"/>
  <c r="CX78" i="171"/>
  <c r="CX78" i="178"/>
  <c r="CX78" i="179"/>
  <c r="CX78" i="170"/>
  <c r="CX78" i="172"/>
  <c r="CX78" i="174"/>
  <c r="CX78" i="180"/>
  <c r="CX78" i="177"/>
  <c r="CT91" i="173"/>
  <c r="CU77" i="173"/>
  <c r="DD106" i="178"/>
  <c r="CZ113" i="173"/>
  <c r="DH70" i="174"/>
  <c r="CZ106" i="179"/>
  <c r="DD87" i="170"/>
  <c r="CU87" i="182"/>
  <c r="DD87" i="178"/>
  <c r="CZ110" i="178"/>
  <c r="DA87" i="171"/>
  <c r="DE87" i="175"/>
  <c r="DL70" i="172"/>
  <c r="DM70" i="172" s="1"/>
  <c r="CV77" i="182"/>
  <c r="CY77" i="171"/>
  <c r="CY77" i="179"/>
  <c r="CU110" i="182"/>
  <c r="DA113" i="170"/>
  <c r="DD87" i="173"/>
  <c r="CS91" i="181"/>
  <c r="CY77" i="170"/>
  <c r="DE84" i="178"/>
  <c r="CZ110" i="180"/>
  <c r="DB107" i="179"/>
  <c r="CV106" i="181"/>
  <c r="CZ113" i="177"/>
  <c r="CW107" i="181"/>
  <c r="DC106" i="173"/>
  <c r="DD70" i="173"/>
  <c r="DE106" i="175"/>
  <c r="CV106" i="182"/>
  <c r="DJ84" i="172"/>
  <c r="CZ113" i="182"/>
  <c r="CX107" i="182"/>
  <c r="CZ110" i="175"/>
  <c r="DB113" i="181"/>
  <c r="DD106" i="180"/>
  <c r="CT91" i="182"/>
  <c r="CY77" i="177"/>
  <c r="CW91" i="171"/>
  <c r="CU77" i="181"/>
  <c r="CW91" i="170"/>
  <c r="DJ70" i="170"/>
  <c r="DK70" i="175"/>
  <c r="DC113" i="175"/>
  <c r="CZ107" i="172"/>
  <c r="CZ70" i="181"/>
  <c r="DE106" i="174"/>
  <c r="CZ107" i="174"/>
  <c r="CY77" i="178"/>
  <c r="CW91" i="180"/>
  <c r="DJ70" i="178"/>
  <c r="CY77" i="174"/>
  <c r="DA70" i="182"/>
  <c r="DF110" i="170"/>
  <c r="DM84" i="177"/>
  <c r="DA84" i="173"/>
  <c r="CZ106" i="171"/>
  <c r="DG106" i="170"/>
  <c r="DH84" i="171"/>
  <c r="CZ84" i="170"/>
  <c r="DB110" i="172"/>
  <c r="CU84" i="182"/>
  <c r="CZ113" i="179"/>
  <c r="CW91" i="174"/>
  <c r="CZ107" i="177"/>
  <c r="DC106" i="172"/>
  <c r="DA107" i="170"/>
  <c r="CZ106" i="177"/>
  <c r="CW91" i="172"/>
  <c r="DI84" i="180"/>
  <c r="DD107" i="173"/>
  <c r="CZ87" i="174"/>
  <c r="CY77" i="175"/>
  <c r="CW91" i="178"/>
  <c r="CT84" i="181"/>
  <c r="DB87" i="179"/>
  <c r="DJ84" i="179"/>
  <c r="CW91" i="179"/>
  <c r="DC113" i="171"/>
  <c r="DE70" i="180"/>
  <c r="CZ87" i="180"/>
  <c r="DC107" i="180"/>
  <c r="DE110" i="177"/>
  <c r="DC107" i="178"/>
  <c r="DC107" i="175"/>
  <c r="CZ113" i="180"/>
  <c r="CU87" i="181"/>
  <c r="DH70" i="171"/>
  <c r="DF70" i="177"/>
  <c r="CZ87" i="172"/>
  <c r="CY77" i="180"/>
  <c r="CW91" i="175"/>
  <c r="CY77" i="172"/>
  <c r="DJ70" i="179"/>
  <c r="CZ87" i="177"/>
  <c r="CZ84" i="175"/>
  <c r="DM110" i="171"/>
  <c r="CZ110" i="179"/>
  <c r="DB110" i="173"/>
  <c r="CZ113" i="174"/>
  <c r="CZ110" i="174"/>
  <c r="DC113" i="172"/>
  <c r="CT110" i="181"/>
  <c r="DL84" i="174"/>
  <c r="DB113" i="178"/>
  <c r="DF107" i="171"/>
  <c r="CW91" i="177"/>
  <c r="CU78" i="173" l="1"/>
  <c r="CV78" i="182"/>
  <c r="CU78" i="181"/>
  <c r="CY78" i="174"/>
  <c r="CY78" i="172"/>
  <c r="CY78" i="170"/>
  <c r="CY78" i="179"/>
  <c r="CY78" i="178"/>
  <c r="CY78" i="177"/>
  <c r="CY78" i="171"/>
  <c r="CY78" i="180"/>
  <c r="CY78" i="175"/>
  <c r="CU91" i="173"/>
  <c r="CV77" i="173"/>
  <c r="DG107" i="171"/>
  <c r="DA110" i="179"/>
  <c r="CV87" i="181"/>
  <c r="DD113" i="171"/>
  <c r="DB107" i="170"/>
  <c r="DH106" i="170"/>
  <c r="DF106" i="174"/>
  <c r="DA110" i="175"/>
  <c r="CX107" i="181"/>
  <c r="CV110" i="182"/>
  <c r="DA106" i="179"/>
  <c r="CW77" i="182"/>
  <c r="DC113" i="178"/>
  <c r="DN110" i="171"/>
  <c r="DA113" i="180"/>
  <c r="DK84" i="179"/>
  <c r="DD106" i="172"/>
  <c r="DA106" i="171"/>
  <c r="DA70" i="181"/>
  <c r="CY107" i="182"/>
  <c r="DA113" i="177"/>
  <c r="DN70" i="172"/>
  <c r="DI70" i="174"/>
  <c r="CU91" i="182"/>
  <c r="CZ77" i="175"/>
  <c r="CX91" i="178"/>
  <c r="CZ77" i="172"/>
  <c r="DD113" i="172"/>
  <c r="DF110" i="177"/>
  <c r="CV84" i="182"/>
  <c r="DL70" i="175"/>
  <c r="DA110" i="180"/>
  <c r="CZ77" i="174"/>
  <c r="CZ77" i="178"/>
  <c r="DA87" i="172"/>
  <c r="DE107" i="173"/>
  <c r="DB70" i="182"/>
  <c r="DF84" i="178"/>
  <c r="CZ77" i="180"/>
  <c r="DA113" i="174"/>
  <c r="DA87" i="180"/>
  <c r="DK70" i="178"/>
  <c r="DE106" i="180"/>
  <c r="DE87" i="173"/>
  <c r="CX91" i="170"/>
  <c r="DF70" i="180"/>
  <c r="DA107" i="174"/>
  <c r="DD106" i="173"/>
  <c r="DE87" i="170"/>
  <c r="CZ77" i="170"/>
  <c r="CZ77" i="171"/>
  <c r="DC110" i="173"/>
  <c r="DM84" i="174"/>
  <c r="DA84" i="175"/>
  <c r="DD107" i="175"/>
  <c r="DC87" i="179"/>
  <c r="DA107" i="177"/>
  <c r="DB84" i="173"/>
  <c r="DA107" i="172"/>
  <c r="DA113" i="182"/>
  <c r="CW106" i="181"/>
  <c r="DF87" i="175"/>
  <c r="DA113" i="173"/>
  <c r="CV77" i="181"/>
  <c r="CX91" i="171"/>
  <c r="CZ77" i="179"/>
  <c r="CU110" i="181"/>
  <c r="DA87" i="177"/>
  <c r="DD107" i="178"/>
  <c r="CU84" i="181"/>
  <c r="DA113" i="179"/>
  <c r="DN84" i="177"/>
  <c r="DD113" i="175"/>
  <c r="DK84" i="172"/>
  <c r="DC107" i="179"/>
  <c r="DB87" i="171"/>
  <c r="DE106" i="178"/>
  <c r="CT91" i="181"/>
  <c r="CX91" i="172"/>
  <c r="DK70" i="179"/>
  <c r="DA87" i="174"/>
  <c r="DG110" i="170"/>
  <c r="CW106" i="182"/>
  <c r="DA110" i="178"/>
  <c r="CX91" i="174"/>
  <c r="DA110" i="174"/>
  <c r="DD107" i="180"/>
  <c r="DC110" i="172"/>
  <c r="DK70" i="170"/>
  <c r="DF106" i="175"/>
  <c r="DE87" i="178"/>
  <c r="CX91" i="180"/>
  <c r="CZ77" i="177"/>
  <c r="DG70" i="177"/>
  <c r="DJ84" i="180"/>
  <c r="DA84" i="170"/>
  <c r="DE70" i="173"/>
  <c r="CV87" i="182"/>
  <c r="CX91" i="177"/>
  <c r="CX91" i="179"/>
  <c r="DA106" i="177"/>
  <c r="DI84" i="171"/>
  <c r="DC113" i="181"/>
  <c r="DB113" i="170"/>
  <c r="DI70" i="171"/>
  <c r="CX91" i="175"/>
  <c r="CV78" i="173" l="1"/>
  <c r="CW78" i="182"/>
  <c r="CV78" i="181"/>
  <c r="CZ78" i="171"/>
  <c r="CZ78" i="177"/>
  <c r="CZ78" i="178"/>
  <c r="CZ78" i="179"/>
  <c r="CZ78" i="170"/>
  <c r="CZ78" i="172"/>
  <c r="CZ78" i="175"/>
  <c r="CZ78" i="180"/>
  <c r="CZ78" i="174"/>
  <c r="CV91" i="173"/>
  <c r="CW77" i="173"/>
  <c r="DJ70" i="171"/>
  <c r="DK84" i="180"/>
  <c r="DB110" i="178"/>
  <c r="DL84" i="172"/>
  <c r="DB113" i="173"/>
  <c r="DE107" i="175"/>
  <c r="DF87" i="173"/>
  <c r="DB87" i="172"/>
  <c r="DB113" i="177"/>
  <c r="DD113" i="178"/>
  <c r="DE113" i="171"/>
  <c r="CX77" i="182"/>
  <c r="CY91" i="170"/>
  <c r="DA77" i="179"/>
  <c r="CU91" i="181"/>
  <c r="DA77" i="170"/>
  <c r="DL70" i="170"/>
  <c r="DB107" i="172"/>
  <c r="DG110" i="177"/>
  <c r="CY91" i="172"/>
  <c r="DD110" i="172"/>
  <c r="DC84" i="173"/>
  <c r="DG84" i="178"/>
  <c r="DL84" i="179"/>
  <c r="DF70" i="173"/>
  <c r="DB87" i="177"/>
  <c r="DB107" i="174"/>
  <c r="CY91" i="180"/>
  <c r="DB110" i="174"/>
  <c r="CV110" i="181"/>
  <c r="DF107" i="173"/>
  <c r="DC113" i="170"/>
  <c r="DH70" i="177"/>
  <c r="CX106" i="182"/>
  <c r="DE113" i="175"/>
  <c r="DG87" i="175"/>
  <c r="DB84" i="175"/>
  <c r="DF106" i="180"/>
  <c r="DB110" i="180"/>
  <c r="CZ107" i="182"/>
  <c r="DB106" i="179"/>
  <c r="CW87" i="181"/>
  <c r="CV91" i="182"/>
  <c r="DA77" i="177"/>
  <c r="CY91" i="177"/>
  <c r="CY91" i="179"/>
  <c r="DG106" i="175"/>
  <c r="DB113" i="179"/>
  <c r="DD110" i="173"/>
  <c r="CW84" i="182"/>
  <c r="CY107" i="181"/>
  <c r="DL70" i="179"/>
  <c r="DF87" i="170"/>
  <c r="DE106" i="172"/>
  <c r="DF106" i="178"/>
  <c r="DE106" i="173"/>
  <c r="DG106" i="174"/>
  <c r="DA77" i="180"/>
  <c r="CY91" i="171"/>
  <c r="DE107" i="180"/>
  <c r="DB107" i="177"/>
  <c r="DJ70" i="174"/>
  <c r="CY91" i="175"/>
  <c r="DB84" i="170"/>
  <c r="DD87" i="179"/>
  <c r="DO110" i="171"/>
  <c r="CY91" i="174"/>
  <c r="DD113" i="181"/>
  <c r="DF87" i="178"/>
  <c r="DH110" i="170"/>
  <c r="DO84" i="177"/>
  <c r="CX106" i="181"/>
  <c r="DN84" i="174"/>
  <c r="DL70" i="178"/>
  <c r="DM70" i="175"/>
  <c r="DB70" i="181"/>
  <c r="CW110" i="182"/>
  <c r="DB110" i="179"/>
  <c r="CW77" i="181"/>
  <c r="DA77" i="174"/>
  <c r="DJ84" i="171"/>
  <c r="DB87" i="174"/>
  <c r="DB113" i="182"/>
  <c r="DB87" i="180"/>
  <c r="DB106" i="171"/>
  <c r="DH107" i="171"/>
  <c r="CY91" i="178"/>
  <c r="DB106" i="177"/>
  <c r="CV84" i="181"/>
  <c r="DB113" i="174"/>
  <c r="DB110" i="175"/>
  <c r="DA77" i="171"/>
  <c r="DA77" i="178"/>
  <c r="CW87" i="182"/>
  <c r="DE107" i="178"/>
  <c r="DE113" i="172"/>
  <c r="DA77" i="172"/>
  <c r="DC87" i="171"/>
  <c r="DC70" i="182"/>
  <c r="DA77" i="175"/>
  <c r="DD107" i="179"/>
  <c r="DG70" i="180"/>
  <c r="DO70" i="172"/>
  <c r="DB113" i="180"/>
  <c r="DC107" i="170"/>
  <c r="DI106" i="170"/>
  <c r="CW78" i="173" l="1"/>
  <c r="CX78" i="182"/>
  <c r="CW78" i="181"/>
  <c r="DA78" i="175"/>
  <c r="DA78" i="172"/>
  <c r="DA78" i="170"/>
  <c r="DA78" i="179"/>
  <c r="DA78" i="178"/>
  <c r="DA78" i="174"/>
  <c r="DA78" i="177"/>
  <c r="DA78" i="180"/>
  <c r="DA78" i="171"/>
  <c r="CW91" i="173"/>
  <c r="CX77" i="173"/>
  <c r="DJ106" i="170"/>
  <c r="DF113" i="172"/>
  <c r="DC106" i="171"/>
  <c r="DN70" i="175"/>
  <c r="DP110" i="171"/>
  <c r="DG106" i="178"/>
  <c r="DH106" i="175"/>
  <c r="DF113" i="175"/>
  <c r="DC87" i="177"/>
  <c r="DM70" i="170"/>
  <c r="DM84" i="172"/>
  <c r="CY77" i="182"/>
  <c r="DB77" i="175"/>
  <c r="CZ91" i="175"/>
  <c r="DP70" i="172"/>
  <c r="CY106" i="181"/>
  <c r="DD113" i="170"/>
  <c r="DK70" i="171"/>
  <c r="CV91" i="181"/>
  <c r="DH70" i="180"/>
  <c r="DP84" i="177"/>
  <c r="CZ107" i="181"/>
  <c r="DD84" i="173"/>
  <c r="DB77" i="178"/>
  <c r="DD107" i="170"/>
  <c r="DF107" i="178"/>
  <c r="DC87" i="180"/>
  <c r="DM70" i="178"/>
  <c r="DE87" i="179"/>
  <c r="DF106" i="172"/>
  <c r="CX87" i="181"/>
  <c r="CY106" i="182"/>
  <c r="DG70" i="173"/>
  <c r="DF113" i="171"/>
  <c r="DC110" i="178"/>
  <c r="CW91" i="182"/>
  <c r="DB77" i="171"/>
  <c r="CZ91" i="179"/>
  <c r="DB77" i="179"/>
  <c r="DC110" i="175"/>
  <c r="DK70" i="174"/>
  <c r="DA107" i="182"/>
  <c r="DC113" i="177"/>
  <c r="DB77" i="172"/>
  <c r="DC113" i="174"/>
  <c r="DC107" i="177"/>
  <c r="DC110" i="180"/>
  <c r="DC87" i="172"/>
  <c r="DC113" i="173"/>
  <c r="DC113" i="180"/>
  <c r="CX87" i="182"/>
  <c r="DC113" i="182"/>
  <c r="DO84" i="174"/>
  <c r="DC84" i="170"/>
  <c r="DG87" i="170"/>
  <c r="DH87" i="170" s="1"/>
  <c r="DC106" i="179"/>
  <c r="DI70" i="177"/>
  <c r="DM84" i="179"/>
  <c r="DE113" i="178"/>
  <c r="DL84" i="180"/>
  <c r="CX77" i="181"/>
  <c r="CZ91" i="177"/>
  <c r="DC87" i="174"/>
  <c r="DM70" i="179"/>
  <c r="DH84" i="178"/>
  <c r="CZ91" i="172"/>
  <c r="DK84" i="171"/>
  <c r="DG107" i="173"/>
  <c r="DB77" i="170"/>
  <c r="DE107" i="179"/>
  <c r="CW84" i="181"/>
  <c r="DC110" i="179"/>
  <c r="DI110" i="170"/>
  <c r="DJ110" i="170" s="1"/>
  <c r="DF107" i="180"/>
  <c r="CX84" i="182"/>
  <c r="DG106" i="180"/>
  <c r="CW110" i="181"/>
  <c r="DE110" i="172"/>
  <c r="DG87" i="173"/>
  <c r="DB77" i="180"/>
  <c r="CZ91" i="180"/>
  <c r="CZ91" i="178"/>
  <c r="DC110" i="174"/>
  <c r="DH110" i="177"/>
  <c r="CZ91" i="174"/>
  <c r="CZ91" i="170"/>
  <c r="DB77" i="174"/>
  <c r="DI107" i="171"/>
  <c r="DE113" i="181"/>
  <c r="DH87" i="175"/>
  <c r="DD70" i="182"/>
  <c r="DC106" i="177"/>
  <c r="CX110" i="182"/>
  <c r="DG87" i="178"/>
  <c r="DH106" i="174"/>
  <c r="DE110" i="173"/>
  <c r="DC84" i="175"/>
  <c r="DF107" i="175"/>
  <c r="DC113" i="179"/>
  <c r="DC107" i="172"/>
  <c r="DB77" i="177"/>
  <c r="DD87" i="171"/>
  <c r="DC70" i="181"/>
  <c r="DF106" i="173"/>
  <c r="DC107" i="174"/>
  <c r="CZ91" i="171"/>
  <c r="CX78" i="173" l="1"/>
  <c r="CY78" i="182"/>
  <c r="CX78" i="181"/>
  <c r="DB78" i="177"/>
  <c r="DB78" i="174"/>
  <c r="DB78" i="178"/>
  <c r="DB78" i="179"/>
  <c r="DB78" i="170"/>
  <c r="DB78" i="172"/>
  <c r="DB78" i="171"/>
  <c r="DB78" i="175"/>
  <c r="DB78" i="180"/>
  <c r="CX91" i="173"/>
  <c r="CY77" i="173"/>
  <c r="DD107" i="174"/>
  <c r="DF110" i="173"/>
  <c r="DJ107" i="171"/>
  <c r="DG107" i="180"/>
  <c r="DN70" i="179"/>
  <c r="DD84" i="170"/>
  <c r="DD107" i="177"/>
  <c r="DH70" i="173"/>
  <c r="DE107" i="170"/>
  <c r="DQ70" i="172"/>
  <c r="DO70" i="175"/>
  <c r="CZ77" i="182"/>
  <c r="DF110" i="172"/>
  <c r="DG113" i="175"/>
  <c r="DA91" i="177"/>
  <c r="DE70" i="182"/>
  <c r="DJ70" i="177"/>
  <c r="DL70" i="171"/>
  <c r="DC77" i="180"/>
  <c r="DC77" i="171"/>
  <c r="DG106" i="173"/>
  <c r="DI106" i="174"/>
  <c r="DI110" i="177"/>
  <c r="DK110" i="170"/>
  <c r="DD87" i="174"/>
  <c r="DP84" i="174"/>
  <c r="DD113" i="174"/>
  <c r="CZ106" i="182"/>
  <c r="DE84" i="173"/>
  <c r="DN84" i="172"/>
  <c r="DD106" i="171"/>
  <c r="CX91" i="182"/>
  <c r="DA91" i="175"/>
  <c r="DN84" i="179"/>
  <c r="DI70" i="180"/>
  <c r="DC77" i="177"/>
  <c r="DD113" i="179"/>
  <c r="DN70" i="178"/>
  <c r="DD70" i="181"/>
  <c r="DH87" i="178"/>
  <c r="DD110" i="174"/>
  <c r="DD110" i="179"/>
  <c r="DM84" i="180"/>
  <c r="DD113" i="182"/>
  <c r="DD113" i="177"/>
  <c r="CY87" i="181"/>
  <c r="DA107" i="181"/>
  <c r="DN70" i="170"/>
  <c r="DG113" i="172"/>
  <c r="CY77" i="181"/>
  <c r="DA91" i="179"/>
  <c r="DC77" i="170"/>
  <c r="DE87" i="171"/>
  <c r="CY110" i="182"/>
  <c r="DH87" i="173"/>
  <c r="CX84" i="181"/>
  <c r="DF113" i="178"/>
  <c r="CY87" i="182"/>
  <c r="DB107" i="182"/>
  <c r="DG106" i="172"/>
  <c r="DQ84" i="177"/>
  <c r="DD87" i="177"/>
  <c r="DK106" i="170"/>
  <c r="CW91" i="181"/>
  <c r="DC77" i="178"/>
  <c r="DA91" i="172"/>
  <c r="DD107" i="172"/>
  <c r="DD106" i="177"/>
  <c r="DF107" i="179"/>
  <c r="DL70" i="174"/>
  <c r="DC77" i="172"/>
  <c r="DH107" i="173"/>
  <c r="DD113" i="173"/>
  <c r="DI106" i="175"/>
  <c r="DA91" i="180"/>
  <c r="DG107" i="175"/>
  <c r="DI87" i="175"/>
  <c r="DH106" i="180"/>
  <c r="DL84" i="171"/>
  <c r="DD106" i="179"/>
  <c r="DD87" i="172"/>
  <c r="DD110" i="178"/>
  <c r="DD87" i="180"/>
  <c r="DE113" i="170"/>
  <c r="DH106" i="178"/>
  <c r="DA91" i="171"/>
  <c r="DA91" i="178"/>
  <c r="DA91" i="170"/>
  <c r="DD84" i="175"/>
  <c r="DF113" i="181"/>
  <c r="CY84" i="182"/>
  <c r="DI84" i="178"/>
  <c r="DI87" i="170"/>
  <c r="DD110" i="180"/>
  <c r="DG113" i="171"/>
  <c r="DH113" i="171" s="1"/>
  <c r="DG107" i="178"/>
  <c r="CZ106" i="181"/>
  <c r="DQ110" i="171"/>
  <c r="DC77" i="174"/>
  <c r="DC77" i="179"/>
  <c r="DC77" i="175"/>
  <c r="DA91" i="174"/>
  <c r="DD113" i="180"/>
  <c r="DF87" i="179"/>
  <c r="CX110" i="181"/>
  <c r="DD110" i="175"/>
  <c r="CY78" i="173" l="1"/>
  <c r="CZ78" i="182"/>
  <c r="CY78" i="181"/>
  <c r="DC78" i="175"/>
  <c r="DC78" i="171"/>
  <c r="DC78" i="172"/>
  <c r="DC78" i="170"/>
  <c r="DC78" i="179"/>
  <c r="DC78" i="178"/>
  <c r="DC78" i="174"/>
  <c r="DC78" i="180"/>
  <c r="DC78" i="177"/>
  <c r="CY91" i="173"/>
  <c r="CZ77" i="173"/>
  <c r="DE110" i="175"/>
  <c r="DE110" i="180"/>
  <c r="DE87" i="180"/>
  <c r="DJ106" i="175"/>
  <c r="DE87" i="177"/>
  <c r="CZ110" i="182"/>
  <c r="DN84" i="180"/>
  <c r="DO84" i="179"/>
  <c r="DL110" i="170"/>
  <c r="DG110" i="172"/>
  <c r="DH107" i="180"/>
  <c r="DA77" i="182"/>
  <c r="DB91" i="170"/>
  <c r="DB91" i="175"/>
  <c r="CY110" i="181"/>
  <c r="DJ87" i="170"/>
  <c r="DE110" i="178"/>
  <c r="DE113" i="173"/>
  <c r="DR84" i="177"/>
  <c r="DF87" i="171"/>
  <c r="DE110" i="179"/>
  <c r="DE106" i="171"/>
  <c r="DJ110" i="177"/>
  <c r="DP70" i="175"/>
  <c r="DK107" i="171"/>
  <c r="CY91" i="182"/>
  <c r="DD77" i="174"/>
  <c r="DB91" i="180"/>
  <c r="DF84" i="173"/>
  <c r="DE107" i="174"/>
  <c r="CZ77" i="181"/>
  <c r="DD77" i="177"/>
  <c r="DR110" i="171"/>
  <c r="DM84" i="171"/>
  <c r="CZ87" i="182"/>
  <c r="DA106" i="182"/>
  <c r="DA106" i="181"/>
  <c r="DE106" i="177"/>
  <c r="DO70" i="178"/>
  <c r="DK70" i="177"/>
  <c r="DB91" i="171"/>
  <c r="DG87" i="179"/>
  <c r="DJ84" i="178"/>
  <c r="DE87" i="172"/>
  <c r="DI107" i="173"/>
  <c r="DH106" i="172"/>
  <c r="DH113" i="172"/>
  <c r="DE110" i="174"/>
  <c r="DO84" i="172"/>
  <c r="DJ106" i="174"/>
  <c r="DR70" i="172"/>
  <c r="DG110" i="173"/>
  <c r="CX91" i="181"/>
  <c r="DD77" i="171"/>
  <c r="DD77" i="178"/>
  <c r="DE113" i="180"/>
  <c r="CZ84" i="182"/>
  <c r="DE106" i="179"/>
  <c r="DM70" i="174"/>
  <c r="DC107" i="182"/>
  <c r="DO70" i="170"/>
  <c r="DI87" i="178"/>
  <c r="DH106" i="173"/>
  <c r="DF107" i="170"/>
  <c r="DB91" i="178"/>
  <c r="DG113" i="181"/>
  <c r="DG107" i="179"/>
  <c r="DB107" i="181"/>
  <c r="DM70" i="171"/>
  <c r="DI70" i="173"/>
  <c r="DD77" i="175"/>
  <c r="DB91" i="174"/>
  <c r="DE84" i="175"/>
  <c r="DG113" i="178"/>
  <c r="DE113" i="174"/>
  <c r="DH107" i="178"/>
  <c r="DI106" i="178"/>
  <c r="DJ87" i="175"/>
  <c r="DE107" i="172"/>
  <c r="CY84" i="181"/>
  <c r="DE113" i="177"/>
  <c r="DE113" i="179"/>
  <c r="DQ84" i="174"/>
  <c r="DF70" i="182"/>
  <c r="DE84" i="170"/>
  <c r="DD77" i="179"/>
  <c r="DI113" i="171"/>
  <c r="DF113" i="170"/>
  <c r="DH107" i="175"/>
  <c r="DL106" i="170"/>
  <c r="DI87" i="173"/>
  <c r="DE113" i="182"/>
  <c r="DJ70" i="180"/>
  <c r="DE87" i="174"/>
  <c r="DH113" i="175"/>
  <c r="DO70" i="179"/>
  <c r="DB91" i="177"/>
  <c r="DD77" i="172"/>
  <c r="DB91" i="179"/>
  <c r="DE70" i="181"/>
  <c r="DD77" i="170"/>
  <c r="DI106" i="180"/>
  <c r="DJ106" i="180" s="1"/>
  <c r="CZ87" i="181"/>
  <c r="DE107" i="177"/>
  <c r="DD77" i="180"/>
  <c r="DB91" i="172"/>
  <c r="CZ78" i="173" l="1"/>
  <c r="DA78" i="182"/>
  <c r="CZ78" i="181"/>
  <c r="DD78" i="179"/>
  <c r="DD78" i="170"/>
  <c r="DD78" i="178"/>
  <c r="DD78" i="172"/>
  <c r="DD78" i="177"/>
  <c r="DD78" i="171"/>
  <c r="DD78" i="174"/>
  <c r="DD78" i="180"/>
  <c r="DD78" i="175"/>
  <c r="CZ91" i="173"/>
  <c r="DA77" i="173"/>
  <c r="DK106" i="180"/>
  <c r="DM106" i="170"/>
  <c r="DF113" i="177"/>
  <c r="DF84" i="175"/>
  <c r="DJ87" i="178"/>
  <c r="DS70" i="172"/>
  <c r="DK84" i="178"/>
  <c r="DN84" i="171"/>
  <c r="DF110" i="179"/>
  <c r="DH110" i="172"/>
  <c r="DF110" i="180"/>
  <c r="DA77" i="181"/>
  <c r="DC91" i="175"/>
  <c r="DF70" i="181"/>
  <c r="DI107" i="175"/>
  <c r="CZ84" i="181"/>
  <c r="DJ70" i="173"/>
  <c r="DP70" i="170"/>
  <c r="DK106" i="174"/>
  <c r="DH87" i="179"/>
  <c r="DS110" i="171"/>
  <c r="DG87" i="171"/>
  <c r="DM110" i="170"/>
  <c r="DF110" i="175"/>
  <c r="CY91" i="181"/>
  <c r="DE77" i="177"/>
  <c r="DC91" i="178"/>
  <c r="DP70" i="179"/>
  <c r="DG113" i="170"/>
  <c r="DF107" i="172"/>
  <c r="DN70" i="171"/>
  <c r="DD107" i="182"/>
  <c r="DP84" i="172"/>
  <c r="DL70" i="177"/>
  <c r="DF107" i="174"/>
  <c r="DS84" i="177"/>
  <c r="DP84" i="179"/>
  <c r="DE77" i="179"/>
  <c r="DC91" i="171"/>
  <c r="DE77" i="174"/>
  <c r="DI113" i="175"/>
  <c r="DJ113" i="171"/>
  <c r="DK87" i="175"/>
  <c r="DC107" i="181"/>
  <c r="DN70" i="174"/>
  <c r="DF110" i="174"/>
  <c r="DP70" i="178"/>
  <c r="DQ70" i="178" s="1"/>
  <c r="DG84" i="173"/>
  <c r="DF113" i="173"/>
  <c r="DO84" i="180"/>
  <c r="DE77" i="180"/>
  <c r="DE77" i="172"/>
  <c r="DE77" i="171"/>
  <c r="DF87" i="174"/>
  <c r="DH107" i="179"/>
  <c r="DF106" i="179"/>
  <c r="DF106" i="177"/>
  <c r="DF110" i="178"/>
  <c r="DE77" i="170"/>
  <c r="DC91" i="170"/>
  <c r="DB106" i="181"/>
  <c r="DF87" i="177"/>
  <c r="DE77" i="178"/>
  <c r="DC91" i="172"/>
  <c r="DE77" i="175"/>
  <c r="DR84" i="174"/>
  <c r="DG107" i="170"/>
  <c r="DB106" i="182"/>
  <c r="DK106" i="175"/>
  <c r="DC91" i="179"/>
  <c r="DC91" i="177"/>
  <c r="DF113" i="179"/>
  <c r="DH110" i="173"/>
  <c r="DA87" i="182"/>
  <c r="DI107" i="180"/>
  <c r="DF84" i="170"/>
  <c r="DJ106" i="178"/>
  <c r="DI113" i="172"/>
  <c r="DL107" i="171"/>
  <c r="DA110" i="182"/>
  <c r="DK87" i="170"/>
  <c r="DF113" i="182"/>
  <c r="DF113" i="174"/>
  <c r="DJ107" i="173"/>
  <c r="CZ110" i="181"/>
  <c r="DB77" i="182"/>
  <c r="DA87" i="181"/>
  <c r="DH113" i="178"/>
  <c r="DF87" i="172"/>
  <c r="DF106" i="171"/>
  <c r="DF87" i="180"/>
  <c r="DC91" i="180"/>
  <c r="DK70" i="180"/>
  <c r="DG70" i="182"/>
  <c r="DI107" i="178"/>
  <c r="DH113" i="181"/>
  <c r="DA84" i="182"/>
  <c r="DI106" i="172"/>
  <c r="DQ70" i="175"/>
  <c r="DF107" i="177"/>
  <c r="DF113" i="180"/>
  <c r="DK110" i="177"/>
  <c r="DJ87" i="173"/>
  <c r="DI106" i="173"/>
  <c r="CZ91" i="182"/>
  <c r="DC91" i="174"/>
  <c r="DA78" i="173" l="1"/>
  <c r="DB78" i="182"/>
  <c r="DA78" i="181"/>
  <c r="DE78" i="175"/>
  <c r="DE78" i="171"/>
  <c r="DE78" i="174"/>
  <c r="DE78" i="172"/>
  <c r="DE78" i="177"/>
  <c r="DE78" i="178"/>
  <c r="DE78" i="170"/>
  <c r="DE78" i="180"/>
  <c r="DE78" i="179"/>
  <c r="DA91" i="173"/>
  <c r="DB77" i="173"/>
  <c r="DJ106" i="173"/>
  <c r="DI113" i="181"/>
  <c r="DB87" i="181"/>
  <c r="DJ113" i="172"/>
  <c r="DC106" i="182"/>
  <c r="DI107" i="179"/>
  <c r="DD107" i="181"/>
  <c r="DQ84" i="172"/>
  <c r="DH87" i="171"/>
  <c r="DG70" i="181"/>
  <c r="DG84" i="175"/>
  <c r="DC77" i="182"/>
  <c r="DD91" i="179"/>
  <c r="DF77" i="172"/>
  <c r="DG113" i="174"/>
  <c r="DG113" i="173"/>
  <c r="DL106" i="174"/>
  <c r="DL106" i="180"/>
  <c r="DF77" i="178"/>
  <c r="DG113" i="182"/>
  <c r="DH84" i="173"/>
  <c r="DQ70" i="170"/>
  <c r="DD91" i="172"/>
  <c r="DL87" i="170"/>
  <c r="DT84" i="177"/>
  <c r="DK87" i="173"/>
  <c r="DJ107" i="178"/>
  <c r="DA110" i="181"/>
  <c r="DK106" i="178"/>
  <c r="DH107" i="170"/>
  <c r="DG87" i="174"/>
  <c r="DL87" i="175"/>
  <c r="DE107" i="182"/>
  <c r="DT110" i="171"/>
  <c r="DG110" i="180"/>
  <c r="DG113" i="177"/>
  <c r="DA91" i="182"/>
  <c r="DF77" i="171"/>
  <c r="DD91" i="174"/>
  <c r="DF77" i="177"/>
  <c r="DL70" i="180"/>
  <c r="DJ107" i="180"/>
  <c r="DJ113" i="175"/>
  <c r="DG110" i="179"/>
  <c r="CZ91" i="181"/>
  <c r="DG87" i="180"/>
  <c r="DB87" i="182"/>
  <c r="DQ84" i="179"/>
  <c r="DO84" i="171"/>
  <c r="DF77" i="175"/>
  <c r="DD91" i="175"/>
  <c r="DG106" i="171"/>
  <c r="DG110" i="178"/>
  <c r="DL84" i="178"/>
  <c r="DL110" i="177"/>
  <c r="DH70" i="182"/>
  <c r="DK107" i="173"/>
  <c r="DG84" i="170"/>
  <c r="DS84" i="174"/>
  <c r="DP84" i="180"/>
  <c r="DK113" i="171"/>
  <c r="DO70" i="171"/>
  <c r="DI87" i="179"/>
  <c r="DI110" i="172"/>
  <c r="DN106" i="170"/>
  <c r="DB77" i="181"/>
  <c r="DD91" i="170"/>
  <c r="DG113" i="180"/>
  <c r="DG87" i="177"/>
  <c r="DG107" i="172"/>
  <c r="DC106" i="181"/>
  <c r="DH113" i="170"/>
  <c r="DI110" i="173"/>
  <c r="DQ70" i="179"/>
  <c r="DD91" i="180"/>
  <c r="DF77" i="174"/>
  <c r="DF77" i="180"/>
  <c r="DG107" i="177"/>
  <c r="DR70" i="175"/>
  <c r="DK70" i="173"/>
  <c r="DJ106" i="172"/>
  <c r="DG87" i="172"/>
  <c r="DB110" i="182"/>
  <c r="DG113" i="179"/>
  <c r="DG106" i="177"/>
  <c r="DG110" i="174"/>
  <c r="DG107" i="174"/>
  <c r="DG110" i="175"/>
  <c r="DA84" i="181"/>
  <c r="DT70" i="172"/>
  <c r="DD91" i="178"/>
  <c r="DF77" i="170"/>
  <c r="DB84" i="182"/>
  <c r="DI113" i="178"/>
  <c r="DM107" i="171"/>
  <c r="DL106" i="175"/>
  <c r="DG106" i="179"/>
  <c r="DO70" i="174"/>
  <c r="DM70" i="177"/>
  <c r="DN110" i="170"/>
  <c r="DJ107" i="175"/>
  <c r="DK87" i="178"/>
  <c r="DF77" i="179"/>
  <c r="DD91" i="171"/>
  <c r="DD91" i="177"/>
  <c r="DR70" i="178"/>
  <c r="DB78" i="173" l="1"/>
  <c r="DC78" i="182"/>
  <c r="DB78" i="181"/>
  <c r="DF78" i="170"/>
  <c r="DF78" i="178"/>
  <c r="DF78" i="177"/>
  <c r="DF78" i="172"/>
  <c r="DF78" i="174"/>
  <c r="DF78" i="171"/>
  <c r="DF78" i="179"/>
  <c r="DF78" i="180"/>
  <c r="DF78" i="175"/>
  <c r="DB91" i="173"/>
  <c r="DC77" i="173"/>
  <c r="DS70" i="178"/>
  <c r="DN107" i="171"/>
  <c r="DH106" i="177"/>
  <c r="DR70" i="179"/>
  <c r="DJ110" i="172"/>
  <c r="DI70" i="182"/>
  <c r="DH87" i="180"/>
  <c r="DF107" i="182"/>
  <c r="DU84" i="177"/>
  <c r="DH113" i="174"/>
  <c r="DK113" i="172"/>
  <c r="DD77" i="182"/>
  <c r="DG77" i="174"/>
  <c r="DE91" i="172"/>
  <c r="DH110" i="178"/>
  <c r="DI107" i="170"/>
  <c r="DK106" i="173"/>
  <c r="DE91" i="175"/>
  <c r="DN70" i="177"/>
  <c r="DQ84" i="180"/>
  <c r="DL106" i="178"/>
  <c r="DE107" i="181"/>
  <c r="DE91" i="170"/>
  <c r="DL87" i="178"/>
  <c r="DJ113" i="178"/>
  <c r="DH113" i="179"/>
  <c r="DJ110" i="173"/>
  <c r="DJ87" i="179"/>
  <c r="DM110" i="177"/>
  <c r="DH110" i="179"/>
  <c r="DM87" i="175"/>
  <c r="DM87" i="170"/>
  <c r="DH84" i="175"/>
  <c r="DC87" i="181"/>
  <c r="DB91" i="182"/>
  <c r="DG77" i="178"/>
  <c r="DE91" i="178"/>
  <c r="DL113" i="171"/>
  <c r="DI84" i="173"/>
  <c r="DA91" i="181"/>
  <c r="DE91" i="177"/>
  <c r="DB84" i="181"/>
  <c r="DH107" i="172"/>
  <c r="DM70" i="180"/>
  <c r="DR84" i="172"/>
  <c r="DG77" i="170"/>
  <c r="DG77" i="171"/>
  <c r="DG77" i="180"/>
  <c r="DK107" i="175"/>
  <c r="DC84" i="182"/>
  <c r="DC110" i="182"/>
  <c r="DI113" i="170"/>
  <c r="DP70" i="171"/>
  <c r="DM84" i="178"/>
  <c r="DK113" i="175"/>
  <c r="DH87" i="174"/>
  <c r="DR70" i="170"/>
  <c r="DH70" i="181"/>
  <c r="DJ113" i="181"/>
  <c r="DC77" i="181"/>
  <c r="DG77" i="175"/>
  <c r="DO110" i="170"/>
  <c r="DU70" i="172"/>
  <c r="DH87" i="172"/>
  <c r="DD106" i="181"/>
  <c r="DK107" i="180"/>
  <c r="DI87" i="171"/>
  <c r="DK106" i="172"/>
  <c r="DH106" i="171"/>
  <c r="DH113" i="182"/>
  <c r="DG77" i="177"/>
  <c r="DP70" i="174"/>
  <c r="DH110" i="175"/>
  <c r="DL70" i="173"/>
  <c r="DH87" i="177"/>
  <c r="DT84" i="174"/>
  <c r="DP84" i="171"/>
  <c r="DH113" i="177"/>
  <c r="DB110" i="181"/>
  <c r="DM106" i="180"/>
  <c r="DH106" i="179"/>
  <c r="DH107" i="174"/>
  <c r="DS70" i="175"/>
  <c r="DH113" i="180"/>
  <c r="DH84" i="170"/>
  <c r="DR84" i="179"/>
  <c r="DH110" i="180"/>
  <c r="DK107" i="178"/>
  <c r="DM106" i="174"/>
  <c r="DJ107" i="179"/>
  <c r="DE91" i="171"/>
  <c r="DE91" i="180"/>
  <c r="DG77" i="179"/>
  <c r="DM106" i="175"/>
  <c r="DH110" i="174"/>
  <c r="DH107" i="177"/>
  <c r="DO106" i="170"/>
  <c r="DL107" i="173"/>
  <c r="DC87" i="182"/>
  <c r="DU110" i="171"/>
  <c r="DL87" i="173"/>
  <c r="DH113" i="173"/>
  <c r="DD106" i="182"/>
  <c r="DE91" i="179"/>
  <c r="DG77" i="172"/>
  <c r="DE91" i="174"/>
  <c r="DC78" i="173" l="1"/>
  <c r="DD78" i="182"/>
  <c r="DC78" i="181"/>
  <c r="DG78" i="179"/>
  <c r="DG78" i="171"/>
  <c r="DG78" i="172"/>
  <c r="DG78" i="177"/>
  <c r="DG78" i="175"/>
  <c r="DG78" i="178"/>
  <c r="DG78" i="174"/>
  <c r="DG78" i="180"/>
  <c r="DG78" i="170"/>
  <c r="DC91" i="173"/>
  <c r="DD77" i="173"/>
  <c r="DI113" i="180"/>
  <c r="DI113" i="173"/>
  <c r="DN106" i="175"/>
  <c r="DT70" i="175"/>
  <c r="DI87" i="177"/>
  <c r="DL107" i="180"/>
  <c r="DI87" i="174"/>
  <c r="DS84" i="172"/>
  <c r="DN87" i="170"/>
  <c r="DM87" i="178"/>
  <c r="DL113" i="172"/>
  <c r="DI106" i="177"/>
  <c r="DC91" i="182"/>
  <c r="DF91" i="178"/>
  <c r="DF91" i="171"/>
  <c r="DI87" i="172"/>
  <c r="DI110" i="179"/>
  <c r="DT70" i="178"/>
  <c r="DB91" i="181"/>
  <c r="DF91" i="179"/>
  <c r="DD87" i="182"/>
  <c r="DQ70" i="174"/>
  <c r="DQ70" i="171"/>
  <c r="DN110" i="177"/>
  <c r="DG107" i="182"/>
  <c r="DH77" i="180"/>
  <c r="DH77" i="171"/>
  <c r="DH77" i="178"/>
  <c r="DE77" i="182"/>
  <c r="DH77" i="172"/>
  <c r="DM87" i="173"/>
  <c r="DK107" i="179"/>
  <c r="DI107" i="174"/>
  <c r="DM70" i="173"/>
  <c r="DE106" i="181"/>
  <c r="DL113" i="175"/>
  <c r="DN70" i="180"/>
  <c r="DN87" i="175"/>
  <c r="DF107" i="181"/>
  <c r="DI113" i="174"/>
  <c r="DO107" i="171"/>
  <c r="DD77" i="181"/>
  <c r="DV110" i="171"/>
  <c r="DN106" i="174"/>
  <c r="DI106" i="179"/>
  <c r="DI110" i="175"/>
  <c r="DN84" i="178"/>
  <c r="DI107" i="172"/>
  <c r="DM106" i="178"/>
  <c r="DV84" i="177"/>
  <c r="DH77" i="175"/>
  <c r="DL107" i="178"/>
  <c r="DN106" i="180"/>
  <c r="DV70" i="172"/>
  <c r="DC84" i="181"/>
  <c r="DR84" i="180"/>
  <c r="DH77" i="179"/>
  <c r="DF91" i="180"/>
  <c r="DF91" i="170"/>
  <c r="DM107" i="173"/>
  <c r="DI110" i="180"/>
  <c r="DC110" i="181"/>
  <c r="DI113" i="182"/>
  <c r="DP110" i="170"/>
  <c r="DJ113" i="170"/>
  <c r="DJ84" i="173"/>
  <c r="DK87" i="179"/>
  <c r="DO70" i="177"/>
  <c r="DI87" i="180"/>
  <c r="DP106" i="170"/>
  <c r="DS84" i="179"/>
  <c r="DI113" i="177"/>
  <c r="DI106" i="171"/>
  <c r="DK113" i="181"/>
  <c r="DL113" i="181" s="1"/>
  <c r="DD110" i="182"/>
  <c r="DM113" i="171"/>
  <c r="DK110" i="173"/>
  <c r="DL106" i="173"/>
  <c r="DJ70" i="182"/>
  <c r="DH77" i="170"/>
  <c r="DF91" i="172"/>
  <c r="DF91" i="177"/>
  <c r="DI107" i="177"/>
  <c r="DI84" i="170"/>
  <c r="DQ84" i="171"/>
  <c r="DL106" i="172"/>
  <c r="DI70" i="181"/>
  <c r="DD84" i="182"/>
  <c r="DD87" i="181"/>
  <c r="DI113" i="179"/>
  <c r="DJ107" i="170"/>
  <c r="DK110" i="172"/>
  <c r="DF91" i="174"/>
  <c r="DF91" i="175"/>
  <c r="DH77" i="174"/>
  <c r="DE106" i="182"/>
  <c r="DI110" i="174"/>
  <c r="DU84" i="174"/>
  <c r="DJ87" i="171"/>
  <c r="DS70" i="170"/>
  <c r="DL107" i="175"/>
  <c r="DI84" i="175"/>
  <c r="DK113" i="178"/>
  <c r="DI110" i="178"/>
  <c r="DS70" i="179"/>
  <c r="DH77" i="177"/>
  <c r="DD78" i="173" l="1"/>
  <c r="DE78" i="182"/>
  <c r="DD78" i="181"/>
  <c r="DH78" i="174"/>
  <c r="DH78" i="178"/>
  <c r="DH78" i="180"/>
  <c r="DH78" i="175"/>
  <c r="DH78" i="172"/>
  <c r="DH78" i="177"/>
  <c r="DH78" i="170"/>
  <c r="DH78" i="171"/>
  <c r="DH78" i="179"/>
  <c r="DD91" i="173"/>
  <c r="DE77" i="173"/>
  <c r="DT70" i="179"/>
  <c r="DJ110" i="174"/>
  <c r="DM106" i="172"/>
  <c r="DE110" i="182"/>
  <c r="DL87" i="179"/>
  <c r="DS84" i="180"/>
  <c r="DO84" i="178"/>
  <c r="DO87" i="175"/>
  <c r="DH107" i="182"/>
  <c r="DJ106" i="177"/>
  <c r="DU70" i="175"/>
  <c r="DF77" i="182"/>
  <c r="DI77" i="178"/>
  <c r="DG91" i="180"/>
  <c r="DR70" i="174"/>
  <c r="DJ113" i="180"/>
  <c r="DG91" i="179"/>
  <c r="DM107" i="175"/>
  <c r="DJ113" i="182"/>
  <c r="DW110" i="171"/>
  <c r="DT84" i="172"/>
  <c r="DI77" i="174"/>
  <c r="DG91" i="175"/>
  <c r="DM106" i="173"/>
  <c r="DW84" i="177"/>
  <c r="DU70" i="178"/>
  <c r="DE84" i="182"/>
  <c r="DJ110" i="180"/>
  <c r="DJ110" i="179"/>
  <c r="DG91" i="177"/>
  <c r="DG91" i="172"/>
  <c r="DN107" i="173"/>
  <c r="DJ87" i="177"/>
  <c r="DI77" i="170"/>
  <c r="DJ110" i="178"/>
  <c r="DF106" i="182"/>
  <c r="DR84" i="171"/>
  <c r="DM113" i="181"/>
  <c r="DK84" i="173"/>
  <c r="DD84" i="181"/>
  <c r="DJ110" i="175"/>
  <c r="DO70" i="180"/>
  <c r="DO110" i="177"/>
  <c r="DM113" i="172"/>
  <c r="DO106" i="175"/>
  <c r="DD91" i="182"/>
  <c r="DI77" i="179"/>
  <c r="DI77" i="175"/>
  <c r="DF106" i="181"/>
  <c r="DC91" i="181"/>
  <c r="DN70" i="173"/>
  <c r="DT70" i="170"/>
  <c r="DU70" i="170" s="1"/>
  <c r="DQ106" i="170"/>
  <c r="DP107" i="171"/>
  <c r="DI77" i="177"/>
  <c r="DL110" i="173"/>
  <c r="DJ113" i="174"/>
  <c r="DN113" i="171"/>
  <c r="DJ87" i="172"/>
  <c r="DG91" i="178"/>
  <c r="DL113" i="178"/>
  <c r="DL110" i="172"/>
  <c r="DJ84" i="170"/>
  <c r="DJ106" i="171"/>
  <c r="DK113" i="170"/>
  <c r="DW70" i="172"/>
  <c r="DJ106" i="179"/>
  <c r="DM113" i="175"/>
  <c r="DR70" i="171"/>
  <c r="DN87" i="178"/>
  <c r="DJ113" i="173"/>
  <c r="DE77" i="181"/>
  <c r="DG91" i="170"/>
  <c r="DI77" i="172"/>
  <c r="DJ84" i="175"/>
  <c r="DK107" i="170"/>
  <c r="DJ107" i="177"/>
  <c r="DJ113" i="177"/>
  <c r="DQ110" i="170"/>
  <c r="DO106" i="180"/>
  <c r="DO106" i="174"/>
  <c r="DO87" i="170"/>
  <c r="DJ113" i="179"/>
  <c r="DK70" i="182"/>
  <c r="DT84" i="179"/>
  <c r="DM107" i="178"/>
  <c r="DE87" i="182"/>
  <c r="DE87" i="181"/>
  <c r="DD110" i="181"/>
  <c r="DJ107" i="174"/>
  <c r="DJ87" i="174"/>
  <c r="DI77" i="171"/>
  <c r="DI77" i="180"/>
  <c r="DK87" i="171"/>
  <c r="DJ87" i="180"/>
  <c r="DN106" i="178"/>
  <c r="DL107" i="179"/>
  <c r="DG91" i="174"/>
  <c r="DP70" i="177"/>
  <c r="DN87" i="173"/>
  <c r="DM107" i="180"/>
  <c r="DJ107" i="172"/>
  <c r="DV84" i="174"/>
  <c r="DJ70" i="181"/>
  <c r="DG107" i="181"/>
  <c r="DG91" i="171"/>
  <c r="DE78" i="173" l="1"/>
  <c r="DF78" i="182"/>
  <c r="DE78" i="181"/>
  <c r="DI78" i="170"/>
  <c r="DI78" i="177"/>
  <c r="DI78" i="172"/>
  <c r="DI78" i="175"/>
  <c r="DI78" i="180"/>
  <c r="DI78" i="179"/>
  <c r="DI78" i="178"/>
  <c r="DI78" i="171"/>
  <c r="DI78" i="174"/>
  <c r="DE91" i="173"/>
  <c r="DF77" i="173"/>
  <c r="DH107" i="181"/>
  <c r="DO106" i="178"/>
  <c r="DN107" i="178"/>
  <c r="DK113" i="177"/>
  <c r="DK106" i="179"/>
  <c r="DO113" i="171"/>
  <c r="DP106" i="175"/>
  <c r="DS84" i="171"/>
  <c r="DV70" i="178"/>
  <c r="DS70" i="174"/>
  <c r="DF110" i="182"/>
  <c r="DG77" i="182"/>
  <c r="DJ77" i="177"/>
  <c r="DJ77" i="172"/>
  <c r="DK70" i="181"/>
  <c r="DK87" i="180"/>
  <c r="DU84" i="179"/>
  <c r="DK107" i="177"/>
  <c r="DX70" i="172"/>
  <c r="DK113" i="174"/>
  <c r="DN113" i="172"/>
  <c r="DG106" i="182"/>
  <c r="DX84" i="177"/>
  <c r="DV70" i="175"/>
  <c r="DN106" i="172"/>
  <c r="DE91" i="182"/>
  <c r="DJ77" i="174"/>
  <c r="DJ77" i="175"/>
  <c r="DK107" i="174"/>
  <c r="DK113" i="173"/>
  <c r="DR106" i="170"/>
  <c r="DO107" i="173"/>
  <c r="DP87" i="175"/>
  <c r="DH91" i="180"/>
  <c r="DE110" i="181"/>
  <c r="DM110" i="172"/>
  <c r="DE84" i="181"/>
  <c r="DK113" i="182"/>
  <c r="DJ77" i="171"/>
  <c r="DJ77" i="178"/>
  <c r="DM87" i="179"/>
  <c r="DH91" i="171"/>
  <c r="DW84" i="174"/>
  <c r="DL87" i="171"/>
  <c r="DL70" i="182"/>
  <c r="DL107" i="170"/>
  <c r="DL113" i="170"/>
  <c r="DM110" i="173"/>
  <c r="DP110" i="177"/>
  <c r="DK110" i="178"/>
  <c r="DN106" i="173"/>
  <c r="DK106" i="177"/>
  <c r="DK110" i="174"/>
  <c r="DF77" i="181"/>
  <c r="DH91" i="178"/>
  <c r="DK107" i="172"/>
  <c r="DK87" i="174"/>
  <c r="DK113" i="179"/>
  <c r="DK84" i="175"/>
  <c r="DK106" i="171"/>
  <c r="DQ107" i="171"/>
  <c r="DP70" i="180"/>
  <c r="DK87" i="177"/>
  <c r="DU84" i="172"/>
  <c r="DI107" i="182"/>
  <c r="DU70" i="179"/>
  <c r="DD91" i="181"/>
  <c r="DH91" i="177"/>
  <c r="DJ77" i="180"/>
  <c r="DN107" i="180"/>
  <c r="DP87" i="170"/>
  <c r="DK84" i="170"/>
  <c r="DK110" i="175"/>
  <c r="DX110" i="171"/>
  <c r="DJ77" i="170"/>
  <c r="DH91" i="172"/>
  <c r="DP106" i="174"/>
  <c r="DO87" i="178"/>
  <c r="DV70" i="170"/>
  <c r="DK110" i="179"/>
  <c r="DP84" i="178"/>
  <c r="DK113" i="180"/>
  <c r="DH91" i="174"/>
  <c r="DH91" i="175"/>
  <c r="DO87" i="173"/>
  <c r="DQ70" i="177"/>
  <c r="DF87" i="181"/>
  <c r="DP106" i="180"/>
  <c r="DS70" i="171"/>
  <c r="DM113" i="178"/>
  <c r="DO70" i="173"/>
  <c r="DL84" i="173"/>
  <c r="DK110" i="180"/>
  <c r="DN107" i="175"/>
  <c r="DT84" i="180"/>
  <c r="DH91" i="179"/>
  <c r="DH91" i="170"/>
  <c r="DJ77" i="179"/>
  <c r="DM107" i="179"/>
  <c r="DF87" i="182"/>
  <c r="DR110" i="170"/>
  <c r="DN113" i="175"/>
  <c r="DK87" i="172"/>
  <c r="DG106" i="181"/>
  <c r="DN113" i="181"/>
  <c r="DF84" i="182"/>
  <c r="DF78" i="173" l="1"/>
  <c r="DG78" i="182"/>
  <c r="DF78" i="181"/>
  <c r="DJ78" i="179"/>
  <c r="DJ78" i="178"/>
  <c r="DJ78" i="180"/>
  <c r="DJ78" i="175"/>
  <c r="DJ78" i="172"/>
  <c r="DJ78" i="174"/>
  <c r="DJ78" i="177"/>
  <c r="DJ78" i="171"/>
  <c r="DJ78" i="170"/>
  <c r="DF91" i="173"/>
  <c r="DG77" i="173"/>
  <c r="DO113" i="181"/>
  <c r="DO107" i="175"/>
  <c r="DR70" i="177"/>
  <c r="DY110" i="171"/>
  <c r="DL87" i="177"/>
  <c r="DL110" i="174"/>
  <c r="DM70" i="182"/>
  <c r="DQ87" i="175"/>
  <c r="DH106" i="182"/>
  <c r="DG110" i="182"/>
  <c r="DO107" i="178"/>
  <c r="DF91" i="182"/>
  <c r="DK77" i="170"/>
  <c r="DK77" i="172"/>
  <c r="DO106" i="173"/>
  <c r="DL113" i="174"/>
  <c r="DI107" i="181"/>
  <c r="DE91" i="181"/>
  <c r="DO113" i="175"/>
  <c r="DQ87" i="170"/>
  <c r="DL110" i="178"/>
  <c r="DL113" i="173"/>
  <c r="DY70" i="172"/>
  <c r="DK77" i="179"/>
  <c r="DI91" i="175"/>
  <c r="DN113" i="178"/>
  <c r="DO107" i="180"/>
  <c r="DQ110" i="177"/>
  <c r="DL107" i="174"/>
  <c r="DQ106" i="175"/>
  <c r="DI91" i="179"/>
  <c r="DH106" i="181"/>
  <c r="DL110" i="180"/>
  <c r="DP87" i="173"/>
  <c r="DL110" i="175"/>
  <c r="DQ70" i="180"/>
  <c r="DL106" i="177"/>
  <c r="DM87" i="171"/>
  <c r="DP107" i="173"/>
  <c r="DO113" i="172"/>
  <c r="DT70" i="174"/>
  <c r="DP106" i="178"/>
  <c r="DG77" i="181"/>
  <c r="DI91" i="177"/>
  <c r="DI91" i="180"/>
  <c r="DL87" i="172"/>
  <c r="DM84" i="173"/>
  <c r="DL113" i="180"/>
  <c r="DL84" i="170"/>
  <c r="DR107" i="171"/>
  <c r="DX84" i="174"/>
  <c r="DS106" i="170"/>
  <c r="DW70" i="178"/>
  <c r="DX70" i="178" s="1"/>
  <c r="DI91" i="170"/>
  <c r="DP70" i="173"/>
  <c r="DQ84" i="178"/>
  <c r="DL106" i="171"/>
  <c r="DN87" i="179"/>
  <c r="DT84" i="171"/>
  <c r="DK77" i="180"/>
  <c r="DS110" i="170"/>
  <c r="DL110" i="179"/>
  <c r="DL84" i="175"/>
  <c r="DL113" i="182"/>
  <c r="DL107" i="177"/>
  <c r="DK77" i="171"/>
  <c r="DK77" i="178"/>
  <c r="DG87" i="182"/>
  <c r="DT70" i="171"/>
  <c r="DW70" i="170"/>
  <c r="DV70" i="179"/>
  <c r="DL113" i="179"/>
  <c r="DN110" i="173"/>
  <c r="DF84" i="181"/>
  <c r="DO106" i="172"/>
  <c r="DV84" i="179"/>
  <c r="DP113" i="171"/>
  <c r="DI91" i="174"/>
  <c r="DI91" i="171"/>
  <c r="DK77" i="174"/>
  <c r="DN107" i="179"/>
  <c r="DQ106" i="180"/>
  <c r="DP87" i="178"/>
  <c r="DJ107" i="182"/>
  <c r="DL87" i="174"/>
  <c r="DM113" i="170"/>
  <c r="DN110" i="172"/>
  <c r="DW70" i="175"/>
  <c r="DL87" i="180"/>
  <c r="DL106" i="179"/>
  <c r="DK77" i="175"/>
  <c r="DI91" i="178"/>
  <c r="DI91" i="172"/>
  <c r="DG84" i="182"/>
  <c r="DU84" i="180"/>
  <c r="DG87" i="181"/>
  <c r="DQ106" i="174"/>
  <c r="DV84" i="172"/>
  <c r="DL107" i="172"/>
  <c r="DM107" i="170"/>
  <c r="DF110" i="181"/>
  <c r="DY84" i="177"/>
  <c r="DL70" i="181"/>
  <c r="DL113" i="177"/>
  <c r="DH77" i="182"/>
  <c r="DK77" i="177"/>
  <c r="DG78" i="173" l="1"/>
  <c r="DH78" i="182"/>
  <c r="DG78" i="181"/>
  <c r="DK78" i="174"/>
  <c r="DK78" i="172"/>
  <c r="DK78" i="177"/>
  <c r="DK78" i="180"/>
  <c r="DK78" i="170"/>
  <c r="DK78" i="178"/>
  <c r="DK78" i="175"/>
  <c r="DK78" i="171"/>
  <c r="DK78" i="179"/>
  <c r="DG91" i="173"/>
  <c r="DH77" i="173"/>
  <c r="DM113" i="177"/>
  <c r="DH87" i="181"/>
  <c r="DM87" i="174"/>
  <c r="DL77" i="177"/>
  <c r="DZ84" i="177"/>
  <c r="DH84" i="182"/>
  <c r="DQ87" i="178"/>
  <c r="DM113" i="179"/>
  <c r="DM110" i="179"/>
  <c r="DT106" i="170"/>
  <c r="DU70" i="174"/>
  <c r="DM110" i="180"/>
  <c r="DM113" i="173"/>
  <c r="DH110" i="182"/>
  <c r="DP107" i="175"/>
  <c r="DH77" i="181"/>
  <c r="DL77" i="179"/>
  <c r="DG110" i="181"/>
  <c r="DM106" i="179"/>
  <c r="DW70" i="179"/>
  <c r="DT110" i="170"/>
  <c r="DY84" i="174"/>
  <c r="DP113" i="172"/>
  <c r="DI106" i="181"/>
  <c r="DI106" i="182"/>
  <c r="DP113" i="181"/>
  <c r="DF91" i="181"/>
  <c r="DJ91" i="175"/>
  <c r="DL77" i="170"/>
  <c r="DN107" i="170"/>
  <c r="DM87" i="180"/>
  <c r="DO107" i="179"/>
  <c r="DX70" i="170"/>
  <c r="DU84" i="171"/>
  <c r="DS107" i="171"/>
  <c r="DQ107" i="173"/>
  <c r="DR106" i="175"/>
  <c r="DR87" i="170"/>
  <c r="DR87" i="175"/>
  <c r="DL77" i="174"/>
  <c r="DL77" i="180"/>
  <c r="DJ91" i="177"/>
  <c r="DG91" i="182"/>
  <c r="DR106" i="180"/>
  <c r="DM110" i="178"/>
  <c r="DS70" i="177"/>
  <c r="DM107" i="172"/>
  <c r="DX70" i="175"/>
  <c r="DQ113" i="171"/>
  <c r="DU70" i="171"/>
  <c r="DO87" i="179"/>
  <c r="DM84" i="170"/>
  <c r="DN87" i="171"/>
  <c r="DM107" i="174"/>
  <c r="DP113" i="175"/>
  <c r="DN70" i="182"/>
  <c r="DL77" i="171"/>
  <c r="DL77" i="172"/>
  <c r="DL77" i="178"/>
  <c r="DO110" i="172"/>
  <c r="DW84" i="179"/>
  <c r="DM106" i="171"/>
  <c r="DM113" i="180"/>
  <c r="DR110" i="177"/>
  <c r="DJ107" i="181"/>
  <c r="DJ91" i="178"/>
  <c r="DJ91" i="174"/>
  <c r="DJ91" i="180"/>
  <c r="DR106" i="174"/>
  <c r="DP106" i="172"/>
  <c r="DM107" i="177"/>
  <c r="DN84" i="173"/>
  <c r="DM113" i="174"/>
  <c r="DJ91" i="179"/>
  <c r="DG84" i="181"/>
  <c r="DQ70" i="173"/>
  <c r="DO113" i="178"/>
  <c r="DZ110" i="171"/>
  <c r="DI77" i="182"/>
  <c r="DJ91" i="172"/>
  <c r="DM70" i="181"/>
  <c r="DK107" i="182"/>
  <c r="DM84" i="175"/>
  <c r="DQ87" i="173"/>
  <c r="DP107" i="178"/>
  <c r="DW84" i="172"/>
  <c r="DH87" i="182"/>
  <c r="DM106" i="177"/>
  <c r="DM110" i="174"/>
  <c r="DN113" i="170"/>
  <c r="DR84" i="178"/>
  <c r="DR70" i="180"/>
  <c r="DP107" i="180"/>
  <c r="DM87" i="177"/>
  <c r="DJ91" i="171"/>
  <c r="DJ91" i="170"/>
  <c r="DM113" i="182"/>
  <c r="DM87" i="172"/>
  <c r="DM110" i="175"/>
  <c r="DP106" i="173"/>
  <c r="DL77" i="175"/>
  <c r="DV84" i="180"/>
  <c r="DO110" i="173"/>
  <c r="DY70" i="178"/>
  <c r="DQ106" i="178"/>
  <c r="DZ70" i="172"/>
  <c r="DH78" i="173" l="1"/>
  <c r="DI78" i="182"/>
  <c r="DH78" i="181"/>
  <c r="DL78" i="178"/>
  <c r="DL78" i="170"/>
  <c r="DL78" i="177"/>
  <c r="DL78" i="175"/>
  <c r="DL78" i="172"/>
  <c r="DL78" i="180"/>
  <c r="DL78" i="179"/>
  <c r="DL78" i="171"/>
  <c r="DL78" i="174"/>
  <c r="DH91" i="173"/>
  <c r="DI77" i="173"/>
  <c r="EA70" i="172"/>
  <c r="DN113" i="182"/>
  <c r="DI87" i="182"/>
  <c r="DP113" i="178"/>
  <c r="DK107" i="181"/>
  <c r="DN107" i="174"/>
  <c r="DT70" i="177"/>
  <c r="DV84" i="171"/>
  <c r="DQ113" i="172"/>
  <c r="DN113" i="173"/>
  <c r="EA84" i="177"/>
  <c r="DJ77" i="182"/>
  <c r="DM77" i="172"/>
  <c r="DK91" i="177"/>
  <c r="DH91" i="182"/>
  <c r="DM77" i="170"/>
  <c r="DM77" i="174"/>
  <c r="DP110" i="173"/>
  <c r="DN113" i="174"/>
  <c r="DS87" i="175"/>
  <c r="DU106" i="170"/>
  <c r="DG91" i="181"/>
  <c r="DK91" i="170"/>
  <c r="DN84" i="175"/>
  <c r="DX84" i="179"/>
  <c r="DN106" i="179"/>
  <c r="DK91" i="175"/>
  <c r="DL107" i="182"/>
  <c r="DS106" i="175"/>
  <c r="DN113" i="179"/>
  <c r="DM77" i="177"/>
  <c r="DR106" i="178"/>
  <c r="DN87" i="177"/>
  <c r="DX84" i="172"/>
  <c r="DR70" i="173"/>
  <c r="DS110" i="177"/>
  <c r="DO87" i="171"/>
  <c r="DN110" i="178"/>
  <c r="DY70" i="170"/>
  <c r="DZ84" i="174"/>
  <c r="DN110" i="180"/>
  <c r="DN87" i="174"/>
  <c r="DK91" i="180"/>
  <c r="DS70" i="180"/>
  <c r="DN106" i="171"/>
  <c r="DN87" i="180"/>
  <c r="DW84" i="180"/>
  <c r="DV70" i="171"/>
  <c r="DO107" i="170"/>
  <c r="DO113" i="170"/>
  <c r="DP110" i="172"/>
  <c r="DZ70" i="178"/>
  <c r="DQ107" i="180"/>
  <c r="DQ107" i="178"/>
  <c r="DH84" i="181"/>
  <c r="DN113" i="180"/>
  <c r="DN84" i="170"/>
  <c r="DS106" i="180"/>
  <c r="DP107" i="179"/>
  <c r="DU110" i="170"/>
  <c r="DV70" i="174"/>
  <c r="DI87" i="181"/>
  <c r="DI77" i="181"/>
  <c r="DM77" i="175"/>
  <c r="DR87" i="173"/>
  <c r="DP87" i="179"/>
  <c r="DX70" i="179"/>
  <c r="DN113" i="177"/>
  <c r="DK91" i="174"/>
  <c r="DS84" i="178"/>
  <c r="DO84" i="173"/>
  <c r="DS87" i="170"/>
  <c r="DN110" i="179"/>
  <c r="DM77" i="178"/>
  <c r="DQ106" i="173"/>
  <c r="DN107" i="177"/>
  <c r="DR113" i="171"/>
  <c r="DH110" i="181"/>
  <c r="DM77" i="171"/>
  <c r="DN110" i="175"/>
  <c r="DN110" i="174"/>
  <c r="DN70" i="181"/>
  <c r="DQ106" i="172"/>
  <c r="DO70" i="182"/>
  <c r="DY70" i="175"/>
  <c r="DR107" i="173"/>
  <c r="DJ106" i="182"/>
  <c r="DQ107" i="175"/>
  <c r="DR87" i="178"/>
  <c r="DK91" i="179"/>
  <c r="DK91" i="178"/>
  <c r="DM77" i="179"/>
  <c r="DN87" i="172"/>
  <c r="DN106" i="177"/>
  <c r="EA110" i="171"/>
  <c r="DS106" i="174"/>
  <c r="DQ113" i="175"/>
  <c r="DN107" i="172"/>
  <c r="DT107" i="171"/>
  <c r="DJ106" i="181"/>
  <c r="DI110" i="182"/>
  <c r="DI84" i="182"/>
  <c r="DK91" i="171"/>
  <c r="DK91" i="172"/>
  <c r="DQ113" i="181"/>
  <c r="DM77" i="180"/>
  <c r="DI78" i="173" l="1"/>
  <c r="DJ78" i="182"/>
  <c r="DI78" i="181"/>
  <c r="DM78" i="179"/>
  <c r="DM78" i="180"/>
  <c r="DM78" i="175"/>
  <c r="DM78" i="177"/>
  <c r="DM78" i="174"/>
  <c r="DM78" i="170"/>
  <c r="DM78" i="172"/>
  <c r="DM78" i="171"/>
  <c r="DM78" i="178"/>
  <c r="DI91" i="173"/>
  <c r="DJ77" i="173"/>
  <c r="DR113" i="181"/>
  <c r="EB110" i="171"/>
  <c r="EC110" i="171" s="1"/>
  <c r="DP70" i="182"/>
  <c r="DR106" i="173"/>
  <c r="DO110" i="178"/>
  <c r="DQ113" i="178"/>
  <c r="DO110" i="179"/>
  <c r="DP87" i="171"/>
  <c r="DI91" i="182"/>
  <c r="DJ110" i="182"/>
  <c r="DO87" i="172"/>
  <c r="DO70" i="181"/>
  <c r="DT87" i="170"/>
  <c r="DW70" i="174"/>
  <c r="DR107" i="180"/>
  <c r="DO106" i="171"/>
  <c r="DT110" i="177"/>
  <c r="DO106" i="179"/>
  <c r="DO113" i="173"/>
  <c r="DO113" i="182"/>
  <c r="DJ77" i="181"/>
  <c r="DN77" i="178"/>
  <c r="DN77" i="175"/>
  <c r="DK106" i="181"/>
  <c r="DO110" i="174"/>
  <c r="DP84" i="173"/>
  <c r="DV110" i="170"/>
  <c r="EA70" i="178"/>
  <c r="DT70" i="180"/>
  <c r="DY84" i="179"/>
  <c r="DR113" i="172"/>
  <c r="DL91" i="172"/>
  <c r="DU107" i="171"/>
  <c r="DO110" i="175"/>
  <c r="DQ107" i="179"/>
  <c r="DO87" i="174"/>
  <c r="DY84" i="172"/>
  <c r="DN77" i="179"/>
  <c r="DS87" i="178"/>
  <c r="DS70" i="173"/>
  <c r="EB70" i="172"/>
  <c r="DH91" i="181"/>
  <c r="DL91" i="178"/>
  <c r="DR107" i="175"/>
  <c r="DT84" i="178"/>
  <c r="DQ110" i="172"/>
  <c r="DO84" i="175"/>
  <c r="DL91" i="174"/>
  <c r="DO107" i="172"/>
  <c r="DK106" i="182"/>
  <c r="DI110" i="181"/>
  <c r="DO113" i="177"/>
  <c r="DT106" i="180"/>
  <c r="DP113" i="170"/>
  <c r="DO110" i="180"/>
  <c r="DO87" i="177"/>
  <c r="DV106" i="170"/>
  <c r="DU70" i="177"/>
  <c r="DN77" i="171"/>
  <c r="DN77" i="174"/>
  <c r="DR113" i="175"/>
  <c r="DS113" i="171"/>
  <c r="DY70" i="179"/>
  <c r="DO84" i="170"/>
  <c r="EA84" i="174"/>
  <c r="DS106" i="178"/>
  <c r="DO107" i="174"/>
  <c r="DL91" i="170"/>
  <c r="DL91" i="179"/>
  <c r="DO113" i="179"/>
  <c r="DL91" i="171"/>
  <c r="DS87" i="173"/>
  <c r="DT106" i="175"/>
  <c r="DO106" i="177"/>
  <c r="DR107" i="178"/>
  <c r="DM107" i="182"/>
  <c r="DS107" i="173"/>
  <c r="DP107" i="170"/>
  <c r="DT87" i="175"/>
  <c r="DN77" i="170"/>
  <c r="DL107" i="181"/>
  <c r="DL91" i="180"/>
  <c r="DL91" i="177"/>
  <c r="DI84" i="181"/>
  <c r="DQ110" i="173"/>
  <c r="DL91" i="175"/>
  <c r="DR106" i="172"/>
  <c r="DO87" i="180"/>
  <c r="DJ87" i="182"/>
  <c r="DN77" i="172"/>
  <c r="DN77" i="177"/>
  <c r="DT106" i="174"/>
  <c r="DZ70" i="175"/>
  <c r="DO107" i="177"/>
  <c r="DQ87" i="179"/>
  <c r="DO113" i="180"/>
  <c r="DW70" i="171"/>
  <c r="DZ70" i="170"/>
  <c r="DO113" i="174"/>
  <c r="DX84" i="180"/>
  <c r="DK77" i="182"/>
  <c r="DJ84" i="182"/>
  <c r="DJ87" i="181"/>
  <c r="EB84" i="177"/>
  <c r="DN77" i="180"/>
  <c r="DW84" i="171"/>
  <c r="DJ78" i="173" l="1"/>
  <c r="DK78" i="182"/>
  <c r="DJ78" i="181"/>
  <c r="DN78" i="170"/>
  <c r="DN78" i="174"/>
  <c r="DN78" i="175"/>
  <c r="DN78" i="172"/>
  <c r="DN78" i="177"/>
  <c r="DN78" i="178"/>
  <c r="DN78" i="180"/>
  <c r="DN78" i="171"/>
  <c r="DN78" i="179"/>
  <c r="DJ91" i="173"/>
  <c r="DK77" i="173"/>
  <c r="DX84" i="171"/>
  <c r="DP113" i="180"/>
  <c r="DR110" i="173"/>
  <c r="DP106" i="177"/>
  <c r="DZ70" i="179"/>
  <c r="DU106" i="180"/>
  <c r="DS107" i="175"/>
  <c r="DV107" i="171"/>
  <c r="DL106" i="181"/>
  <c r="DU87" i="170"/>
  <c r="DS106" i="173"/>
  <c r="DL77" i="182"/>
  <c r="DM91" i="172"/>
  <c r="DM91" i="174"/>
  <c r="DU87" i="175"/>
  <c r="DL106" i="182"/>
  <c r="DU70" i="180"/>
  <c r="DK110" i="182"/>
  <c r="DI91" i="181"/>
  <c r="DO77" i="180"/>
  <c r="DU106" i="174"/>
  <c r="DW106" i="170"/>
  <c r="DU110" i="177"/>
  <c r="DK87" i="182"/>
  <c r="DP84" i="175"/>
  <c r="DP106" i="171"/>
  <c r="DM91" i="175"/>
  <c r="DN107" i="182"/>
  <c r="DP110" i="180"/>
  <c r="DQ84" i="173"/>
  <c r="DS106" i="172"/>
  <c r="DQ113" i="170"/>
  <c r="DP110" i="174"/>
  <c r="EC84" i="177"/>
  <c r="DR87" i="179"/>
  <c r="DJ84" i="181"/>
  <c r="DU106" i="175"/>
  <c r="DT113" i="171"/>
  <c r="DP113" i="177"/>
  <c r="EC70" i="172"/>
  <c r="DS113" i="172"/>
  <c r="DP113" i="182"/>
  <c r="DP70" i="181"/>
  <c r="DQ70" i="182"/>
  <c r="DJ91" i="182"/>
  <c r="DO77" i="174"/>
  <c r="DO77" i="172"/>
  <c r="DO77" i="179"/>
  <c r="EA70" i="175"/>
  <c r="DV70" i="177"/>
  <c r="DT87" i="178"/>
  <c r="DP106" i="179"/>
  <c r="DS113" i="181"/>
  <c r="DM91" i="180"/>
  <c r="DY84" i="180"/>
  <c r="DP107" i="174"/>
  <c r="EB70" i="178"/>
  <c r="DM91" i="171"/>
  <c r="DT107" i="173"/>
  <c r="DP87" i="177"/>
  <c r="DW110" i="170"/>
  <c r="DP87" i="180"/>
  <c r="DR110" i="172"/>
  <c r="DS107" i="180"/>
  <c r="DO77" i="178"/>
  <c r="DS107" i="178"/>
  <c r="DU84" i="178"/>
  <c r="DX70" i="174"/>
  <c r="DK87" i="181"/>
  <c r="DP107" i="177"/>
  <c r="DM107" i="181"/>
  <c r="DT87" i="173"/>
  <c r="DS113" i="175"/>
  <c r="DT113" i="175" s="1"/>
  <c r="DJ110" i="181"/>
  <c r="DT70" i="173"/>
  <c r="DZ84" i="179"/>
  <c r="DP113" i="173"/>
  <c r="DP87" i="172"/>
  <c r="ED110" i="171"/>
  <c r="DK77" i="181"/>
  <c r="DK84" i="182"/>
  <c r="DP113" i="179"/>
  <c r="DQ107" i="170"/>
  <c r="DP107" i="172"/>
  <c r="DZ84" i="172"/>
  <c r="DQ87" i="171"/>
  <c r="DO77" i="170"/>
  <c r="DO77" i="177"/>
  <c r="DP113" i="174"/>
  <c r="DT106" i="178"/>
  <c r="DP87" i="174"/>
  <c r="DP110" i="179"/>
  <c r="DO77" i="171"/>
  <c r="DM91" i="177"/>
  <c r="EA70" i="170"/>
  <c r="EB84" i="174"/>
  <c r="DR107" i="179"/>
  <c r="DR113" i="178"/>
  <c r="DM91" i="178"/>
  <c r="DO77" i="175"/>
  <c r="DX70" i="171"/>
  <c r="DP84" i="170"/>
  <c r="DP110" i="175"/>
  <c r="DP110" i="178"/>
  <c r="DM91" i="179"/>
  <c r="DM91" i="170"/>
  <c r="DK78" i="173" l="1"/>
  <c r="DL78" i="182"/>
  <c r="DK78" i="181"/>
  <c r="DO78" i="178"/>
  <c r="DO78" i="177"/>
  <c r="DO78" i="180"/>
  <c r="DO78" i="172"/>
  <c r="DO78" i="175"/>
  <c r="DO78" i="179"/>
  <c r="DO78" i="174"/>
  <c r="DO78" i="171"/>
  <c r="DO78" i="170"/>
  <c r="DK91" i="173"/>
  <c r="DL77" i="173"/>
  <c r="DQ110" i="178"/>
  <c r="DQ110" i="179"/>
  <c r="DQ113" i="179"/>
  <c r="DU113" i="175"/>
  <c r="DT107" i="180"/>
  <c r="DZ84" i="180"/>
  <c r="DQ113" i="182"/>
  <c r="ED84" i="177"/>
  <c r="DQ84" i="175"/>
  <c r="DV87" i="175"/>
  <c r="DQ106" i="177"/>
  <c r="DM77" i="182"/>
  <c r="DN91" i="171"/>
  <c r="DN91" i="170"/>
  <c r="DX110" i="170"/>
  <c r="DT106" i="172"/>
  <c r="DQ113" i="173"/>
  <c r="DL87" i="181"/>
  <c r="DW70" i="177"/>
  <c r="DR84" i="173"/>
  <c r="DW107" i="171"/>
  <c r="EA84" i="172"/>
  <c r="EB70" i="175"/>
  <c r="DL110" i="182"/>
  <c r="DQ110" i="175"/>
  <c r="DQ87" i="174"/>
  <c r="DL84" i="182"/>
  <c r="DU87" i="173"/>
  <c r="DS110" i="172"/>
  <c r="DT113" i="181"/>
  <c r="DT113" i="172"/>
  <c r="DQ110" i="174"/>
  <c r="DL87" i="182"/>
  <c r="DT106" i="173"/>
  <c r="DS110" i="173"/>
  <c r="DK91" i="182"/>
  <c r="DN91" i="172"/>
  <c r="DP77" i="172"/>
  <c r="DU87" i="178"/>
  <c r="DX106" i="170"/>
  <c r="DJ91" i="181"/>
  <c r="DP77" i="170"/>
  <c r="DS113" i="178"/>
  <c r="DQ84" i="170"/>
  <c r="DU106" i="178"/>
  <c r="EE110" i="171"/>
  <c r="DN107" i="181"/>
  <c r="DQ87" i="180"/>
  <c r="DQ106" i="179"/>
  <c r="ED70" i="172"/>
  <c r="DR113" i="170"/>
  <c r="DV110" i="177"/>
  <c r="DV87" i="170"/>
  <c r="DQ113" i="180"/>
  <c r="DL77" i="181"/>
  <c r="DP77" i="177"/>
  <c r="DY70" i="171"/>
  <c r="DQ113" i="174"/>
  <c r="DQ87" i="172"/>
  <c r="DQ107" i="177"/>
  <c r="DQ113" i="177"/>
  <c r="DM106" i="181"/>
  <c r="DY84" i="171"/>
  <c r="DR87" i="171"/>
  <c r="DQ87" i="177"/>
  <c r="DU113" i="171"/>
  <c r="DV106" i="174"/>
  <c r="DN91" i="177"/>
  <c r="DS107" i="179"/>
  <c r="DY70" i="174"/>
  <c r="DV106" i="175"/>
  <c r="DT107" i="175"/>
  <c r="DP77" i="171"/>
  <c r="DN91" i="175"/>
  <c r="EC84" i="174"/>
  <c r="DQ107" i="172"/>
  <c r="DU70" i="173"/>
  <c r="DV84" i="178"/>
  <c r="EC70" i="178"/>
  <c r="DR70" i="182"/>
  <c r="DK84" i="181"/>
  <c r="DO107" i="182"/>
  <c r="DV70" i="180"/>
  <c r="DV106" i="180"/>
  <c r="DN91" i="179"/>
  <c r="DP77" i="180"/>
  <c r="DP77" i="179"/>
  <c r="EB70" i="170"/>
  <c r="DR107" i="170"/>
  <c r="DK110" i="181"/>
  <c r="DT107" i="178"/>
  <c r="DQ107" i="174"/>
  <c r="DQ70" i="181"/>
  <c r="DS87" i="179"/>
  <c r="DQ106" i="171"/>
  <c r="DM106" i="182"/>
  <c r="EA70" i="179"/>
  <c r="DN91" i="174"/>
  <c r="DN91" i="178"/>
  <c r="DP77" i="174"/>
  <c r="DP77" i="178"/>
  <c r="DN91" i="180"/>
  <c r="EA84" i="179"/>
  <c r="DU107" i="173"/>
  <c r="DQ110" i="180"/>
  <c r="DP77" i="175"/>
  <c r="DL78" i="173" l="1"/>
  <c r="DM78" i="182"/>
  <c r="DL78" i="181"/>
  <c r="DP78" i="174"/>
  <c r="DP78" i="179"/>
  <c r="DP78" i="175"/>
  <c r="DP78" i="172"/>
  <c r="DP78" i="180"/>
  <c r="DP78" i="170"/>
  <c r="DP78" i="177"/>
  <c r="DP78" i="171"/>
  <c r="DP78" i="178"/>
  <c r="DL91" i="173"/>
  <c r="DM77" i="173"/>
  <c r="DR110" i="180"/>
  <c r="DR107" i="174"/>
  <c r="DL84" i="181"/>
  <c r="DW106" i="175"/>
  <c r="DN106" i="181"/>
  <c r="DW110" i="177"/>
  <c r="DR84" i="170"/>
  <c r="DU113" i="172"/>
  <c r="EC70" i="175"/>
  <c r="DY110" i="170"/>
  <c r="DV113" i="175"/>
  <c r="DN77" i="182"/>
  <c r="DO91" i="174"/>
  <c r="DQ77" i="172"/>
  <c r="DO91" i="175"/>
  <c r="DW84" i="178"/>
  <c r="DR87" i="172"/>
  <c r="DV87" i="173"/>
  <c r="DR110" i="178"/>
  <c r="DO91" i="170"/>
  <c r="EC70" i="170"/>
  <c r="DR113" i="174"/>
  <c r="DM84" i="182"/>
  <c r="EE84" i="177"/>
  <c r="DQ77" i="174"/>
  <c r="DQ77" i="175"/>
  <c r="DW106" i="180"/>
  <c r="DZ70" i="171"/>
  <c r="DR87" i="174"/>
  <c r="DV107" i="173"/>
  <c r="DU107" i="178"/>
  <c r="DS70" i="182"/>
  <c r="DZ70" i="174"/>
  <c r="DR113" i="177"/>
  <c r="DS113" i="170"/>
  <c r="DT113" i="178"/>
  <c r="DU113" i="181"/>
  <c r="EB84" i="172"/>
  <c r="DR106" i="177"/>
  <c r="DR113" i="179"/>
  <c r="DL91" i="182"/>
  <c r="DO91" i="171"/>
  <c r="DS107" i="170"/>
  <c r="DR106" i="179"/>
  <c r="DR84" i="175"/>
  <c r="DK91" i="181"/>
  <c r="DN106" i="182"/>
  <c r="DV113" i="171"/>
  <c r="DT110" i="173"/>
  <c r="DR106" i="171"/>
  <c r="DR87" i="177"/>
  <c r="DU106" i="173"/>
  <c r="DR113" i="182"/>
  <c r="EB84" i="179"/>
  <c r="DL110" i="181"/>
  <c r="ED70" i="178"/>
  <c r="DT107" i="179"/>
  <c r="DR107" i="177"/>
  <c r="EE70" i="172"/>
  <c r="DY106" i="170"/>
  <c r="DT110" i="172"/>
  <c r="DX107" i="171"/>
  <c r="DW87" i="175"/>
  <c r="DR110" i="179"/>
  <c r="DM77" i="181"/>
  <c r="DO91" i="172"/>
  <c r="DO91" i="180"/>
  <c r="EB70" i="179"/>
  <c r="DW106" i="174"/>
  <c r="DV87" i="178"/>
  <c r="DS84" i="173"/>
  <c r="DQ77" i="180"/>
  <c r="DV70" i="173"/>
  <c r="DR87" i="180"/>
  <c r="DX70" i="177"/>
  <c r="DR107" i="172"/>
  <c r="DO107" i="181"/>
  <c r="DM87" i="181"/>
  <c r="DT87" i="179"/>
  <c r="DW70" i="180"/>
  <c r="ED84" i="174"/>
  <c r="DS87" i="171"/>
  <c r="DR113" i="180"/>
  <c r="EF110" i="171"/>
  <c r="DM87" i="182"/>
  <c r="DR110" i="175"/>
  <c r="DR113" i="173"/>
  <c r="EA84" i="180"/>
  <c r="DQ77" i="178"/>
  <c r="DO91" i="179"/>
  <c r="DQ77" i="170"/>
  <c r="DR70" i="181"/>
  <c r="DP107" i="182"/>
  <c r="DU107" i="175"/>
  <c r="DZ84" i="171"/>
  <c r="DW87" i="170"/>
  <c r="DV106" i="178"/>
  <c r="DR110" i="174"/>
  <c r="DM110" i="182"/>
  <c r="DU106" i="172"/>
  <c r="DU107" i="180"/>
  <c r="DO91" i="177"/>
  <c r="DO91" i="178"/>
  <c r="DQ77" i="177"/>
  <c r="DQ77" i="179"/>
  <c r="DQ77" i="171"/>
  <c r="DM78" i="173" l="1"/>
  <c r="DN78" i="182"/>
  <c r="DM78" i="181"/>
  <c r="DQ78" i="177"/>
  <c r="DQ78" i="170"/>
  <c r="DQ78" i="171"/>
  <c r="DQ78" i="180"/>
  <c r="DQ78" i="172"/>
  <c r="DQ78" i="175"/>
  <c r="DQ78" i="178"/>
  <c r="DQ78" i="179"/>
  <c r="DQ78" i="174"/>
  <c r="DM91" i="173"/>
  <c r="DN77" i="173"/>
  <c r="DV107" i="180"/>
  <c r="DQ107" i="182"/>
  <c r="DT87" i="171"/>
  <c r="DS87" i="180"/>
  <c r="DY107" i="171"/>
  <c r="EC84" i="179"/>
  <c r="DS84" i="175"/>
  <c r="DT113" i="170"/>
  <c r="DX106" i="180"/>
  <c r="DX84" i="178"/>
  <c r="DX106" i="175"/>
  <c r="DO77" i="182"/>
  <c r="DR77" i="174"/>
  <c r="DP91" i="174"/>
  <c r="DU87" i="179"/>
  <c r="DS87" i="177"/>
  <c r="ED70" i="175"/>
  <c r="DN87" i="181"/>
  <c r="DS106" i="171"/>
  <c r="ED70" i="170"/>
  <c r="DX87" i="170"/>
  <c r="EC70" i="179"/>
  <c r="EC84" i="172"/>
  <c r="DV106" i="172"/>
  <c r="DS70" i="181"/>
  <c r="EE84" i="174"/>
  <c r="DW70" i="173"/>
  <c r="DU110" i="172"/>
  <c r="DS113" i="182"/>
  <c r="DS106" i="179"/>
  <c r="DS113" i="177"/>
  <c r="EF84" i="177"/>
  <c r="DW113" i="175"/>
  <c r="DM84" i="181"/>
  <c r="DM91" i="182"/>
  <c r="DP91" i="178"/>
  <c r="DR77" i="172"/>
  <c r="DS113" i="173"/>
  <c r="DS113" i="179"/>
  <c r="DS110" i="180"/>
  <c r="DR77" i="171"/>
  <c r="DW106" i="178"/>
  <c r="DX106" i="174"/>
  <c r="DS106" i="177"/>
  <c r="DV113" i="172"/>
  <c r="DR77" i="177"/>
  <c r="DP91" i="180"/>
  <c r="DP107" i="181"/>
  <c r="DU107" i="179"/>
  <c r="DW107" i="173"/>
  <c r="DN110" i="182"/>
  <c r="EB84" i="180"/>
  <c r="DX70" i="180"/>
  <c r="DT84" i="173"/>
  <c r="DZ106" i="170"/>
  <c r="DV106" i="173"/>
  <c r="DT107" i="170"/>
  <c r="EA70" i="174"/>
  <c r="DN84" i="182"/>
  <c r="DZ110" i="170"/>
  <c r="DS107" i="174"/>
  <c r="DN77" i="181"/>
  <c r="DP91" i="179"/>
  <c r="DP91" i="171"/>
  <c r="DS110" i="174"/>
  <c r="DW87" i="178"/>
  <c r="EF70" i="172"/>
  <c r="DT70" i="182"/>
  <c r="DS113" i="174"/>
  <c r="DL91" i="181"/>
  <c r="DS110" i="175"/>
  <c r="DS107" i="177"/>
  <c r="DV107" i="178"/>
  <c r="DP91" i="177"/>
  <c r="DN87" i="182"/>
  <c r="DU110" i="173"/>
  <c r="DS110" i="178"/>
  <c r="DR77" i="179"/>
  <c r="DR77" i="175"/>
  <c r="EA84" i="171"/>
  <c r="EG110" i="171"/>
  <c r="DS107" i="172"/>
  <c r="DS110" i="179"/>
  <c r="EE70" i="178"/>
  <c r="DW113" i="171"/>
  <c r="DV113" i="181"/>
  <c r="DS87" i="174"/>
  <c r="DW87" i="173"/>
  <c r="DX110" i="177"/>
  <c r="DP91" i="175"/>
  <c r="DR77" i="180"/>
  <c r="DV107" i="175"/>
  <c r="DS113" i="180"/>
  <c r="DY70" i="177"/>
  <c r="DX87" i="175"/>
  <c r="DM110" i="181"/>
  <c r="DO106" i="182"/>
  <c r="DU113" i="178"/>
  <c r="EA70" i="171"/>
  <c r="DS87" i="172"/>
  <c r="DO106" i="181"/>
  <c r="DR77" i="170"/>
  <c r="DP91" i="170"/>
  <c r="DR77" i="178"/>
  <c r="DS84" i="170"/>
  <c r="DP91" i="172"/>
  <c r="DN78" i="173" l="1"/>
  <c r="DO78" i="182"/>
  <c r="DN78" i="181"/>
  <c r="DR78" i="178"/>
  <c r="DR78" i="175"/>
  <c r="DR78" i="172"/>
  <c r="DR78" i="180"/>
  <c r="DR78" i="171"/>
  <c r="DR78" i="174"/>
  <c r="DR78" i="170"/>
  <c r="DR78" i="179"/>
  <c r="DR78" i="177"/>
  <c r="DN91" i="173"/>
  <c r="DO77" i="173"/>
  <c r="DT84" i="170"/>
  <c r="DZ70" i="177"/>
  <c r="EF70" i="178"/>
  <c r="DW107" i="178"/>
  <c r="DT107" i="174"/>
  <c r="DY70" i="180"/>
  <c r="DY106" i="174"/>
  <c r="DT113" i="177"/>
  <c r="ED84" i="172"/>
  <c r="DV87" i="179"/>
  <c r="DT87" i="180"/>
  <c r="DP77" i="182"/>
  <c r="DQ91" i="180"/>
  <c r="DS77" i="172"/>
  <c r="DP106" i="181"/>
  <c r="DT113" i="180"/>
  <c r="DT110" i="179"/>
  <c r="DT107" i="177"/>
  <c r="EA110" i="170"/>
  <c r="EC84" i="180"/>
  <c r="DX106" i="178"/>
  <c r="DT106" i="179"/>
  <c r="ED70" i="179"/>
  <c r="DY106" i="175"/>
  <c r="DU87" i="171"/>
  <c r="DN91" i="182"/>
  <c r="DS77" i="175"/>
  <c r="DQ91" i="175"/>
  <c r="DV113" i="178"/>
  <c r="DU70" i="182"/>
  <c r="DU107" i="170"/>
  <c r="DT113" i="173"/>
  <c r="DT106" i="171"/>
  <c r="DS77" i="178"/>
  <c r="DP106" i="182"/>
  <c r="DQ107" i="181"/>
  <c r="DT84" i="175"/>
  <c r="DS77" i="179"/>
  <c r="DT87" i="172"/>
  <c r="DW107" i="175"/>
  <c r="DT107" i="172"/>
  <c r="DT110" i="175"/>
  <c r="DO84" i="182"/>
  <c r="DO110" i="182"/>
  <c r="DT110" i="180"/>
  <c r="DT113" i="182"/>
  <c r="DY87" i="170"/>
  <c r="DY84" i="178"/>
  <c r="DR107" i="182"/>
  <c r="DO77" i="181"/>
  <c r="DS77" i="177"/>
  <c r="DQ91" i="177"/>
  <c r="EB70" i="171"/>
  <c r="DY110" i="177"/>
  <c r="EH110" i="171"/>
  <c r="DT113" i="174"/>
  <c r="EB70" i="174"/>
  <c r="DX107" i="173"/>
  <c r="DT113" i="179"/>
  <c r="DV110" i="172"/>
  <c r="EE70" i="170"/>
  <c r="DY106" i="180"/>
  <c r="DW107" i="180"/>
  <c r="DM91" i="181"/>
  <c r="DQ91" i="170"/>
  <c r="DS77" i="180"/>
  <c r="DX87" i="173"/>
  <c r="EB84" i="171"/>
  <c r="DV107" i="179"/>
  <c r="DX70" i="173"/>
  <c r="DU113" i="170"/>
  <c r="DQ91" i="172"/>
  <c r="DT87" i="174"/>
  <c r="DW106" i="173"/>
  <c r="DO87" i="181"/>
  <c r="DS77" i="171"/>
  <c r="DN110" i="181"/>
  <c r="DW113" i="181"/>
  <c r="DV110" i="173"/>
  <c r="DX87" i="178"/>
  <c r="EA106" i="170"/>
  <c r="DW113" i="172"/>
  <c r="DX113" i="175"/>
  <c r="DT70" i="181"/>
  <c r="EE70" i="175"/>
  <c r="ED84" i="179"/>
  <c r="DQ91" i="174"/>
  <c r="DQ91" i="178"/>
  <c r="DS77" i="174"/>
  <c r="EG70" i="172"/>
  <c r="DN84" i="181"/>
  <c r="DY87" i="175"/>
  <c r="DX113" i="171"/>
  <c r="DO87" i="182"/>
  <c r="DT110" i="174"/>
  <c r="DU84" i="173"/>
  <c r="DT106" i="177"/>
  <c r="EG84" i="177"/>
  <c r="DW106" i="172"/>
  <c r="DT87" i="177"/>
  <c r="DZ107" i="171"/>
  <c r="DQ91" i="179"/>
  <c r="DQ91" i="171"/>
  <c r="DS77" i="170"/>
  <c r="DT110" i="178"/>
  <c r="EF84" i="174"/>
  <c r="DO78" i="173" l="1"/>
  <c r="DP78" i="182"/>
  <c r="DO78" i="181"/>
  <c r="DS78" i="170"/>
  <c r="DS78" i="174"/>
  <c r="DS78" i="171"/>
  <c r="DS78" i="180"/>
  <c r="DS78" i="172"/>
  <c r="DS78" i="177"/>
  <c r="DS78" i="175"/>
  <c r="DS78" i="179"/>
  <c r="DS78" i="178"/>
  <c r="DO91" i="173"/>
  <c r="DP77" i="173"/>
  <c r="DU110" i="178"/>
  <c r="DP87" i="182"/>
  <c r="DY113" i="175"/>
  <c r="DX106" i="173"/>
  <c r="DZ106" i="180"/>
  <c r="DZ110" i="177"/>
  <c r="DP84" i="182"/>
  <c r="DU106" i="171"/>
  <c r="DU106" i="179"/>
  <c r="DU87" i="180"/>
  <c r="EG70" i="178"/>
  <c r="DO91" i="182"/>
  <c r="DT77" i="174"/>
  <c r="EB106" i="170"/>
  <c r="DS107" i="182"/>
  <c r="ED84" i="180"/>
  <c r="DU84" i="170"/>
  <c r="DN91" i="181"/>
  <c r="DT77" i="172"/>
  <c r="DX106" i="172"/>
  <c r="DY87" i="178"/>
  <c r="DU113" i="179"/>
  <c r="DX107" i="175"/>
  <c r="EB110" i="170"/>
  <c r="DR91" i="178"/>
  <c r="EH84" i="177"/>
  <c r="DW110" i="173"/>
  <c r="DY107" i="173"/>
  <c r="DU87" i="172"/>
  <c r="DU107" i="177"/>
  <c r="DT77" i="179"/>
  <c r="DR91" i="172"/>
  <c r="EE70" i="179"/>
  <c r="EA107" i="171"/>
  <c r="DY113" i="171"/>
  <c r="DX113" i="172"/>
  <c r="DU87" i="174"/>
  <c r="EF70" i="170"/>
  <c r="EC70" i="171"/>
  <c r="DU110" i="175"/>
  <c r="DU113" i="173"/>
  <c r="DY106" i="178"/>
  <c r="DW87" i="179"/>
  <c r="EA70" i="177"/>
  <c r="DP77" i="181"/>
  <c r="DT77" i="178"/>
  <c r="DT77" i="180"/>
  <c r="DU87" i="177"/>
  <c r="DZ87" i="175"/>
  <c r="DV113" i="170"/>
  <c r="DW110" i="172"/>
  <c r="DU107" i="172"/>
  <c r="DV107" i="170"/>
  <c r="EE84" i="172"/>
  <c r="DR91" i="175"/>
  <c r="DO84" i="181"/>
  <c r="DY70" i="173"/>
  <c r="DZ84" i="178"/>
  <c r="DV70" i="182"/>
  <c r="DU113" i="177"/>
  <c r="DT77" i="170"/>
  <c r="DR91" i="171"/>
  <c r="EH70" i="172"/>
  <c r="DW107" i="179"/>
  <c r="DZ87" i="170"/>
  <c r="DW113" i="178"/>
  <c r="DZ106" i="174"/>
  <c r="DX107" i="178"/>
  <c r="DR91" i="180"/>
  <c r="DU106" i="177"/>
  <c r="EE84" i="179"/>
  <c r="DX113" i="181"/>
  <c r="EC84" i="171"/>
  <c r="EC70" i="174"/>
  <c r="DU113" i="182"/>
  <c r="DU84" i="175"/>
  <c r="DV87" i="171"/>
  <c r="DU110" i="179"/>
  <c r="DZ70" i="180"/>
  <c r="DR91" i="177"/>
  <c r="DT77" i="171"/>
  <c r="DT77" i="177"/>
  <c r="DV84" i="173"/>
  <c r="EF70" i="175"/>
  <c r="DO110" i="181"/>
  <c r="DY87" i="173"/>
  <c r="DU113" i="174"/>
  <c r="DU110" i="180"/>
  <c r="DR107" i="181"/>
  <c r="DZ106" i="175"/>
  <c r="DU113" i="180"/>
  <c r="DU107" i="174"/>
  <c r="DR91" i="179"/>
  <c r="DR91" i="170"/>
  <c r="DT77" i="175"/>
  <c r="EG84" i="174"/>
  <c r="DU110" i="174"/>
  <c r="DU70" i="181"/>
  <c r="DP87" i="181"/>
  <c r="DX107" i="180"/>
  <c r="EI110" i="171"/>
  <c r="DP110" i="182"/>
  <c r="DQ106" i="182"/>
  <c r="DQ106" i="181"/>
  <c r="DQ77" i="182"/>
  <c r="DR91" i="174"/>
  <c r="DP78" i="173" l="1"/>
  <c r="DQ78" i="182"/>
  <c r="DP78" i="181"/>
  <c r="DT78" i="175"/>
  <c r="DT78" i="177"/>
  <c r="DT78" i="172"/>
  <c r="DT78" i="180"/>
  <c r="DT78" i="171"/>
  <c r="DT78" i="178"/>
  <c r="DT78" i="174"/>
  <c r="DT78" i="179"/>
  <c r="DT78" i="170"/>
  <c r="DP91" i="173"/>
  <c r="DQ77" i="173"/>
  <c r="DR106" i="181"/>
  <c r="EH84" i="174"/>
  <c r="DP110" i="181"/>
  <c r="ED70" i="174"/>
  <c r="EA87" i="170"/>
  <c r="EF84" i="172"/>
  <c r="DX87" i="179"/>
  <c r="DZ113" i="171"/>
  <c r="EC110" i="170"/>
  <c r="EC106" i="170"/>
  <c r="DY106" i="173"/>
  <c r="DR77" i="182"/>
  <c r="DU77" i="177"/>
  <c r="DS91" i="177"/>
  <c r="DR106" i="182"/>
  <c r="DV107" i="174"/>
  <c r="EG70" i="175"/>
  <c r="ED84" i="171"/>
  <c r="DX107" i="179"/>
  <c r="DW107" i="170"/>
  <c r="DZ106" i="178"/>
  <c r="EB107" i="171"/>
  <c r="DY107" i="175"/>
  <c r="EH70" i="178"/>
  <c r="DZ113" i="175"/>
  <c r="DP91" i="182"/>
  <c r="DU77" i="170"/>
  <c r="DS91" i="170"/>
  <c r="DV107" i="177"/>
  <c r="DV110" i="179"/>
  <c r="DW70" i="182"/>
  <c r="DY106" i="172"/>
  <c r="DQ87" i="181"/>
  <c r="EA84" i="178"/>
  <c r="DQ84" i="182"/>
  <c r="DS91" i="175"/>
  <c r="DQ110" i="182"/>
  <c r="DV113" i="180"/>
  <c r="DW84" i="173"/>
  <c r="DY113" i="181"/>
  <c r="EI70" i="172"/>
  <c r="DV107" i="172"/>
  <c r="DV113" i="173"/>
  <c r="EF70" i="179"/>
  <c r="DV113" i="179"/>
  <c r="DV87" i="180"/>
  <c r="DQ87" i="182"/>
  <c r="DQ77" i="181"/>
  <c r="DS91" i="174"/>
  <c r="DU77" i="180"/>
  <c r="EJ110" i="171"/>
  <c r="EA106" i="175"/>
  <c r="EA70" i="180"/>
  <c r="EF84" i="179"/>
  <c r="DV113" i="177"/>
  <c r="DX110" i="172"/>
  <c r="DV110" i="175"/>
  <c r="DV106" i="179"/>
  <c r="DO91" i="181"/>
  <c r="DS107" i="181"/>
  <c r="ED70" i="171"/>
  <c r="DV106" i="171"/>
  <c r="DU77" i="175"/>
  <c r="DV110" i="180"/>
  <c r="EA87" i="175"/>
  <c r="DV70" i="181"/>
  <c r="DV113" i="174"/>
  <c r="DV84" i="175"/>
  <c r="EA106" i="174"/>
  <c r="EB106" i="174" s="1"/>
  <c r="DZ70" i="173"/>
  <c r="DV87" i="177"/>
  <c r="DV87" i="174"/>
  <c r="DX110" i="173"/>
  <c r="EE84" i="180"/>
  <c r="EA110" i="177"/>
  <c r="DS91" i="178"/>
  <c r="DS91" i="171"/>
  <c r="DU77" i="178"/>
  <c r="DV110" i="174"/>
  <c r="DZ87" i="173"/>
  <c r="DV113" i="182"/>
  <c r="DX113" i="178"/>
  <c r="DP84" i="181"/>
  <c r="EB70" i="177"/>
  <c r="DY113" i="172"/>
  <c r="EI84" i="177"/>
  <c r="DT107" i="182"/>
  <c r="EA106" i="180"/>
  <c r="DS91" i="180"/>
  <c r="DU77" i="172"/>
  <c r="DU77" i="174"/>
  <c r="DZ87" i="178"/>
  <c r="DV110" i="178"/>
  <c r="DS91" i="179"/>
  <c r="DY107" i="180"/>
  <c r="DV106" i="177"/>
  <c r="DV87" i="172"/>
  <c r="DU77" i="171"/>
  <c r="DW87" i="171"/>
  <c r="EG70" i="170"/>
  <c r="DV84" i="170"/>
  <c r="DU77" i="179"/>
  <c r="DS91" i="172"/>
  <c r="DW113" i="170"/>
  <c r="DY107" i="178"/>
  <c r="DZ107" i="173"/>
  <c r="DQ78" i="173" l="1"/>
  <c r="DR78" i="182"/>
  <c r="DQ78" i="181"/>
  <c r="DU78" i="174"/>
  <c r="DU78" i="178"/>
  <c r="DU78" i="171"/>
  <c r="DU78" i="180"/>
  <c r="DU78" i="172"/>
  <c r="DU78" i="170"/>
  <c r="DU78" i="177"/>
  <c r="DU78" i="179"/>
  <c r="DU78" i="175"/>
  <c r="DQ91" i="173"/>
  <c r="DR77" i="173"/>
  <c r="EA107" i="173"/>
  <c r="DZ107" i="180"/>
  <c r="DQ84" i="181"/>
  <c r="DW87" i="174"/>
  <c r="DW110" i="180"/>
  <c r="EG84" i="179"/>
  <c r="DW113" i="173"/>
  <c r="EB84" i="178"/>
  <c r="DZ107" i="175"/>
  <c r="DS106" i="182"/>
  <c r="EE70" i="174"/>
  <c r="DS77" i="182"/>
  <c r="DT91" i="177"/>
  <c r="DT91" i="171"/>
  <c r="DZ107" i="178"/>
  <c r="DW110" i="178"/>
  <c r="DY113" i="178"/>
  <c r="DW87" i="177"/>
  <c r="DW106" i="171"/>
  <c r="EB70" i="180"/>
  <c r="DW107" i="172"/>
  <c r="DR87" i="181"/>
  <c r="EC107" i="171"/>
  <c r="ED107" i="171" s="1"/>
  <c r="DZ106" i="173"/>
  <c r="DQ110" i="181"/>
  <c r="DQ91" i="182"/>
  <c r="DV77" i="178"/>
  <c r="DW110" i="174"/>
  <c r="DW106" i="179"/>
  <c r="DX84" i="173"/>
  <c r="DY107" i="179"/>
  <c r="DV77" i="174"/>
  <c r="DT91" i="174"/>
  <c r="EJ84" i="177"/>
  <c r="DW113" i="174"/>
  <c r="DW87" i="180"/>
  <c r="DW107" i="177"/>
  <c r="DX113" i="170"/>
  <c r="EA87" i="178"/>
  <c r="DW113" i="182"/>
  <c r="EA70" i="173"/>
  <c r="EE70" i="171"/>
  <c r="EB106" i="175"/>
  <c r="EJ70" i="172"/>
  <c r="DZ106" i="172"/>
  <c r="EA106" i="178"/>
  <c r="ED106" i="170"/>
  <c r="EI84" i="174"/>
  <c r="DR77" i="181"/>
  <c r="DV77" i="171"/>
  <c r="DW84" i="170"/>
  <c r="EB106" i="180"/>
  <c r="EA87" i="173"/>
  <c r="EC106" i="174"/>
  <c r="DT107" i="181"/>
  <c r="EK110" i="171"/>
  <c r="DZ113" i="181"/>
  <c r="DX70" i="182"/>
  <c r="ED110" i="170"/>
  <c r="DS106" i="181"/>
  <c r="DP91" i="181"/>
  <c r="DV77" i="180"/>
  <c r="DT91" i="180"/>
  <c r="DU107" i="182"/>
  <c r="DW84" i="175"/>
  <c r="DR87" i="182"/>
  <c r="DW110" i="179"/>
  <c r="EA113" i="171"/>
  <c r="DT91" i="178"/>
  <c r="DX87" i="171"/>
  <c r="EB110" i="177"/>
  <c r="DW110" i="175"/>
  <c r="DW113" i="180"/>
  <c r="EE84" i="171"/>
  <c r="DV77" i="179"/>
  <c r="DV77" i="170"/>
  <c r="DX107" i="170"/>
  <c r="DY87" i="179"/>
  <c r="DT91" i="175"/>
  <c r="EH70" i="170"/>
  <c r="DW87" i="172"/>
  <c r="DZ113" i="172"/>
  <c r="EF84" i="180"/>
  <c r="DW70" i="181"/>
  <c r="DY110" i="172"/>
  <c r="DW113" i="179"/>
  <c r="DR110" i="182"/>
  <c r="EA113" i="175"/>
  <c r="EH70" i="175"/>
  <c r="EG84" i="172"/>
  <c r="DT91" i="170"/>
  <c r="DT91" i="172"/>
  <c r="DT91" i="179"/>
  <c r="DW106" i="177"/>
  <c r="EC70" i="177"/>
  <c r="DY110" i="173"/>
  <c r="EB87" i="175"/>
  <c r="DW113" i="177"/>
  <c r="EG70" i="179"/>
  <c r="DR84" i="182"/>
  <c r="EI70" i="178"/>
  <c r="DW107" i="174"/>
  <c r="EB87" i="170"/>
  <c r="DV77" i="175"/>
  <c r="DV77" i="172"/>
  <c r="DV77" i="177"/>
  <c r="DR78" i="173" l="1"/>
  <c r="DS78" i="182"/>
  <c r="DR78" i="181"/>
  <c r="DV78" i="177"/>
  <c r="DV78" i="170"/>
  <c r="DV78" i="172"/>
  <c r="DV78" i="180"/>
  <c r="DV78" i="171"/>
  <c r="DV78" i="178"/>
  <c r="DV78" i="175"/>
  <c r="DV78" i="179"/>
  <c r="DV78" i="174"/>
  <c r="DR91" i="173"/>
  <c r="DS77" i="173"/>
  <c r="DX107" i="174"/>
  <c r="DX106" i="177"/>
  <c r="EG84" i="180"/>
  <c r="DX110" i="175"/>
  <c r="DT106" i="181"/>
  <c r="EC106" i="180"/>
  <c r="EF70" i="171"/>
  <c r="EK84" i="177"/>
  <c r="DS87" i="181"/>
  <c r="EF70" i="174"/>
  <c r="DR84" i="181"/>
  <c r="DR91" i="182"/>
  <c r="DW77" i="170"/>
  <c r="DW77" i="172"/>
  <c r="DY84" i="173"/>
  <c r="EA107" i="175"/>
  <c r="DW77" i="175"/>
  <c r="EB113" i="175"/>
  <c r="EE106" i="170"/>
  <c r="DX106" i="179"/>
  <c r="DW77" i="177"/>
  <c r="DW77" i="171"/>
  <c r="DS110" i="182"/>
  <c r="EL110" i="171"/>
  <c r="DY113" i="170"/>
  <c r="DX87" i="177"/>
  <c r="DU91" i="172"/>
  <c r="EJ70" i="178"/>
  <c r="EH84" i="172"/>
  <c r="EA113" i="172"/>
  <c r="EC110" i="177"/>
  <c r="EE110" i="170"/>
  <c r="DX84" i="170"/>
  <c r="EB70" i="173"/>
  <c r="DZ107" i="179"/>
  <c r="DX107" i="172"/>
  <c r="DT106" i="182"/>
  <c r="EA107" i="180"/>
  <c r="DS77" i="181"/>
  <c r="DW77" i="174"/>
  <c r="DU91" i="170"/>
  <c r="DS84" i="182"/>
  <c r="EI70" i="175"/>
  <c r="DX87" i="172"/>
  <c r="DY87" i="171"/>
  <c r="DY70" i="182"/>
  <c r="EJ84" i="174"/>
  <c r="DX113" i="182"/>
  <c r="EC70" i="180"/>
  <c r="EB107" i="173"/>
  <c r="DQ91" i="181"/>
  <c r="DU91" i="175"/>
  <c r="EH70" i="179"/>
  <c r="EI70" i="170"/>
  <c r="EB113" i="171"/>
  <c r="EA113" i="181"/>
  <c r="EB87" i="178"/>
  <c r="DX106" i="171"/>
  <c r="EC84" i="178"/>
  <c r="DW77" i="180"/>
  <c r="DX113" i="177"/>
  <c r="DZ87" i="179"/>
  <c r="DX110" i="179"/>
  <c r="EB106" i="178"/>
  <c r="DX110" i="174"/>
  <c r="DX113" i="173"/>
  <c r="DW77" i="179"/>
  <c r="DU91" i="171"/>
  <c r="EC87" i="175"/>
  <c r="DX113" i="179"/>
  <c r="DY107" i="170"/>
  <c r="DS87" i="182"/>
  <c r="DU107" i="181"/>
  <c r="EA106" i="172"/>
  <c r="DX107" i="177"/>
  <c r="DR110" i="181"/>
  <c r="DZ113" i="178"/>
  <c r="EH84" i="179"/>
  <c r="DU91" i="178"/>
  <c r="DU91" i="177"/>
  <c r="DW77" i="178"/>
  <c r="DZ110" i="173"/>
  <c r="DZ110" i="172"/>
  <c r="EF84" i="171"/>
  <c r="DX84" i="175"/>
  <c r="ED106" i="174"/>
  <c r="EK70" i="172"/>
  <c r="DX87" i="180"/>
  <c r="EA106" i="173"/>
  <c r="DX110" i="178"/>
  <c r="DX110" i="180"/>
  <c r="DU91" i="179"/>
  <c r="DU91" i="174"/>
  <c r="DU91" i="180"/>
  <c r="EC87" i="170"/>
  <c r="ED70" i="177"/>
  <c r="DX70" i="181"/>
  <c r="DX113" i="180"/>
  <c r="DV107" i="182"/>
  <c r="EB87" i="173"/>
  <c r="EC106" i="175"/>
  <c r="DX113" i="174"/>
  <c r="EE107" i="171"/>
  <c r="EA107" i="178"/>
  <c r="DX87" i="174"/>
  <c r="DT77" i="182"/>
  <c r="DS78" i="173" l="1"/>
  <c r="DT78" i="182"/>
  <c r="DS78" i="181"/>
  <c r="DW78" i="178"/>
  <c r="DW78" i="171"/>
  <c r="DW78" i="175"/>
  <c r="DW78" i="172"/>
  <c r="DW78" i="180"/>
  <c r="DW78" i="174"/>
  <c r="DW78" i="170"/>
  <c r="DW78" i="179"/>
  <c r="DW78" i="177"/>
  <c r="DS91" i="173"/>
  <c r="DT77" i="173"/>
  <c r="DY87" i="174"/>
  <c r="DY70" i="181"/>
  <c r="EE106" i="174"/>
  <c r="DY107" i="177"/>
  <c r="DY110" i="174"/>
  <c r="EB113" i="181"/>
  <c r="DZ70" i="182"/>
  <c r="EA70" i="182" s="1"/>
  <c r="EA107" i="179"/>
  <c r="DY87" i="177"/>
  <c r="DZ84" i="173"/>
  <c r="DY110" i="175"/>
  <c r="DU77" i="182"/>
  <c r="DX77" i="170"/>
  <c r="DV91" i="175"/>
  <c r="EB107" i="178"/>
  <c r="EE70" i="177"/>
  <c r="DY84" i="175"/>
  <c r="EB106" i="172"/>
  <c r="EC106" i="178"/>
  <c r="EC113" i="171"/>
  <c r="DZ87" i="171"/>
  <c r="EC70" i="173"/>
  <c r="DZ113" i="170"/>
  <c r="DS84" i="181"/>
  <c r="EH84" i="180"/>
  <c r="DS91" i="182"/>
  <c r="DX77" i="171"/>
  <c r="DX77" i="172"/>
  <c r="DY110" i="178"/>
  <c r="DZ107" i="170"/>
  <c r="EC107" i="173"/>
  <c r="ED110" i="177"/>
  <c r="EL84" i="177"/>
  <c r="DX77" i="178"/>
  <c r="DX77" i="180"/>
  <c r="EB106" i="173"/>
  <c r="DY113" i="179"/>
  <c r="EB107" i="180"/>
  <c r="EG70" i="171"/>
  <c r="DX77" i="179"/>
  <c r="EF107" i="171"/>
  <c r="ED87" i="170"/>
  <c r="EG84" i="171"/>
  <c r="DV107" i="181"/>
  <c r="DY110" i="179"/>
  <c r="EJ70" i="170"/>
  <c r="DY87" i="172"/>
  <c r="DY84" i="170"/>
  <c r="EM110" i="171"/>
  <c r="EG70" i="174"/>
  <c r="DY106" i="177"/>
  <c r="DT77" i="181"/>
  <c r="DX77" i="177"/>
  <c r="DV91" i="171"/>
  <c r="DY113" i="174"/>
  <c r="DY110" i="180"/>
  <c r="EA110" i="172"/>
  <c r="DT87" i="182"/>
  <c r="EA87" i="179"/>
  <c r="EI70" i="179"/>
  <c r="EJ70" i="175"/>
  <c r="EF110" i="170"/>
  <c r="DT110" i="182"/>
  <c r="DT87" i="181"/>
  <c r="DY107" i="174"/>
  <c r="DR91" i="181"/>
  <c r="EA110" i="173"/>
  <c r="DY113" i="177"/>
  <c r="DT84" i="182"/>
  <c r="DY106" i="179"/>
  <c r="EC87" i="173"/>
  <c r="ED87" i="173" s="1"/>
  <c r="ED84" i="178"/>
  <c r="EB113" i="172"/>
  <c r="DV91" i="170"/>
  <c r="EI84" i="179"/>
  <c r="ED70" i="180"/>
  <c r="EF106" i="170"/>
  <c r="DX77" i="175"/>
  <c r="ED106" i="175"/>
  <c r="DW107" i="182"/>
  <c r="DY87" i="180"/>
  <c r="EA113" i="178"/>
  <c r="ED87" i="175"/>
  <c r="DY106" i="171"/>
  <c r="DY113" i="182"/>
  <c r="DU106" i="182"/>
  <c r="EI84" i="172"/>
  <c r="EC113" i="175"/>
  <c r="ED106" i="180"/>
  <c r="DV91" i="174"/>
  <c r="DV91" i="178"/>
  <c r="DX77" i="174"/>
  <c r="DY113" i="180"/>
  <c r="EL70" i="172"/>
  <c r="DS110" i="181"/>
  <c r="DY113" i="173"/>
  <c r="EC87" i="178"/>
  <c r="EK84" i="174"/>
  <c r="DY107" i="172"/>
  <c r="EK70" i="178"/>
  <c r="EB107" i="175"/>
  <c r="DU106" i="181"/>
  <c r="DV91" i="177"/>
  <c r="DV91" i="179"/>
  <c r="DV91" i="180"/>
  <c r="DV91" i="172"/>
  <c r="DT78" i="173" l="1"/>
  <c r="DU78" i="182"/>
  <c r="DT78" i="181"/>
  <c r="DX78" i="174"/>
  <c r="DX78" i="180"/>
  <c r="DX78" i="172"/>
  <c r="DX78" i="175"/>
  <c r="DX78" i="177"/>
  <c r="DX78" i="171"/>
  <c r="DX78" i="170"/>
  <c r="DX78" i="179"/>
  <c r="DX78" i="178"/>
  <c r="DT91" i="173"/>
  <c r="DU77" i="173"/>
  <c r="DV106" i="181"/>
  <c r="EM70" i="172"/>
  <c r="EE87" i="175"/>
  <c r="EC113" i="172"/>
  <c r="DU87" i="181"/>
  <c r="DZ110" i="180"/>
  <c r="DZ110" i="179"/>
  <c r="EC106" i="173"/>
  <c r="EA113" i="170"/>
  <c r="EC107" i="178"/>
  <c r="DZ107" i="177"/>
  <c r="DV77" i="182"/>
  <c r="DW91" i="175"/>
  <c r="EE87" i="170"/>
  <c r="DZ87" i="174"/>
  <c r="DW91" i="170"/>
  <c r="EL84" i="174"/>
  <c r="EN110" i="171"/>
  <c r="ED106" i="178"/>
  <c r="ED87" i="178"/>
  <c r="EB87" i="179"/>
  <c r="EC106" i="172"/>
  <c r="DY77" i="172"/>
  <c r="EC107" i="175"/>
  <c r="DZ113" i="180"/>
  <c r="EB113" i="178"/>
  <c r="EE84" i="178"/>
  <c r="DU110" i="182"/>
  <c r="DZ113" i="174"/>
  <c r="DW107" i="181"/>
  <c r="EM84" i="177"/>
  <c r="ED70" i="173"/>
  <c r="DZ110" i="175"/>
  <c r="EF106" i="174"/>
  <c r="DT91" i="182"/>
  <c r="DY77" i="180"/>
  <c r="DY77" i="175"/>
  <c r="EH70" i="174"/>
  <c r="DZ87" i="177"/>
  <c r="DS91" i="181"/>
  <c r="DY77" i="170"/>
  <c r="EE106" i="175"/>
  <c r="EJ70" i="179"/>
  <c r="EA107" i="170"/>
  <c r="DW91" i="172"/>
  <c r="DZ113" i="177"/>
  <c r="DZ110" i="178"/>
  <c r="EL70" i="178"/>
  <c r="EE106" i="180"/>
  <c r="DZ87" i="180"/>
  <c r="EE87" i="173"/>
  <c r="EG110" i="170"/>
  <c r="DZ106" i="177"/>
  <c r="EH84" i="171"/>
  <c r="EE110" i="177"/>
  <c r="EA87" i="171"/>
  <c r="EA84" i="173"/>
  <c r="DZ70" i="181"/>
  <c r="DU77" i="181"/>
  <c r="DY77" i="178"/>
  <c r="DW91" i="180"/>
  <c r="DZ107" i="172"/>
  <c r="ED113" i="175"/>
  <c r="DX107" i="182"/>
  <c r="DZ106" i="179"/>
  <c r="EK70" i="175"/>
  <c r="ED107" i="173"/>
  <c r="ED113" i="171"/>
  <c r="EJ84" i="172"/>
  <c r="DU84" i="182"/>
  <c r="EG107" i="171"/>
  <c r="EB107" i="179"/>
  <c r="DY77" i="174"/>
  <c r="DY77" i="177"/>
  <c r="EG106" i="170"/>
  <c r="EH70" i="171"/>
  <c r="EB70" i="182"/>
  <c r="DY77" i="179"/>
  <c r="DW91" i="177"/>
  <c r="DZ113" i="173"/>
  <c r="DZ113" i="182"/>
  <c r="EE70" i="180"/>
  <c r="EB110" i="173"/>
  <c r="DU87" i="182"/>
  <c r="DZ87" i="172"/>
  <c r="EC107" i="180"/>
  <c r="EI84" i="180"/>
  <c r="DZ84" i="175"/>
  <c r="EC113" i="181"/>
  <c r="DW91" i="171"/>
  <c r="DW91" i="174"/>
  <c r="DY77" i="171"/>
  <c r="DT110" i="181"/>
  <c r="DZ106" i="171"/>
  <c r="EJ84" i="179"/>
  <c r="DZ107" i="174"/>
  <c r="EB110" i="172"/>
  <c r="EK70" i="170"/>
  <c r="DZ113" i="179"/>
  <c r="DT84" i="181"/>
  <c r="EF70" i="177"/>
  <c r="DZ110" i="174"/>
  <c r="DW91" i="178"/>
  <c r="DW91" i="179"/>
  <c r="DV106" i="182"/>
  <c r="DZ84" i="170"/>
  <c r="DU78" i="173" l="1"/>
  <c r="DV78" i="182"/>
  <c r="DU78" i="181"/>
  <c r="DY78" i="171"/>
  <c r="DY78" i="177"/>
  <c r="DY78" i="170"/>
  <c r="DY78" i="175"/>
  <c r="DY78" i="172"/>
  <c r="DY78" i="178"/>
  <c r="DY78" i="180"/>
  <c r="DY78" i="179"/>
  <c r="DY78" i="174"/>
  <c r="DU91" i="173"/>
  <c r="DV77" i="173"/>
  <c r="EA84" i="170"/>
  <c r="EA107" i="174"/>
  <c r="EA87" i="172"/>
  <c r="EH106" i="170"/>
  <c r="EA106" i="179"/>
  <c r="EI84" i="171"/>
  <c r="EA113" i="177"/>
  <c r="EE70" i="173"/>
  <c r="ED107" i="175"/>
  <c r="EF87" i="170"/>
  <c r="ED113" i="172"/>
  <c r="DW77" i="182"/>
  <c r="DX91" i="170"/>
  <c r="DX91" i="177"/>
  <c r="EF106" i="175"/>
  <c r="EE87" i="178"/>
  <c r="EA113" i="182"/>
  <c r="EA87" i="180"/>
  <c r="EE106" i="178"/>
  <c r="EA84" i="175"/>
  <c r="EB84" i="173"/>
  <c r="EO110" i="171"/>
  <c r="DZ77" i="179"/>
  <c r="DZ77" i="178"/>
  <c r="DW106" i="182"/>
  <c r="EK84" i="179"/>
  <c r="DV87" i="182"/>
  <c r="EC107" i="179"/>
  <c r="DY107" i="182"/>
  <c r="EA106" i="177"/>
  <c r="EB107" i="170"/>
  <c r="EN84" i="177"/>
  <c r="ED106" i="172"/>
  <c r="EA107" i="177"/>
  <c r="EF87" i="175"/>
  <c r="DU91" i="182"/>
  <c r="DZ77" i="177"/>
  <c r="DX91" i="174"/>
  <c r="EF87" i="173"/>
  <c r="EB113" i="170"/>
  <c r="DX91" i="180"/>
  <c r="DU84" i="181"/>
  <c r="EA70" i="181"/>
  <c r="DV110" i="182"/>
  <c r="EA113" i="173"/>
  <c r="EF106" i="180"/>
  <c r="EA110" i="174"/>
  <c r="EA106" i="171"/>
  <c r="EC110" i="173"/>
  <c r="EH107" i="171"/>
  <c r="EE113" i="175"/>
  <c r="EH110" i="170"/>
  <c r="EK70" i="179"/>
  <c r="DX107" i="181"/>
  <c r="EC87" i="179"/>
  <c r="ED107" i="178"/>
  <c r="EN70" i="172"/>
  <c r="DV77" i="181"/>
  <c r="DZ77" i="174"/>
  <c r="DX91" i="172"/>
  <c r="EG70" i="177"/>
  <c r="DU110" i="181"/>
  <c r="EF70" i="180"/>
  <c r="DV84" i="182"/>
  <c r="EA107" i="172"/>
  <c r="EA113" i="174"/>
  <c r="DW106" i="181"/>
  <c r="DT91" i="181"/>
  <c r="DZ77" i="172"/>
  <c r="ED113" i="181"/>
  <c r="EK84" i="172"/>
  <c r="EA87" i="177"/>
  <c r="ED106" i="173"/>
  <c r="DZ77" i="171"/>
  <c r="DX91" i="175"/>
  <c r="EE113" i="171"/>
  <c r="EF84" i="178"/>
  <c r="EL70" i="170"/>
  <c r="EJ84" i="180"/>
  <c r="EC70" i="182"/>
  <c r="EE107" i="173"/>
  <c r="EB87" i="171"/>
  <c r="EM70" i="178"/>
  <c r="EG106" i="174"/>
  <c r="EC113" i="178"/>
  <c r="EM84" i="174"/>
  <c r="EA110" i="180"/>
  <c r="DX91" i="178"/>
  <c r="DX91" i="179"/>
  <c r="EC110" i="172"/>
  <c r="ED110" i="172" s="1"/>
  <c r="ED107" i="180"/>
  <c r="EI70" i="171"/>
  <c r="EL70" i="175"/>
  <c r="EF110" i="177"/>
  <c r="EA110" i="178"/>
  <c r="EA110" i="175"/>
  <c r="EA113" i="180"/>
  <c r="EA87" i="174"/>
  <c r="DV87" i="181"/>
  <c r="DX91" i="171"/>
  <c r="DZ77" i="175"/>
  <c r="DZ77" i="180"/>
  <c r="EA113" i="179"/>
  <c r="EI70" i="174"/>
  <c r="EA110" i="179"/>
  <c r="DZ77" i="170"/>
  <c r="DV78" i="173" l="1"/>
  <c r="DW78" i="182"/>
  <c r="DV78" i="181"/>
  <c r="DZ78" i="180"/>
  <c r="DZ78" i="178"/>
  <c r="DZ78" i="172"/>
  <c r="DZ78" i="175"/>
  <c r="DZ78" i="170"/>
  <c r="DZ78" i="174"/>
  <c r="DZ78" i="177"/>
  <c r="DZ78" i="179"/>
  <c r="DZ78" i="171"/>
  <c r="DV91" i="173"/>
  <c r="DW77" i="173"/>
  <c r="EB110" i="179"/>
  <c r="EG110" i="177"/>
  <c r="EH106" i="174"/>
  <c r="EJ70" i="174"/>
  <c r="EM70" i="175"/>
  <c r="EN70" i="178"/>
  <c r="EE106" i="173"/>
  <c r="EG70" i="180"/>
  <c r="EI110" i="170"/>
  <c r="DW110" i="182"/>
  <c r="EO84" i="177"/>
  <c r="EP110" i="171"/>
  <c r="EE113" i="172"/>
  <c r="EB87" i="172"/>
  <c r="DV91" i="182"/>
  <c r="EA77" i="178"/>
  <c r="EA77" i="175"/>
  <c r="EL84" i="172"/>
  <c r="EI107" i="171"/>
  <c r="EB106" i="177"/>
  <c r="EE107" i="175"/>
  <c r="DU91" i="181"/>
  <c r="DY91" i="177"/>
  <c r="EE110" i="172"/>
  <c r="EE113" i="181"/>
  <c r="EC113" i="170"/>
  <c r="EF106" i="178"/>
  <c r="EA77" i="170"/>
  <c r="EB113" i="180"/>
  <c r="EK84" i="180"/>
  <c r="EE107" i="178"/>
  <c r="EG87" i="173"/>
  <c r="EB87" i="180"/>
  <c r="EA77" i="179"/>
  <c r="DY91" i="175"/>
  <c r="EB113" i="179"/>
  <c r="EJ70" i="171"/>
  <c r="EC87" i="171"/>
  <c r="EB87" i="177"/>
  <c r="DV110" i="181"/>
  <c r="EF113" i="175"/>
  <c r="EB70" i="181"/>
  <c r="EC107" i="170"/>
  <c r="EC84" i="173"/>
  <c r="EG87" i="170"/>
  <c r="EB107" i="174"/>
  <c r="DW77" i="181"/>
  <c r="EA77" i="171"/>
  <c r="DY91" i="178"/>
  <c r="DW87" i="181"/>
  <c r="EE107" i="180"/>
  <c r="EF107" i="173"/>
  <c r="EH70" i="177"/>
  <c r="DV84" i="181"/>
  <c r="EB84" i="175"/>
  <c r="EB84" i="170"/>
  <c r="EA77" i="177"/>
  <c r="EB87" i="174"/>
  <c r="ED70" i="182"/>
  <c r="EO70" i="172"/>
  <c r="ED110" i="173"/>
  <c r="DZ107" i="182"/>
  <c r="EF70" i="173"/>
  <c r="EA77" i="180"/>
  <c r="EB110" i="180"/>
  <c r="DX106" i="181"/>
  <c r="EB106" i="171"/>
  <c r="ED107" i="179"/>
  <c r="EB113" i="177"/>
  <c r="EA77" i="172"/>
  <c r="DX77" i="182"/>
  <c r="DY91" i="172"/>
  <c r="EB110" i="175"/>
  <c r="EN84" i="174"/>
  <c r="EM70" i="170"/>
  <c r="EB113" i="174"/>
  <c r="ED87" i="179"/>
  <c r="EB110" i="174"/>
  <c r="EG87" i="175"/>
  <c r="DW87" i="182"/>
  <c r="EB113" i="182"/>
  <c r="EJ84" i="171"/>
  <c r="DY91" i="174"/>
  <c r="DY91" i="180"/>
  <c r="EA77" i="174"/>
  <c r="EB110" i="178"/>
  <c r="ED113" i="178"/>
  <c r="EG84" i="178"/>
  <c r="EB107" i="172"/>
  <c r="DY107" i="181"/>
  <c r="EG106" i="180"/>
  <c r="EB107" i="177"/>
  <c r="EL84" i="179"/>
  <c r="EF87" i="178"/>
  <c r="EG87" i="178" s="1"/>
  <c r="EB106" i="179"/>
  <c r="DY91" i="171"/>
  <c r="DY91" i="179"/>
  <c r="DY91" i="170"/>
  <c r="EF113" i="171"/>
  <c r="DW84" i="182"/>
  <c r="EL70" i="179"/>
  <c r="EB113" i="173"/>
  <c r="EE106" i="172"/>
  <c r="DX106" i="182"/>
  <c r="EG106" i="175"/>
  <c r="EI106" i="170"/>
  <c r="DW78" i="173" l="1"/>
  <c r="DX78" i="182"/>
  <c r="DW78" i="181"/>
  <c r="EA78" i="174"/>
  <c r="EA78" i="177"/>
  <c r="EA78" i="175"/>
  <c r="EA78" i="172"/>
  <c r="EA78" i="170"/>
  <c r="EA78" i="171"/>
  <c r="EA78" i="178"/>
  <c r="EA78" i="179"/>
  <c r="EA78" i="180"/>
  <c r="DW91" i="173"/>
  <c r="DX77" i="173"/>
  <c r="EJ106" i="170"/>
  <c r="EC106" i="179"/>
  <c r="EE113" i="178"/>
  <c r="EC113" i="174"/>
  <c r="EC110" i="180"/>
  <c r="EC84" i="175"/>
  <c r="ED84" i="173"/>
  <c r="EC113" i="179"/>
  <c r="EF113" i="181"/>
  <c r="EQ110" i="171"/>
  <c r="EK70" i="174"/>
  <c r="DY77" i="182"/>
  <c r="DZ91" i="177"/>
  <c r="EB77" i="175"/>
  <c r="EF106" i="172"/>
  <c r="EG107" i="173"/>
  <c r="EJ110" i="170"/>
  <c r="DV91" i="181"/>
  <c r="EC113" i="173"/>
  <c r="EC113" i="177"/>
  <c r="EL84" i="180"/>
  <c r="DZ107" i="181"/>
  <c r="EC87" i="177"/>
  <c r="EH106" i="175"/>
  <c r="EH87" i="178"/>
  <c r="EC110" i="178"/>
  <c r="EN70" i="170"/>
  <c r="EG70" i="173"/>
  <c r="DW84" i="181"/>
  <c r="ED107" i="170"/>
  <c r="EC87" i="180"/>
  <c r="EF110" i="172"/>
  <c r="EP84" i="177"/>
  <c r="EI106" i="174"/>
  <c r="EJ106" i="174" s="1"/>
  <c r="DW91" i="182"/>
  <c r="EC107" i="177"/>
  <c r="EE110" i="173"/>
  <c r="EF107" i="178"/>
  <c r="EC110" i="179"/>
  <c r="EB77" i="177"/>
  <c r="EH106" i="180"/>
  <c r="EP70" i="172"/>
  <c r="DW110" i="181"/>
  <c r="EH87" i="175"/>
  <c r="DX87" i="181"/>
  <c r="EF106" i="173"/>
  <c r="EB77" i="179"/>
  <c r="EB77" i="171"/>
  <c r="DY106" i="182"/>
  <c r="EM84" i="179"/>
  <c r="EK84" i="171"/>
  <c r="EO84" i="174"/>
  <c r="EA107" i="182"/>
  <c r="EI70" i="177"/>
  <c r="EC70" i="181"/>
  <c r="EH87" i="173"/>
  <c r="EF107" i="175"/>
  <c r="DX110" i="182"/>
  <c r="EH110" i="177"/>
  <c r="DX77" i="181"/>
  <c r="DZ91" i="178"/>
  <c r="EB77" i="172"/>
  <c r="EC113" i="182"/>
  <c r="EC110" i="175"/>
  <c r="EG113" i="175"/>
  <c r="EC106" i="177"/>
  <c r="EB77" i="170"/>
  <c r="DX87" i="182"/>
  <c r="EF107" i="180"/>
  <c r="EJ107" i="171"/>
  <c r="EH70" i="180"/>
  <c r="EB77" i="174"/>
  <c r="DZ91" i="175"/>
  <c r="EE107" i="179"/>
  <c r="EC113" i="180"/>
  <c r="DX84" i="182"/>
  <c r="EC107" i="172"/>
  <c r="EC110" i="174"/>
  <c r="EC106" i="171"/>
  <c r="EC87" i="174"/>
  <c r="EC107" i="174"/>
  <c r="ED87" i="171"/>
  <c r="EG106" i="178"/>
  <c r="EC87" i="172"/>
  <c r="EO70" i="178"/>
  <c r="DZ91" i="171"/>
  <c r="DZ91" i="180"/>
  <c r="DZ91" i="172"/>
  <c r="EG113" i="171"/>
  <c r="EH84" i="178"/>
  <c r="EE87" i="179"/>
  <c r="DY106" i="181"/>
  <c r="EC84" i="170"/>
  <c r="EH87" i="170"/>
  <c r="EK70" i="171"/>
  <c r="ED113" i="170"/>
  <c r="EF113" i="172"/>
  <c r="EN70" i="175"/>
  <c r="EB77" i="180"/>
  <c r="EB77" i="178"/>
  <c r="DZ91" i="170"/>
  <c r="DZ91" i="174"/>
  <c r="EM70" i="179"/>
  <c r="EE70" i="182"/>
  <c r="EM84" i="172"/>
  <c r="DZ91" i="179"/>
  <c r="DX78" i="173" l="1"/>
  <c r="DY78" i="182"/>
  <c r="DX78" i="181"/>
  <c r="EB78" i="171"/>
  <c r="EB78" i="170"/>
  <c r="EB78" i="172"/>
  <c r="EB78" i="175"/>
  <c r="EB78" i="178"/>
  <c r="EB78" i="177"/>
  <c r="EB78" i="180"/>
  <c r="EB78" i="179"/>
  <c r="EB78" i="174"/>
  <c r="DX91" i="173"/>
  <c r="DY77" i="173"/>
  <c r="EN84" i="172"/>
  <c r="ED84" i="170"/>
  <c r="EE87" i="171"/>
  <c r="EF107" i="179"/>
  <c r="ED113" i="182"/>
  <c r="EP84" i="174"/>
  <c r="EQ70" i="172"/>
  <c r="EG110" i="172"/>
  <c r="EI106" i="175"/>
  <c r="EG106" i="172"/>
  <c r="ED113" i="174"/>
  <c r="DZ77" i="182"/>
  <c r="EA91" i="172"/>
  <c r="EC77" i="180"/>
  <c r="EI84" i="178"/>
  <c r="DZ106" i="182"/>
  <c r="EM84" i="180"/>
  <c r="EG113" i="172"/>
  <c r="EI87" i="173"/>
  <c r="EH70" i="173"/>
  <c r="EC77" i="172"/>
  <c r="EP70" i="178"/>
  <c r="ED106" i="177"/>
  <c r="ED107" i="177"/>
  <c r="EF70" i="182"/>
  <c r="DZ106" i="181"/>
  <c r="ED107" i="174"/>
  <c r="EI70" i="180"/>
  <c r="EI110" i="177"/>
  <c r="EL84" i="171"/>
  <c r="EI106" i="180"/>
  <c r="ED87" i="180"/>
  <c r="ED87" i="177"/>
  <c r="EL70" i="174"/>
  <c r="EF113" i="178"/>
  <c r="DX91" i="182"/>
  <c r="EC77" i="170"/>
  <c r="EC77" i="175"/>
  <c r="ED106" i="171"/>
  <c r="EG107" i="175"/>
  <c r="DX84" i="181"/>
  <c r="EK106" i="170"/>
  <c r="EC77" i="178"/>
  <c r="EH113" i="171"/>
  <c r="DY87" i="182"/>
  <c r="EF110" i="173"/>
  <c r="ED113" i="179"/>
  <c r="EC77" i="171"/>
  <c r="EC77" i="177"/>
  <c r="ED107" i="172"/>
  <c r="DY87" i="181"/>
  <c r="EE84" i="173"/>
  <c r="EA91" i="171"/>
  <c r="EN70" i="179"/>
  <c r="EF87" i="179"/>
  <c r="ED87" i="174"/>
  <c r="EK107" i="171"/>
  <c r="DY110" i="182"/>
  <c r="EN84" i="179"/>
  <c r="ED110" i="179"/>
  <c r="EE107" i="170"/>
  <c r="EA107" i="181"/>
  <c r="ER110" i="171"/>
  <c r="ED106" i="179"/>
  <c r="DY77" i="181"/>
  <c r="EC77" i="174"/>
  <c r="EA91" i="170"/>
  <c r="EO70" i="175"/>
  <c r="EG107" i="180"/>
  <c r="EG107" i="178"/>
  <c r="EG113" i="181"/>
  <c r="DW91" i="181"/>
  <c r="EA91" i="175"/>
  <c r="ED110" i="174"/>
  <c r="EG106" i="173"/>
  <c r="ED113" i="177"/>
  <c r="EE113" i="170"/>
  <c r="ED70" i="181"/>
  <c r="EO70" i="170"/>
  <c r="EL70" i="171"/>
  <c r="ED87" i="172"/>
  <c r="DY84" i="182"/>
  <c r="EH113" i="175"/>
  <c r="EJ70" i="177"/>
  <c r="EI87" i="175"/>
  <c r="EK106" i="174"/>
  <c r="ED110" i="178"/>
  <c r="EK110" i="170"/>
  <c r="ED84" i="175"/>
  <c r="EA91" i="179"/>
  <c r="EI87" i="170"/>
  <c r="EH106" i="178"/>
  <c r="ED113" i="180"/>
  <c r="ED110" i="175"/>
  <c r="EB107" i="182"/>
  <c r="DX110" i="181"/>
  <c r="EQ84" i="177"/>
  <c r="EI87" i="178"/>
  <c r="EH107" i="173"/>
  <c r="ED110" i="180"/>
  <c r="EA91" i="180"/>
  <c r="EA91" i="174"/>
  <c r="EA91" i="178"/>
  <c r="ED113" i="173"/>
  <c r="EC77" i="179"/>
  <c r="EA91" i="177"/>
  <c r="DY78" i="173" l="1"/>
  <c r="DZ78" i="182"/>
  <c r="DY78" i="181"/>
  <c r="EC78" i="177"/>
  <c r="EC78" i="175"/>
  <c r="EC78" i="180"/>
  <c r="EC78" i="172"/>
  <c r="EC78" i="178"/>
  <c r="EC78" i="174"/>
  <c r="EC78" i="170"/>
  <c r="EC78" i="179"/>
  <c r="EC78" i="171"/>
  <c r="DY91" i="173"/>
  <c r="DZ77" i="173"/>
  <c r="EE110" i="180"/>
  <c r="EI106" i="178"/>
  <c r="EI113" i="175"/>
  <c r="EH106" i="173"/>
  <c r="EB107" i="181"/>
  <c r="EO70" i="179"/>
  <c r="EL106" i="170"/>
  <c r="EJ106" i="180"/>
  <c r="EE106" i="177"/>
  <c r="EE113" i="174"/>
  <c r="EF87" i="171"/>
  <c r="DY91" i="182"/>
  <c r="ED77" i="177"/>
  <c r="ED77" i="180"/>
  <c r="EE110" i="179"/>
  <c r="EJ110" i="177"/>
  <c r="EO84" i="172"/>
  <c r="DX91" i="181"/>
  <c r="EB91" i="171"/>
  <c r="ER84" i="177"/>
  <c r="EH107" i="178"/>
  <c r="EE106" i="171"/>
  <c r="EJ87" i="173"/>
  <c r="EB91" i="178"/>
  <c r="EE110" i="178"/>
  <c r="EH107" i="180"/>
  <c r="EE113" i="179"/>
  <c r="EE107" i="174"/>
  <c r="ER70" i="172"/>
  <c r="ED77" i="175"/>
  <c r="EB91" i="175"/>
  <c r="EI107" i="173"/>
  <c r="EJ87" i="170"/>
  <c r="DZ84" i="182"/>
  <c r="EE110" i="174"/>
  <c r="EF107" i="170"/>
  <c r="EF84" i="173"/>
  <c r="EG84" i="173" s="1"/>
  <c r="DY84" i="181"/>
  <c r="EM84" i="171"/>
  <c r="EQ70" i="178"/>
  <c r="EH106" i="172"/>
  <c r="EE84" i="170"/>
  <c r="DZ77" i="181"/>
  <c r="ED77" i="171"/>
  <c r="EB91" i="177"/>
  <c r="EJ87" i="178"/>
  <c r="EE84" i="175"/>
  <c r="EE87" i="172"/>
  <c r="EH113" i="181"/>
  <c r="DZ87" i="181"/>
  <c r="EH107" i="175"/>
  <c r="EI70" i="173"/>
  <c r="EJ106" i="175"/>
  <c r="ED77" i="172"/>
  <c r="EL110" i="170"/>
  <c r="EM70" i="171"/>
  <c r="EO84" i="179"/>
  <c r="EE107" i="172"/>
  <c r="EJ70" i="180"/>
  <c r="EH110" i="172"/>
  <c r="ED77" i="178"/>
  <c r="DY110" i="181"/>
  <c r="EP70" i="170"/>
  <c r="DZ110" i="182"/>
  <c r="EG113" i="178"/>
  <c r="EH113" i="172"/>
  <c r="ED77" i="179"/>
  <c r="ED77" i="170"/>
  <c r="EC107" i="182"/>
  <c r="EL106" i="174"/>
  <c r="EE70" i="181"/>
  <c r="EP70" i="175"/>
  <c r="EL107" i="171"/>
  <c r="EG110" i="173"/>
  <c r="EM70" i="174"/>
  <c r="EA106" i="181"/>
  <c r="EN84" i="180"/>
  <c r="EQ84" i="174"/>
  <c r="EB91" i="174"/>
  <c r="ED77" i="174"/>
  <c r="EE110" i="175"/>
  <c r="EJ87" i="175"/>
  <c r="EF113" i="170"/>
  <c r="EE106" i="179"/>
  <c r="EE87" i="174"/>
  <c r="DZ87" i="182"/>
  <c r="EE87" i="177"/>
  <c r="EG70" i="182"/>
  <c r="EA106" i="182"/>
  <c r="EE113" i="182"/>
  <c r="EB91" i="170"/>
  <c r="EB91" i="179"/>
  <c r="EB91" i="172"/>
  <c r="EE113" i="173"/>
  <c r="EE113" i="180"/>
  <c r="EK70" i="177"/>
  <c r="EE113" i="177"/>
  <c r="ES110" i="171"/>
  <c r="EG87" i="179"/>
  <c r="EI113" i="171"/>
  <c r="EE87" i="180"/>
  <c r="EE107" i="177"/>
  <c r="EJ84" i="178"/>
  <c r="EG107" i="179"/>
  <c r="EA77" i="182"/>
  <c r="EB91" i="180"/>
  <c r="DZ78" i="173" l="1"/>
  <c r="EA78" i="182"/>
  <c r="DZ78" i="181"/>
  <c r="ED78" i="174"/>
  <c r="ED78" i="170"/>
  <c r="ED78" i="178"/>
  <c r="ED78" i="172"/>
  <c r="ED78" i="180"/>
  <c r="ED78" i="175"/>
  <c r="ED78" i="171"/>
  <c r="ED78" i="177"/>
  <c r="ED78" i="179"/>
  <c r="DZ91" i="173"/>
  <c r="EA77" i="173"/>
  <c r="EH107" i="179"/>
  <c r="EL70" i="177"/>
  <c r="EF87" i="174"/>
  <c r="EN70" i="174"/>
  <c r="EH113" i="178"/>
  <c r="EN70" i="171"/>
  <c r="EF84" i="175"/>
  <c r="EG107" i="170"/>
  <c r="EI107" i="180"/>
  <c r="EF110" i="179"/>
  <c r="EI106" i="173"/>
  <c r="EB77" i="182"/>
  <c r="EC91" i="172"/>
  <c r="EE77" i="180"/>
  <c r="EF106" i="171"/>
  <c r="EB106" i="182"/>
  <c r="EI107" i="175"/>
  <c r="EI107" i="178"/>
  <c r="EH87" i="179"/>
  <c r="EA87" i="181"/>
  <c r="ES84" i="177"/>
  <c r="ET110" i="171"/>
  <c r="ED107" i="182"/>
  <c r="DZ84" i="181"/>
  <c r="EP70" i="179"/>
  <c r="EC91" i="171"/>
  <c r="EF113" i="177"/>
  <c r="EI113" i="172"/>
  <c r="EH84" i="173"/>
  <c r="EC107" i="181"/>
  <c r="EC91" i="179"/>
  <c r="EK84" i="178"/>
  <c r="EF113" i="180"/>
  <c r="EF106" i="179"/>
  <c r="EH110" i="173"/>
  <c r="EA110" i="182"/>
  <c r="EM110" i="170"/>
  <c r="EK87" i="178"/>
  <c r="EF110" i="174"/>
  <c r="EF110" i="178"/>
  <c r="EG87" i="171"/>
  <c r="EJ113" i="175"/>
  <c r="DZ91" i="182"/>
  <c r="EE77" i="170"/>
  <c r="EE77" i="172"/>
  <c r="EF87" i="180"/>
  <c r="EQ70" i="175"/>
  <c r="EJ70" i="173"/>
  <c r="EI106" i="172"/>
  <c r="EF106" i="177"/>
  <c r="EC91" i="177"/>
  <c r="EJ113" i="171"/>
  <c r="EF70" i="181"/>
  <c r="ER70" i="178"/>
  <c r="EK106" i="180"/>
  <c r="EE77" i="174"/>
  <c r="EE77" i="177"/>
  <c r="EH70" i="182"/>
  <c r="EM106" i="174"/>
  <c r="EN84" i="171"/>
  <c r="EE77" i="171"/>
  <c r="EO84" i="180"/>
  <c r="EF107" i="172"/>
  <c r="EF107" i="174"/>
  <c r="EC91" i="180"/>
  <c r="EB106" i="181"/>
  <c r="EP84" i="179"/>
  <c r="EF113" i="179"/>
  <c r="EF107" i="177"/>
  <c r="EF113" i="173"/>
  <c r="EG113" i="170"/>
  <c r="EM107" i="171"/>
  <c r="EQ70" i="170"/>
  <c r="EK106" i="175"/>
  <c r="EF84" i="170"/>
  <c r="EA84" i="182"/>
  <c r="EK87" i="173"/>
  <c r="EF113" i="174"/>
  <c r="EJ106" i="178"/>
  <c r="EA77" i="181"/>
  <c r="EC91" i="170"/>
  <c r="EF113" i="182"/>
  <c r="EK87" i="175"/>
  <c r="DZ110" i="181"/>
  <c r="EK87" i="170"/>
  <c r="EF110" i="180"/>
  <c r="DY91" i="181"/>
  <c r="EC91" i="178"/>
  <c r="EF110" i="175"/>
  <c r="EI110" i="172"/>
  <c r="EJ107" i="173"/>
  <c r="EE77" i="175"/>
  <c r="ER84" i="174"/>
  <c r="EK70" i="180"/>
  <c r="ES70" i="172"/>
  <c r="EM106" i="170"/>
  <c r="EE77" i="179"/>
  <c r="EE77" i="178"/>
  <c r="EF87" i="177"/>
  <c r="EI113" i="181"/>
  <c r="EP84" i="172"/>
  <c r="EC91" i="174"/>
  <c r="EA87" i="182"/>
  <c r="EF87" i="172"/>
  <c r="EK110" i="177"/>
  <c r="EC91" i="175"/>
  <c r="EA78" i="173" l="1"/>
  <c r="EB78" i="182"/>
  <c r="EA78" i="181"/>
  <c r="EE78" i="171"/>
  <c r="EE78" i="175"/>
  <c r="EE78" i="172"/>
  <c r="EE78" i="180"/>
  <c r="EE78" i="178"/>
  <c r="EE78" i="177"/>
  <c r="EE78" i="170"/>
  <c r="EE78" i="179"/>
  <c r="EE78" i="174"/>
  <c r="EA91" i="173"/>
  <c r="EB77" i="173"/>
  <c r="EL110" i="177"/>
  <c r="EL70" i="180"/>
  <c r="EL87" i="175"/>
  <c r="ER70" i="170"/>
  <c r="EG107" i="174"/>
  <c r="EG70" i="181"/>
  <c r="EH87" i="171"/>
  <c r="EG113" i="180"/>
  <c r="EE107" i="182"/>
  <c r="EG106" i="171"/>
  <c r="EO70" i="174"/>
  <c r="EC77" i="182"/>
  <c r="ED91" i="180"/>
  <c r="EF77" i="180"/>
  <c r="EG87" i="172"/>
  <c r="ES84" i="174"/>
  <c r="EG113" i="182"/>
  <c r="EN107" i="171"/>
  <c r="EG107" i="172"/>
  <c r="EK113" i="171"/>
  <c r="EG110" i="178"/>
  <c r="EL84" i="178"/>
  <c r="EU110" i="171"/>
  <c r="EJ106" i="173"/>
  <c r="EG87" i="174"/>
  <c r="EA91" i="182"/>
  <c r="EF77" i="175"/>
  <c r="ED91" i="175"/>
  <c r="EJ106" i="172"/>
  <c r="EI84" i="173"/>
  <c r="EJ107" i="180"/>
  <c r="EF77" i="170"/>
  <c r="EG110" i="175"/>
  <c r="EG107" i="177"/>
  <c r="EK70" i="173"/>
  <c r="EJ113" i="172"/>
  <c r="EH107" i="170"/>
  <c r="EF77" i="177"/>
  <c r="EB84" i="182"/>
  <c r="ER70" i="175"/>
  <c r="EJ107" i="178"/>
  <c r="EB87" i="182"/>
  <c r="EK107" i="173"/>
  <c r="EK106" i="178"/>
  <c r="EH113" i="170"/>
  <c r="EP84" i="180"/>
  <c r="EG106" i="177"/>
  <c r="EG110" i="174"/>
  <c r="ED107" i="181"/>
  <c r="ET84" i="177"/>
  <c r="EG110" i="179"/>
  <c r="EM70" i="177"/>
  <c r="EB77" i="181"/>
  <c r="EF77" i="174"/>
  <c r="ED91" i="174"/>
  <c r="EQ84" i="172"/>
  <c r="EJ110" i="172"/>
  <c r="EG113" i="174"/>
  <c r="EG113" i="173"/>
  <c r="EO84" i="171"/>
  <c r="EP84" i="171" s="1"/>
  <c r="EL87" i="178"/>
  <c r="EB87" i="181"/>
  <c r="EI107" i="179"/>
  <c r="DZ91" i="181"/>
  <c r="EF77" i="178"/>
  <c r="EJ113" i="181"/>
  <c r="EL87" i="173"/>
  <c r="EN106" i="174"/>
  <c r="EN110" i="170"/>
  <c r="EI87" i="179"/>
  <c r="EF77" i="172"/>
  <c r="EG110" i="180"/>
  <c r="EI70" i="182"/>
  <c r="EG113" i="177"/>
  <c r="ED91" i="177"/>
  <c r="EN106" i="170"/>
  <c r="EL87" i="170"/>
  <c r="EG84" i="170"/>
  <c r="EQ84" i="179"/>
  <c r="EL106" i="180"/>
  <c r="EG87" i="180"/>
  <c r="EI110" i="173"/>
  <c r="EQ70" i="179"/>
  <c r="EJ107" i="175"/>
  <c r="EO70" i="171"/>
  <c r="ED91" i="179"/>
  <c r="ET70" i="172"/>
  <c r="EA110" i="181"/>
  <c r="EL106" i="175"/>
  <c r="EC106" i="181"/>
  <c r="ES70" i="178"/>
  <c r="EK113" i="175"/>
  <c r="EG106" i="179"/>
  <c r="EA84" i="181"/>
  <c r="EC106" i="182"/>
  <c r="EI113" i="178"/>
  <c r="ED91" i="170"/>
  <c r="ED91" i="172"/>
  <c r="ED91" i="178"/>
  <c r="EF77" i="171"/>
  <c r="EG87" i="177"/>
  <c r="EG113" i="179"/>
  <c r="EB110" i="182"/>
  <c r="EG84" i="175"/>
  <c r="EF77" i="179"/>
  <c r="ED91" i="171"/>
  <c r="EB78" i="173" l="1"/>
  <c r="EC78" i="182"/>
  <c r="EB78" i="181"/>
  <c r="EF78" i="177"/>
  <c r="EF78" i="170"/>
  <c r="EF78" i="180"/>
  <c r="EF78" i="172"/>
  <c r="EF78" i="178"/>
  <c r="EF78" i="174"/>
  <c r="EF78" i="175"/>
  <c r="EF78" i="179"/>
  <c r="EF78" i="171"/>
  <c r="EB91" i="173"/>
  <c r="EC77" i="173"/>
  <c r="EH84" i="175"/>
  <c r="EL113" i="175"/>
  <c r="ER70" i="179"/>
  <c r="EH113" i="177"/>
  <c r="EJ107" i="179"/>
  <c r="EN70" i="177"/>
  <c r="EL106" i="178"/>
  <c r="EL70" i="173"/>
  <c r="EV110" i="171"/>
  <c r="EH87" i="172"/>
  <c r="ES70" i="170"/>
  <c r="EC110" i="182"/>
  <c r="ET70" i="178"/>
  <c r="EJ110" i="173"/>
  <c r="EJ70" i="182"/>
  <c r="EC87" i="181"/>
  <c r="EH110" i="179"/>
  <c r="EL107" i="173"/>
  <c r="EH107" i="177"/>
  <c r="EM84" i="178"/>
  <c r="EP70" i="174"/>
  <c r="EM87" i="175"/>
  <c r="EB91" i="182"/>
  <c r="EG77" i="177"/>
  <c r="EG77" i="180"/>
  <c r="EH87" i="177"/>
  <c r="EJ87" i="179"/>
  <c r="EK87" i="179" s="1"/>
  <c r="EE107" i="181"/>
  <c r="EK107" i="180"/>
  <c r="EF107" i="182"/>
  <c r="EE91" i="170"/>
  <c r="EG77" i="175"/>
  <c r="EU70" i="172"/>
  <c r="EH84" i="170"/>
  <c r="EH106" i="177"/>
  <c r="EK106" i="172"/>
  <c r="EP70" i="171"/>
  <c r="EM87" i="173"/>
  <c r="EI107" i="170"/>
  <c r="EH70" i="181"/>
  <c r="EE91" i="174"/>
  <c r="EG77" i="174"/>
  <c r="EK107" i="175"/>
  <c r="ER84" i="172"/>
  <c r="ET84" i="174"/>
  <c r="EE91" i="172"/>
  <c r="EG77" i="172"/>
  <c r="EH113" i="179"/>
  <c r="ED106" i="181"/>
  <c r="EH87" i="180"/>
  <c r="EH110" i="180"/>
  <c r="EM87" i="178"/>
  <c r="EU84" i="177"/>
  <c r="EC87" i="182"/>
  <c r="EH110" i="175"/>
  <c r="EH110" i="178"/>
  <c r="EH106" i="171"/>
  <c r="EM70" i="180"/>
  <c r="EC77" i="181"/>
  <c r="EG77" i="171"/>
  <c r="EE91" i="177"/>
  <c r="EM106" i="175"/>
  <c r="EM106" i="180"/>
  <c r="EQ84" i="171"/>
  <c r="EK107" i="178"/>
  <c r="EL113" i="171"/>
  <c r="EM110" i="177"/>
  <c r="EA91" i="181"/>
  <c r="EE91" i="171"/>
  <c r="ED106" i="182"/>
  <c r="EO106" i="174"/>
  <c r="EC84" i="182"/>
  <c r="EI87" i="171"/>
  <c r="EE91" i="178"/>
  <c r="EM87" i="170"/>
  <c r="EQ84" i="180"/>
  <c r="EH113" i="182"/>
  <c r="EH106" i="179"/>
  <c r="EK113" i="181"/>
  <c r="EK113" i="172"/>
  <c r="EH107" i="174"/>
  <c r="EE91" i="175"/>
  <c r="EE91" i="179"/>
  <c r="ED77" i="182"/>
  <c r="EI113" i="170"/>
  <c r="EJ113" i="178"/>
  <c r="EB110" i="181"/>
  <c r="ER84" i="179"/>
  <c r="EO110" i="170"/>
  <c r="EP110" i="170" s="1"/>
  <c r="EH113" i="173"/>
  <c r="EH110" i="174"/>
  <c r="ES70" i="175"/>
  <c r="EJ84" i="173"/>
  <c r="EH107" i="172"/>
  <c r="EH113" i="180"/>
  <c r="EG77" i="178"/>
  <c r="EH113" i="174"/>
  <c r="EO107" i="171"/>
  <c r="EG77" i="179"/>
  <c r="EG77" i="170"/>
  <c r="EB84" i="181"/>
  <c r="EK110" i="172"/>
  <c r="EH87" i="174"/>
  <c r="EO106" i="170"/>
  <c r="EK106" i="173"/>
  <c r="EE91" i="180"/>
  <c r="EC78" i="173" l="1"/>
  <c r="ED78" i="182"/>
  <c r="EC78" i="181"/>
  <c r="EG78" i="174"/>
  <c r="EG78" i="178"/>
  <c r="EG78" i="180"/>
  <c r="EG78" i="172"/>
  <c r="EG78" i="170"/>
  <c r="EG78" i="175"/>
  <c r="EG78" i="171"/>
  <c r="EG78" i="177"/>
  <c r="EG78" i="179"/>
  <c r="EC91" i="173"/>
  <c r="ED77" i="173"/>
  <c r="EL106" i="173"/>
  <c r="EI107" i="172"/>
  <c r="EK113" i="178"/>
  <c r="EN87" i="170"/>
  <c r="ER84" i="171"/>
  <c r="EV84" i="177"/>
  <c r="EL107" i="175"/>
  <c r="EV70" i="172"/>
  <c r="EN84" i="178"/>
  <c r="ED110" i="182"/>
  <c r="EI113" i="177"/>
  <c r="EE77" i="182"/>
  <c r="EH77" i="178"/>
  <c r="EH77" i="177"/>
  <c r="EP106" i="170"/>
  <c r="EK84" i="173"/>
  <c r="EJ113" i="170"/>
  <c r="EJ87" i="171"/>
  <c r="EN106" i="180"/>
  <c r="EN87" i="178"/>
  <c r="EI70" i="181"/>
  <c r="EG107" i="182"/>
  <c r="EI107" i="177"/>
  <c r="ET70" i="170"/>
  <c r="ES70" i="179"/>
  <c r="EC91" i="182"/>
  <c r="EH77" i="172"/>
  <c r="EL113" i="181"/>
  <c r="EE106" i="181"/>
  <c r="EQ70" i="171"/>
  <c r="EM70" i="173"/>
  <c r="EH77" i="174"/>
  <c r="EH77" i="180"/>
  <c r="ER84" i="180"/>
  <c r="EU70" i="178"/>
  <c r="EI87" i="174"/>
  <c r="ET70" i="175"/>
  <c r="EI107" i="174"/>
  <c r="ED84" i="182"/>
  <c r="EN106" i="175"/>
  <c r="EI110" i="180"/>
  <c r="EJ107" i="170"/>
  <c r="EL107" i="180"/>
  <c r="EM107" i="173"/>
  <c r="EI87" i="172"/>
  <c r="EM113" i="175"/>
  <c r="ED77" i="181"/>
  <c r="EF91" i="177"/>
  <c r="EF91" i="178"/>
  <c r="EE106" i="182"/>
  <c r="ED87" i="181"/>
  <c r="ED87" i="182"/>
  <c r="EK107" i="179"/>
  <c r="EF91" i="170"/>
  <c r="EL110" i="172"/>
  <c r="EI110" i="174"/>
  <c r="EL113" i="172"/>
  <c r="EP106" i="174"/>
  <c r="EN70" i="180"/>
  <c r="EI87" i="180"/>
  <c r="EN87" i="173"/>
  <c r="EF107" i="181"/>
  <c r="EI110" i="179"/>
  <c r="EW110" i="171"/>
  <c r="EI84" i="175"/>
  <c r="EB91" i="181"/>
  <c r="EF91" i="180"/>
  <c r="EF91" i="172"/>
  <c r="EI113" i="173"/>
  <c r="EI106" i="171"/>
  <c r="EL87" i="179"/>
  <c r="EH77" i="175"/>
  <c r="ES84" i="172"/>
  <c r="EH77" i="170"/>
  <c r="EC84" i="181"/>
  <c r="EP107" i="171"/>
  <c r="EQ110" i="170"/>
  <c r="EI106" i="179"/>
  <c r="EN110" i="177"/>
  <c r="EI110" i="178"/>
  <c r="EI113" i="179"/>
  <c r="EL106" i="172"/>
  <c r="EI87" i="177"/>
  <c r="EK70" i="182"/>
  <c r="EM106" i="178"/>
  <c r="EH77" i="179"/>
  <c r="EF91" i="174"/>
  <c r="EF91" i="175"/>
  <c r="EI84" i="170"/>
  <c r="EI113" i="174"/>
  <c r="ES84" i="179"/>
  <c r="EI113" i="182"/>
  <c r="EM113" i="171"/>
  <c r="EN113" i="171" s="1"/>
  <c r="EI110" i="175"/>
  <c r="EU84" i="174"/>
  <c r="EI106" i="177"/>
  <c r="EN87" i="175"/>
  <c r="EK110" i="173"/>
  <c r="EO70" i="177"/>
  <c r="EF91" i="171"/>
  <c r="EF91" i="179"/>
  <c r="EH77" i="171"/>
  <c r="EI113" i="180"/>
  <c r="EC110" i="181"/>
  <c r="EL107" i="178"/>
  <c r="EQ70" i="174"/>
  <c r="ED78" i="173" l="1"/>
  <c r="EE78" i="182"/>
  <c r="ED78" i="181"/>
  <c r="EH78" i="171"/>
  <c r="EH78" i="175"/>
  <c r="EH78" i="172"/>
  <c r="EH78" i="177"/>
  <c r="EH78" i="180"/>
  <c r="EH78" i="178"/>
  <c r="EH78" i="170"/>
  <c r="EH78" i="179"/>
  <c r="EH78" i="174"/>
  <c r="ED91" i="173"/>
  <c r="EE77" i="173"/>
  <c r="ER70" i="174"/>
  <c r="EV84" i="174"/>
  <c r="EL70" i="182"/>
  <c r="EQ107" i="171"/>
  <c r="EJ110" i="179"/>
  <c r="EM110" i="172"/>
  <c r="EM107" i="180"/>
  <c r="EV70" i="178"/>
  <c r="EJ107" i="177"/>
  <c r="EQ106" i="170"/>
  <c r="EO87" i="170"/>
  <c r="EF77" i="182"/>
  <c r="EG91" i="172"/>
  <c r="EJ107" i="172"/>
  <c r="EE77" i="181"/>
  <c r="EI77" i="174"/>
  <c r="EG91" i="175"/>
  <c r="EC91" i="181"/>
  <c r="EI77" i="180"/>
  <c r="EJ106" i="179"/>
  <c r="EJ87" i="172"/>
  <c r="EK113" i="170"/>
  <c r="EG91" i="178"/>
  <c r="EI77" i="178"/>
  <c r="EX110" i="171"/>
  <c r="EJ87" i="174"/>
  <c r="EL84" i="173"/>
  <c r="EG91" i="170"/>
  <c r="EG91" i="180"/>
  <c r="EM107" i="178"/>
  <c r="EJ110" i="175"/>
  <c r="EJ87" i="177"/>
  <c r="ED84" i="181"/>
  <c r="EG107" i="181"/>
  <c r="EL107" i="179"/>
  <c r="EK107" i="170"/>
  <c r="ES84" i="180"/>
  <c r="EH107" i="182"/>
  <c r="EJ113" i="177"/>
  <c r="EL113" i="178"/>
  <c r="ED91" i="182"/>
  <c r="EI77" i="175"/>
  <c r="EI77" i="177"/>
  <c r="ET84" i="172"/>
  <c r="EO87" i="173"/>
  <c r="EE87" i="182"/>
  <c r="EJ110" i="180"/>
  <c r="EN70" i="173"/>
  <c r="EJ70" i="181"/>
  <c r="EE110" i="182"/>
  <c r="ED110" i="181"/>
  <c r="EO113" i="171"/>
  <c r="EM106" i="172"/>
  <c r="EJ113" i="180"/>
  <c r="EJ113" i="182"/>
  <c r="EJ113" i="179"/>
  <c r="EM87" i="179"/>
  <c r="EJ87" i="180"/>
  <c r="EE87" i="181"/>
  <c r="EO106" i="175"/>
  <c r="ER70" i="171"/>
  <c r="EO87" i="178"/>
  <c r="EO84" i="178"/>
  <c r="EM106" i="173"/>
  <c r="EI77" i="170"/>
  <c r="EJ84" i="175"/>
  <c r="ET70" i="179"/>
  <c r="EJ106" i="177"/>
  <c r="EU70" i="170"/>
  <c r="EP70" i="177"/>
  <c r="ET84" i="179"/>
  <c r="EJ110" i="178"/>
  <c r="EJ106" i="171"/>
  <c r="EO70" i="180"/>
  <c r="EF106" i="182"/>
  <c r="EE84" i="182"/>
  <c r="EF106" i="181"/>
  <c r="EO106" i="180"/>
  <c r="EP106" i="180" s="1"/>
  <c r="EW70" i="172"/>
  <c r="EI77" i="171"/>
  <c r="EI77" i="172"/>
  <c r="EJ84" i="170"/>
  <c r="EU70" i="175"/>
  <c r="EW84" i="177"/>
  <c r="EG91" i="179"/>
  <c r="ER110" i="170"/>
  <c r="EN107" i="173"/>
  <c r="EL110" i="173"/>
  <c r="EJ113" i="174"/>
  <c r="EO110" i="177"/>
  <c r="EJ113" i="173"/>
  <c r="EQ106" i="174"/>
  <c r="EN113" i="175"/>
  <c r="EJ107" i="174"/>
  <c r="EM113" i="181"/>
  <c r="EK87" i="171"/>
  <c r="EM107" i="175"/>
  <c r="EI77" i="179"/>
  <c r="EG91" i="171"/>
  <c r="EG91" i="177"/>
  <c r="EO87" i="175"/>
  <c r="EM113" i="172"/>
  <c r="EN106" i="178"/>
  <c r="EJ110" i="174"/>
  <c r="ES84" i="171"/>
  <c r="EG91" i="174"/>
  <c r="EE78" i="173" l="1"/>
  <c r="EF78" i="182"/>
  <c r="EE78" i="181"/>
  <c r="EI78" i="178"/>
  <c r="EI78" i="180"/>
  <c r="EI78" i="177"/>
  <c r="EI78" i="172"/>
  <c r="EI78" i="170"/>
  <c r="EI78" i="174"/>
  <c r="EI78" i="175"/>
  <c r="EI78" i="179"/>
  <c r="EI78" i="171"/>
  <c r="EE91" i="173"/>
  <c r="EF77" i="173"/>
  <c r="ET84" i="171"/>
  <c r="EK107" i="174"/>
  <c r="ES110" i="170"/>
  <c r="EG106" i="182"/>
  <c r="EU70" i="179"/>
  <c r="EK87" i="180"/>
  <c r="EF110" i="182"/>
  <c r="EK113" i="177"/>
  <c r="EK110" i="175"/>
  <c r="EK107" i="172"/>
  <c r="ER107" i="171"/>
  <c r="EG77" i="182"/>
  <c r="EH91" i="180"/>
  <c r="EJ77" i="172"/>
  <c r="EM110" i="173"/>
  <c r="EE84" i="181"/>
  <c r="EH91" i="174"/>
  <c r="EJ77" i="174"/>
  <c r="EF84" i="182"/>
  <c r="EM113" i="178"/>
  <c r="EK110" i="174"/>
  <c r="EO113" i="175"/>
  <c r="EX84" i="177"/>
  <c r="EP70" i="180"/>
  <c r="EK84" i="175"/>
  <c r="EN87" i="179"/>
  <c r="EK70" i="181"/>
  <c r="EI107" i="182"/>
  <c r="EN107" i="178"/>
  <c r="EP87" i="170"/>
  <c r="EM70" i="182"/>
  <c r="EE91" i="182"/>
  <c r="EJ77" i="177"/>
  <c r="EN113" i="172"/>
  <c r="EK110" i="178"/>
  <c r="EK87" i="174"/>
  <c r="ES70" i="174"/>
  <c r="ED91" i="181"/>
  <c r="EH91" i="175"/>
  <c r="EJ77" i="178"/>
  <c r="EJ77" i="170"/>
  <c r="EK113" i="174"/>
  <c r="ES70" i="171"/>
  <c r="EN106" i="172"/>
  <c r="EL113" i="170"/>
  <c r="EL87" i="171"/>
  <c r="EP106" i="175"/>
  <c r="EK87" i="172"/>
  <c r="EN113" i="181"/>
  <c r="EE110" i="181"/>
  <c r="EK106" i="179"/>
  <c r="EH91" i="171"/>
  <c r="EH91" i="172"/>
  <c r="EO106" i="178"/>
  <c r="ER106" i="174"/>
  <c r="EV70" i="175"/>
  <c r="EK106" i="171"/>
  <c r="EN106" i="173"/>
  <c r="EK113" i="179"/>
  <c r="EO70" i="173"/>
  <c r="ET84" i="180"/>
  <c r="EM84" i="173"/>
  <c r="ER106" i="170"/>
  <c r="EW84" i="174"/>
  <c r="EF77" i="181"/>
  <c r="EJ77" i="171"/>
  <c r="EK113" i="173"/>
  <c r="EK84" i="170"/>
  <c r="EP84" i="178"/>
  <c r="EK113" i="182"/>
  <c r="EK110" i="180"/>
  <c r="EL107" i="170"/>
  <c r="EK107" i="177"/>
  <c r="EJ77" i="175"/>
  <c r="EH91" i="177"/>
  <c r="EN107" i="175"/>
  <c r="EQ70" i="177"/>
  <c r="EP87" i="173"/>
  <c r="EN107" i="180"/>
  <c r="EJ77" i="179"/>
  <c r="EJ77" i="180"/>
  <c r="EH91" i="170"/>
  <c r="EG106" i="181"/>
  <c r="EP113" i="171"/>
  <c r="EN110" i="172"/>
  <c r="EH91" i="178"/>
  <c r="EO107" i="173"/>
  <c r="EK106" i="177"/>
  <c r="EK87" i="177"/>
  <c r="EP87" i="175"/>
  <c r="EP110" i="177"/>
  <c r="EX70" i="172"/>
  <c r="EU84" i="179"/>
  <c r="EP87" i="178"/>
  <c r="EK113" i="180"/>
  <c r="EF87" i="182"/>
  <c r="EM107" i="179"/>
  <c r="EY110" i="171"/>
  <c r="EW70" i="178"/>
  <c r="EQ106" i="180"/>
  <c r="EV70" i="170"/>
  <c r="EU84" i="172"/>
  <c r="EF87" i="181"/>
  <c r="EK110" i="179"/>
  <c r="EH91" i="179"/>
  <c r="EH107" i="181"/>
  <c r="EF78" i="173" l="1"/>
  <c r="F133" i="171" a="1"/>
  <c r="F133" i="171" s="1"/>
  <c r="EG78" i="182"/>
  <c r="EF78" i="181"/>
  <c r="EJ78" i="174"/>
  <c r="EJ78" i="170"/>
  <c r="EJ78" i="175"/>
  <c r="EJ78" i="177"/>
  <c r="EJ78" i="172"/>
  <c r="EJ78" i="180"/>
  <c r="EJ78" i="171"/>
  <c r="EJ78" i="179"/>
  <c r="EJ78" i="178"/>
  <c r="EF91" i="173"/>
  <c r="EG77" i="173"/>
  <c r="EI107" i="181"/>
  <c r="EN107" i="179"/>
  <c r="EL87" i="177"/>
  <c r="ER70" i="177"/>
  <c r="EL113" i="173"/>
  <c r="EL106" i="171"/>
  <c r="EQ106" i="175"/>
  <c r="EL110" i="178"/>
  <c r="EL84" i="175"/>
  <c r="EN110" i="173"/>
  <c r="EH106" i="182"/>
  <c r="EH77" i="182"/>
  <c r="EI91" i="175"/>
  <c r="EK77" i="172"/>
  <c r="EO110" i="172"/>
  <c r="EQ87" i="170"/>
  <c r="EY70" i="172"/>
  <c r="EP70" i="173"/>
  <c r="EN113" i="178"/>
  <c r="EK77" i="179"/>
  <c r="EQ87" i="173"/>
  <c r="EL87" i="174"/>
  <c r="EL110" i="179"/>
  <c r="EG87" i="182"/>
  <c r="EL106" i="177"/>
  <c r="EO107" i="175"/>
  <c r="EX84" i="174"/>
  <c r="EW70" i="175"/>
  <c r="EM87" i="171"/>
  <c r="EO113" i="172"/>
  <c r="EQ70" i="180"/>
  <c r="ES107" i="171"/>
  <c r="ET110" i="170"/>
  <c r="EF91" i="182"/>
  <c r="EK77" i="170"/>
  <c r="EK77" i="177"/>
  <c r="EM107" i="170"/>
  <c r="EO106" i="172"/>
  <c r="EL110" i="175"/>
  <c r="EE91" i="181"/>
  <c r="EH106" i="181"/>
  <c r="EF110" i="181"/>
  <c r="EG110" i="182"/>
  <c r="EK77" i="175"/>
  <c r="EQ87" i="175"/>
  <c r="EL87" i="172"/>
  <c r="EV70" i="179"/>
  <c r="EI91" i="178"/>
  <c r="EI91" i="172"/>
  <c r="EG87" i="181"/>
  <c r="EL113" i="180"/>
  <c r="EP107" i="173"/>
  <c r="EL107" i="177"/>
  <c r="ES106" i="170"/>
  <c r="ES106" i="174"/>
  <c r="EM113" i="170"/>
  <c r="EN70" i="182"/>
  <c r="EY84" i="177"/>
  <c r="EL107" i="172"/>
  <c r="EL107" i="174"/>
  <c r="EG77" i="181"/>
  <c r="EK77" i="178"/>
  <c r="EI91" i="170"/>
  <c r="EV84" i="172"/>
  <c r="EQ87" i="178"/>
  <c r="EN84" i="173"/>
  <c r="EP106" i="178"/>
  <c r="EP113" i="175"/>
  <c r="EU84" i="171"/>
  <c r="EL113" i="182"/>
  <c r="EJ107" i="182"/>
  <c r="EI91" i="180"/>
  <c r="EO106" i="173"/>
  <c r="EO87" i="179"/>
  <c r="EW70" i="170"/>
  <c r="EV84" i="179"/>
  <c r="EQ113" i="171"/>
  <c r="EL110" i="180"/>
  <c r="EU84" i="180"/>
  <c r="EL106" i="179"/>
  <c r="ET70" i="171"/>
  <c r="EO107" i="178"/>
  <c r="EL110" i="174"/>
  <c r="EL113" i="177"/>
  <c r="EK77" i="174"/>
  <c r="EI91" i="177"/>
  <c r="EK77" i="180"/>
  <c r="ER106" i="180"/>
  <c r="EL113" i="174"/>
  <c r="EL84" i="170"/>
  <c r="EF84" i="181"/>
  <c r="EI91" i="179"/>
  <c r="EX70" i="178"/>
  <c r="EQ110" i="177"/>
  <c r="EO107" i="180"/>
  <c r="EQ84" i="178"/>
  <c r="EL113" i="179"/>
  <c r="EO113" i="181"/>
  <c r="ET70" i="174"/>
  <c r="EL70" i="181"/>
  <c r="EG84" i="182"/>
  <c r="EL87" i="180"/>
  <c r="EI91" i="171"/>
  <c r="EI91" i="174"/>
  <c r="EK77" i="171"/>
  <c r="EG78" i="173" l="1"/>
  <c r="F119" i="177" a="1"/>
  <c r="F119" i="177" s="1"/>
  <c r="F120" i="177" s="1"/>
  <c r="EH78" i="182"/>
  <c r="EG78" i="181"/>
  <c r="EK78" i="171"/>
  <c r="EK78" i="180"/>
  <c r="EK78" i="177"/>
  <c r="EK78" i="172"/>
  <c r="EK78" i="175"/>
  <c r="EK78" i="178"/>
  <c r="EK78" i="170"/>
  <c r="EK78" i="179"/>
  <c r="EK78" i="174"/>
  <c r="EG91" i="173"/>
  <c r="EH77" i="173"/>
  <c r="EM87" i="180"/>
  <c r="ER110" i="177"/>
  <c r="EP107" i="178"/>
  <c r="EP87" i="179"/>
  <c r="ER87" i="178"/>
  <c r="ET106" i="170"/>
  <c r="EH110" i="182"/>
  <c r="ER70" i="180"/>
  <c r="EM110" i="179"/>
  <c r="EO110" i="173"/>
  <c r="EO107" i="179"/>
  <c r="EH77" i="181"/>
  <c r="EL77" i="174"/>
  <c r="EL77" i="177"/>
  <c r="EH87" i="181"/>
  <c r="EY84" i="174"/>
  <c r="EJ91" i="171"/>
  <c r="ER113" i="171"/>
  <c r="EO70" i="182"/>
  <c r="EN107" i="170"/>
  <c r="EM113" i="173"/>
  <c r="EJ91" i="170"/>
  <c r="EJ91" i="179"/>
  <c r="EM87" i="177"/>
  <c r="EL77" i="180"/>
  <c r="EH84" i="182"/>
  <c r="EY70" i="178"/>
  <c r="EU70" i="171"/>
  <c r="EP106" i="173"/>
  <c r="EW84" i="172"/>
  <c r="EM107" i="177"/>
  <c r="EG110" i="181"/>
  <c r="EP113" i="172"/>
  <c r="EM87" i="174"/>
  <c r="EM84" i="175"/>
  <c r="EJ107" i="181"/>
  <c r="EF91" i="181"/>
  <c r="EJ91" i="174"/>
  <c r="EJ91" i="180"/>
  <c r="EQ107" i="173"/>
  <c r="ER107" i="173" s="1"/>
  <c r="EI106" i="181"/>
  <c r="EN87" i="171"/>
  <c r="EM110" i="178"/>
  <c r="EL77" i="171"/>
  <c r="EJ91" i="177"/>
  <c r="EL77" i="170"/>
  <c r="EU70" i="174"/>
  <c r="EV84" i="180"/>
  <c r="EM107" i="172"/>
  <c r="EM113" i="180"/>
  <c r="EX70" i="175"/>
  <c r="EO113" i="178"/>
  <c r="EM106" i="171"/>
  <c r="EJ91" i="178"/>
  <c r="EM113" i="179"/>
  <c r="EQ113" i="175"/>
  <c r="EP107" i="175"/>
  <c r="EJ91" i="172"/>
  <c r="EJ91" i="175"/>
  <c r="EM70" i="181"/>
  <c r="EG84" i="181"/>
  <c r="EM106" i="179"/>
  <c r="EK107" i="182"/>
  <c r="EM107" i="174"/>
  <c r="ER87" i="173"/>
  <c r="EM84" i="170"/>
  <c r="EM113" i="182"/>
  <c r="EM110" i="175"/>
  <c r="ER106" i="175"/>
  <c r="EL77" i="179"/>
  <c r="EL77" i="175"/>
  <c r="EP106" i="172"/>
  <c r="EQ70" i="173"/>
  <c r="ER70" i="173" s="1"/>
  <c r="EL77" i="178"/>
  <c r="ES106" i="180"/>
  <c r="EW70" i="179"/>
  <c r="ER87" i="170"/>
  <c r="EH87" i="182"/>
  <c r="EP113" i="181"/>
  <c r="EM113" i="174"/>
  <c r="EM110" i="180"/>
  <c r="EV84" i="171"/>
  <c r="ER84" i="178"/>
  <c r="EM113" i="177"/>
  <c r="EW84" i="179"/>
  <c r="EQ106" i="178"/>
  <c r="EN113" i="170"/>
  <c r="EM87" i="172"/>
  <c r="EU110" i="170"/>
  <c r="EM106" i="177"/>
  <c r="EP110" i="172"/>
  <c r="ES70" i="177"/>
  <c r="EI77" i="182"/>
  <c r="EL77" i="172"/>
  <c r="EP107" i="180"/>
  <c r="EM110" i="174"/>
  <c r="EX70" i="170"/>
  <c r="EO84" i="173"/>
  <c r="ET106" i="174"/>
  <c r="ER87" i="175"/>
  <c r="ET107" i="171"/>
  <c r="EI106" i="182"/>
  <c r="EG91" i="182"/>
  <c r="EH78" i="173" l="1"/>
  <c r="F119" i="174" a="1"/>
  <c r="F119" i="174" s="1"/>
  <c r="F120" i="174" s="1"/>
  <c r="F134" i="177"/>
  <c r="EI78" i="182"/>
  <c r="EH78" i="181"/>
  <c r="EL78" i="178"/>
  <c r="EL78" i="175"/>
  <c r="EL78" i="170"/>
  <c r="EL78" i="177"/>
  <c r="EL78" i="174"/>
  <c r="EL78" i="180"/>
  <c r="EL78" i="172"/>
  <c r="EL78" i="179"/>
  <c r="EL78" i="171"/>
  <c r="EH91" i="173"/>
  <c r="EI77" i="173"/>
  <c r="EJ106" i="182"/>
  <c r="ET70" i="177"/>
  <c r="EN113" i="177"/>
  <c r="EX70" i="179"/>
  <c r="EY70" i="179" s="1"/>
  <c r="ES87" i="173"/>
  <c r="EN113" i="179"/>
  <c r="EN110" i="178"/>
  <c r="EH110" i="181"/>
  <c r="EO107" i="170"/>
  <c r="ES70" i="180"/>
  <c r="EH91" i="182"/>
  <c r="EM77" i="175"/>
  <c r="EM77" i="177"/>
  <c r="EI77" i="181"/>
  <c r="EK91" i="175"/>
  <c r="EM77" i="178"/>
  <c r="EM77" i="170"/>
  <c r="EM77" i="174"/>
  <c r="EN87" i="172"/>
  <c r="EH84" i="181"/>
  <c r="EV70" i="171"/>
  <c r="EO113" i="170"/>
  <c r="EN110" i="175"/>
  <c r="EI84" i="182"/>
  <c r="EM77" i="180"/>
  <c r="EU107" i="171"/>
  <c r="EQ110" i="172"/>
  <c r="ES84" i="178"/>
  <c r="ET106" i="180"/>
  <c r="EN107" i="174"/>
  <c r="EN106" i="171"/>
  <c r="EO87" i="171"/>
  <c r="EN107" i="177"/>
  <c r="EP70" i="182"/>
  <c r="EI110" i="182"/>
  <c r="EM77" i="171"/>
  <c r="ES87" i="178"/>
  <c r="EP84" i="173"/>
  <c r="EN113" i="180"/>
  <c r="EQ87" i="179"/>
  <c r="EM77" i="179"/>
  <c r="EK91" i="174"/>
  <c r="EQ113" i="181"/>
  <c r="EN107" i="172"/>
  <c r="EP107" i="179"/>
  <c r="ES87" i="175"/>
  <c r="EN106" i="177"/>
  <c r="EW84" i="171"/>
  <c r="ES70" i="173"/>
  <c r="EL107" i="182"/>
  <c r="EP113" i="178"/>
  <c r="EJ106" i="181"/>
  <c r="EX84" i="172"/>
  <c r="ES113" i="171"/>
  <c r="EU106" i="170"/>
  <c r="EG91" i="181"/>
  <c r="EK91" i="170"/>
  <c r="EU106" i="174"/>
  <c r="EV110" i="170"/>
  <c r="EN110" i="180"/>
  <c r="EQ106" i="172"/>
  <c r="EN106" i="179"/>
  <c r="EY70" i="175"/>
  <c r="ES107" i="173"/>
  <c r="EQ106" i="173"/>
  <c r="EK91" i="180"/>
  <c r="EN110" i="174"/>
  <c r="ER106" i="178"/>
  <c r="EI87" i="182"/>
  <c r="EN113" i="182"/>
  <c r="EQ107" i="175"/>
  <c r="EW84" i="180"/>
  <c r="EN87" i="174"/>
  <c r="EN87" i="177"/>
  <c r="EP110" i="173"/>
  <c r="ES110" i="177"/>
  <c r="EK91" i="172"/>
  <c r="EK91" i="171"/>
  <c r="EQ107" i="180"/>
  <c r="EX84" i="179"/>
  <c r="ES87" i="170"/>
  <c r="EN84" i="170"/>
  <c r="ER113" i="175"/>
  <c r="EV70" i="174"/>
  <c r="EQ113" i="172"/>
  <c r="EN113" i="173"/>
  <c r="EN110" i="179"/>
  <c r="EN87" i="180"/>
  <c r="EJ77" i="182"/>
  <c r="EK91" i="177"/>
  <c r="EM77" i="172"/>
  <c r="EN113" i="174"/>
  <c r="ES106" i="175"/>
  <c r="EK107" i="181"/>
  <c r="EI87" i="181"/>
  <c r="EK91" i="178"/>
  <c r="EY70" i="170"/>
  <c r="EN70" i="181"/>
  <c r="EN84" i="175"/>
  <c r="EQ107" i="178"/>
  <c r="EK91" i="179"/>
  <c r="EI78" i="173" l="1"/>
  <c r="F134" i="174"/>
  <c r="EJ78" i="182"/>
  <c r="EI78" i="181"/>
  <c r="EM78" i="180"/>
  <c r="EM78" i="174"/>
  <c r="EM78" i="177"/>
  <c r="EM78" i="172"/>
  <c r="EM78" i="170"/>
  <c r="EM78" i="171"/>
  <c r="EM78" i="175"/>
  <c r="EM78" i="179"/>
  <c r="EM78" i="178"/>
  <c r="EI91" i="173"/>
  <c r="EJ77" i="173"/>
  <c r="ER107" i="178"/>
  <c r="EO110" i="179"/>
  <c r="ER107" i="180"/>
  <c r="EJ87" i="182"/>
  <c r="EW110" i="170"/>
  <c r="ET70" i="173"/>
  <c r="EO113" i="180"/>
  <c r="EO107" i="174"/>
  <c r="EW70" i="171"/>
  <c r="ET87" i="173"/>
  <c r="EN77" i="180"/>
  <c r="EL91" i="177"/>
  <c r="ER110" i="172"/>
  <c r="EL107" i="181"/>
  <c r="ET107" i="173"/>
  <c r="EV107" i="171"/>
  <c r="EN77" i="170"/>
  <c r="EO84" i="170"/>
  <c r="EO106" i="179"/>
  <c r="EO107" i="172"/>
  <c r="EI110" i="181"/>
  <c r="EI91" i="182"/>
  <c r="EN77" i="174"/>
  <c r="ET87" i="170"/>
  <c r="EQ113" i="178"/>
  <c r="EO110" i="175"/>
  <c r="EN77" i="178"/>
  <c r="EY84" i="179"/>
  <c r="EM107" i="182"/>
  <c r="EP113" i="170"/>
  <c r="EO84" i="175"/>
  <c r="EO113" i="173"/>
  <c r="ET110" i="177"/>
  <c r="ES106" i="178"/>
  <c r="EV106" i="174"/>
  <c r="EX84" i="171"/>
  <c r="EQ84" i="173"/>
  <c r="EU106" i="180"/>
  <c r="EI84" i="181"/>
  <c r="EO113" i="177"/>
  <c r="EN77" i="179"/>
  <c r="EN77" i="177"/>
  <c r="EO87" i="177"/>
  <c r="ET113" i="171"/>
  <c r="EJ110" i="182"/>
  <c r="EK106" i="182"/>
  <c r="EL91" i="178"/>
  <c r="EL91" i="170"/>
  <c r="EO87" i="174"/>
  <c r="EY84" i="172"/>
  <c r="EP107" i="170"/>
  <c r="EK77" i="182"/>
  <c r="EL91" i="172"/>
  <c r="ET106" i="175"/>
  <c r="EX84" i="180"/>
  <c r="EK106" i="181"/>
  <c r="EJ84" i="182"/>
  <c r="EN77" i="172"/>
  <c r="ER107" i="175"/>
  <c r="ER113" i="181"/>
  <c r="EO110" i="178"/>
  <c r="EJ77" i="181"/>
  <c r="EO87" i="180"/>
  <c r="EO110" i="180"/>
  <c r="EO106" i="171"/>
  <c r="EN77" i="175"/>
  <c r="EO70" i="181"/>
  <c r="ER113" i="172"/>
  <c r="EQ110" i="173"/>
  <c r="EO110" i="174"/>
  <c r="EV106" i="170"/>
  <c r="EO106" i="177"/>
  <c r="ET87" i="178"/>
  <c r="ET84" i="178"/>
  <c r="EO87" i="172"/>
  <c r="EU70" i="177"/>
  <c r="EL91" i="171"/>
  <c r="EL91" i="180"/>
  <c r="EN77" i="171"/>
  <c r="EJ87" i="181"/>
  <c r="EW70" i="174"/>
  <c r="ER106" i="173"/>
  <c r="ET87" i="175"/>
  <c r="ET70" i="180"/>
  <c r="EL91" i="179"/>
  <c r="ES113" i="175"/>
  <c r="EQ107" i="179"/>
  <c r="EQ70" i="182"/>
  <c r="EO107" i="177"/>
  <c r="EO113" i="174"/>
  <c r="ER106" i="172"/>
  <c r="EP87" i="171"/>
  <c r="EL91" i="174"/>
  <c r="EO113" i="182"/>
  <c r="ER87" i="179"/>
  <c r="EO113" i="179"/>
  <c r="EH91" i="181"/>
  <c r="EL91" i="175"/>
  <c r="EJ78" i="173" l="1"/>
  <c r="F119" i="172" a="1"/>
  <c r="F119" i="172" s="1"/>
  <c r="F120" i="172" s="1"/>
  <c r="F119" i="179" a="1"/>
  <c r="F119" i="179" s="1"/>
  <c r="F120" i="179" s="1"/>
  <c r="EK78" i="182"/>
  <c r="EJ78" i="181"/>
  <c r="EN78" i="171"/>
  <c r="EN78" i="175"/>
  <c r="EN78" i="172"/>
  <c r="EN78" i="170"/>
  <c r="EN78" i="177"/>
  <c r="EN78" i="178"/>
  <c r="EN78" i="174"/>
  <c r="EN78" i="179"/>
  <c r="EN78" i="180"/>
  <c r="EJ91" i="173"/>
  <c r="EK77" i="173"/>
  <c r="EP113" i="179"/>
  <c r="ER107" i="179"/>
  <c r="EP87" i="172"/>
  <c r="EP70" i="181"/>
  <c r="EL106" i="181"/>
  <c r="EU113" i="171"/>
  <c r="ET106" i="178"/>
  <c r="ER113" i="178"/>
  <c r="EM107" i="181"/>
  <c r="EK87" i="182"/>
  <c r="EM91" i="180"/>
  <c r="EM91" i="179"/>
  <c r="EM91" i="170"/>
  <c r="EP107" i="172"/>
  <c r="EW106" i="170"/>
  <c r="EQ113" i="170"/>
  <c r="EP107" i="174"/>
  <c r="EO77" i="174"/>
  <c r="EX70" i="174"/>
  <c r="ES113" i="181"/>
  <c r="ER84" i="173"/>
  <c r="EP84" i="170"/>
  <c r="EO77" i="171"/>
  <c r="EO77" i="177"/>
  <c r="EK87" i="181"/>
  <c r="ES107" i="175"/>
  <c r="EY84" i="171"/>
  <c r="ES87" i="179"/>
  <c r="ET113" i="175"/>
  <c r="EU84" i="178"/>
  <c r="EP106" i="171"/>
  <c r="EY84" i="180"/>
  <c r="EP87" i="177"/>
  <c r="EU110" i="177"/>
  <c r="EU87" i="170"/>
  <c r="ES110" i="172"/>
  <c r="ES107" i="180"/>
  <c r="EL77" i="182"/>
  <c r="EM91" i="172"/>
  <c r="EM91" i="175"/>
  <c r="EQ87" i="171"/>
  <c r="EP106" i="177"/>
  <c r="EQ107" i="170"/>
  <c r="EP84" i="175"/>
  <c r="ES106" i="172"/>
  <c r="EP113" i="182"/>
  <c r="EU70" i="180"/>
  <c r="EU87" i="178"/>
  <c r="EP110" i="180"/>
  <c r="EU106" i="175"/>
  <c r="EP113" i="177"/>
  <c r="EP113" i="173"/>
  <c r="EJ110" i="181"/>
  <c r="EU87" i="173"/>
  <c r="EP110" i="179"/>
  <c r="EJ91" i="182"/>
  <c r="EO77" i="172"/>
  <c r="EU87" i="175"/>
  <c r="EP87" i="180"/>
  <c r="EJ84" i="181"/>
  <c r="EX70" i="171"/>
  <c r="ES107" i="178"/>
  <c r="EK77" i="181"/>
  <c r="EO77" i="180"/>
  <c r="ES106" i="173"/>
  <c r="EP110" i="178"/>
  <c r="EV106" i="180"/>
  <c r="EP106" i="179"/>
  <c r="EI91" i="181"/>
  <c r="EM91" i="174"/>
  <c r="EP113" i="174"/>
  <c r="EP110" i="174"/>
  <c r="EP87" i="174"/>
  <c r="EN107" i="182"/>
  <c r="EP113" i="180"/>
  <c r="EO77" i="170"/>
  <c r="EP107" i="177"/>
  <c r="ER110" i="173"/>
  <c r="EL106" i="182"/>
  <c r="EW107" i="171"/>
  <c r="EU70" i="173"/>
  <c r="EO77" i="179"/>
  <c r="EO77" i="175"/>
  <c r="EM91" i="177"/>
  <c r="ER70" i="182"/>
  <c r="EV70" i="177"/>
  <c r="ES113" i="172"/>
  <c r="EK84" i="182"/>
  <c r="EK110" i="182"/>
  <c r="EW106" i="174"/>
  <c r="EP110" i="175"/>
  <c r="EU107" i="173"/>
  <c r="EX110" i="170"/>
  <c r="EM91" i="178"/>
  <c r="EM91" i="171"/>
  <c r="EO77" i="178"/>
  <c r="EK78" i="173" l="1"/>
  <c r="F119" i="180" a="1"/>
  <c r="F119" i="180" s="1"/>
  <c r="F120" i="180" s="1"/>
  <c r="F119" i="171" a="1"/>
  <c r="F119" i="171" s="1"/>
  <c r="F120" i="171" s="1"/>
  <c r="F134" i="172"/>
  <c r="F134" i="179"/>
  <c r="EL78" i="182"/>
  <c r="EK78" i="181"/>
  <c r="EO78" i="178"/>
  <c r="EO78" i="177"/>
  <c r="EO78" i="174"/>
  <c r="EO78" i="172"/>
  <c r="EO78" i="175"/>
  <c r="EO78" i="170"/>
  <c r="EO78" i="180"/>
  <c r="EO78" i="179"/>
  <c r="EO78" i="171"/>
  <c r="EK91" i="173"/>
  <c r="EL77" i="173"/>
  <c r="EY110" i="170"/>
  <c r="ES70" i="182"/>
  <c r="EQ87" i="174"/>
  <c r="EY70" i="171"/>
  <c r="EQ113" i="177"/>
  <c r="ER107" i="170"/>
  <c r="EV107" i="173"/>
  <c r="EV70" i="173"/>
  <c r="EQ110" i="174"/>
  <c r="EK84" i="181"/>
  <c r="EV106" i="175"/>
  <c r="EQ106" i="177"/>
  <c r="EQ106" i="171"/>
  <c r="ES84" i="173"/>
  <c r="EN107" i="181"/>
  <c r="EQ113" i="179"/>
  <c r="EP77" i="177"/>
  <c r="EN91" i="171"/>
  <c r="EN91" i="175"/>
  <c r="EP77" i="175"/>
  <c r="EX106" i="174"/>
  <c r="EQ106" i="179"/>
  <c r="EV87" i="178"/>
  <c r="EY70" i="174"/>
  <c r="EN91" i="174"/>
  <c r="EL110" i="182"/>
  <c r="EQ110" i="179"/>
  <c r="EV70" i="180"/>
  <c r="ET87" i="179"/>
  <c r="EV113" i="171"/>
  <c r="EN91" i="180"/>
  <c r="EQ107" i="177"/>
  <c r="EQ110" i="178"/>
  <c r="EQ113" i="182"/>
  <c r="EQ110" i="175"/>
  <c r="EX107" i="171"/>
  <c r="EQ113" i="174"/>
  <c r="EQ87" i="180"/>
  <c r="EQ110" i="180"/>
  <c r="ER87" i="171"/>
  <c r="EV84" i="178"/>
  <c r="ET113" i="181"/>
  <c r="ES113" i="178"/>
  <c r="EP77" i="171"/>
  <c r="EN91" i="170"/>
  <c r="EM106" i="182"/>
  <c r="EV87" i="175"/>
  <c r="ET107" i="180"/>
  <c r="EU113" i="175"/>
  <c r="EU106" i="178"/>
  <c r="ES110" i="173"/>
  <c r="EW106" i="180"/>
  <c r="ET110" i="172"/>
  <c r="EQ107" i="174"/>
  <c r="EM77" i="182"/>
  <c r="EN91" i="178"/>
  <c r="EL84" i="182"/>
  <c r="EV87" i="173"/>
  <c r="EV87" i="170"/>
  <c r="ER113" i="170"/>
  <c r="EM106" i="181"/>
  <c r="EK91" i="182"/>
  <c r="EN91" i="179"/>
  <c r="EP77" i="170"/>
  <c r="ET113" i="172"/>
  <c r="EQ113" i="180"/>
  <c r="ET106" i="173"/>
  <c r="EK110" i="181"/>
  <c r="ET106" i="172"/>
  <c r="EV110" i="177"/>
  <c r="ET107" i="175"/>
  <c r="EX106" i="170"/>
  <c r="EQ70" i="181"/>
  <c r="EL77" i="181"/>
  <c r="EN91" i="172"/>
  <c r="EQ113" i="173"/>
  <c r="EQ87" i="177"/>
  <c r="EQ107" i="172"/>
  <c r="EP77" i="179"/>
  <c r="EL87" i="182"/>
  <c r="ES107" i="179"/>
  <c r="EN91" i="177"/>
  <c r="EP77" i="174"/>
  <c r="EL87" i="181"/>
  <c r="EP77" i="178"/>
  <c r="EP77" i="180"/>
  <c r="EW70" i="177"/>
  <c r="EO107" i="182"/>
  <c r="ET107" i="178"/>
  <c r="EQ84" i="175"/>
  <c r="EQ87" i="172"/>
  <c r="EJ91" i="181"/>
  <c r="EP77" i="172"/>
  <c r="EQ84" i="170"/>
  <c r="EL78" i="173" l="1"/>
  <c r="F133" i="170" a="1"/>
  <c r="F133" i="170" s="1"/>
  <c r="F134" i="171"/>
  <c r="F136" i="171" s="1"/>
  <c r="F134" i="180"/>
  <c r="EM78" i="182"/>
  <c r="EL78" i="181"/>
  <c r="EP78" i="180"/>
  <c r="EP78" i="179"/>
  <c r="EP78" i="170"/>
  <c r="EP78" i="175"/>
  <c r="EP78" i="172"/>
  <c r="EP78" i="174"/>
  <c r="EP78" i="171"/>
  <c r="EP78" i="177"/>
  <c r="EP78" i="178"/>
  <c r="EL91" i="173"/>
  <c r="EM77" i="173"/>
  <c r="ER84" i="170"/>
  <c r="EM87" i="182"/>
  <c r="EU106" i="172"/>
  <c r="EW87" i="173"/>
  <c r="EU107" i="180"/>
  <c r="ER87" i="180"/>
  <c r="EU87" i="179"/>
  <c r="EO107" i="181"/>
  <c r="EW107" i="173"/>
  <c r="EO91" i="174"/>
  <c r="EQ77" i="174"/>
  <c r="ER110" i="175"/>
  <c r="ER87" i="174"/>
  <c r="EL91" i="182"/>
  <c r="EQ77" i="180"/>
  <c r="EP107" i="182"/>
  <c r="EX106" i="180"/>
  <c r="EW87" i="178"/>
  <c r="EQ77" i="178"/>
  <c r="EX70" i="177"/>
  <c r="EW84" i="178"/>
  <c r="ER87" i="172"/>
  <c r="ER107" i="172"/>
  <c r="EL110" i="181"/>
  <c r="EM84" i="182"/>
  <c r="EW87" i="175"/>
  <c r="ER113" i="174"/>
  <c r="EW70" i="180"/>
  <c r="ET84" i="173"/>
  <c r="ES107" i="170"/>
  <c r="EO91" i="177"/>
  <c r="EQ77" i="170"/>
  <c r="EQ77" i="171"/>
  <c r="ET113" i="178"/>
  <c r="EU113" i="172"/>
  <c r="EW106" i="175"/>
  <c r="ET110" i="173"/>
  <c r="EL84" i="181"/>
  <c r="EK91" i="181"/>
  <c r="ER84" i="175"/>
  <c r="ER87" i="177"/>
  <c r="EU106" i="173"/>
  <c r="ER107" i="174"/>
  <c r="EN106" i="182"/>
  <c r="EY107" i="171"/>
  <c r="ER110" i="179"/>
  <c r="ER106" i="171"/>
  <c r="ER113" i="177"/>
  <c r="EN77" i="182"/>
  <c r="EO91" i="178"/>
  <c r="EO91" i="180"/>
  <c r="EU107" i="178"/>
  <c r="ER113" i="173"/>
  <c r="ER113" i="180"/>
  <c r="EU110" i="172"/>
  <c r="EM110" i="182"/>
  <c r="ER106" i="177"/>
  <c r="EO91" i="172"/>
  <c r="ER70" i="181"/>
  <c r="EU113" i="181"/>
  <c r="ER113" i="182"/>
  <c r="ET70" i="182"/>
  <c r="EM77" i="181"/>
  <c r="EQ77" i="175"/>
  <c r="EN106" i="181"/>
  <c r="ER106" i="179"/>
  <c r="EO91" i="171"/>
  <c r="EM87" i="181"/>
  <c r="EU107" i="175"/>
  <c r="ES113" i="170"/>
  <c r="EV106" i="178"/>
  <c r="ES87" i="171"/>
  <c r="ER107" i="177"/>
  <c r="EY106" i="174"/>
  <c r="ER110" i="174"/>
  <c r="EO91" i="175"/>
  <c r="EQ77" i="172"/>
  <c r="ET107" i="179"/>
  <c r="EW110" i="177"/>
  <c r="EW87" i="170"/>
  <c r="EV113" i="175"/>
  <c r="ER110" i="180"/>
  <c r="EW113" i="171"/>
  <c r="ER113" i="179"/>
  <c r="EW70" i="173"/>
  <c r="EQ77" i="177"/>
  <c r="EQ77" i="179"/>
  <c r="EO91" i="170"/>
  <c r="EY106" i="170"/>
  <c r="ER110" i="178"/>
  <c r="EO91" i="179"/>
  <c r="EM78" i="173" l="1"/>
  <c r="F117" i="170" a="1"/>
  <c r="F117" i="170" s="1"/>
  <c r="F117" i="174" a="1"/>
  <c r="F117" i="174" s="1"/>
  <c r="F121" i="174" s="1"/>
  <c r="F118" i="171" a="1"/>
  <c r="F118" i="171" s="1"/>
  <c r="EN78" i="182"/>
  <c r="EM78" i="181"/>
  <c r="EQ78" i="171"/>
  <c r="EQ78" i="174"/>
  <c r="EQ78" i="172"/>
  <c r="EQ78" i="175"/>
  <c r="EQ78" i="170"/>
  <c r="EQ78" i="179"/>
  <c r="EQ78" i="178"/>
  <c r="EQ78" i="180"/>
  <c r="EQ78" i="177"/>
  <c r="EM91" i="173"/>
  <c r="EN77" i="173"/>
  <c r="ES110" i="178"/>
  <c r="EX110" i="177"/>
  <c r="EV107" i="175"/>
  <c r="ES106" i="177"/>
  <c r="ES110" i="179"/>
  <c r="EU110" i="173"/>
  <c r="EX87" i="175"/>
  <c r="EY106" i="180"/>
  <c r="EV107" i="180"/>
  <c r="EP91" i="178"/>
  <c r="EP91" i="174"/>
  <c r="EP91" i="170"/>
  <c r="EU107" i="179"/>
  <c r="EN87" i="181"/>
  <c r="EN110" i="182"/>
  <c r="EP91" i="177"/>
  <c r="ET87" i="171"/>
  <c r="EP107" i="181"/>
  <c r="EL91" i="181"/>
  <c r="EW106" i="178"/>
  <c r="EY70" i="177"/>
  <c r="EP91" i="175"/>
  <c r="EX106" i="175"/>
  <c r="EN84" i="182"/>
  <c r="EQ107" i="182"/>
  <c r="EX87" i="173"/>
  <c r="ER77" i="180"/>
  <c r="ES113" i="180"/>
  <c r="ES107" i="174"/>
  <c r="EU113" i="178"/>
  <c r="ES110" i="175"/>
  <c r="EN87" i="182"/>
  <c r="EM91" i="182"/>
  <c r="EP91" i="171"/>
  <c r="EP91" i="172"/>
  <c r="EX113" i="171"/>
  <c r="EU70" i="182"/>
  <c r="ES113" i="173"/>
  <c r="ET107" i="170"/>
  <c r="ES84" i="170"/>
  <c r="EP91" i="179"/>
  <c r="ES87" i="177"/>
  <c r="EU84" i="173"/>
  <c r="ER77" i="179"/>
  <c r="ES113" i="177"/>
  <c r="ER77" i="171"/>
  <c r="EX70" i="173"/>
  <c r="ES110" i="174"/>
  <c r="ES106" i="179"/>
  <c r="EV110" i="172"/>
  <c r="EO106" i="182"/>
  <c r="EV113" i="172"/>
  <c r="EM110" i="181"/>
  <c r="ES87" i="174"/>
  <c r="EV106" i="172"/>
  <c r="EO77" i="182"/>
  <c r="EP91" i="180"/>
  <c r="ER77" i="170"/>
  <c r="ES113" i="179"/>
  <c r="ES107" i="177"/>
  <c r="EV106" i="173"/>
  <c r="ES87" i="172"/>
  <c r="EV107" i="178"/>
  <c r="EW113" i="175"/>
  <c r="EV87" i="179"/>
  <c r="EO106" i="181"/>
  <c r="ES107" i="172"/>
  <c r="EN77" i="181"/>
  <c r="ES113" i="182"/>
  <c r="EX84" i="178"/>
  <c r="ER77" i="174"/>
  <c r="EV113" i="181"/>
  <c r="EX107" i="173"/>
  <c r="EX70" i="180"/>
  <c r="ER77" i="172"/>
  <c r="ES110" i="180"/>
  <c r="ES84" i="175"/>
  <c r="EX87" i="170"/>
  <c r="ET113" i="170"/>
  <c r="ES70" i="181"/>
  <c r="ES106" i="171"/>
  <c r="EM84" i="181"/>
  <c r="ES113" i="174"/>
  <c r="EX87" i="178"/>
  <c r="ES87" i="180"/>
  <c r="ER77" i="177"/>
  <c r="ER77" i="175"/>
  <c r="ER77" i="178"/>
  <c r="EN78" i="173" l="1"/>
  <c r="F117" i="180" a="1"/>
  <c r="F117" i="180" s="1"/>
  <c r="F121" i="180" s="1"/>
  <c r="EO78" i="182"/>
  <c r="EN78" i="181"/>
  <c r="ER78" i="180"/>
  <c r="ER78" i="178"/>
  <c r="ER78" i="179"/>
  <c r="ER78" i="170"/>
  <c r="ER78" i="175"/>
  <c r="ER78" i="172"/>
  <c r="ER78" i="174"/>
  <c r="ER78" i="177"/>
  <c r="ER78" i="171"/>
  <c r="EN91" i="173"/>
  <c r="EO77" i="173"/>
  <c r="ET87" i="180"/>
  <c r="ET84" i="175"/>
  <c r="EP106" i="181"/>
  <c r="EW106" i="172"/>
  <c r="EY70" i="173"/>
  <c r="EY113" i="171"/>
  <c r="EO84" i="182"/>
  <c r="EW107" i="180"/>
  <c r="ET110" i="178"/>
  <c r="EO77" i="181"/>
  <c r="ES77" i="171"/>
  <c r="ES77" i="170"/>
  <c r="EM91" i="181"/>
  <c r="EQ91" i="178"/>
  <c r="ES77" i="177"/>
  <c r="ES77" i="175"/>
  <c r="ET87" i="172"/>
  <c r="ET107" i="174"/>
  <c r="EQ91" i="174"/>
  <c r="ES77" i="179"/>
  <c r="EY84" i="178"/>
  <c r="ET113" i="180"/>
  <c r="EQ91" i="175"/>
  <c r="EY87" i="178"/>
  <c r="ET110" i="180"/>
  <c r="EW87" i="179"/>
  <c r="ET87" i="174"/>
  <c r="ET113" i="177"/>
  <c r="EO87" i="182"/>
  <c r="EY106" i="175"/>
  <c r="ET113" i="174"/>
  <c r="EY70" i="180"/>
  <c r="EX113" i="175"/>
  <c r="EN110" i="181"/>
  <c r="EV84" i="173"/>
  <c r="ET110" i="175"/>
  <c r="EX106" i="178"/>
  <c r="EY87" i="175"/>
  <c r="ES77" i="180"/>
  <c r="EQ91" i="179"/>
  <c r="EQ91" i="170"/>
  <c r="EN84" i="181"/>
  <c r="EY107" i="173"/>
  <c r="EW107" i="178"/>
  <c r="EW113" i="172"/>
  <c r="ET87" i="177"/>
  <c r="EV113" i="178"/>
  <c r="EQ107" i="181"/>
  <c r="EV110" i="173"/>
  <c r="ES77" i="172"/>
  <c r="EW113" i="181"/>
  <c r="EP106" i="182"/>
  <c r="EU87" i="171"/>
  <c r="ES77" i="174"/>
  <c r="EW106" i="173"/>
  <c r="EU107" i="170"/>
  <c r="ET106" i="177"/>
  <c r="EQ91" i="171"/>
  <c r="EQ91" i="180"/>
  <c r="EU113" i="170"/>
  <c r="ET113" i="182"/>
  <c r="ET107" i="177"/>
  <c r="ET106" i="179"/>
  <c r="ET113" i="173"/>
  <c r="EY87" i="173"/>
  <c r="EO87" i="181"/>
  <c r="EW107" i="175"/>
  <c r="EP77" i="182"/>
  <c r="EQ91" i="177"/>
  <c r="EY87" i="170"/>
  <c r="ET107" i="172"/>
  <c r="ET113" i="179"/>
  <c r="ET110" i="174"/>
  <c r="EV70" i="182"/>
  <c r="ER107" i="182"/>
  <c r="EV107" i="179"/>
  <c r="EY110" i="177"/>
  <c r="EN91" i="182"/>
  <c r="ES77" i="178"/>
  <c r="EQ91" i="172"/>
  <c r="ET106" i="171"/>
  <c r="ET84" i="170"/>
  <c r="ET110" i="179"/>
  <c r="ET70" i="181"/>
  <c r="EW110" i="172"/>
  <c r="EO110" i="182"/>
  <c r="EO78" i="173" l="1"/>
  <c r="F133" i="177" a="1"/>
  <c r="F133" i="177" s="1"/>
  <c r="F136" i="177" s="1"/>
  <c r="F128" i="170" a="1"/>
  <c r="F128" i="170" s="1"/>
  <c r="F128" i="173" a="1"/>
  <c r="F128" i="173" s="1"/>
  <c r="F118" i="173" a="1"/>
  <c r="F118" i="173" s="1"/>
  <c r="F128" i="175" a="1"/>
  <c r="F128" i="175" s="1"/>
  <c r="F117" i="175" a="1"/>
  <c r="F117" i="175" s="1"/>
  <c r="F128" i="178" a="1"/>
  <c r="F128" i="178" s="1"/>
  <c r="F119" i="178" a="1"/>
  <c r="F119" i="178" s="1"/>
  <c r="F120" i="178" s="1"/>
  <c r="F137" i="171" a="1"/>
  <c r="F137" i="171" s="1"/>
  <c r="EP78" i="182"/>
  <c r="EO78" i="181"/>
  <c r="ES78" i="174"/>
  <c r="ES78" i="175"/>
  <c r="ES78" i="170"/>
  <c r="ES78" i="179"/>
  <c r="ES78" i="172"/>
  <c r="ES78" i="171"/>
  <c r="ES78" i="178"/>
  <c r="ES78" i="177"/>
  <c r="ES78" i="180"/>
  <c r="EO91" i="173"/>
  <c r="EP77" i="173"/>
  <c r="EP110" i="182"/>
  <c r="ES107" i="182"/>
  <c r="EX106" i="173"/>
  <c r="EX113" i="172"/>
  <c r="EO110" i="181"/>
  <c r="EU110" i="180"/>
  <c r="EP84" i="182"/>
  <c r="ET77" i="177"/>
  <c r="ET77" i="170"/>
  <c r="ER91" i="170"/>
  <c r="ER91" i="178"/>
  <c r="ER91" i="174"/>
  <c r="ET77" i="178"/>
  <c r="EX110" i="172"/>
  <c r="EW70" i="182"/>
  <c r="EU113" i="173"/>
  <c r="EV87" i="171"/>
  <c r="EX107" i="178"/>
  <c r="EY113" i="175"/>
  <c r="EQ106" i="181"/>
  <c r="EQ77" i="182"/>
  <c r="ER91" i="179"/>
  <c r="ET77" i="171"/>
  <c r="EU84" i="170"/>
  <c r="EU107" i="172"/>
  <c r="EU113" i="182"/>
  <c r="EW110" i="173"/>
  <c r="ET77" i="172"/>
  <c r="EU70" i="181"/>
  <c r="EU110" i="174"/>
  <c r="EU106" i="179"/>
  <c r="EQ106" i="182"/>
  <c r="EU113" i="174"/>
  <c r="EU113" i="180"/>
  <c r="EX106" i="172"/>
  <c r="ER91" i="180"/>
  <c r="ER91" i="177"/>
  <c r="ER91" i="171"/>
  <c r="EU110" i="179"/>
  <c r="EU113" i="179"/>
  <c r="EU107" i="177"/>
  <c r="EX113" i="181"/>
  <c r="EO84" i="181"/>
  <c r="EP87" i="182"/>
  <c r="EU107" i="174"/>
  <c r="EU84" i="175"/>
  <c r="EO91" i="182"/>
  <c r="ET77" i="175"/>
  <c r="ET77" i="179"/>
  <c r="EV113" i="170"/>
  <c r="EY106" i="178"/>
  <c r="EU113" i="177"/>
  <c r="EU87" i="180"/>
  <c r="EP77" i="181"/>
  <c r="ER91" i="175"/>
  <c r="EX107" i="175"/>
  <c r="EW113" i="178"/>
  <c r="EU87" i="174"/>
  <c r="EN91" i="181"/>
  <c r="ER91" i="172"/>
  <c r="ER107" i="181"/>
  <c r="ET77" i="174"/>
  <c r="EU106" i="171"/>
  <c r="EU87" i="172"/>
  <c r="ET77" i="180"/>
  <c r="EU106" i="177"/>
  <c r="EU110" i="175"/>
  <c r="EU110" i="178"/>
  <c r="EW107" i="179"/>
  <c r="EP87" i="181"/>
  <c r="EV107" i="170"/>
  <c r="EU87" i="177"/>
  <c r="EW84" i="173"/>
  <c r="EX87" i="179"/>
  <c r="EX107" i="180"/>
  <c r="EP78" i="173" l="1"/>
  <c r="F117" i="178" a="1"/>
  <c r="F117" i="178" s="1"/>
  <c r="F121" i="178" s="1"/>
  <c r="F137" i="175" a="1"/>
  <c r="F137" i="175" s="1"/>
  <c r="F134" i="178"/>
  <c r="F129" i="178"/>
  <c r="EQ78" i="182"/>
  <c r="EP78" i="181"/>
  <c r="ET78" i="178"/>
  <c r="ET78" i="172"/>
  <c r="ET78" i="179"/>
  <c r="ET78" i="171"/>
  <c r="ET78" i="170"/>
  <c r="ET78" i="180"/>
  <c r="ET78" i="175"/>
  <c r="ET78" i="177"/>
  <c r="ET78" i="174"/>
  <c r="EP91" i="173"/>
  <c r="EQ77" i="173"/>
  <c r="EY107" i="180"/>
  <c r="EV110" i="175"/>
  <c r="EV87" i="180"/>
  <c r="EY113" i="181"/>
  <c r="EV106" i="179"/>
  <c r="EP110" i="181"/>
  <c r="EU77" i="178"/>
  <c r="ES91" i="179"/>
  <c r="EU77" i="171"/>
  <c r="EY87" i="179"/>
  <c r="EV106" i="177"/>
  <c r="EV113" i="177"/>
  <c r="EV107" i="177"/>
  <c r="EV110" i="174"/>
  <c r="EY107" i="178"/>
  <c r="EY113" i="172"/>
  <c r="EU77" i="177"/>
  <c r="EV113" i="182"/>
  <c r="EQ110" i="182"/>
  <c r="ER77" i="182"/>
  <c r="ES91" i="170"/>
  <c r="EQ87" i="181"/>
  <c r="EV107" i="174"/>
  <c r="EV107" i="172"/>
  <c r="EX107" i="179"/>
  <c r="EQ87" i="182"/>
  <c r="EV84" i="170"/>
  <c r="ES91" i="172"/>
  <c r="EY107" i="175"/>
  <c r="ER106" i="182"/>
  <c r="ER106" i="181"/>
  <c r="EO91" i="181"/>
  <c r="EX84" i="173"/>
  <c r="EV87" i="172"/>
  <c r="EV113" i="179"/>
  <c r="EV70" i="181"/>
  <c r="EW87" i="171"/>
  <c r="EY106" i="173"/>
  <c r="ES91" i="180"/>
  <c r="ES91" i="178"/>
  <c r="EU77" i="180"/>
  <c r="EV87" i="177"/>
  <c r="EV106" i="171"/>
  <c r="EW113" i="170"/>
  <c r="EV110" i="179"/>
  <c r="EX110" i="173"/>
  <c r="EV113" i="173"/>
  <c r="ET107" i="182"/>
  <c r="ES91" i="174"/>
  <c r="ES91" i="177"/>
  <c r="ES91" i="171"/>
  <c r="EW107" i="170"/>
  <c r="ES107" i="181"/>
  <c r="EV84" i="175"/>
  <c r="EY106" i="172"/>
  <c r="EX70" i="182"/>
  <c r="EU77" i="170"/>
  <c r="EV87" i="174"/>
  <c r="EV113" i="180"/>
  <c r="EY110" i="172"/>
  <c r="EP91" i="182"/>
  <c r="EU77" i="172"/>
  <c r="EU77" i="179"/>
  <c r="EX113" i="178"/>
  <c r="EV113" i="174"/>
  <c r="EV110" i="178"/>
  <c r="EP84" i="181"/>
  <c r="EV110" i="180"/>
  <c r="ES91" i="175"/>
  <c r="EU77" i="174"/>
  <c r="EQ77" i="181"/>
  <c r="EQ84" i="182"/>
  <c r="EU77" i="175"/>
  <c r="EQ78" i="173" l="1"/>
  <c r="F133" i="172" a="1"/>
  <c r="F133" i="172" s="1"/>
  <c r="F136" i="172" s="1"/>
  <c r="F117" i="172" a="1"/>
  <c r="F117" i="172" s="1"/>
  <c r="F121" i="172" s="1"/>
  <c r="F117" i="173" a="1"/>
  <c r="F117" i="173" s="1"/>
  <c r="F118" i="175" a="1"/>
  <c r="F118" i="175" s="1"/>
  <c r="F137" i="172" a="1"/>
  <c r="F137" i="172" s="1"/>
  <c r="F118" i="178" a="1"/>
  <c r="F118" i="178" s="1"/>
  <c r="F122" i="178" s="1"/>
  <c r="F123" i="178" s="1"/>
  <c r="F124" i="178" s="1"/>
  <c r="F126" i="178" s="1"/>
  <c r="F127" i="178" s="1"/>
  <c r="F130" i="178" s="1"/>
  <c r="F131" i="178" s="1"/>
  <c r="F128" i="179" a="1"/>
  <c r="F128" i="179" s="1"/>
  <c r="F129" i="179" s="1"/>
  <c r="F137" i="181" a="1"/>
  <c r="F137" i="181" s="1"/>
  <c r="F118" i="180" a="1"/>
  <c r="F118" i="180" s="1"/>
  <c r="F122" i="180" s="1"/>
  <c r="F123" i="180" s="1"/>
  <c r="F124" i="180" s="1"/>
  <c r="F126" i="180" s="1"/>
  <c r="F127" i="180" s="1"/>
  <c r="F130" i="180" s="1"/>
  <c r="ER78" i="182"/>
  <c r="EQ78" i="181"/>
  <c r="EU78" i="180"/>
  <c r="EU78" i="171"/>
  <c r="EU78" i="175"/>
  <c r="EU78" i="179"/>
  <c r="EU78" i="170"/>
  <c r="EU78" i="174"/>
  <c r="EU78" i="172"/>
  <c r="EU78" i="177"/>
  <c r="EU78" i="178"/>
  <c r="EQ91" i="173"/>
  <c r="ER77" i="173"/>
  <c r="ER84" i="182"/>
  <c r="EW87" i="174"/>
  <c r="EY110" i="173"/>
  <c r="EW113" i="179"/>
  <c r="EY107" i="179"/>
  <c r="EW110" i="174"/>
  <c r="EW87" i="180"/>
  <c r="ET91" i="178"/>
  <c r="ET91" i="177"/>
  <c r="ET91" i="170"/>
  <c r="ES77" i="182"/>
  <c r="EX113" i="170"/>
  <c r="EW107" i="174"/>
  <c r="EW110" i="180"/>
  <c r="EY70" i="182"/>
  <c r="EW110" i="179"/>
  <c r="EW87" i="172"/>
  <c r="EW107" i="172"/>
  <c r="EW107" i="177"/>
  <c r="EW110" i="175"/>
  <c r="ET91" i="179"/>
  <c r="EY84" i="173"/>
  <c r="EW113" i="177"/>
  <c r="EQ91" i="182"/>
  <c r="EV77" i="171"/>
  <c r="EV77" i="179"/>
  <c r="EV77" i="172"/>
  <c r="EW113" i="182"/>
  <c r="EQ110" i="181"/>
  <c r="ET91" i="175"/>
  <c r="EQ84" i="181"/>
  <c r="EV77" i="180"/>
  <c r="EV77" i="170"/>
  <c r="EU107" i="182"/>
  <c r="EX87" i="171"/>
  <c r="EW84" i="170"/>
  <c r="ET91" i="174"/>
  <c r="ET91" i="180"/>
  <c r="EV77" i="174"/>
  <c r="EW110" i="178"/>
  <c r="EW84" i="175"/>
  <c r="EW106" i="171"/>
  <c r="ES106" i="181"/>
  <c r="ER87" i="181"/>
  <c r="EW106" i="177"/>
  <c r="ER77" i="181"/>
  <c r="EV77" i="178"/>
  <c r="ET91" i="171"/>
  <c r="EP91" i="181"/>
  <c r="ET91" i="172"/>
  <c r="EW113" i="174"/>
  <c r="ET107" i="181"/>
  <c r="EW87" i="177"/>
  <c r="ES106" i="182"/>
  <c r="ER110" i="182"/>
  <c r="EW113" i="180"/>
  <c r="ER87" i="182"/>
  <c r="EY113" i="178"/>
  <c r="EX107" i="170"/>
  <c r="EW106" i="179"/>
  <c r="EV77" i="177"/>
  <c r="EV77" i="175"/>
  <c r="EW113" i="173"/>
  <c r="EW70" i="181"/>
  <c r="ER78" i="173" l="1"/>
  <c r="F137" i="178" a="1"/>
  <c r="F137" i="178" s="1"/>
  <c r="F119" i="173" a="1"/>
  <c r="F119" i="173" s="1"/>
  <c r="F120" i="173" s="1"/>
  <c r="F118" i="179" a="1"/>
  <c r="F118" i="179" s="1"/>
  <c r="F133" i="173" a="1"/>
  <c r="F133" i="173" s="1"/>
  <c r="ES78" i="182"/>
  <c r="ER78" i="181"/>
  <c r="EV78" i="174"/>
  <c r="EV78" i="170"/>
  <c r="EV78" i="172"/>
  <c r="EV78" i="179"/>
  <c r="EV78" i="175"/>
  <c r="EV78" i="178"/>
  <c r="EV78" i="171"/>
  <c r="EV78" i="177"/>
  <c r="EV78" i="180"/>
  <c r="ER91" i="173"/>
  <c r="ES77" i="173"/>
  <c r="EX70" i="181"/>
  <c r="ET106" i="182"/>
  <c r="EX84" i="175"/>
  <c r="EX113" i="177"/>
  <c r="EX107" i="174"/>
  <c r="ES84" i="182"/>
  <c r="ET77" i="182"/>
  <c r="EW77" i="180"/>
  <c r="EU91" i="180"/>
  <c r="EX113" i="173"/>
  <c r="EX87" i="177"/>
  <c r="EX110" i="178"/>
  <c r="EW77" i="179"/>
  <c r="ES110" i="182"/>
  <c r="EX113" i="182"/>
  <c r="EX87" i="174"/>
  <c r="EW77" i="170"/>
  <c r="EU91" i="175"/>
  <c r="EY113" i="170"/>
  <c r="ER91" i="182"/>
  <c r="EU91" i="171"/>
  <c r="EU91" i="172"/>
  <c r="EW77" i="174"/>
  <c r="EW77" i="172"/>
  <c r="EU91" i="179"/>
  <c r="EX110" i="179"/>
  <c r="EU91" i="178"/>
  <c r="EX106" i="171"/>
  <c r="EX110" i="180"/>
  <c r="EU91" i="170"/>
  <c r="EX106" i="179"/>
  <c r="EU107" i="181"/>
  <c r="EX84" i="170"/>
  <c r="EX110" i="175"/>
  <c r="EX87" i="180"/>
  <c r="ES77" i="181"/>
  <c r="EU91" i="174"/>
  <c r="EW77" i="171"/>
  <c r="EY107" i="170"/>
  <c r="EX113" i="174"/>
  <c r="EY87" i="171"/>
  <c r="EX107" i="177"/>
  <c r="EX110" i="174"/>
  <c r="EQ91" i="181"/>
  <c r="EW77" i="175"/>
  <c r="EX106" i="177"/>
  <c r="EV107" i="182"/>
  <c r="EX107" i="172"/>
  <c r="ES87" i="182"/>
  <c r="ES87" i="181"/>
  <c r="ER84" i="181"/>
  <c r="EX87" i="172"/>
  <c r="EX113" i="179"/>
  <c r="EW77" i="177"/>
  <c r="EU91" i="177"/>
  <c r="EW77" i="178"/>
  <c r="EX113" i="180"/>
  <c r="ET106" i="181"/>
  <c r="ER110" i="181"/>
  <c r="ES78" i="173" l="1"/>
  <c r="F128" i="171" a="1"/>
  <c r="F128" i="171" s="1"/>
  <c r="F129" i="171" s="1"/>
  <c r="F118" i="170" a="1"/>
  <c r="F118" i="170" s="1"/>
  <c r="F137" i="170" a="1"/>
  <c r="F137" i="170" s="1"/>
  <c r="F134" i="173"/>
  <c r="F136" i="173" s="1"/>
  <c r="F121" i="173"/>
  <c r="F122" i="173" s="1"/>
  <c r="F123" i="173" s="1"/>
  <c r="F124" i="173" s="1"/>
  <c r="F126" i="173" s="1"/>
  <c r="F127" i="173" s="1"/>
  <c r="F130" i="173" s="1"/>
  <c r="F131" i="173" s="1"/>
  <c r="F129" i="173"/>
  <c r="ET78" i="182"/>
  <c r="ES78" i="181"/>
  <c r="EW78" i="178"/>
  <c r="EW78" i="175"/>
  <c r="EW78" i="171"/>
  <c r="EW78" i="179"/>
  <c r="EW78" i="172"/>
  <c r="EW78" i="180"/>
  <c r="EW78" i="170"/>
  <c r="EW78" i="177"/>
  <c r="EW78" i="174"/>
  <c r="ES91" i="173"/>
  <c r="ET77" i="173"/>
  <c r="ES110" i="181"/>
  <c r="EY107" i="172"/>
  <c r="EY87" i="180"/>
  <c r="EY107" i="174"/>
  <c r="ER91" i="181"/>
  <c r="EX77" i="171"/>
  <c r="EV91" i="171"/>
  <c r="EU106" i="181"/>
  <c r="EY110" i="175"/>
  <c r="EY87" i="174"/>
  <c r="EY113" i="177"/>
  <c r="EV91" i="178"/>
  <c r="EV91" i="174"/>
  <c r="ET87" i="181"/>
  <c r="EW107" i="182"/>
  <c r="EX77" i="178"/>
  <c r="EY113" i="174"/>
  <c r="EY113" i="180"/>
  <c r="EY106" i="177"/>
  <c r="EY84" i="170"/>
  <c r="EY113" i="182"/>
  <c r="EY84" i="175"/>
  <c r="EX77" i="177"/>
  <c r="EX77" i="180"/>
  <c r="EY113" i="179"/>
  <c r="EY110" i="174"/>
  <c r="EV107" i="181"/>
  <c r="ET110" i="182"/>
  <c r="EU106" i="182"/>
  <c r="EV91" i="180"/>
  <c r="EX77" i="179"/>
  <c r="EV91" i="172"/>
  <c r="EY87" i="172"/>
  <c r="EY107" i="177"/>
  <c r="EY106" i="179"/>
  <c r="EY110" i="178"/>
  <c r="EY70" i="181"/>
  <c r="EV91" i="177"/>
  <c r="EV91" i="175"/>
  <c r="EX77" i="170"/>
  <c r="EY87" i="177"/>
  <c r="EU77" i="182"/>
  <c r="EY113" i="173"/>
  <c r="ES91" i="182"/>
  <c r="ET87" i="182"/>
  <c r="EY110" i="179"/>
  <c r="ET84" i="182"/>
  <c r="ET77" i="181"/>
  <c r="EV91" i="170"/>
  <c r="EX77" i="172"/>
  <c r="EY110" i="180"/>
  <c r="EX77" i="175"/>
  <c r="EY106" i="171"/>
  <c r="EX77" i="174"/>
  <c r="EV91" i="179"/>
  <c r="ES84" i="181"/>
  <c r="ET78" i="173" l="1"/>
  <c r="F117" i="171" a="1"/>
  <c r="F117" i="171" s="1"/>
  <c r="F121" i="171" s="1"/>
  <c r="F122" i="171" s="1"/>
  <c r="F123" i="171" s="1"/>
  <c r="F124" i="171" s="1"/>
  <c r="F126" i="171" s="1"/>
  <c r="F127" i="171" s="1"/>
  <c r="F130" i="171" s="1"/>
  <c r="F131" i="171" s="1"/>
  <c r="F138" i="171" s="1"/>
  <c r="F139" i="171" s="1"/>
  <c r="F31" i="171" s="1"/>
  <c r="F133" i="180" a="1"/>
  <c r="F133" i="180" s="1"/>
  <c r="F136" i="180" s="1"/>
  <c r="F133" i="179" a="1"/>
  <c r="F133" i="179" s="1"/>
  <c r="F136" i="179" s="1"/>
  <c r="F137" i="173" a="1"/>
  <c r="F137" i="173" s="1"/>
  <c r="F128" i="177" a="1"/>
  <c r="F128" i="177" s="1"/>
  <c r="F129" i="177" s="1"/>
  <c r="F133" i="178" a="1"/>
  <c r="F133" i="178" s="1"/>
  <c r="F136" i="178" s="1"/>
  <c r="F138" i="178" s="1"/>
  <c r="F139" i="178" s="1"/>
  <c r="F31" i="178" s="1"/>
  <c r="F117" i="179" a="1"/>
  <c r="F117" i="179" s="1"/>
  <c r="F121" i="179" s="1"/>
  <c r="F122" i="179" s="1"/>
  <c r="F123" i="179" s="1"/>
  <c r="F124" i="179" s="1"/>
  <c r="F126" i="179" s="1"/>
  <c r="F127" i="179" s="1"/>
  <c r="F130" i="179" s="1"/>
  <c r="F131" i="179" s="1"/>
  <c r="F118" i="177" a="1"/>
  <c r="F118" i="177" s="1"/>
  <c r="F128" i="172" a="1"/>
  <c r="F128" i="172" s="1"/>
  <c r="F129" i="172" s="1"/>
  <c r="F133" i="174" a="1"/>
  <c r="F133" i="174" s="1"/>
  <c r="F136" i="174" s="1"/>
  <c r="F137" i="179" a="1"/>
  <c r="F137" i="179" s="1"/>
  <c r="F119" i="175" a="1"/>
  <c r="F119" i="175" s="1"/>
  <c r="F120" i="175" s="1"/>
  <c r="F137" i="182" a="1"/>
  <c r="F137" i="182" s="1"/>
  <c r="F119" i="170" a="1"/>
  <c r="F119" i="170" s="1"/>
  <c r="F120" i="170" s="1"/>
  <c r="F117" i="177" a="1"/>
  <c r="F117" i="177" s="1"/>
  <c r="F121" i="177" s="1"/>
  <c r="F137" i="180" a="1"/>
  <c r="F137" i="180" s="1"/>
  <c r="F137" i="174" a="1"/>
  <c r="F137" i="174" s="1"/>
  <c r="F137" i="177" a="1"/>
  <c r="F137" i="177" s="1"/>
  <c r="F128" i="174" a="1"/>
  <c r="F128" i="174" s="1"/>
  <c r="F129" i="174" s="1"/>
  <c r="F133" i="175" a="1"/>
  <c r="F133" i="175" s="1"/>
  <c r="F118" i="174" a="1"/>
  <c r="F118" i="174" s="1"/>
  <c r="F122" i="174" s="1"/>
  <c r="F123" i="174" s="1"/>
  <c r="F124" i="174" s="1"/>
  <c r="F126" i="174" s="1"/>
  <c r="F127" i="174" s="1"/>
  <c r="F130" i="174" s="1"/>
  <c r="F128" i="180" a="1"/>
  <c r="F128" i="180" s="1"/>
  <c r="F129" i="180" s="1"/>
  <c r="F131" i="180" s="1"/>
  <c r="F138" i="180" s="1"/>
  <c r="F139" i="180" s="1"/>
  <c r="F31" i="180" s="1"/>
  <c r="F118" i="172" a="1"/>
  <c r="F118" i="172" s="1"/>
  <c r="F122" i="172" s="1"/>
  <c r="F123" i="172" s="1"/>
  <c r="F124" i="172" s="1"/>
  <c r="F126" i="172" s="1"/>
  <c r="F127" i="172" s="1"/>
  <c r="F130" i="172" s="1"/>
  <c r="F131" i="172" s="1"/>
  <c r="F138" i="172" s="1"/>
  <c r="F139" i="172" s="1"/>
  <c r="F31" i="172" s="1"/>
  <c r="F138" i="173"/>
  <c r="F139" i="173" s="1"/>
  <c r="F31" i="173" s="1"/>
  <c r="EU78" i="182"/>
  <c r="ET78" i="181"/>
  <c r="EX78" i="170"/>
  <c r="EX78" i="180"/>
  <c r="EX78" i="172"/>
  <c r="EX78" i="179"/>
  <c r="EX78" i="171"/>
  <c r="EX78" i="174"/>
  <c r="EX78" i="175"/>
  <c r="EX78" i="177"/>
  <c r="EX78" i="178"/>
  <c r="ET91" i="173"/>
  <c r="EU77" i="173"/>
  <c r="ET84" i="181"/>
  <c r="EU87" i="181"/>
  <c r="ET110" i="181"/>
  <c r="EU77" i="181"/>
  <c r="EW91" i="171"/>
  <c r="EY77" i="170"/>
  <c r="EW91" i="170"/>
  <c r="EW91" i="172"/>
  <c r="ES91" i="181"/>
  <c r="EY77" i="171"/>
  <c r="EU84" i="182"/>
  <c r="EY77" i="177"/>
  <c r="EW91" i="177"/>
  <c r="EY77" i="174"/>
  <c r="EV106" i="181"/>
  <c r="EW91" i="178"/>
  <c r="EY77" i="180"/>
  <c r="EY77" i="175"/>
  <c r="EX107" i="182"/>
  <c r="ET91" i="182"/>
  <c r="EW91" i="175"/>
  <c r="EY77" i="179"/>
  <c r="EV106" i="182"/>
  <c r="EW91" i="174"/>
  <c r="EW91" i="179"/>
  <c r="EU87" i="182"/>
  <c r="EU110" i="182"/>
  <c r="EY77" i="172"/>
  <c r="EW107" i="181"/>
  <c r="EV77" i="182"/>
  <c r="EY77" i="178"/>
  <c r="EW91" i="180"/>
  <c r="EU78" i="173" l="1"/>
  <c r="F122" i="177"/>
  <c r="F123" i="177" s="1"/>
  <c r="F124" i="177" s="1"/>
  <c r="F126" i="177" s="1"/>
  <c r="F127" i="177" s="1"/>
  <c r="F130" i="177" s="1"/>
  <c r="F131" i="177" s="1"/>
  <c r="F138" i="177" s="1"/>
  <c r="F139" i="177" s="1"/>
  <c r="F31" i="177" s="1"/>
  <c r="F138" i="179"/>
  <c r="F139" i="179" s="1"/>
  <c r="F31" i="179" s="1"/>
  <c r="F131" i="174"/>
  <c r="F138" i="174" s="1"/>
  <c r="F139" i="174" s="1"/>
  <c r="F31" i="174" s="1"/>
  <c r="F121" i="170"/>
  <c r="F122" i="170" s="1"/>
  <c r="F123" i="170" s="1"/>
  <c r="F124" i="170" s="1"/>
  <c r="F126" i="170" s="1"/>
  <c r="F127" i="170" s="1"/>
  <c r="F130" i="170" s="1"/>
  <c r="F131" i="170" s="1"/>
  <c r="F138" i="170" s="1"/>
  <c r="F139" i="170" s="1"/>
  <c r="F31" i="170" s="1"/>
  <c r="F129" i="170"/>
  <c r="F134" i="170"/>
  <c r="F136" i="170" s="1"/>
  <c r="F129" i="175"/>
  <c r="F134" i="175"/>
  <c r="F136" i="175" s="1"/>
  <c r="F121" i="175"/>
  <c r="F122" i="175" s="1"/>
  <c r="F123" i="175" s="1"/>
  <c r="F124" i="175" s="1"/>
  <c r="F126" i="175" s="1"/>
  <c r="F127" i="175" s="1"/>
  <c r="F130" i="175" s="1"/>
  <c r="F131" i="175" s="1"/>
  <c r="EV78" i="182"/>
  <c r="EU78" i="181"/>
  <c r="EY78" i="175"/>
  <c r="EY78" i="174"/>
  <c r="EY78" i="171"/>
  <c r="EY78" i="179"/>
  <c r="EY78" i="172"/>
  <c r="EY78" i="178"/>
  <c r="EY78" i="180"/>
  <c r="EY78" i="177"/>
  <c r="EY78" i="170"/>
  <c r="EU91" i="173"/>
  <c r="EV77" i="173"/>
  <c r="EX107" i="181"/>
  <c r="EV87" i="181"/>
  <c r="EV77" i="181"/>
  <c r="ET91" i="181"/>
  <c r="EX91" i="171"/>
  <c r="EX91" i="179"/>
  <c r="EW106" i="182"/>
  <c r="EX91" i="172"/>
  <c r="EW106" i="181"/>
  <c r="EV110" i="182"/>
  <c r="EU84" i="181"/>
  <c r="EV87" i="182"/>
  <c r="EX91" i="178"/>
  <c r="EX91" i="175"/>
  <c r="EX91" i="177"/>
  <c r="EY107" i="182"/>
  <c r="EV84" i="182"/>
  <c r="EW77" i="182"/>
  <c r="EX91" i="174"/>
  <c r="EU110" i="181"/>
  <c r="EU91" i="182"/>
  <c r="EX91" i="170"/>
  <c r="EX91" i="180"/>
  <c r="EV78" i="173" l="1"/>
  <c r="F138" i="175"/>
  <c r="F139" i="175" s="1"/>
  <c r="F31" i="175" s="1"/>
  <c r="F118" i="182" a="1"/>
  <c r="F118" i="182" s="1"/>
  <c r="EW78" i="182"/>
  <c r="EV78" i="181"/>
  <c r="G117" i="180" a="1"/>
  <c r="G117" i="180" s="1"/>
  <c r="F81" i="180" s="1"/>
  <c r="F82" i="180" s="1"/>
  <c r="G117" i="178" a="1"/>
  <c r="G117" i="178" s="1"/>
  <c r="F81" i="178" s="1"/>
  <c r="F82" i="178" s="1"/>
  <c r="G117" i="172" a="1"/>
  <c r="G117" i="172" s="1"/>
  <c r="F81" i="172" s="1"/>
  <c r="F82" i="172" s="1"/>
  <c r="G117" i="179" a="1"/>
  <c r="G117" i="179" s="1"/>
  <c r="F81" i="179" s="1"/>
  <c r="F82" i="179" s="1"/>
  <c r="G117" i="171" a="1"/>
  <c r="G117" i="171" s="1"/>
  <c r="F81" i="171" s="1"/>
  <c r="F82" i="171" s="1"/>
  <c r="G117" i="170" a="1"/>
  <c r="G117" i="170" s="1"/>
  <c r="F81" i="170" s="1"/>
  <c r="F82" i="170" s="1"/>
  <c r="G117" i="174" a="1"/>
  <c r="G117" i="174" s="1"/>
  <c r="F81" i="174" s="1"/>
  <c r="F82" i="174" s="1"/>
  <c r="G117" i="177" a="1"/>
  <c r="G117" i="177" s="1"/>
  <c r="F81" i="177" s="1"/>
  <c r="F82" i="177" s="1"/>
  <c r="G117" i="175" a="1"/>
  <c r="G117" i="175" s="1"/>
  <c r="F81" i="175" s="1"/>
  <c r="F82" i="175" s="1"/>
  <c r="EV91" i="173"/>
  <c r="EW77" i="173"/>
  <c r="EV110" i="181"/>
  <c r="EW87" i="181"/>
  <c r="EW77" i="181"/>
  <c r="EY91" i="178"/>
  <c r="G81" i="175"/>
  <c r="EX77" i="182"/>
  <c r="G81" i="180"/>
  <c r="EV91" i="182"/>
  <c r="G81" i="177"/>
  <c r="EW84" i="182"/>
  <c r="EY107" i="181"/>
  <c r="EU91" i="181"/>
  <c r="EY91" i="171"/>
  <c r="EY91" i="172"/>
  <c r="EY91" i="180"/>
  <c r="EY91" i="175"/>
  <c r="EY91" i="174"/>
  <c r="EY91" i="179"/>
  <c r="G81" i="171"/>
  <c r="EY91" i="170"/>
  <c r="G81" i="170"/>
  <c r="G81" i="179"/>
  <c r="EX106" i="181"/>
  <c r="EW87" i="182"/>
  <c r="G81" i="174"/>
  <c r="EY91" i="177"/>
  <c r="G81" i="178"/>
  <c r="G81" i="172"/>
  <c r="EV84" i="181"/>
  <c r="EW110" i="182"/>
  <c r="EX106" i="182"/>
  <c r="EW78" i="173" l="1"/>
  <c r="F118" i="181" a="1"/>
  <c r="F118" i="181" s="1"/>
  <c r="EX78" i="182"/>
  <c r="EW78" i="181"/>
  <c r="G82" i="172"/>
  <c r="G82" i="174"/>
  <c r="H117" i="174" a="1"/>
  <c r="H117" i="174" s="1"/>
  <c r="F93" i="174" s="1"/>
  <c r="H117" i="172" a="1"/>
  <c r="H117" i="172" s="1"/>
  <c r="F93" i="172" s="1"/>
  <c r="G82" i="175"/>
  <c r="G82" i="170"/>
  <c r="H117" i="170" a="1"/>
  <c r="H117" i="170" s="1"/>
  <c r="F93" i="170" s="1"/>
  <c r="G82" i="178"/>
  <c r="G82" i="171"/>
  <c r="H117" i="175" a="1"/>
  <c r="H117" i="175" s="1"/>
  <c r="F93" i="175" s="1"/>
  <c r="H117" i="171" a="1"/>
  <c r="H117" i="171" s="1"/>
  <c r="F93" i="171" s="1"/>
  <c r="H117" i="178" a="1"/>
  <c r="H117" i="178" s="1"/>
  <c r="F93" i="178" s="1"/>
  <c r="G82" i="177"/>
  <c r="G82" i="180"/>
  <c r="G82" i="179"/>
  <c r="H117" i="177" a="1"/>
  <c r="H117" i="177" s="1"/>
  <c r="F93" i="177" s="1"/>
  <c r="H117" i="179" a="1"/>
  <c r="H117" i="179" s="1"/>
  <c r="F93" i="179" s="1"/>
  <c r="H117" i="180" a="1"/>
  <c r="H117" i="180" s="1"/>
  <c r="F93" i="180" s="1"/>
  <c r="EW91" i="173"/>
  <c r="EX77" i="173"/>
  <c r="EY106" i="182"/>
  <c r="EW110" i="181"/>
  <c r="EW91" i="182"/>
  <c r="H81" i="170"/>
  <c r="EX77" i="181"/>
  <c r="H81" i="177"/>
  <c r="EV91" i="181"/>
  <c r="H81" i="180"/>
  <c r="EX87" i="182"/>
  <c r="H81" i="174"/>
  <c r="EX84" i="182"/>
  <c r="EX110" i="182"/>
  <c r="EW84" i="181"/>
  <c r="H81" i="179"/>
  <c r="H81" i="172"/>
  <c r="H81" i="171"/>
  <c r="EY106" i="181"/>
  <c r="H81" i="178"/>
  <c r="EX87" i="181"/>
  <c r="EY77" i="182"/>
  <c r="H81" i="175"/>
  <c r="EX78" i="173" l="1"/>
  <c r="F117" i="181" a="1"/>
  <c r="F117" i="181" s="1"/>
  <c r="F117" i="182" a="1"/>
  <c r="F117" i="182" s="1"/>
  <c r="EY78" i="182"/>
  <c r="EX78" i="181"/>
  <c r="H82" i="179"/>
  <c r="H82" i="180"/>
  <c r="H82" i="177"/>
  <c r="H82" i="170"/>
  <c r="H82" i="175"/>
  <c r="H82" i="171"/>
  <c r="H82" i="174"/>
  <c r="H82" i="178"/>
  <c r="H82" i="172"/>
  <c r="EX91" i="173"/>
  <c r="EY77" i="173"/>
  <c r="EY87" i="181"/>
  <c r="I81" i="179"/>
  <c r="G93" i="177"/>
  <c r="I81" i="171"/>
  <c r="I81" i="178"/>
  <c r="I81" i="177"/>
  <c r="I81" i="174"/>
  <c r="G93" i="178"/>
  <c r="EX91" i="182"/>
  <c r="EX110" i="181"/>
  <c r="EX84" i="181"/>
  <c r="G93" i="180"/>
  <c r="G93" i="179"/>
  <c r="G93" i="172"/>
  <c r="G93" i="174"/>
  <c r="G93" i="170"/>
  <c r="EY77" i="181"/>
  <c r="EW91" i="181"/>
  <c r="EY110" i="182"/>
  <c r="I81" i="170"/>
  <c r="I81" i="172"/>
  <c r="I81" i="180"/>
  <c r="EY84" i="182"/>
  <c r="G93" i="171"/>
  <c r="I81" i="175"/>
  <c r="G93" i="175"/>
  <c r="EY87" i="182"/>
  <c r="EY78" i="173" l="1"/>
  <c r="F128" i="182" a="1"/>
  <c r="F128" i="182" s="1"/>
  <c r="F119" i="182" a="1"/>
  <c r="F119" i="182" s="1"/>
  <c r="F120" i="182" s="1"/>
  <c r="F133" i="182" a="1"/>
  <c r="F133" i="182" s="1"/>
  <c r="F128" i="181" a="1"/>
  <c r="F128" i="181" s="1"/>
  <c r="G117" i="182" a="1"/>
  <c r="G117" i="182" s="1"/>
  <c r="F81" i="182" s="1"/>
  <c r="F82" i="182" s="1"/>
  <c r="EY78" i="181"/>
  <c r="I82" i="174"/>
  <c r="I82" i="171"/>
  <c r="I82" i="175"/>
  <c r="I82" i="170"/>
  <c r="I82" i="177"/>
  <c r="I82" i="180"/>
  <c r="I82" i="172"/>
  <c r="I82" i="178"/>
  <c r="I82" i="179"/>
  <c r="EY91" i="173"/>
  <c r="J81" i="171"/>
  <c r="J81" i="172"/>
  <c r="H93" i="172"/>
  <c r="H93" i="177"/>
  <c r="J81" i="170"/>
  <c r="EX91" i="181"/>
  <c r="J81" i="177"/>
  <c r="H93" i="178"/>
  <c r="H93" i="175"/>
  <c r="J81" i="175"/>
  <c r="J81" i="179"/>
  <c r="H93" i="170"/>
  <c r="G81" i="182"/>
  <c r="EY110" i="181"/>
  <c r="H93" i="171"/>
  <c r="H93" i="174"/>
  <c r="EY91" i="182"/>
  <c r="EY84" i="181"/>
  <c r="H93" i="179"/>
  <c r="J81" i="174"/>
  <c r="H93" i="180"/>
  <c r="J81" i="180"/>
  <c r="J81" i="178"/>
  <c r="H117" i="173" l="1" a="1"/>
  <c r="H117" i="173" s="1"/>
  <c r="F93" i="173" s="1"/>
  <c r="G117" i="173" a="1"/>
  <c r="G117" i="173" s="1"/>
  <c r="F81" i="173" s="1"/>
  <c r="F82" i="173" s="1"/>
  <c r="F119" i="181" a="1"/>
  <c r="F119" i="181" s="1"/>
  <c r="F120" i="181" s="1"/>
  <c r="F133" i="181" a="1"/>
  <c r="F133" i="181" s="1"/>
  <c r="F129" i="182"/>
  <c r="F134" i="182"/>
  <c r="F136" i="182" s="1"/>
  <c r="F121" i="182"/>
  <c r="F122" i="182" s="1"/>
  <c r="F123" i="182" s="1"/>
  <c r="F124" i="182" s="1"/>
  <c r="F126" i="182" s="1"/>
  <c r="F127" i="182" s="1"/>
  <c r="F130" i="182" s="1"/>
  <c r="F131" i="182" s="1"/>
  <c r="F138" i="182" s="1"/>
  <c r="F139" i="182" s="1"/>
  <c r="F31" i="182" s="1"/>
  <c r="G82" i="182"/>
  <c r="H117" i="182" a="1"/>
  <c r="H117" i="182" s="1"/>
  <c r="F93" i="182" s="1"/>
  <c r="G117" i="181" a="1"/>
  <c r="G117" i="181" s="1"/>
  <c r="F81" i="181" s="1"/>
  <c r="F82" i="181" s="1"/>
  <c r="J82" i="170"/>
  <c r="J82" i="172"/>
  <c r="J82" i="175"/>
  <c r="J82" i="180"/>
  <c r="J82" i="179"/>
  <c r="J82" i="171"/>
  <c r="J82" i="178"/>
  <c r="J82" i="177"/>
  <c r="J82" i="174"/>
  <c r="G81" i="173"/>
  <c r="K81" i="177"/>
  <c r="K81" i="179"/>
  <c r="K81" i="175"/>
  <c r="I93" i="171"/>
  <c r="I93" i="175"/>
  <c r="K81" i="180"/>
  <c r="I93" i="172"/>
  <c r="H81" i="182"/>
  <c r="K81" i="178"/>
  <c r="I93" i="178"/>
  <c r="EY91" i="181"/>
  <c r="I93" i="180"/>
  <c r="G81" i="181"/>
  <c r="I93" i="179"/>
  <c r="K81" i="170"/>
  <c r="K81" i="171"/>
  <c r="I93" i="174"/>
  <c r="I93" i="177"/>
  <c r="K81" i="172"/>
  <c r="K81" i="174"/>
  <c r="I93" i="170"/>
  <c r="G82" i="173" l="1"/>
  <c r="F134" i="181"/>
  <c r="F136" i="181" s="1"/>
  <c r="F129" i="181"/>
  <c r="F121" i="181"/>
  <c r="F122" i="181" s="1"/>
  <c r="F123" i="181" s="1"/>
  <c r="F124" i="181" s="1"/>
  <c r="F126" i="181" s="1"/>
  <c r="F127" i="181" s="1"/>
  <c r="F130" i="181" s="1"/>
  <c r="F131" i="181" s="1"/>
  <c r="F138" i="181" s="1"/>
  <c r="F139" i="181" s="1"/>
  <c r="F31" i="181" s="1"/>
  <c r="H82" i="182"/>
  <c r="G82" i="181"/>
  <c r="H117" i="181" a="1"/>
  <c r="H117" i="181" s="1"/>
  <c r="F93" i="181" s="1"/>
  <c r="K82" i="179"/>
  <c r="K82" i="170"/>
  <c r="K82" i="180"/>
  <c r="K82" i="174"/>
  <c r="K82" i="178"/>
  <c r="K82" i="175"/>
  <c r="K82" i="177"/>
  <c r="K82" i="171"/>
  <c r="K82" i="172"/>
  <c r="G93" i="173"/>
  <c r="H81" i="173"/>
  <c r="I81" i="182"/>
  <c r="L81" i="171"/>
  <c r="J93" i="172"/>
  <c r="H81" i="181"/>
  <c r="J93" i="170"/>
  <c r="L81" i="178"/>
  <c r="L81" i="172"/>
  <c r="G93" i="182"/>
  <c r="J93" i="174"/>
  <c r="J93" i="171"/>
  <c r="L81" i="179"/>
  <c r="L81" i="174"/>
  <c r="L81" i="177"/>
  <c r="J93" i="175"/>
  <c r="J93" i="180"/>
  <c r="L81" i="170"/>
  <c r="L81" i="175"/>
  <c r="J93" i="177"/>
  <c r="J93" i="179"/>
  <c r="L81" i="180"/>
  <c r="J93" i="178"/>
  <c r="H82" i="173" l="1"/>
  <c r="I82" i="182"/>
  <c r="H82" i="181"/>
  <c r="L82" i="175"/>
  <c r="L82" i="178"/>
  <c r="L82" i="170"/>
  <c r="L82" i="172"/>
  <c r="L82" i="174"/>
  <c r="L82" i="171"/>
  <c r="L82" i="180"/>
  <c r="L82" i="177"/>
  <c r="L82" i="179"/>
  <c r="H93" i="173"/>
  <c r="I81" i="173"/>
  <c r="M81" i="175"/>
  <c r="K93" i="172"/>
  <c r="M81" i="174"/>
  <c r="J81" i="182"/>
  <c r="M81" i="180"/>
  <c r="M81" i="178"/>
  <c r="K93" i="171"/>
  <c r="M81" i="177"/>
  <c r="K93" i="179"/>
  <c r="K93" i="177"/>
  <c r="K93" i="180"/>
  <c r="M81" i="171"/>
  <c r="K93" i="170"/>
  <c r="M81" i="179"/>
  <c r="K93" i="174"/>
  <c r="K93" i="175"/>
  <c r="H93" i="182"/>
  <c r="M81" i="170"/>
  <c r="I81" i="181"/>
  <c r="K93" i="178"/>
  <c r="G93" i="181"/>
  <c r="M81" i="172"/>
  <c r="I82" i="173" l="1"/>
  <c r="J82" i="182"/>
  <c r="I82" i="181"/>
  <c r="M82" i="171"/>
  <c r="M82" i="174"/>
  <c r="M82" i="172"/>
  <c r="M82" i="170"/>
  <c r="M82" i="180"/>
  <c r="M82" i="179"/>
  <c r="M82" i="178"/>
  <c r="M82" i="177"/>
  <c r="M82" i="175"/>
  <c r="I93" i="173"/>
  <c r="J81" i="173"/>
  <c r="N81" i="171"/>
  <c r="L93" i="180"/>
  <c r="N81" i="179"/>
  <c r="N81" i="174"/>
  <c r="J81" i="181"/>
  <c r="N81" i="177"/>
  <c r="L93" i="175"/>
  <c r="L93" i="172"/>
  <c r="N81" i="170"/>
  <c r="L93" i="177"/>
  <c r="N81" i="178"/>
  <c r="I93" i="182"/>
  <c r="N81" i="172"/>
  <c r="L93" i="171"/>
  <c r="L93" i="170"/>
  <c r="L93" i="178"/>
  <c r="N81" i="180"/>
  <c r="K81" i="182"/>
  <c r="L93" i="174"/>
  <c r="N81" i="175"/>
  <c r="L93" i="179"/>
  <c r="H93" i="181"/>
  <c r="J82" i="173" l="1"/>
  <c r="K82" i="182"/>
  <c r="J82" i="181"/>
  <c r="N82" i="178"/>
  <c r="N82" i="179"/>
  <c r="N82" i="180"/>
  <c r="N82" i="170"/>
  <c r="N82" i="172"/>
  <c r="N82" i="175"/>
  <c r="N82" i="174"/>
  <c r="N82" i="177"/>
  <c r="N82" i="171"/>
  <c r="J93" i="173"/>
  <c r="K81" i="173"/>
  <c r="O81" i="178"/>
  <c r="M93" i="178"/>
  <c r="O81" i="172"/>
  <c r="O81" i="180"/>
  <c r="O81" i="171"/>
  <c r="M93" i="174"/>
  <c r="M93" i="180"/>
  <c r="O81" i="177"/>
  <c r="M93" i="175"/>
  <c r="M93" i="177"/>
  <c r="L81" i="182"/>
  <c r="J93" i="182"/>
  <c r="K81" i="181"/>
  <c r="M93" i="170"/>
  <c r="O81" i="175"/>
  <c r="M93" i="179"/>
  <c r="M93" i="172"/>
  <c r="M93" i="171"/>
  <c r="O81" i="179"/>
  <c r="O81" i="174"/>
  <c r="I93" i="181"/>
  <c r="O81" i="170"/>
  <c r="K82" i="173" l="1"/>
  <c r="L82" i="182"/>
  <c r="K82" i="181"/>
  <c r="O82" i="174"/>
  <c r="O82" i="175"/>
  <c r="O82" i="172"/>
  <c r="O82" i="170"/>
  <c r="O82" i="180"/>
  <c r="O82" i="171"/>
  <c r="O82" i="179"/>
  <c r="O82" i="177"/>
  <c r="O82" i="178"/>
  <c r="K93" i="173"/>
  <c r="L81" i="173"/>
  <c r="P81" i="174"/>
  <c r="N93" i="180"/>
  <c r="P81" i="171"/>
  <c r="P81" i="170"/>
  <c r="P81" i="175"/>
  <c r="P81" i="177"/>
  <c r="N93" i="178"/>
  <c r="N93" i="170"/>
  <c r="P81" i="179"/>
  <c r="P81" i="178"/>
  <c r="P81" i="172"/>
  <c r="N93" i="172"/>
  <c r="N93" i="175"/>
  <c r="L81" i="181"/>
  <c r="N93" i="177"/>
  <c r="P81" i="180"/>
  <c r="N93" i="171"/>
  <c r="M81" i="182"/>
  <c r="K93" i="182"/>
  <c r="N93" i="179"/>
  <c r="J93" i="181"/>
  <c r="N93" i="174"/>
  <c r="L82" i="173" l="1"/>
  <c r="M82" i="182"/>
  <c r="L82" i="181"/>
  <c r="P82" i="179"/>
  <c r="P82" i="171"/>
  <c r="P82" i="180"/>
  <c r="P82" i="170"/>
  <c r="P82" i="172"/>
  <c r="P82" i="178"/>
  <c r="P82" i="175"/>
  <c r="P82" i="177"/>
  <c r="P82" i="174"/>
  <c r="L93" i="173"/>
  <c r="M81" i="173"/>
  <c r="Q81" i="179"/>
  <c r="O93" i="179"/>
  <c r="Q81" i="172"/>
  <c r="O93" i="175"/>
  <c r="O93" i="172"/>
  <c r="O93" i="171"/>
  <c r="Q81" i="170"/>
  <c r="Q81" i="177"/>
  <c r="Q81" i="178"/>
  <c r="O93" i="174"/>
  <c r="O93" i="177"/>
  <c r="O93" i="180"/>
  <c r="O93" i="170"/>
  <c r="Q81" i="180"/>
  <c r="Q81" i="175"/>
  <c r="N81" i="182"/>
  <c r="Q81" i="171"/>
  <c r="O93" i="178"/>
  <c r="L93" i="182"/>
  <c r="Q81" i="174"/>
  <c r="M81" i="181"/>
  <c r="K93" i="181"/>
  <c r="M82" i="173" l="1"/>
  <c r="N82" i="182"/>
  <c r="M82" i="181"/>
  <c r="Q82" i="175"/>
  <c r="Q82" i="178"/>
  <c r="Q82" i="172"/>
  <c r="Q82" i="170"/>
  <c r="Q82" i="180"/>
  <c r="Q82" i="174"/>
  <c r="Q82" i="171"/>
  <c r="Q82" i="177"/>
  <c r="Q82" i="179"/>
  <c r="M93" i="173"/>
  <c r="N81" i="173"/>
  <c r="R81" i="175"/>
  <c r="R81" i="172"/>
  <c r="P93" i="180"/>
  <c r="R81" i="174"/>
  <c r="R81" i="177"/>
  <c r="P93" i="175"/>
  <c r="P93" i="174"/>
  <c r="R81" i="171"/>
  <c r="P93" i="172"/>
  <c r="P93" i="177"/>
  <c r="P93" i="171"/>
  <c r="P93" i="179"/>
  <c r="P93" i="170"/>
  <c r="O81" i="182"/>
  <c r="R81" i="178"/>
  <c r="R81" i="170"/>
  <c r="N81" i="181"/>
  <c r="M93" i="182"/>
  <c r="R81" i="179"/>
  <c r="P93" i="178"/>
  <c r="R81" i="180"/>
  <c r="L93" i="181"/>
  <c r="N82" i="173" l="1"/>
  <c r="O82" i="182"/>
  <c r="N82" i="181"/>
  <c r="R82" i="171"/>
  <c r="R82" i="174"/>
  <c r="R82" i="180"/>
  <c r="R82" i="170"/>
  <c r="R82" i="172"/>
  <c r="R82" i="179"/>
  <c r="R82" i="178"/>
  <c r="R82" i="177"/>
  <c r="R82" i="175"/>
  <c r="N93" i="173"/>
  <c r="O81" i="173"/>
  <c r="S81" i="171"/>
  <c r="S81" i="172"/>
  <c r="Q93" i="180"/>
  <c r="S81" i="179"/>
  <c r="Q93" i="175"/>
  <c r="S81" i="177"/>
  <c r="Q93" i="171"/>
  <c r="Q93" i="177"/>
  <c r="Q93" i="174"/>
  <c r="Q93" i="179"/>
  <c r="Q93" i="170"/>
  <c r="S81" i="180"/>
  <c r="S81" i="178"/>
  <c r="O81" i="181"/>
  <c r="P81" i="182"/>
  <c r="S81" i="174"/>
  <c r="S81" i="170"/>
  <c r="N93" i="182"/>
  <c r="S81" i="175"/>
  <c r="Q93" i="178"/>
  <c r="M93" i="181"/>
  <c r="Q93" i="172"/>
  <c r="O82" i="173" l="1"/>
  <c r="P82" i="182"/>
  <c r="O82" i="181"/>
  <c r="S82" i="178"/>
  <c r="S82" i="179"/>
  <c r="S82" i="172"/>
  <c r="S82" i="170"/>
  <c r="S82" i="180"/>
  <c r="S82" i="175"/>
  <c r="S82" i="174"/>
  <c r="S82" i="177"/>
  <c r="S82" i="171"/>
  <c r="O93" i="173"/>
  <c r="P81" i="173"/>
  <c r="T81" i="178"/>
  <c r="R93" i="177"/>
  <c r="T81" i="175"/>
  <c r="R93" i="180"/>
  <c r="T81" i="177"/>
  <c r="R93" i="171"/>
  <c r="R93" i="175"/>
  <c r="R93" i="178"/>
  <c r="T81" i="172"/>
  <c r="T81" i="179"/>
  <c r="T81" i="170"/>
  <c r="T81" i="174"/>
  <c r="T81" i="180"/>
  <c r="Q81" i="182"/>
  <c r="T81" i="171"/>
  <c r="R93" i="179"/>
  <c r="P81" i="181"/>
  <c r="O93" i="182"/>
  <c r="R93" i="174"/>
  <c r="R93" i="170"/>
  <c r="R93" i="172"/>
  <c r="N93" i="181"/>
  <c r="P82" i="173" l="1"/>
  <c r="Q82" i="182"/>
  <c r="P82" i="181"/>
  <c r="T82" i="174"/>
  <c r="T82" i="175"/>
  <c r="T82" i="180"/>
  <c r="T82" i="170"/>
  <c r="T82" i="172"/>
  <c r="T82" i="171"/>
  <c r="T82" i="179"/>
  <c r="T82" i="177"/>
  <c r="T82" i="178"/>
  <c r="P93" i="173"/>
  <c r="Q81" i="173"/>
  <c r="U81" i="174"/>
  <c r="S93" i="174"/>
  <c r="S93" i="180"/>
  <c r="U81" i="171"/>
  <c r="S93" i="171"/>
  <c r="U81" i="177"/>
  <c r="S93" i="177"/>
  <c r="U81" i="180"/>
  <c r="Q81" i="181"/>
  <c r="S93" i="170"/>
  <c r="S93" i="179"/>
  <c r="S93" i="172"/>
  <c r="S93" i="175"/>
  <c r="U81" i="179"/>
  <c r="R81" i="182"/>
  <c r="U81" i="175"/>
  <c r="S93" i="178"/>
  <c r="P93" i="182"/>
  <c r="U81" i="178"/>
  <c r="U81" i="170"/>
  <c r="U81" i="172"/>
  <c r="O93" i="181"/>
  <c r="Q82" i="173" l="1"/>
  <c r="R82" i="182"/>
  <c r="Q82" i="181"/>
  <c r="U82" i="179"/>
  <c r="U82" i="171"/>
  <c r="U82" i="172"/>
  <c r="U82" i="170"/>
  <c r="U82" i="180"/>
  <c r="U82" i="178"/>
  <c r="U82" i="175"/>
  <c r="U82" i="177"/>
  <c r="U82" i="174"/>
  <c r="Q93" i="173"/>
  <c r="R81" i="173"/>
  <c r="V81" i="179"/>
  <c r="V81" i="172"/>
  <c r="V81" i="180"/>
  <c r="T93" i="177"/>
  <c r="T93" i="175"/>
  <c r="V81" i="177"/>
  <c r="T93" i="179"/>
  <c r="V81" i="178"/>
  <c r="R81" i="181"/>
  <c r="T93" i="178"/>
  <c r="T93" i="180"/>
  <c r="T93" i="174"/>
  <c r="V81" i="175"/>
  <c r="T93" i="171"/>
  <c r="S81" i="182"/>
  <c r="V81" i="171"/>
  <c r="T93" i="172"/>
  <c r="Q93" i="182"/>
  <c r="V81" i="174"/>
  <c r="V81" i="170"/>
  <c r="T93" i="170"/>
  <c r="P93" i="181"/>
  <c r="R82" i="173" l="1"/>
  <c r="S82" i="182"/>
  <c r="R82" i="181"/>
  <c r="V82" i="175"/>
  <c r="V82" i="178"/>
  <c r="V82" i="180"/>
  <c r="V82" i="170"/>
  <c r="V82" i="172"/>
  <c r="V82" i="174"/>
  <c r="V82" i="171"/>
  <c r="V82" i="177"/>
  <c r="V82" i="179"/>
  <c r="R93" i="173"/>
  <c r="S81" i="173"/>
  <c r="W81" i="175"/>
  <c r="U93" i="175"/>
  <c r="U93" i="172"/>
  <c r="U93" i="174"/>
  <c r="U93" i="170"/>
  <c r="W81" i="177"/>
  <c r="U93" i="177"/>
  <c r="W81" i="174"/>
  <c r="W81" i="171"/>
  <c r="W81" i="172"/>
  <c r="W81" i="180"/>
  <c r="U93" i="180"/>
  <c r="U93" i="178"/>
  <c r="T81" i="182"/>
  <c r="W81" i="178"/>
  <c r="U93" i="179"/>
  <c r="R93" i="182"/>
  <c r="W81" i="179"/>
  <c r="W81" i="170"/>
  <c r="S81" i="181"/>
  <c r="U93" i="171"/>
  <c r="Q93" i="181"/>
  <c r="S82" i="173" l="1"/>
  <c r="T82" i="182"/>
  <c r="S82" i="181"/>
  <c r="W82" i="171"/>
  <c r="W82" i="174"/>
  <c r="W82" i="172"/>
  <c r="W82" i="170"/>
  <c r="W82" i="180"/>
  <c r="W82" i="179"/>
  <c r="W82" i="178"/>
  <c r="W82" i="177"/>
  <c r="W82" i="175"/>
  <c r="S93" i="173"/>
  <c r="T81" i="173"/>
  <c r="X81" i="171"/>
  <c r="V93" i="171"/>
  <c r="V93" i="180"/>
  <c r="X81" i="178"/>
  <c r="X81" i="177"/>
  <c r="V93" i="177"/>
  <c r="V93" i="179"/>
  <c r="V93" i="175"/>
  <c r="X81" i="179"/>
  <c r="X81" i="180"/>
  <c r="V93" i="170"/>
  <c r="R93" i="181"/>
  <c r="U81" i="182"/>
  <c r="X81" i="174"/>
  <c r="X81" i="170"/>
  <c r="S93" i="182"/>
  <c r="X81" i="175"/>
  <c r="V93" i="174"/>
  <c r="T81" i="181"/>
  <c r="V93" i="178"/>
  <c r="V93" i="172"/>
  <c r="X81" i="172"/>
  <c r="T82" i="173" l="1"/>
  <c r="U82" i="182"/>
  <c r="T82" i="181"/>
  <c r="X82" i="178"/>
  <c r="X82" i="179"/>
  <c r="X82" i="180"/>
  <c r="X82" i="170"/>
  <c r="X82" i="172"/>
  <c r="X82" i="175"/>
  <c r="X82" i="174"/>
  <c r="X82" i="177"/>
  <c r="X82" i="171"/>
  <c r="T93" i="173"/>
  <c r="U81" i="173"/>
  <c r="Y81" i="178"/>
  <c r="W93" i="178"/>
  <c r="Y81" i="172"/>
  <c r="W93" i="180"/>
  <c r="Y81" i="180"/>
  <c r="Y81" i="177"/>
  <c r="W93" i="177"/>
  <c r="Y81" i="175"/>
  <c r="W93" i="170"/>
  <c r="W93" i="175"/>
  <c r="W93" i="171"/>
  <c r="W93" i="179"/>
  <c r="Y81" i="179"/>
  <c r="Y81" i="174"/>
  <c r="V81" i="182"/>
  <c r="Y81" i="171"/>
  <c r="T93" i="182"/>
  <c r="W93" i="174"/>
  <c r="U81" i="181"/>
  <c r="W93" i="172"/>
  <c r="Y81" i="170"/>
  <c r="S93" i="181"/>
  <c r="U82" i="173" l="1"/>
  <c r="V82" i="182"/>
  <c r="U82" i="181"/>
  <c r="Y82" i="174"/>
  <c r="Y82" i="175"/>
  <c r="Y82" i="172"/>
  <c r="Y82" i="170"/>
  <c r="Y82" i="180"/>
  <c r="Y82" i="171"/>
  <c r="Y82" i="179"/>
  <c r="Y82" i="177"/>
  <c r="Y82" i="178"/>
  <c r="U93" i="173"/>
  <c r="V81" i="173"/>
  <c r="Z81" i="174"/>
  <c r="X93" i="177"/>
  <c r="X93" i="178"/>
  <c r="Z81" i="179"/>
  <c r="Z81" i="177"/>
  <c r="Z81" i="171"/>
  <c r="X93" i="170"/>
  <c r="X93" i="171"/>
  <c r="X93" i="180"/>
  <c r="Z81" i="175"/>
  <c r="Z81" i="170"/>
  <c r="X93" i="172"/>
  <c r="W81" i="182"/>
  <c r="Z81" i="178"/>
  <c r="X93" i="175"/>
  <c r="U93" i="182"/>
  <c r="X93" i="179"/>
  <c r="X93" i="174"/>
  <c r="V81" i="181"/>
  <c r="Z81" i="172"/>
  <c r="Z81" i="180"/>
  <c r="T93" i="181"/>
  <c r="V82" i="173" l="1"/>
  <c r="W82" i="182"/>
  <c r="V82" i="181"/>
  <c r="Z82" i="179"/>
  <c r="Z82" i="171"/>
  <c r="Z82" i="180"/>
  <c r="Z82" i="170"/>
  <c r="Z82" i="172"/>
  <c r="Z82" i="178"/>
  <c r="Z82" i="175"/>
  <c r="Z82" i="177"/>
  <c r="Z82" i="174"/>
  <c r="V93" i="173"/>
  <c r="W81" i="173"/>
  <c r="AA81" i="179"/>
  <c r="Y93" i="177"/>
  <c r="Y93" i="180"/>
  <c r="AA81" i="177"/>
  <c r="AA81" i="180"/>
  <c r="AA81" i="178"/>
  <c r="AA81" i="170"/>
  <c r="Y93" i="178"/>
  <c r="Y93" i="171"/>
  <c r="Y93" i="170"/>
  <c r="AA81" i="172"/>
  <c r="AA81" i="171"/>
  <c r="Y93" i="174"/>
  <c r="AA81" i="175"/>
  <c r="X81" i="182"/>
  <c r="AA81" i="174"/>
  <c r="V93" i="182"/>
  <c r="Y93" i="175"/>
  <c r="W81" i="181"/>
  <c r="Y93" i="179"/>
  <c r="Y93" i="172"/>
  <c r="U93" i="181"/>
  <c r="W82" i="173" l="1"/>
  <c r="X82" i="182"/>
  <c r="W82" i="181"/>
  <c r="AA82" i="175"/>
  <c r="AA82" i="178"/>
  <c r="AA82" i="172"/>
  <c r="AA82" i="170"/>
  <c r="AA82" i="180"/>
  <c r="AA82" i="174"/>
  <c r="AA82" i="171"/>
  <c r="AA82" i="177"/>
  <c r="AA82" i="179"/>
  <c r="W93" i="173"/>
  <c r="X81" i="173"/>
  <c r="AB81" i="175"/>
  <c r="AB81" i="172"/>
  <c r="Z93" i="170"/>
  <c r="Z93" i="178"/>
  <c r="AB81" i="177"/>
  <c r="Z93" i="175"/>
  <c r="AB81" i="171"/>
  <c r="Z93" i="172"/>
  <c r="Z93" i="174"/>
  <c r="Z93" i="177"/>
  <c r="Z93" i="179"/>
  <c r="AB81" i="174"/>
  <c r="Y81" i="182"/>
  <c r="AB81" i="178"/>
  <c r="AB81" i="180"/>
  <c r="W93" i="182"/>
  <c r="AB81" i="179"/>
  <c r="AB81" i="170"/>
  <c r="V93" i="181"/>
  <c r="Z93" i="171"/>
  <c r="Z93" i="180"/>
  <c r="X81" i="181"/>
  <c r="X82" i="173" l="1"/>
  <c r="Y82" i="182"/>
  <c r="X82" i="181"/>
  <c r="AB82" i="174"/>
  <c r="AB82" i="170"/>
  <c r="AB82" i="180"/>
  <c r="AB82" i="172"/>
  <c r="AB82" i="179"/>
  <c r="AB82" i="178"/>
  <c r="AB82" i="171"/>
  <c r="AB82" i="177"/>
  <c r="AB82" i="175"/>
  <c r="X93" i="173"/>
  <c r="Y81" i="173"/>
  <c r="AC81" i="174"/>
  <c r="AA93" i="175"/>
  <c r="AA93" i="172"/>
  <c r="AC81" i="171"/>
  <c r="AA93" i="177"/>
  <c r="AC81" i="177"/>
  <c r="AA93" i="174"/>
  <c r="AA93" i="171"/>
  <c r="AC81" i="170"/>
  <c r="AA93" i="178"/>
  <c r="AC81" i="172"/>
  <c r="AA93" i="179"/>
  <c r="AC81" i="178"/>
  <c r="AC81" i="175"/>
  <c r="AA93" i="170"/>
  <c r="Z81" i="182"/>
  <c r="AA93" i="180"/>
  <c r="W93" i="181"/>
  <c r="X93" i="182"/>
  <c r="Y81" i="181"/>
  <c r="AC81" i="180"/>
  <c r="AC81" i="179"/>
  <c r="Y82" i="173" l="1"/>
  <c r="Z82" i="182"/>
  <c r="Y82" i="181"/>
  <c r="AC82" i="171"/>
  <c r="AC82" i="178"/>
  <c r="AC82" i="179"/>
  <c r="AC82" i="172"/>
  <c r="AC82" i="180"/>
  <c r="AC82" i="170"/>
  <c r="AC82" i="175"/>
  <c r="AC82" i="177"/>
  <c r="AC82" i="174"/>
  <c r="Y93" i="173"/>
  <c r="Z81" i="173"/>
  <c r="AD81" i="171"/>
  <c r="AD81" i="179"/>
  <c r="AD81" i="170"/>
  <c r="AD81" i="174"/>
  <c r="AD81" i="177"/>
  <c r="AB93" i="171"/>
  <c r="AB93" i="172"/>
  <c r="AB93" i="170"/>
  <c r="AD81" i="172"/>
  <c r="AD81" i="175"/>
  <c r="AB93" i="180"/>
  <c r="AB93" i="177"/>
  <c r="AB93" i="178"/>
  <c r="AB93" i="179"/>
  <c r="AA81" i="182"/>
  <c r="AD81" i="178"/>
  <c r="AB93" i="174"/>
  <c r="Y93" i="182"/>
  <c r="Z81" i="181"/>
  <c r="AB93" i="175"/>
  <c r="AD81" i="180"/>
  <c r="X93" i="181"/>
  <c r="Z82" i="173" l="1"/>
  <c r="AA82" i="182"/>
  <c r="Z82" i="181"/>
  <c r="AD82" i="175"/>
  <c r="AD82" i="170"/>
  <c r="AD82" i="180"/>
  <c r="AD82" i="172"/>
  <c r="AD82" i="179"/>
  <c r="AD82" i="174"/>
  <c r="AD82" i="178"/>
  <c r="AD82" i="177"/>
  <c r="AD82" i="171"/>
  <c r="Z93" i="173"/>
  <c r="AA81" i="173"/>
  <c r="AE81" i="175"/>
  <c r="AC93" i="177"/>
  <c r="AE81" i="178"/>
  <c r="AC93" i="171"/>
  <c r="AE81" i="177"/>
  <c r="AE81" i="179"/>
  <c r="AE81" i="174"/>
  <c r="AC93" i="174"/>
  <c r="AE81" i="180"/>
  <c r="AC93" i="172"/>
  <c r="AC93" i="170"/>
  <c r="AE81" i="171"/>
  <c r="AB81" i="182"/>
  <c r="AC93" i="178"/>
  <c r="AE81" i="172"/>
  <c r="Z93" i="182"/>
  <c r="AC93" i="179"/>
  <c r="AC93" i="180"/>
  <c r="AA81" i="181"/>
  <c r="AE81" i="170"/>
  <c r="AC93" i="175"/>
  <c r="Y93" i="181"/>
  <c r="AA82" i="173" l="1"/>
  <c r="AB82" i="182"/>
  <c r="AA82" i="181"/>
  <c r="AE82" i="174"/>
  <c r="AE82" i="178"/>
  <c r="AE82" i="172"/>
  <c r="AE82" i="180"/>
  <c r="AE82" i="179"/>
  <c r="AE82" i="170"/>
  <c r="AE82" i="171"/>
  <c r="AE82" i="177"/>
  <c r="AE82" i="175"/>
  <c r="AA93" i="173"/>
  <c r="AB81" i="173"/>
  <c r="AF81" i="174"/>
  <c r="AD93" i="175"/>
  <c r="AD93" i="172"/>
  <c r="AD93" i="170"/>
  <c r="AF81" i="175"/>
  <c r="AF81" i="177"/>
  <c r="AF81" i="172"/>
  <c r="AF81" i="171"/>
  <c r="AF81" i="179"/>
  <c r="AD93" i="171"/>
  <c r="AD93" i="174"/>
  <c r="AF81" i="170"/>
  <c r="AC81" i="182"/>
  <c r="AD93" i="177"/>
  <c r="AF81" i="180"/>
  <c r="AA93" i="182"/>
  <c r="AD93" i="179"/>
  <c r="AD93" i="178"/>
  <c r="AB81" i="181"/>
  <c r="AF81" i="178"/>
  <c r="AD93" i="180"/>
  <c r="Z93" i="181"/>
  <c r="AB82" i="173" l="1"/>
  <c r="AC82" i="182"/>
  <c r="AB82" i="181"/>
  <c r="AF82" i="171"/>
  <c r="AF82" i="179"/>
  <c r="AF82" i="180"/>
  <c r="AF82" i="170"/>
  <c r="AF82" i="172"/>
  <c r="AF82" i="175"/>
  <c r="AF82" i="178"/>
  <c r="AF82" i="177"/>
  <c r="AF82" i="174"/>
  <c r="AB93" i="173"/>
  <c r="AC81" i="173"/>
  <c r="AG81" i="172"/>
  <c r="AG81" i="175"/>
  <c r="AE93" i="170"/>
  <c r="AG81" i="177"/>
  <c r="AE93" i="177"/>
  <c r="AE93" i="172"/>
  <c r="AE93" i="175"/>
  <c r="AE93" i="174"/>
  <c r="AG81" i="180"/>
  <c r="AE93" i="178"/>
  <c r="AE93" i="180"/>
  <c r="AG81" i="178"/>
  <c r="AG81" i="179"/>
  <c r="AD81" i="182"/>
  <c r="AB93" i="182"/>
  <c r="AG81" i="171"/>
  <c r="AE93" i="171"/>
  <c r="AC81" i="181"/>
  <c r="AG81" i="174"/>
  <c r="AG81" i="170"/>
  <c r="AA93" i="181"/>
  <c r="AE93" i="179"/>
  <c r="AC82" i="173" l="1"/>
  <c r="AD82" i="182"/>
  <c r="AC82" i="181"/>
  <c r="AG82" i="178"/>
  <c r="AG82" i="175"/>
  <c r="AG82" i="172"/>
  <c r="AG82" i="170"/>
  <c r="AG82" i="180"/>
  <c r="AG82" i="179"/>
  <c r="AG82" i="174"/>
  <c r="AG82" i="171"/>
  <c r="AG82" i="177"/>
  <c r="AC93" i="173"/>
  <c r="AD81" i="173"/>
  <c r="AH81" i="178"/>
  <c r="AH81" i="172"/>
  <c r="AH81" i="171"/>
  <c r="AH81" i="174"/>
  <c r="AF93" i="180"/>
  <c r="AH81" i="177"/>
  <c r="AF93" i="178"/>
  <c r="AH81" i="179"/>
  <c r="AF93" i="174"/>
  <c r="AF93" i="177"/>
  <c r="AF93" i="179"/>
  <c r="AF93" i="171"/>
  <c r="AF93" i="172"/>
  <c r="AE81" i="182"/>
  <c r="AF93" i="170"/>
  <c r="AH81" i="180"/>
  <c r="AC93" i="182"/>
  <c r="AH81" i="175"/>
  <c r="AH81" i="170"/>
  <c r="AD81" i="181"/>
  <c r="AF93" i="175"/>
  <c r="AB93" i="181"/>
  <c r="AD82" i="173" l="1"/>
  <c r="AE82" i="182"/>
  <c r="AD82" i="181"/>
  <c r="AH82" i="174"/>
  <c r="AH82" i="179"/>
  <c r="AH82" i="171"/>
  <c r="AH82" i="180"/>
  <c r="AH82" i="170"/>
  <c r="AH82" i="172"/>
  <c r="AH82" i="175"/>
  <c r="AH82" i="177"/>
  <c r="AH82" i="178"/>
  <c r="AD93" i="173"/>
  <c r="AE81" i="173"/>
  <c r="AI81" i="174"/>
  <c r="AG93" i="174"/>
  <c r="AG93" i="171"/>
  <c r="AI81" i="170"/>
  <c r="AI81" i="177"/>
  <c r="AG93" i="177"/>
  <c r="AI81" i="172"/>
  <c r="AG93" i="175"/>
  <c r="AG93" i="179"/>
  <c r="AG93" i="172"/>
  <c r="AI81" i="175"/>
  <c r="AG93" i="170"/>
  <c r="AG93" i="180"/>
  <c r="AI81" i="171"/>
  <c r="AF81" i="182"/>
  <c r="AI81" i="179"/>
  <c r="AG93" i="178"/>
  <c r="AD93" i="182"/>
  <c r="AI81" i="178"/>
  <c r="AI81" i="180"/>
  <c r="AE81" i="181"/>
  <c r="AC93" i="181"/>
  <c r="AE82" i="173" l="1"/>
  <c r="AF82" i="182"/>
  <c r="AE82" i="181"/>
  <c r="AI82" i="172"/>
  <c r="AI82" i="170"/>
  <c r="AI82" i="180"/>
  <c r="AI82" i="175"/>
  <c r="AI82" i="171"/>
  <c r="AI82" i="178"/>
  <c r="AI82" i="179"/>
  <c r="AI82" i="177"/>
  <c r="AI82" i="174"/>
  <c r="AE93" i="173"/>
  <c r="AF81" i="173"/>
  <c r="AH93" i="171"/>
  <c r="AJ81" i="171"/>
  <c r="AJ81" i="179"/>
  <c r="AJ81" i="175"/>
  <c r="AJ81" i="177"/>
  <c r="AJ81" i="170"/>
  <c r="AJ81" i="178"/>
  <c r="AH93" i="178"/>
  <c r="AH93" i="175"/>
  <c r="AH93" i="174"/>
  <c r="AJ81" i="180"/>
  <c r="AG81" i="182"/>
  <c r="AJ81" i="172"/>
  <c r="AH93" i="172"/>
  <c r="AE93" i="182"/>
  <c r="AJ81" i="174"/>
  <c r="AH93" i="180"/>
  <c r="AF81" i="181"/>
  <c r="AH93" i="179"/>
  <c r="AH93" i="177"/>
  <c r="AD93" i="181"/>
  <c r="AH93" i="170"/>
  <c r="AF82" i="173" l="1"/>
  <c r="AG82" i="182"/>
  <c r="AF82" i="181"/>
  <c r="AJ82" i="178"/>
  <c r="AJ82" i="179"/>
  <c r="AJ82" i="171"/>
  <c r="AJ82" i="175"/>
  <c r="AJ82" i="180"/>
  <c r="AJ82" i="170"/>
  <c r="AJ82" i="174"/>
  <c r="AJ82" i="172"/>
  <c r="AJ82" i="177"/>
  <c r="AF93" i="173"/>
  <c r="AG81" i="173"/>
  <c r="AK81" i="178"/>
  <c r="AK81" i="171"/>
  <c r="AK81" i="170"/>
  <c r="AI93" i="178"/>
  <c r="AI93" i="179"/>
  <c r="AK81" i="177"/>
  <c r="AI93" i="175"/>
  <c r="AK81" i="172"/>
  <c r="AI93" i="174"/>
  <c r="AI93" i="177"/>
  <c r="AK81" i="174"/>
  <c r="AK81" i="175"/>
  <c r="AK81" i="180"/>
  <c r="AI93" i="180"/>
  <c r="AH81" i="182"/>
  <c r="AK81" i="179"/>
  <c r="AI93" i="171"/>
  <c r="AF93" i="182"/>
  <c r="AG81" i="181"/>
  <c r="AI93" i="172"/>
  <c r="AE93" i="181"/>
  <c r="AI93" i="170"/>
  <c r="AG82" i="173" l="1"/>
  <c r="AH82" i="182"/>
  <c r="AG82" i="181"/>
  <c r="AK82" i="174"/>
  <c r="AK82" i="170"/>
  <c r="AK82" i="175"/>
  <c r="AK82" i="171"/>
  <c r="AK82" i="172"/>
  <c r="AK82" i="179"/>
  <c r="AK82" i="180"/>
  <c r="AK82" i="177"/>
  <c r="AK82" i="178"/>
  <c r="AG93" i="173"/>
  <c r="AH81" i="173"/>
  <c r="AL81" i="174"/>
  <c r="AL81" i="175"/>
  <c r="AJ93" i="172"/>
  <c r="AL81" i="177"/>
  <c r="AJ93" i="174"/>
  <c r="AL81" i="180"/>
  <c r="AJ93" i="179"/>
  <c r="AJ93" i="177"/>
  <c r="AL81" i="179"/>
  <c r="AL81" i="172"/>
  <c r="AJ93" i="178"/>
  <c r="AJ93" i="171"/>
  <c r="AI81" i="182"/>
  <c r="AL81" i="170"/>
  <c r="AJ93" i="170"/>
  <c r="AG93" i="182"/>
  <c r="AL81" i="178"/>
  <c r="AL81" i="171"/>
  <c r="AH81" i="181"/>
  <c r="AJ93" i="180"/>
  <c r="AJ93" i="175"/>
  <c r="AF93" i="181"/>
  <c r="AH82" i="173" l="1"/>
  <c r="AI82" i="182"/>
  <c r="AH82" i="181"/>
  <c r="AL82" i="180"/>
  <c r="AL82" i="179"/>
  <c r="AL82" i="171"/>
  <c r="AL82" i="175"/>
  <c r="AL82" i="178"/>
  <c r="AL82" i="170"/>
  <c r="AL82" i="172"/>
  <c r="AL82" i="177"/>
  <c r="AL82" i="174"/>
  <c r="AH93" i="173"/>
  <c r="AI81" i="173"/>
  <c r="AM81" i="180"/>
  <c r="AK93" i="178"/>
  <c r="AK93" i="180"/>
  <c r="AM81" i="172"/>
  <c r="AM81" i="177"/>
  <c r="AM81" i="178"/>
  <c r="AK93" i="175"/>
  <c r="AK93" i="170"/>
  <c r="AK93" i="177"/>
  <c r="AM81" i="170"/>
  <c r="AM81" i="175"/>
  <c r="AK93" i="174"/>
  <c r="AJ81" i="182"/>
  <c r="AM81" i="179"/>
  <c r="AK93" i="179"/>
  <c r="AH93" i="182"/>
  <c r="AM81" i="174"/>
  <c r="AM81" i="171"/>
  <c r="AI81" i="181"/>
  <c r="AK93" i="172"/>
  <c r="AK93" i="171"/>
  <c r="AG93" i="181"/>
  <c r="AI82" i="173" l="1"/>
  <c r="AJ82" i="182"/>
  <c r="AI82" i="181"/>
  <c r="AM82" i="170"/>
  <c r="AM82" i="178"/>
  <c r="AM82" i="171"/>
  <c r="AM82" i="172"/>
  <c r="AM82" i="174"/>
  <c r="AM82" i="179"/>
  <c r="AM82" i="175"/>
  <c r="AM82" i="177"/>
  <c r="AM82" i="180"/>
  <c r="AI93" i="173"/>
  <c r="AJ81" i="173"/>
  <c r="AN81" i="170"/>
  <c r="AN81" i="171"/>
  <c r="AN81" i="174"/>
  <c r="AL93" i="174"/>
  <c r="AN81" i="179"/>
  <c r="AN81" i="175"/>
  <c r="AN81" i="177"/>
  <c r="AL93" i="170"/>
  <c r="AL93" i="177"/>
  <c r="AL93" i="179"/>
  <c r="AL93" i="178"/>
  <c r="AL93" i="171"/>
  <c r="AK81" i="182"/>
  <c r="AN81" i="178"/>
  <c r="AL93" i="172"/>
  <c r="AL93" i="180"/>
  <c r="AI93" i="182"/>
  <c r="AN81" i="180"/>
  <c r="AN81" i="172"/>
  <c r="AJ81" i="181"/>
  <c r="AL93" i="175"/>
  <c r="AH93" i="181"/>
  <c r="AJ82" i="173" l="1"/>
  <c r="AK82" i="182"/>
  <c r="AJ82" i="181"/>
  <c r="AN82" i="179"/>
  <c r="AN82" i="174"/>
  <c r="AN82" i="175"/>
  <c r="AN82" i="172"/>
  <c r="AN82" i="171"/>
  <c r="AN82" i="180"/>
  <c r="AN82" i="178"/>
  <c r="AN82" i="177"/>
  <c r="AN82" i="170"/>
  <c r="AJ93" i="173"/>
  <c r="AK81" i="173"/>
  <c r="AO81" i="179"/>
  <c r="AO81" i="175"/>
  <c r="AO81" i="180"/>
  <c r="AO81" i="178"/>
  <c r="AM93" i="171"/>
  <c r="AO81" i="177"/>
  <c r="AM93" i="179"/>
  <c r="AM93" i="180"/>
  <c r="AM93" i="175"/>
  <c r="AM93" i="178"/>
  <c r="AM93" i="177"/>
  <c r="AO81" i="171"/>
  <c r="AM93" i="170"/>
  <c r="AL81" i="182"/>
  <c r="AO81" i="174"/>
  <c r="AM93" i="172"/>
  <c r="AJ93" i="182"/>
  <c r="AO81" i="170"/>
  <c r="AO81" i="172"/>
  <c r="AK81" i="181"/>
  <c r="AM93" i="174"/>
  <c r="AI93" i="181"/>
  <c r="AK82" i="173" l="1"/>
  <c r="AL82" i="182"/>
  <c r="AK82" i="181"/>
  <c r="AO82" i="178"/>
  <c r="AO82" i="180"/>
  <c r="AO82" i="172"/>
  <c r="AO82" i="171"/>
  <c r="AO82" i="175"/>
  <c r="AO82" i="170"/>
  <c r="AO82" i="174"/>
  <c r="AO82" i="177"/>
  <c r="AO82" i="179"/>
  <c r="AK93" i="173"/>
  <c r="AL81" i="173"/>
  <c r="AP81" i="178"/>
  <c r="AP81" i="172"/>
  <c r="AP81" i="170"/>
  <c r="AN93" i="170"/>
  <c r="AN93" i="180"/>
  <c r="AP81" i="177"/>
  <c r="AN93" i="178"/>
  <c r="AN93" i="179"/>
  <c r="AN93" i="172"/>
  <c r="AN93" i="174"/>
  <c r="AN93" i="177"/>
  <c r="AP81" i="174"/>
  <c r="AN93" i="171"/>
  <c r="AN93" i="175"/>
  <c r="AM81" i="182"/>
  <c r="AP81" i="180"/>
  <c r="AP81" i="175"/>
  <c r="AK93" i="182"/>
  <c r="AP81" i="179"/>
  <c r="AP81" i="171"/>
  <c r="AL81" i="181"/>
  <c r="AJ93" i="181"/>
  <c r="AL82" i="173" l="1"/>
  <c r="AM82" i="182"/>
  <c r="AL82" i="181"/>
  <c r="AP82" i="174"/>
  <c r="AP82" i="170"/>
  <c r="AP82" i="171"/>
  <c r="AP82" i="175"/>
  <c r="AP82" i="172"/>
  <c r="AP82" i="179"/>
  <c r="AP82" i="180"/>
  <c r="AP82" i="177"/>
  <c r="AP82" i="178"/>
  <c r="AL93" i="173"/>
  <c r="AM81" i="173"/>
  <c r="AQ81" i="174"/>
  <c r="AO93" i="175"/>
  <c r="AK93" i="181"/>
  <c r="AQ81" i="177"/>
  <c r="AQ81" i="171"/>
  <c r="AO93" i="179"/>
  <c r="AO93" i="174"/>
  <c r="AQ81" i="179"/>
  <c r="AO93" i="178"/>
  <c r="AO93" i="171"/>
  <c r="AO93" i="177"/>
  <c r="AO93" i="172"/>
  <c r="AN81" i="182"/>
  <c r="AQ81" i="180"/>
  <c r="AO93" i="170"/>
  <c r="AL93" i="182"/>
  <c r="AQ81" i="170"/>
  <c r="AQ81" i="172"/>
  <c r="AM81" i="181"/>
  <c r="AQ81" i="178"/>
  <c r="AQ81" i="175"/>
  <c r="AO93" i="180"/>
  <c r="AM82" i="173" l="1"/>
  <c r="AN82" i="182"/>
  <c r="AM82" i="181"/>
  <c r="AQ82" i="179"/>
  <c r="AQ82" i="175"/>
  <c r="AQ82" i="172"/>
  <c r="AQ82" i="171"/>
  <c r="AQ82" i="178"/>
  <c r="AQ82" i="170"/>
  <c r="AQ82" i="180"/>
  <c r="AQ82" i="177"/>
  <c r="AQ82" i="174"/>
  <c r="AM93" i="173"/>
  <c r="AN81" i="173"/>
  <c r="AR81" i="179"/>
  <c r="AR81" i="175"/>
  <c r="AR81" i="178"/>
  <c r="AR81" i="170"/>
  <c r="AR81" i="171"/>
  <c r="AP93" i="175"/>
  <c r="AR81" i="177"/>
  <c r="AP93" i="179"/>
  <c r="AP93" i="171"/>
  <c r="AP93" i="172"/>
  <c r="AP93" i="170"/>
  <c r="AP93" i="177"/>
  <c r="AP93" i="174"/>
  <c r="AP93" i="178"/>
  <c r="AO81" i="182"/>
  <c r="AR81" i="180"/>
  <c r="AM93" i="182"/>
  <c r="AR81" i="174"/>
  <c r="AR81" i="172"/>
  <c r="AN81" i="181"/>
  <c r="AP93" i="180"/>
  <c r="AL93" i="181"/>
  <c r="AN82" i="173" l="1"/>
  <c r="AO82" i="182"/>
  <c r="AN82" i="181"/>
  <c r="AR82" i="170"/>
  <c r="AR82" i="178"/>
  <c r="AR82" i="172"/>
  <c r="AR82" i="180"/>
  <c r="AR82" i="175"/>
  <c r="AR82" i="174"/>
  <c r="AR82" i="171"/>
  <c r="AR82" i="177"/>
  <c r="AR82" i="179"/>
  <c r="AN93" i="173"/>
  <c r="AO81" i="173"/>
  <c r="AS81" i="170"/>
  <c r="AS81" i="172"/>
  <c r="AS81" i="174"/>
  <c r="AQ93" i="174"/>
  <c r="AQ93" i="172"/>
  <c r="AS81" i="177"/>
  <c r="AQ93" i="170"/>
  <c r="AS81" i="171"/>
  <c r="AS81" i="175"/>
  <c r="AQ93" i="177"/>
  <c r="AQ93" i="178"/>
  <c r="AQ93" i="180"/>
  <c r="AQ93" i="179"/>
  <c r="AP81" i="182"/>
  <c r="AS81" i="178"/>
  <c r="AQ93" i="175"/>
  <c r="AN93" i="182"/>
  <c r="AS81" i="179"/>
  <c r="AS81" i="180"/>
  <c r="AO81" i="181"/>
  <c r="AQ93" i="171"/>
  <c r="AM93" i="181"/>
  <c r="AO82" i="173" l="1"/>
  <c r="AP82" i="182"/>
  <c r="AO82" i="181"/>
  <c r="AS82" i="171"/>
  <c r="AS82" i="174"/>
  <c r="AS82" i="180"/>
  <c r="AS82" i="175"/>
  <c r="AS82" i="172"/>
  <c r="AS82" i="179"/>
  <c r="AS82" i="178"/>
  <c r="AS82" i="177"/>
  <c r="AS82" i="170"/>
  <c r="AO93" i="173"/>
  <c r="AP81" i="173"/>
  <c r="AT81" i="174"/>
  <c r="AT81" i="172"/>
  <c r="AT81" i="179"/>
  <c r="AT81" i="175"/>
  <c r="AT81" i="177"/>
  <c r="AR93" i="172"/>
  <c r="AT81" i="180"/>
  <c r="AR93" i="179"/>
  <c r="AR93" i="177"/>
  <c r="AR93" i="174"/>
  <c r="AR93" i="180"/>
  <c r="AR93" i="170"/>
  <c r="AR93" i="175"/>
  <c r="AQ81" i="182"/>
  <c r="AT81" i="171"/>
  <c r="AO93" i="182"/>
  <c r="AT81" i="170"/>
  <c r="AT81" i="178"/>
  <c r="AP81" i="181"/>
  <c r="AR93" i="178"/>
  <c r="AR93" i="171"/>
  <c r="AN93" i="181"/>
  <c r="AP82" i="173" l="1"/>
  <c r="AQ82" i="182"/>
  <c r="AP82" i="181"/>
  <c r="AT82" i="179"/>
  <c r="AT82" i="172"/>
  <c r="AT82" i="178"/>
  <c r="AT82" i="180"/>
  <c r="AT82" i="175"/>
  <c r="AT82" i="174"/>
  <c r="AT82" i="170"/>
  <c r="AT82" i="171"/>
  <c r="AT82" i="177"/>
  <c r="AP93" i="173"/>
  <c r="AQ81" i="173"/>
  <c r="AU81" i="179"/>
  <c r="AU81" i="178"/>
  <c r="AU81" i="174"/>
  <c r="AU81" i="170"/>
  <c r="AS93" i="174"/>
  <c r="AS93" i="175"/>
  <c r="AU81" i="177"/>
  <c r="AS93" i="179"/>
  <c r="AU81" i="171"/>
  <c r="AU81" i="175"/>
  <c r="AS93" i="180"/>
  <c r="AS93" i="170"/>
  <c r="AS93" i="177"/>
  <c r="AS93" i="178"/>
  <c r="AP93" i="182"/>
  <c r="AR81" i="182"/>
  <c r="AU81" i="172"/>
  <c r="AU81" i="180"/>
  <c r="AQ81" i="181"/>
  <c r="AS93" i="171"/>
  <c r="AS93" i="172"/>
  <c r="AO93" i="181"/>
  <c r="AQ82" i="173" l="1"/>
  <c r="AR82" i="182"/>
  <c r="AQ82" i="181"/>
  <c r="AU82" i="170"/>
  <c r="AU82" i="171"/>
  <c r="AU82" i="174"/>
  <c r="AU82" i="180"/>
  <c r="AU82" i="175"/>
  <c r="AU82" i="178"/>
  <c r="AU82" i="172"/>
  <c r="AU82" i="177"/>
  <c r="AU82" i="179"/>
  <c r="AQ93" i="173"/>
  <c r="AR81" i="173"/>
  <c r="AV81" i="170"/>
  <c r="AT93" i="179"/>
  <c r="AT93" i="178"/>
  <c r="AV81" i="172"/>
  <c r="AV81" i="177"/>
  <c r="AV81" i="174"/>
  <c r="AT93" i="174"/>
  <c r="AV81" i="171"/>
  <c r="AV81" i="180"/>
  <c r="AT93" i="175"/>
  <c r="AT93" i="171"/>
  <c r="AV81" i="179"/>
  <c r="AV81" i="175"/>
  <c r="AS81" i="182"/>
  <c r="AT93" i="172"/>
  <c r="AT93" i="180"/>
  <c r="AQ93" i="182"/>
  <c r="AT93" i="170"/>
  <c r="AR81" i="181"/>
  <c r="AT93" i="177"/>
  <c r="AV81" i="178"/>
  <c r="AP93" i="181"/>
  <c r="AR82" i="173" l="1"/>
  <c r="AS82" i="182"/>
  <c r="AR82" i="181"/>
  <c r="AV82" i="172"/>
  <c r="AV82" i="178"/>
  <c r="AV82" i="175"/>
  <c r="AV82" i="180"/>
  <c r="AV82" i="174"/>
  <c r="AV82" i="179"/>
  <c r="AV82" i="171"/>
  <c r="AV82" i="177"/>
  <c r="AV82" i="170"/>
  <c r="AR93" i="173"/>
  <c r="AS81" i="173"/>
  <c r="AW81" i="172"/>
  <c r="AU93" i="178"/>
  <c r="AW81" i="179"/>
  <c r="AW81" i="174"/>
  <c r="AW81" i="180"/>
  <c r="AU93" i="180"/>
  <c r="AW81" i="170"/>
  <c r="AU93" i="171"/>
  <c r="AU93" i="177"/>
  <c r="AW81" i="178"/>
  <c r="AW81" i="177"/>
  <c r="AW81" i="171"/>
  <c r="AU93" i="174"/>
  <c r="AW81" i="175"/>
  <c r="AS81" i="181"/>
  <c r="AT81" i="182"/>
  <c r="AU93" i="175"/>
  <c r="AR93" i="182"/>
  <c r="AU93" i="170"/>
  <c r="AQ93" i="181"/>
  <c r="AU93" i="172"/>
  <c r="AU93" i="179"/>
  <c r="AS82" i="173" l="1"/>
  <c r="AT82" i="182"/>
  <c r="AS82" i="181"/>
  <c r="AW82" i="171"/>
  <c r="AW82" i="170"/>
  <c r="AW82" i="179"/>
  <c r="AW82" i="174"/>
  <c r="AW82" i="177"/>
  <c r="AW82" i="180"/>
  <c r="AW82" i="175"/>
  <c r="AW82" i="178"/>
  <c r="AW82" i="172"/>
  <c r="AS93" i="173"/>
  <c r="AT81" i="173"/>
  <c r="AX81" i="171"/>
  <c r="AX81" i="179"/>
  <c r="AX81" i="180"/>
  <c r="AV93" i="174"/>
  <c r="AX81" i="174"/>
  <c r="AV93" i="171"/>
  <c r="AX81" i="175"/>
  <c r="AV93" i="180"/>
  <c r="AV93" i="175"/>
  <c r="AX81" i="178"/>
  <c r="AX81" i="177"/>
  <c r="AV93" i="177"/>
  <c r="AV93" i="179"/>
  <c r="AU81" i="182"/>
  <c r="AX81" i="170"/>
  <c r="AS93" i="182"/>
  <c r="AX81" i="172"/>
  <c r="AV93" i="170"/>
  <c r="AT81" i="181"/>
  <c r="AV93" i="178"/>
  <c r="AV93" i="172"/>
  <c r="AR93" i="181"/>
  <c r="AT82" i="173" l="1"/>
  <c r="AU82" i="182"/>
  <c r="AT82" i="181"/>
  <c r="AX82" i="178"/>
  <c r="AX82" i="175"/>
  <c r="AX82" i="180"/>
  <c r="AX82" i="174"/>
  <c r="AX82" i="179"/>
  <c r="AX82" i="172"/>
  <c r="AX82" i="170"/>
  <c r="AX82" i="177"/>
  <c r="AX82" i="171"/>
  <c r="AT93" i="173"/>
  <c r="AU81" i="173"/>
  <c r="AY81" i="178"/>
  <c r="AY81" i="180"/>
  <c r="AW93" i="179"/>
  <c r="AY81" i="172"/>
  <c r="AY81" i="170"/>
  <c r="AW93" i="178"/>
  <c r="AY81" i="177"/>
  <c r="AW93" i="170"/>
  <c r="AW93" i="175"/>
  <c r="AW93" i="174"/>
  <c r="AW93" i="180"/>
  <c r="AW93" i="171"/>
  <c r="AV81" i="182"/>
  <c r="AY81" i="175"/>
  <c r="AW93" i="172"/>
  <c r="AT93" i="182"/>
  <c r="AY81" i="171"/>
  <c r="AY81" i="174"/>
  <c r="AU81" i="181"/>
  <c r="AW93" i="177"/>
  <c r="AY81" i="179"/>
  <c r="AS93" i="181"/>
  <c r="AU82" i="173" l="1"/>
  <c r="AV82" i="182"/>
  <c r="AU82" i="181"/>
  <c r="AY82" i="170"/>
  <c r="AY82" i="177"/>
  <c r="AY82" i="172"/>
  <c r="AY82" i="174"/>
  <c r="AY82" i="180"/>
  <c r="AY82" i="179"/>
  <c r="AY82" i="171"/>
  <c r="AY82" i="175"/>
  <c r="AY82" i="178"/>
  <c r="AU93" i="173"/>
  <c r="AV81" i="173"/>
  <c r="AZ81" i="170"/>
  <c r="AZ81" i="172"/>
  <c r="AZ81" i="175"/>
  <c r="AX93" i="179"/>
  <c r="AX93" i="174"/>
  <c r="AX93" i="170"/>
  <c r="AZ81" i="179"/>
  <c r="AZ81" i="171"/>
  <c r="AX93" i="171"/>
  <c r="AX93" i="172"/>
  <c r="AX93" i="180"/>
  <c r="AX93" i="178"/>
  <c r="AW81" i="182"/>
  <c r="AZ81" i="177"/>
  <c r="AZ81" i="180"/>
  <c r="AU93" i="182"/>
  <c r="AZ81" i="178"/>
  <c r="AZ81" i="174"/>
  <c r="AV81" i="181"/>
  <c r="AX93" i="175"/>
  <c r="AX93" i="177"/>
  <c r="AT93" i="181"/>
  <c r="AV82" i="173" l="1"/>
  <c r="AW82" i="182"/>
  <c r="AV82" i="181"/>
  <c r="AZ82" i="171"/>
  <c r="AZ82" i="179"/>
  <c r="AZ82" i="175"/>
  <c r="AZ82" i="174"/>
  <c r="AZ82" i="180"/>
  <c r="AZ82" i="172"/>
  <c r="AZ82" i="178"/>
  <c r="AZ82" i="177"/>
  <c r="AZ82" i="170"/>
  <c r="AV93" i="173"/>
  <c r="AW81" i="173"/>
  <c r="BA81" i="171"/>
  <c r="BA81" i="175"/>
  <c r="BA81" i="172"/>
  <c r="BA81" i="177"/>
  <c r="BA81" i="180"/>
  <c r="AY93" i="171"/>
  <c r="AY93" i="172"/>
  <c r="AY93" i="170"/>
  <c r="AY93" i="178"/>
  <c r="BA81" i="178"/>
  <c r="BA81" i="174"/>
  <c r="AY93" i="180"/>
  <c r="AX81" i="182"/>
  <c r="BA81" i="179"/>
  <c r="AY93" i="174"/>
  <c r="AV93" i="182"/>
  <c r="BA81" i="170"/>
  <c r="AY93" i="175"/>
  <c r="AW81" i="181"/>
  <c r="AY93" i="177"/>
  <c r="AY93" i="179"/>
  <c r="AU93" i="181"/>
  <c r="AW82" i="173" l="1"/>
  <c r="AX82" i="182"/>
  <c r="AW82" i="181"/>
  <c r="BA82" i="178"/>
  <c r="BA82" i="172"/>
  <c r="BA82" i="180"/>
  <c r="BA82" i="174"/>
  <c r="BA82" i="175"/>
  <c r="BA82" i="170"/>
  <c r="BA82" i="179"/>
  <c r="BA82" i="177"/>
  <c r="BA82" i="171"/>
  <c r="AW93" i="173"/>
  <c r="AX81" i="173"/>
  <c r="BB81" i="178"/>
  <c r="BB81" i="180"/>
  <c r="AZ93" i="174"/>
  <c r="AZ93" i="175"/>
  <c r="AZ93" i="170"/>
  <c r="AZ93" i="178"/>
  <c r="BB81" i="179"/>
  <c r="BB81" i="175"/>
  <c r="AZ93" i="179"/>
  <c r="AY81" i="182"/>
  <c r="AZ93" i="180"/>
  <c r="AZ93" i="172"/>
  <c r="BB81" i="177"/>
  <c r="AZ93" i="171"/>
  <c r="BB81" i="172"/>
  <c r="AW93" i="182"/>
  <c r="BB81" i="171"/>
  <c r="BB81" i="174"/>
  <c r="AX81" i="181"/>
  <c r="AZ93" i="177"/>
  <c r="BB81" i="170"/>
  <c r="AV93" i="181"/>
  <c r="AX82" i="173" l="1"/>
  <c r="AY82" i="182"/>
  <c r="AX82" i="181"/>
  <c r="BB82" i="177"/>
  <c r="BB82" i="179"/>
  <c r="BB82" i="170"/>
  <c r="BB82" i="174"/>
  <c r="BB82" i="175"/>
  <c r="BB82" i="180"/>
  <c r="BB82" i="171"/>
  <c r="BB82" i="172"/>
  <c r="BB82" i="178"/>
  <c r="AX93" i="173"/>
  <c r="AY81" i="173"/>
  <c r="BC81" i="179"/>
  <c r="BA93" i="170"/>
  <c r="BC81" i="174"/>
  <c r="BA93" i="171"/>
  <c r="BC81" i="178"/>
  <c r="BA93" i="180"/>
  <c r="BC81" i="171"/>
  <c r="BC81" i="172"/>
  <c r="BA93" i="174"/>
  <c r="BA93" i="172"/>
  <c r="BA93" i="175"/>
  <c r="BC81" i="180"/>
  <c r="BC81" i="177"/>
  <c r="BA93" i="179"/>
  <c r="AZ81" i="182"/>
  <c r="BC81" i="170"/>
  <c r="BC81" i="175"/>
  <c r="AX93" i="182"/>
  <c r="BA93" i="177"/>
  <c r="BA93" i="178"/>
  <c r="AY81" i="181"/>
  <c r="AW93" i="181"/>
  <c r="AY82" i="173" l="1"/>
  <c r="AZ82" i="182"/>
  <c r="AY82" i="181"/>
  <c r="BC82" i="172"/>
  <c r="BC82" i="171"/>
  <c r="BC82" i="180"/>
  <c r="BC82" i="175"/>
  <c r="BC82" i="174"/>
  <c r="BC82" i="170"/>
  <c r="BC82" i="177"/>
  <c r="BC82" i="178"/>
  <c r="BC82" i="179"/>
  <c r="AY93" i="173"/>
  <c r="AZ81" i="173"/>
  <c r="BD81" i="172"/>
  <c r="BB93" i="172"/>
  <c r="BD81" i="175"/>
  <c r="BB93" i="174"/>
  <c r="BD81" i="174"/>
  <c r="BD81" i="178"/>
  <c r="BB93" i="171"/>
  <c r="BB93" i="178"/>
  <c r="BB93" i="170"/>
  <c r="BB93" i="180"/>
  <c r="BB93" i="175"/>
  <c r="BB93" i="177"/>
  <c r="BB93" i="179"/>
  <c r="BD81" i="177"/>
  <c r="BA81" i="182"/>
  <c r="BD81" i="170"/>
  <c r="AY93" i="182"/>
  <c r="BD81" i="171"/>
  <c r="AZ81" i="181"/>
  <c r="BD81" i="179"/>
  <c r="BD81" i="180"/>
  <c r="AX93" i="181"/>
  <c r="AZ82" i="173" l="1"/>
  <c r="BA82" i="182"/>
  <c r="AZ82" i="181"/>
  <c r="BD82" i="175"/>
  <c r="BD82" i="180"/>
  <c r="BD82" i="174"/>
  <c r="BD82" i="177"/>
  <c r="BD82" i="179"/>
  <c r="BD82" i="171"/>
  <c r="BD82" i="170"/>
  <c r="BD82" i="178"/>
  <c r="BD82" i="172"/>
  <c r="AZ93" i="173"/>
  <c r="BA81" i="173"/>
  <c r="BE81" i="175"/>
  <c r="BE81" i="171"/>
  <c r="BE81" i="170"/>
  <c r="BE81" i="174"/>
  <c r="BC93" i="177"/>
  <c r="BC93" i="174"/>
  <c r="BE81" i="178"/>
  <c r="BE81" i="179"/>
  <c r="BC93" i="180"/>
  <c r="BC93" i="171"/>
  <c r="BC93" i="175"/>
  <c r="BC93" i="170"/>
  <c r="BC93" i="172"/>
  <c r="BC93" i="178"/>
  <c r="BB81" i="182"/>
  <c r="BC93" i="179"/>
  <c r="AZ93" i="182"/>
  <c r="BE81" i="180"/>
  <c r="BA81" i="181"/>
  <c r="BE81" i="172"/>
  <c r="BE81" i="177"/>
  <c r="AY93" i="181"/>
  <c r="BA82" i="173" l="1"/>
  <c r="BB82" i="182"/>
  <c r="BA82" i="181"/>
  <c r="BE82" i="179"/>
  <c r="BE82" i="170"/>
  <c r="BE82" i="177"/>
  <c r="BE82" i="174"/>
  <c r="BE82" i="171"/>
  <c r="BE82" i="172"/>
  <c r="BE82" i="180"/>
  <c r="BE82" i="178"/>
  <c r="BE82" i="175"/>
  <c r="BA93" i="173"/>
  <c r="BB81" i="173"/>
  <c r="BF81" i="179"/>
  <c r="BD93" i="174"/>
  <c r="BF81" i="180"/>
  <c r="BF81" i="171"/>
  <c r="BF81" i="172"/>
  <c r="BF81" i="178"/>
  <c r="BF81" i="177"/>
  <c r="BD93" i="172"/>
  <c r="BD93" i="179"/>
  <c r="BD93" i="180"/>
  <c r="BD93" i="175"/>
  <c r="BD93" i="178"/>
  <c r="BC81" i="182"/>
  <c r="BD93" i="171"/>
  <c r="BD93" i="170"/>
  <c r="BA93" i="182"/>
  <c r="BF81" i="170"/>
  <c r="BD93" i="177"/>
  <c r="BB81" i="181"/>
  <c r="BF81" i="175"/>
  <c r="BF81" i="174"/>
  <c r="AZ93" i="181"/>
  <c r="BB82" i="173" l="1"/>
  <c r="BC82" i="182"/>
  <c r="BB82" i="181"/>
  <c r="BF82" i="172"/>
  <c r="BF82" i="171"/>
  <c r="BF82" i="180"/>
  <c r="BF82" i="174"/>
  <c r="BF82" i="177"/>
  <c r="BF82" i="175"/>
  <c r="BF82" i="170"/>
  <c r="BF82" i="178"/>
  <c r="BF82" i="179"/>
  <c r="BB93" i="173"/>
  <c r="BC81" i="173"/>
  <c r="BG81" i="172"/>
  <c r="BG81" i="180"/>
  <c r="BG81" i="177"/>
  <c r="BE93" i="174"/>
  <c r="BE93" i="177"/>
  <c r="BE93" i="180"/>
  <c r="BG81" i="178"/>
  <c r="BE93" i="172"/>
  <c r="BE93" i="175"/>
  <c r="BE93" i="178"/>
  <c r="BG81" i="170"/>
  <c r="BG81" i="175"/>
  <c r="BG81" i="174"/>
  <c r="BE93" i="171"/>
  <c r="BD81" i="182"/>
  <c r="BG81" i="171"/>
  <c r="BB93" i="182"/>
  <c r="BG81" i="179"/>
  <c r="BE93" i="179"/>
  <c r="BC81" i="181"/>
  <c r="BE93" i="170"/>
  <c r="BA93" i="181"/>
  <c r="BC82" i="173" l="1"/>
  <c r="BD82" i="182"/>
  <c r="BC82" i="181"/>
  <c r="BG82" i="177"/>
  <c r="BG82" i="170"/>
  <c r="BG82" i="174"/>
  <c r="BG82" i="180"/>
  <c r="BG82" i="179"/>
  <c r="BG82" i="171"/>
  <c r="BG82" i="175"/>
  <c r="BG82" i="178"/>
  <c r="BG82" i="172"/>
  <c r="BC93" i="173"/>
  <c r="BD81" i="173"/>
  <c r="BH81" i="177"/>
  <c r="BF93" i="177"/>
  <c r="BF93" i="180"/>
  <c r="BH81" i="179"/>
  <c r="BH81" i="175"/>
  <c r="BH81" i="170"/>
  <c r="BH81" i="178"/>
  <c r="BF93" i="178"/>
  <c r="BF93" i="172"/>
  <c r="BF93" i="171"/>
  <c r="BH81" i="174"/>
  <c r="BF93" i="174"/>
  <c r="BF93" i="170"/>
  <c r="BE81" i="182"/>
  <c r="BH81" i="172"/>
  <c r="BF93" i="179"/>
  <c r="BC93" i="182"/>
  <c r="BF93" i="175"/>
  <c r="BH81" i="180"/>
  <c r="BD81" i="181"/>
  <c r="BH81" i="171"/>
  <c r="BB93" i="181"/>
  <c r="BD82" i="173" l="1"/>
  <c r="BE82" i="182"/>
  <c r="BD82" i="181"/>
  <c r="BH82" i="175"/>
  <c r="BH82" i="179"/>
  <c r="BH82" i="180"/>
  <c r="BH82" i="174"/>
  <c r="BH82" i="170"/>
  <c r="BH82" i="171"/>
  <c r="BH82" i="172"/>
  <c r="BH82" i="178"/>
  <c r="BH82" i="177"/>
  <c r="BD93" i="173"/>
  <c r="BE81" i="173"/>
  <c r="BI81" i="175"/>
  <c r="BI81" i="172"/>
  <c r="BI81" i="180"/>
  <c r="BG93" i="178"/>
  <c r="BI81" i="178"/>
  <c r="BG93" i="180"/>
  <c r="BG93" i="179"/>
  <c r="BG93" i="172"/>
  <c r="BG93" i="175"/>
  <c r="BI81" i="171"/>
  <c r="BG93" i="174"/>
  <c r="BG93" i="170"/>
  <c r="BF81" i="182"/>
  <c r="BG93" i="171"/>
  <c r="BI81" i="174"/>
  <c r="BD93" i="182"/>
  <c r="BI81" i="179"/>
  <c r="BE81" i="181"/>
  <c r="BI81" i="177"/>
  <c r="BG93" i="177"/>
  <c r="BC93" i="181"/>
  <c r="BI81" i="170"/>
  <c r="BE82" i="173" l="1"/>
  <c r="BF82" i="182"/>
  <c r="BE82" i="181"/>
  <c r="BI82" i="171"/>
  <c r="BI82" i="170"/>
  <c r="BI82" i="174"/>
  <c r="BI82" i="180"/>
  <c r="BI82" i="172"/>
  <c r="BI82" i="177"/>
  <c r="BI82" i="179"/>
  <c r="BI82" i="178"/>
  <c r="BI82" i="175"/>
  <c r="BE93" i="173"/>
  <c r="BF81" i="173"/>
  <c r="BJ81" i="171"/>
  <c r="BJ81" i="177"/>
  <c r="BJ81" i="180"/>
  <c r="BH93" i="180"/>
  <c r="BJ81" i="178"/>
  <c r="BH93" i="172"/>
  <c r="BJ81" i="175"/>
  <c r="BH93" i="171"/>
  <c r="BH93" i="177"/>
  <c r="BJ81" i="179"/>
  <c r="BJ81" i="174"/>
  <c r="BH93" i="179"/>
  <c r="BH93" i="174"/>
  <c r="BG81" i="182"/>
  <c r="BH93" i="178"/>
  <c r="BJ81" i="172"/>
  <c r="BE93" i="182"/>
  <c r="BH93" i="175"/>
  <c r="BF81" i="181"/>
  <c r="BH93" i="170"/>
  <c r="BJ81" i="170"/>
  <c r="BD93" i="181"/>
  <c r="BF82" i="173" l="1"/>
  <c r="BG82" i="182"/>
  <c r="BF82" i="181"/>
  <c r="BJ82" i="174"/>
  <c r="BJ82" i="179"/>
  <c r="BJ82" i="180"/>
  <c r="BJ82" i="170"/>
  <c r="BJ82" i="172"/>
  <c r="BJ82" i="175"/>
  <c r="BJ82" i="177"/>
  <c r="BJ82" i="178"/>
  <c r="BJ82" i="171"/>
  <c r="BF93" i="173"/>
  <c r="BG81" i="173"/>
  <c r="BK81" i="174"/>
  <c r="BI93" i="180"/>
  <c r="BK81" i="177"/>
  <c r="BK81" i="172"/>
  <c r="BK81" i="178"/>
  <c r="BK81" i="175"/>
  <c r="BK81" i="170"/>
  <c r="BI93" i="172"/>
  <c r="BK81" i="179"/>
  <c r="BI93" i="175"/>
  <c r="BI93" i="171"/>
  <c r="BI93" i="177"/>
  <c r="BK81" i="171"/>
  <c r="BH81" i="182"/>
  <c r="BI93" i="174"/>
  <c r="BI93" i="170"/>
  <c r="BF93" i="182"/>
  <c r="BI93" i="178"/>
  <c r="BG81" i="181"/>
  <c r="BI93" i="179"/>
  <c r="BK81" i="180"/>
  <c r="BE93" i="181"/>
  <c r="BG82" i="173" l="1"/>
  <c r="BH82" i="182"/>
  <c r="BG82" i="181"/>
  <c r="BK82" i="170"/>
  <c r="BK82" i="177"/>
  <c r="BK82" i="180"/>
  <c r="BK82" i="172"/>
  <c r="BK82" i="171"/>
  <c r="BK82" i="179"/>
  <c r="BK82" i="175"/>
  <c r="BK82" i="178"/>
  <c r="BK82" i="174"/>
  <c r="BG93" i="173"/>
  <c r="BH81" i="173"/>
  <c r="BL81" i="170"/>
  <c r="BJ93" i="177"/>
  <c r="BL81" i="172"/>
  <c r="BJ93" i="180"/>
  <c r="BL81" i="178"/>
  <c r="BL81" i="179"/>
  <c r="BJ93" i="170"/>
  <c r="BJ93" i="179"/>
  <c r="BL81" i="180"/>
  <c r="BJ93" i="172"/>
  <c r="BJ93" i="175"/>
  <c r="BJ93" i="174"/>
  <c r="BJ93" i="171"/>
  <c r="BI81" i="182"/>
  <c r="BL81" i="171"/>
  <c r="BJ93" i="178"/>
  <c r="BG93" i="182"/>
  <c r="BL81" i="177"/>
  <c r="BH81" i="181"/>
  <c r="BL81" i="174"/>
  <c r="BL81" i="175"/>
  <c r="BF93" i="181"/>
  <c r="BH82" i="173" l="1"/>
  <c r="BI82" i="182"/>
  <c r="BH82" i="181"/>
  <c r="BL82" i="172"/>
  <c r="BL82" i="175"/>
  <c r="BL82" i="180"/>
  <c r="BL82" i="179"/>
  <c r="BL82" i="174"/>
  <c r="BL82" i="177"/>
  <c r="BL82" i="171"/>
  <c r="BL82" i="178"/>
  <c r="BL82" i="170"/>
  <c r="BH93" i="173"/>
  <c r="BI81" i="173"/>
  <c r="BM81" i="172"/>
  <c r="BK93" i="172"/>
  <c r="BK93" i="175"/>
  <c r="BK93" i="180"/>
  <c r="BM81" i="177"/>
  <c r="BM81" i="178"/>
  <c r="BK93" i="178"/>
  <c r="BK93" i="170"/>
  <c r="BM81" i="175"/>
  <c r="BK93" i="177"/>
  <c r="BK93" i="179"/>
  <c r="BM81" i="180"/>
  <c r="BM81" i="170"/>
  <c r="BK93" i="174"/>
  <c r="BJ81" i="182"/>
  <c r="BM81" i="171"/>
  <c r="BM81" i="174"/>
  <c r="BH93" i="182"/>
  <c r="BI81" i="181"/>
  <c r="BK93" i="171"/>
  <c r="BM81" i="179"/>
  <c r="BG93" i="181"/>
  <c r="BI82" i="173" l="1"/>
  <c r="BJ82" i="182"/>
  <c r="BI82" i="181"/>
  <c r="BM82" i="179"/>
  <c r="BM82" i="180"/>
  <c r="BM82" i="177"/>
  <c r="BM82" i="174"/>
  <c r="BM82" i="175"/>
  <c r="BM82" i="171"/>
  <c r="BM82" i="170"/>
  <c r="BM82" i="178"/>
  <c r="BM82" i="172"/>
  <c r="BI93" i="173"/>
  <c r="BJ81" i="173"/>
  <c r="BN81" i="179"/>
  <c r="BL93" i="177"/>
  <c r="BL93" i="172"/>
  <c r="BN81" i="171"/>
  <c r="BN81" i="178"/>
  <c r="BN81" i="170"/>
  <c r="BL93" i="174"/>
  <c r="BL93" i="171"/>
  <c r="BN81" i="177"/>
  <c r="BL93" i="178"/>
  <c r="BN81" i="175"/>
  <c r="BL93" i="179"/>
  <c r="BK81" i="182"/>
  <c r="BN81" i="180"/>
  <c r="BL93" i="180"/>
  <c r="BI93" i="182"/>
  <c r="BN81" i="172"/>
  <c r="BN81" i="174"/>
  <c r="BJ81" i="181"/>
  <c r="BL93" i="170"/>
  <c r="BL93" i="175"/>
  <c r="BH93" i="181"/>
  <c r="BJ82" i="173" l="1"/>
  <c r="BK82" i="182"/>
  <c r="BJ82" i="181"/>
  <c r="BN82" i="170"/>
  <c r="BN82" i="174"/>
  <c r="BN82" i="177"/>
  <c r="BN82" i="171"/>
  <c r="BN82" i="172"/>
  <c r="BN82" i="180"/>
  <c r="BN82" i="175"/>
  <c r="BN82" i="178"/>
  <c r="BN82" i="179"/>
  <c r="BJ93" i="173"/>
  <c r="BK81" i="173"/>
  <c r="BO81" i="179"/>
  <c r="BO81" i="177"/>
  <c r="BM93" i="177"/>
  <c r="BM93" i="174"/>
  <c r="BO81" i="178"/>
  <c r="BO81" i="171"/>
  <c r="BM93" i="172"/>
  <c r="BM93" i="180"/>
  <c r="BO81" i="175"/>
  <c r="BM93" i="175"/>
  <c r="BO81" i="174"/>
  <c r="BL81" i="182"/>
  <c r="BM93" i="178"/>
  <c r="BO81" i="180"/>
  <c r="BJ93" i="182"/>
  <c r="BO81" i="172"/>
  <c r="BM93" i="170"/>
  <c r="BK81" i="181"/>
  <c r="BM93" i="171"/>
  <c r="BM93" i="179"/>
  <c r="BO81" i="170"/>
  <c r="BI93" i="181"/>
  <c r="BK82" i="173" l="1"/>
  <c r="BL82" i="182"/>
  <c r="BK82" i="181"/>
  <c r="BO82" i="171"/>
  <c r="BO82" i="177"/>
  <c r="BO82" i="180"/>
  <c r="BO82" i="174"/>
  <c r="BO82" i="175"/>
  <c r="BO82" i="179"/>
  <c r="BO82" i="170"/>
  <c r="BO82" i="172"/>
  <c r="BO82" i="178"/>
  <c r="BK93" i="173"/>
  <c r="BL81" i="173"/>
  <c r="BP81" i="171"/>
  <c r="BP81" i="180"/>
  <c r="BN93" i="180"/>
  <c r="BN93" i="171"/>
  <c r="BN93" i="177"/>
  <c r="BP81" i="178"/>
  <c r="BP81" i="179"/>
  <c r="BP81" i="172"/>
  <c r="BN93" i="170"/>
  <c r="BN93" i="178"/>
  <c r="BN93" i="174"/>
  <c r="BN93" i="179"/>
  <c r="BP81" i="177"/>
  <c r="BP81" i="175"/>
  <c r="BM81" i="182"/>
  <c r="BP81" i="174"/>
  <c r="BK93" i="182"/>
  <c r="BN93" i="172"/>
  <c r="BP81" i="170"/>
  <c r="BL81" i="181"/>
  <c r="BN93" i="175"/>
  <c r="BJ93" i="181"/>
  <c r="BL82" i="173" l="1"/>
  <c r="BM82" i="182"/>
  <c r="BL82" i="181"/>
  <c r="BP82" i="172"/>
  <c r="BP82" i="179"/>
  <c r="BP82" i="174"/>
  <c r="BP82" i="175"/>
  <c r="BP82" i="180"/>
  <c r="BP82" i="170"/>
  <c r="BP82" i="177"/>
  <c r="BP82" i="178"/>
  <c r="BP82" i="171"/>
  <c r="BL93" i="173"/>
  <c r="BM81" i="173"/>
  <c r="BQ81" i="172"/>
  <c r="BO93" i="172"/>
  <c r="BO93" i="179"/>
  <c r="BO93" i="180"/>
  <c r="BO93" i="177"/>
  <c r="BQ81" i="178"/>
  <c r="BO93" i="171"/>
  <c r="BQ81" i="170"/>
  <c r="BQ81" i="171"/>
  <c r="BO93" i="175"/>
  <c r="BM81" i="181"/>
  <c r="BO93" i="174"/>
  <c r="BO93" i="170"/>
  <c r="BO93" i="178"/>
  <c r="BN81" i="182"/>
  <c r="BQ81" i="177"/>
  <c r="BQ81" i="174"/>
  <c r="BQ81" i="175"/>
  <c r="BL93" i="182"/>
  <c r="BQ81" i="179"/>
  <c r="BQ81" i="180"/>
  <c r="BK93" i="181"/>
  <c r="BM82" i="173" l="1"/>
  <c r="BN82" i="182"/>
  <c r="BM82" i="181"/>
  <c r="BQ82" i="170"/>
  <c r="BQ82" i="175"/>
  <c r="BQ82" i="180"/>
  <c r="BQ82" i="174"/>
  <c r="BQ82" i="171"/>
  <c r="BQ82" i="179"/>
  <c r="BQ82" i="177"/>
  <c r="BQ82" i="178"/>
  <c r="BQ82" i="172"/>
  <c r="BM93" i="173"/>
  <c r="BN81" i="173"/>
  <c r="BP93" i="179"/>
  <c r="BR81" i="174"/>
  <c r="BP93" i="174"/>
  <c r="BR81" i="177"/>
  <c r="BR81" i="175"/>
  <c r="BR81" i="180"/>
  <c r="BR81" i="171"/>
  <c r="BP93" i="178"/>
  <c r="BR81" i="178"/>
  <c r="BO81" i="182"/>
  <c r="BR81" i="172"/>
  <c r="BP93" i="172"/>
  <c r="BP93" i="170"/>
  <c r="BR81" i="170"/>
  <c r="BM93" i="182"/>
  <c r="BP93" i="177"/>
  <c r="BP93" i="171"/>
  <c r="BN81" i="181"/>
  <c r="BP93" i="175"/>
  <c r="BP93" i="180"/>
  <c r="BL93" i="181"/>
  <c r="BR81" i="179"/>
  <c r="BN82" i="173" l="1"/>
  <c r="BO82" i="182"/>
  <c r="BN82" i="181"/>
  <c r="BR82" i="177"/>
  <c r="BR82" i="179"/>
  <c r="BR82" i="171"/>
  <c r="BR82" i="180"/>
  <c r="BR82" i="174"/>
  <c r="BR82" i="175"/>
  <c r="BR82" i="172"/>
  <c r="BR82" i="178"/>
  <c r="BR82" i="170"/>
  <c r="BN93" i="173"/>
  <c r="BO81" i="173"/>
  <c r="BS81" i="170"/>
  <c r="BS81" i="174"/>
  <c r="BQ93" i="175"/>
  <c r="BS81" i="178"/>
  <c r="BQ93" i="171"/>
  <c r="BQ93" i="178"/>
  <c r="BP81" i="182"/>
  <c r="BS81" i="171"/>
  <c r="BQ93" i="172"/>
  <c r="BO81" i="181"/>
  <c r="BS81" i="172"/>
  <c r="BN93" i="182"/>
  <c r="BQ93" i="177"/>
  <c r="BS81" i="175"/>
  <c r="BQ93" i="180"/>
  <c r="BQ93" i="170"/>
  <c r="BS81" i="180"/>
  <c r="BQ93" i="174"/>
  <c r="BM93" i="181"/>
  <c r="BQ93" i="179"/>
  <c r="BS81" i="177"/>
  <c r="BS81" i="179"/>
  <c r="BO82" i="173" l="1"/>
  <c r="BP82" i="182"/>
  <c r="BO82" i="181"/>
  <c r="BS82" i="172"/>
  <c r="BS82" i="178"/>
  <c r="BS82" i="175"/>
  <c r="BS82" i="174"/>
  <c r="BS82" i="180"/>
  <c r="BS82" i="171"/>
  <c r="BS82" i="170"/>
  <c r="BS82" i="179"/>
  <c r="BS82" i="177"/>
  <c r="BO93" i="173"/>
  <c r="BP81" i="173"/>
  <c r="BR93" i="171"/>
  <c r="BR93" i="174"/>
  <c r="BR93" i="180"/>
  <c r="BT81" i="170"/>
  <c r="BT81" i="172"/>
  <c r="BT81" i="174"/>
  <c r="BO93" i="182"/>
  <c r="BT81" i="177"/>
  <c r="BR93" i="178"/>
  <c r="BT81" i="179"/>
  <c r="BR93" i="170"/>
  <c r="BR93" i="175"/>
  <c r="BT81" i="175"/>
  <c r="BQ81" i="182"/>
  <c r="BT81" i="178"/>
  <c r="BT81" i="171"/>
  <c r="BT81" i="180"/>
  <c r="BP81" i="181"/>
  <c r="BR93" i="172"/>
  <c r="BR93" i="179"/>
  <c r="BR93" i="177"/>
  <c r="BN93" i="181"/>
  <c r="BP82" i="173" l="1"/>
  <c r="BQ82" i="182"/>
  <c r="BP82" i="181"/>
  <c r="BT82" i="170"/>
  <c r="BT82" i="179"/>
  <c r="BT82" i="171"/>
  <c r="BT82" i="180"/>
  <c r="BT82" i="174"/>
  <c r="BT82" i="175"/>
  <c r="BT82" i="178"/>
  <c r="BT82" i="177"/>
  <c r="BT82" i="172"/>
  <c r="BP93" i="173"/>
  <c r="BQ81" i="173"/>
  <c r="BU81" i="170"/>
  <c r="BS93" i="179"/>
  <c r="BU81" i="178"/>
  <c r="BS93" i="174"/>
  <c r="BU81" i="177"/>
  <c r="BU81" i="172"/>
  <c r="BS93" i="171"/>
  <c r="BS93" i="180"/>
  <c r="BU81" i="179"/>
  <c r="BU81" i="174"/>
  <c r="BS93" i="175"/>
  <c r="BU81" i="180"/>
  <c r="BR81" i="182"/>
  <c r="BU81" i="171"/>
  <c r="BS93" i="177"/>
  <c r="BP93" i="182"/>
  <c r="BS93" i="170"/>
  <c r="BU81" i="175"/>
  <c r="BQ81" i="181"/>
  <c r="BS93" i="172"/>
  <c r="BS93" i="178"/>
  <c r="BO93" i="181"/>
  <c r="BQ82" i="173" l="1"/>
  <c r="BR82" i="182"/>
  <c r="BQ82" i="181"/>
  <c r="BU82" i="177"/>
  <c r="BU82" i="178"/>
  <c r="BU82" i="175"/>
  <c r="BU82" i="174"/>
  <c r="BU82" i="180"/>
  <c r="BU82" i="171"/>
  <c r="BU82" i="179"/>
  <c r="BU82" i="172"/>
  <c r="BU82" i="170"/>
  <c r="BQ93" i="173"/>
  <c r="BR81" i="173"/>
  <c r="BV81" i="177"/>
  <c r="BT93" i="177"/>
  <c r="BT93" i="174"/>
  <c r="BV81" i="179"/>
  <c r="BV81" i="172"/>
  <c r="BV81" i="174"/>
  <c r="BT93" i="171"/>
  <c r="BV81" i="175"/>
  <c r="BT93" i="178"/>
  <c r="BT93" i="179"/>
  <c r="BT93" i="170"/>
  <c r="BS81" i="182"/>
  <c r="BV81" i="178"/>
  <c r="BT93" i="180"/>
  <c r="BQ93" i="182"/>
  <c r="BV81" i="170"/>
  <c r="BV81" i="180"/>
  <c r="BR81" i="181"/>
  <c r="BT93" i="172"/>
  <c r="BT93" i="175"/>
  <c r="BP93" i="181"/>
  <c r="BV81" i="171"/>
  <c r="BR82" i="173" l="1"/>
  <c r="BS82" i="182"/>
  <c r="BR82" i="181"/>
  <c r="BV82" i="179"/>
  <c r="BV82" i="171"/>
  <c r="BV82" i="180"/>
  <c r="BV82" i="174"/>
  <c r="BV82" i="175"/>
  <c r="BV82" i="170"/>
  <c r="BV82" i="178"/>
  <c r="BV82" i="172"/>
  <c r="BV82" i="177"/>
  <c r="BR93" i="173"/>
  <c r="BS81" i="173"/>
  <c r="BW81" i="179"/>
  <c r="BU93" i="172"/>
  <c r="BW81" i="178"/>
  <c r="BW81" i="170"/>
  <c r="BW81" i="180"/>
  <c r="BQ93" i="181"/>
  <c r="BW81" i="172"/>
  <c r="BU93" i="177"/>
  <c r="BU93" i="175"/>
  <c r="BU93" i="170"/>
  <c r="BU93" i="171"/>
  <c r="BU93" i="174"/>
  <c r="BU93" i="179"/>
  <c r="BW81" i="177"/>
  <c r="BT81" i="182"/>
  <c r="BU93" i="178"/>
  <c r="BR93" i="182"/>
  <c r="BW81" i="174"/>
  <c r="BS81" i="181"/>
  <c r="BW81" i="171"/>
  <c r="BW81" i="175"/>
  <c r="BU93" i="180"/>
  <c r="BS82" i="173" l="1"/>
  <c r="BT82" i="182"/>
  <c r="BS82" i="181"/>
  <c r="BW82" i="170"/>
  <c r="BW82" i="178"/>
  <c r="BW82" i="175"/>
  <c r="BW82" i="174"/>
  <c r="BW82" i="180"/>
  <c r="BW82" i="171"/>
  <c r="BW82" i="177"/>
  <c r="BW82" i="172"/>
  <c r="BW82" i="179"/>
  <c r="BS93" i="173"/>
  <c r="BT81" i="173"/>
  <c r="BX81" i="170"/>
  <c r="BV93" i="178"/>
  <c r="BX81" i="172"/>
  <c r="BV93" i="175"/>
  <c r="BV93" i="180"/>
  <c r="BX81" i="178"/>
  <c r="BV93" i="179"/>
  <c r="BX81" i="177"/>
  <c r="BV93" i="174"/>
  <c r="BX81" i="179"/>
  <c r="BX81" i="180"/>
  <c r="BV93" i="171"/>
  <c r="BX81" i="174"/>
  <c r="BV93" i="177"/>
  <c r="BU81" i="182"/>
  <c r="BV93" i="170"/>
  <c r="BX81" i="171"/>
  <c r="BS93" i="182"/>
  <c r="BV93" i="172"/>
  <c r="BT81" i="181"/>
  <c r="BX81" i="175"/>
  <c r="BR93" i="181"/>
  <c r="BT82" i="173" l="1"/>
  <c r="BU82" i="182"/>
  <c r="BT82" i="181"/>
  <c r="BX82" i="177"/>
  <c r="BX82" i="172"/>
  <c r="BX82" i="171"/>
  <c r="BX82" i="180"/>
  <c r="BX82" i="174"/>
  <c r="BX82" i="175"/>
  <c r="BX82" i="179"/>
  <c r="BX82" i="178"/>
  <c r="BX82" i="170"/>
  <c r="BT93" i="173"/>
  <c r="BU81" i="173"/>
  <c r="BY81" i="177"/>
  <c r="BW93" i="174"/>
  <c r="BY81" i="174"/>
  <c r="BW93" i="170"/>
  <c r="BY81" i="178"/>
  <c r="BW93" i="178"/>
  <c r="BW93" i="180"/>
  <c r="BW93" i="175"/>
  <c r="BY81" i="171"/>
  <c r="BW93" i="171"/>
  <c r="BY81" i="175"/>
  <c r="BW93" i="177"/>
  <c r="BW93" i="172"/>
  <c r="BW93" i="179"/>
  <c r="BV81" i="182"/>
  <c r="BY81" i="179"/>
  <c r="BT93" i="182"/>
  <c r="BY81" i="172"/>
  <c r="BU81" i="181"/>
  <c r="BY81" i="170"/>
  <c r="BY81" i="180"/>
  <c r="BS93" i="181"/>
  <c r="BU82" i="173" l="1"/>
  <c r="BV82" i="182"/>
  <c r="BU82" i="181"/>
  <c r="BY82" i="174"/>
  <c r="BY82" i="180"/>
  <c r="BY82" i="175"/>
  <c r="BY82" i="171"/>
  <c r="BY82" i="170"/>
  <c r="BY82" i="172"/>
  <c r="BY82" i="179"/>
  <c r="BY82" i="178"/>
  <c r="BY82" i="177"/>
  <c r="BU93" i="173"/>
  <c r="BV81" i="173"/>
  <c r="BZ81" i="174"/>
  <c r="BX93" i="178"/>
  <c r="BZ81" i="179"/>
  <c r="BZ81" i="178"/>
  <c r="BZ81" i="170"/>
  <c r="BX93" i="170"/>
  <c r="BX93" i="172"/>
  <c r="BZ81" i="171"/>
  <c r="BZ81" i="172"/>
  <c r="BX93" i="177"/>
  <c r="BZ81" i="180"/>
  <c r="BX93" i="180"/>
  <c r="BX93" i="175"/>
  <c r="BW81" i="182"/>
  <c r="BZ81" i="177"/>
  <c r="BX93" i="171"/>
  <c r="BU93" i="182"/>
  <c r="BX93" i="179"/>
  <c r="BX93" i="174"/>
  <c r="BV81" i="181"/>
  <c r="BZ81" i="175"/>
  <c r="BT93" i="181"/>
  <c r="BV82" i="173" l="1"/>
  <c r="BW82" i="182"/>
  <c r="BV82" i="181"/>
  <c r="BZ82" i="172"/>
  <c r="BZ82" i="170"/>
  <c r="BZ82" i="179"/>
  <c r="BZ82" i="171"/>
  <c r="BZ82" i="175"/>
  <c r="BZ82" i="177"/>
  <c r="BZ82" i="180"/>
  <c r="BZ82" i="178"/>
  <c r="BZ82" i="174"/>
  <c r="BV93" i="173"/>
  <c r="BW81" i="173"/>
  <c r="CA81" i="178"/>
  <c r="BY93" i="171"/>
  <c r="BY93" i="179"/>
  <c r="BY93" i="177"/>
  <c r="CA81" i="179"/>
  <c r="CA81" i="180"/>
  <c r="CA81" i="177"/>
  <c r="BY93" i="180"/>
  <c r="BY93" i="174"/>
  <c r="BY93" i="172"/>
  <c r="BX81" i="182"/>
  <c r="BY93" i="175"/>
  <c r="CA81" i="175"/>
  <c r="CA81" i="171"/>
  <c r="BV93" i="182"/>
  <c r="CA81" i="170"/>
  <c r="BY93" i="178"/>
  <c r="BW81" i="181"/>
  <c r="CA81" i="174"/>
  <c r="BY93" i="170"/>
  <c r="BU93" i="181"/>
  <c r="CA81" i="172"/>
  <c r="BW82" i="173" l="1"/>
  <c r="BX82" i="182"/>
  <c r="BW82" i="181"/>
  <c r="CA82" i="177"/>
  <c r="CA82" i="180"/>
  <c r="CA82" i="171"/>
  <c r="CA82" i="175"/>
  <c r="CA82" i="179"/>
  <c r="CA82" i="174"/>
  <c r="CA82" i="170"/>
  <c r="CA82" i="178"/>
  <c r="CA82" i="172"/>
  <c r="BW93" i="173"/>
  <c r="BX81" i="173"/>
  <c r="CB81" i="177"/>
  <c r="BZ93" i="177"/>
  <c r="BZ93" i="175"/>
  <c r="CB81" i="174"/>
  <c r="BX81" i="181"/>
  <c r="CB81" i="171"/>
  <c r="CB81" i="178"/>
  <c r="BZ93" i="178"/>
  <c r="BZ93" i="174"/>
  <c r="BW93" i="182"/>
  <c r="BZ93" i="170"/>
  <c r="BZ93" i="172"/>
  <c r="CB81" i="179"/>
  <c r="BZ93" i="179"/>
  <c r="CB81" i="175"/>
  <c r="CB81" i="170"/>
  <c r="CB81" i="172"/>
  <c r="BZ93" i="171"/>
  <c r="BV93" i="181"/>
  <c r="BY81" i="182"/>
  <c r="CB81" i="180"/>
  <c r="BZ93" i="180"/>
  <c r="BX82" i="173" l="1"/>
  <c r="BY82" i="182"/>
  <c r="BX82" i="181"/>
  <c r="CB82" i="170"/>
  <c r="CB82" i="174"/>
  <c r="CB82" i="179"/>
  <c r="CB82" i="175"/>
  <c r="CB82" i="171"/>
  <c r="CB82" i="172"/>
  <c r="CB82" i="180"/>
  <c r="CB82" i="178"/>
  <c r="CB82" i="177"/>
  <c r="BX93" i="173"/>
  <c r="BY81" i="173"/>
  <c r="CC81" i="170"/>
  <c r="CC81" i="179"/>
  <c r="CC81" i="178"/>
  <c r="CA93" i="170"/>
  <c r="CC81" i="172"/>
  <c r="BZ81" i="182"/>
  <c r="BX93" i="182"/>
  <c r="CC81" i="175"/>
  <c r="CA93" i="180"/>
  <c r="CA93" i="179"/>
  <c r="BW93" i="181"/>
  <c r="CC81" i="171"/>
  <c r="CA93" i="172"/>
  <c r="CA93" i="178"/>
  <c r="CA93" i="175"/>
  <c r="CA93" i="174"/>
  <c r="CA93" i="171"/>
  <c r="CC81" i="177"/>
  <c r="CA93" i="177"/>
  <c r="CC81" i="180"/>
  <c r="CC81" i="174"/>
  <c r="BY81" i="181"/>
  <c r="BY82" i="173" l="1"/>
  <c r="BZ82" i="182"/>
  <c r="BY82" i="181"/>
  <c r="CC82" i="172"/>
  <c r="CC82" i="171"/>
  <c r="CC82" i="175"/>
  <c r="CC82" i="179"/>
  <c r="CC82" i="177"/>
  <c r="CC82" i="174"/>
  <c r="CC82" i="180"/>
  <c r="CC82" i="178"/>
  <c r="CC82" i="170"/>
  <c r="BY93" i="173"/>
  <c r="BZ81" i="173"/>
  <c r="CD81" i="172"/>
  <c r="CD81" i="175"/>
  <c r="CB93" i="177"/>
  <c r="CB93" i="178"/>
  <c r="CB93" i="180"/>
  <c r="CD81" i="178"/>
  <c r="CB93" i="172"/>
  <c r="CD81" i="177"/>
  <c r="CD81" i="171"/>
  <c r="BY93" i="182"/>
  <c r="CB93" i="179"/>
  <c r="BZ81" i="181"/>
  <c r="CB93" i="170"/>
  <c r="CD81" i="179"/>
  <c r="BX93" i="181"/>
  <c r="CD81" i="180"/>
  <c r="CB93" i="175"/>
  <c r="CB93" i="174"/>
  <c r="CD81" i="174"/>
  <c r="CA81" i="182"/>
  <c r="CD81" i="170"/>
  <c r="CB93" i="171"/>
  <c r="BZ82" i="173" l="1"/>
  <c r="CA82" i="182"/>
  <c r="BZ82" i="181"/>
  <c r="CD82" i="174"/>
  <c r="CD82" i="177"/>
  <c r="CD82" i="179"/>
  <c r="CD82" i="175"/>
  <c r="CD82" i="180"/>
  <c r="CD82" i="170"/>
  <c r="CD82" i="171"/>
  <c r="CD82" i="178"/>
  <c r="CD82" i="172"/>
  <c r="BZ93" i="173"/>
  <c r="CA81" i="173"/>
  <c r="CE81" i="174"/>
  <c r="CC93" i="174"/>
  <c r="CC93" i="179"/>
  <c r="CC93" i="177"/>
  <c r="CC93" i="175"/>
  <c r="CB81" i="182"/>
  <c r="CE81" i="179"/>
  <c r="CE81" i="177"/>
  <c r="CC93" i="178"/>
  <c r="CA81" i="181"/>
  <c r="CE81" i="180"/>
  <c r="BY93" i="181"/>
  <c r="CC93" i="180"/>
  <c r="CE81" i="178"/>
  <c r="CC93" i="172"/>
  <c r="CE81" i="175"/>
  <c r="BZ93" i="182"/>
  <c r="CC93" i="171"/>
  <c r="CC93" i="170"/>
  <c r="CE81" i="171"/>
  <c r="CE81" i="170"/>
  <c r="CE81" i="172"/>
  <c r="CA82" i="173" l="1"/>
  <c r="CB82" i="182"/>
  <c r="CA82" i="181"/>
  <c r="CE82" i="175"/>
  <c r="CE82" i="180"/>
  <c r="CE82" i="179"/>
  <c r="CE82" i="171"/>
  <c r="CE82" i="172"/>
  <c r="CE82" i="177"/>
  <c r="CE82" i="170"/>
  <c r="CE82" i="178"/>
  <c r="CE82" i="174"/>
  <c r="CA93" i="173"/>
  <c r="CB81" i="173"/>
  <c r="CF81" i="175"/>
  <c r="CF81" i="171"/>
  <c r="CF81" i="178"/>
  <c r="CD93" i="179"/>
  <c r="CD93" i="180"/>
  <c r="CA93" i="182"/>
  <c r="CD93" i="178"/>
  <c r="CD93" i="177"/>
  <c r="CF81" i="170"/>
  <c r="CD93" i="171"/>
  <c r="CD93" i="174"/>
  <c r="CD93" i="172"/>
  <c r="CF81" i="177"/>
  <c r="CB81" i="181"/>
  <c r="CF81" i="174"/>
  <c r="CF81" i="172"/>
  <c r="BZ93" i="181"/>
  <c r="CD93" i="170"/>
  <c r="CF81" i="179"/>
  <c r="CF81" i="180"/>
  <c r="CC81" i="182"/>
  <c r="CD93" i="175"/>
  <c r="CB82" i="173" l="1"/>
  <c r="CC82" i="182"/>
  <c r="CB82" i="181"/>
  <c r="CF82" i="171"/>
  <c r="CF82" i="179"/>
  <c r="CF82" i="172"/>
  <c r="CF82" i="180"/>
  <c r="CF82" i="170"/>
  <c r="CF82" i="174"/>
  <c r="CF82" i="177"/>
  <c r="CF82" i="178"/>
  <c r="CF82" i="175"/>
  <c r="CB93" i="173"/>
  <c r="CC81" i="173"/>
  <c r="CG81" i="171"/>
  <c r="CE93" i="170"/>
  <c r="CE93" i="179"/>
  <c r="CG81" i="179"/>
  <c r="CE93" i="177"/>
  <c r="CG81" i="175"/>
  <c r="CG81" i="180"/>
  <c r="CE93" i="178"/>
  <c r="CB93" i="182"/>
  <c r="CG81" i="177"/>
  <c r="CE93" i="175"/>
  <c r="CD81" i="182"/>
  <c r="CG81" i="174"/>
  <c r="CE93" i="174"/>
  <c r="CC81" i="181"/>
  <c r="CE93" i="172"/>
  <c r="CG81" i="172"/>
  <c r="CA93" i="181"/>
  <c r="CE93" i="180"/>
  <c r="CE93" i="171"/>
  <c r="CG81" i="178"/>
  <c r="CG81" i="170"/>
  <c r="CC82" i="173" l="1"/>
  <c r="CD82" i="182"/>
  <c r="CC82" i="181"/>
  <c r="CG82" i="180"/>
  <c r="CG82" i="170"/>
  <c r="CG82" i="172"/>
  <c r="CG82" i="177"/>
  <c r="CG82" i="174"/>
  <c r="CG82" i="175"/>
  <c r="CG82" i="179"/>
  <c r="CG82" i="178"/>
  <c r="CG82" i="171"/>
  <c r="CC93" i="173"/>
  <c r="CD81" i="173"/>
  <c r="CH81" i="180"/>
  <c r="CF93" i="178"/>
  <c r="CH81" i="174"/>
  <c r="CF93" i="172"/>
  <c r="CH81" i="179"/>
  <c r="CF93" i="180"/>
  <c r="CH81" i="178"/>
  <c r="CH81" i="175"/>
  <c r="CF93" i="171"/>
  <c r="CF93" i="177"/>
  <c r="CH81" i="172"/>
  <c r="CH81" i="171"/>
  <c r="CF93" i="170"/>
  <c r="CE81" i="182"/>
  <c r="CF93" i="179"/>
  <c r="CF93" i="175"/>
  <c r="CB93" i="181"/>
  <c r="CC93" i="182"/>
  <c r="CF93" i="174"/>
  <c r="CD81" i="181"/>
  <c r="CH81" i="170"/>
  <c r="CH81" i="177"/>
  <c r="CD82" i="173" l="1"/>
  <c r="CE82" i="182"/>
  <c r="CD82" i="181"/>
  <c r="CH82" i="179"/>
  <c r="CH82" i="174"/>
  <c r="CH82" i="177"/>
  <c r="CH82" i="172"/>
  <c r="CH82" i="175"/>
  <c r="CH82" i="170"/>
  <c r="CH82" i="171"/>
  <c r="CH82" i="178"/>
  <c r="CH82" i="180"/>
  <c r="CD93" i="173"/>
  <c r="CE81" i="173"/>
  <c r="CI81" i="179"/>
  <c r="CI81" i="177"/>
  <c r="CG93" i="177"/>
  <c r="CI81" i="170"/>
  <c r="CI81" i="171"/>
  <c r="CC93" i="181"/>
  <c r="CI81" i="178"/>
  <c r="CG93" i="179"/>
  <c r="CI81" i="172"/>
  <c r="CG93" i="180"/>
  <c r="CG93" i="171"/>
  <c r="CG93" i="178"/>
  <c r="CG93" i="172"/>
  <c r="CG93" i="175"/>
  <c r="CF81" i="182"/>
  <c r="CI81" i="174"/>
  <c r="CG93" i="174"/>
  <c r="CD93" i="182"/>
  <c r="CI81" i="180"/>
  <c r="CI81" i="175"/>
  <c r="CE81" i="181"/>
  <c r="CG93" i="170"/>
  <c r="CE82" i="173" l="1"/>
  <c r="CF82" i="182"/>
  <c r="CE82" i="181"/>
  <c r="CI82" i="171"/>
  <c r="CI82" i="170"/>
  <c r="CI82" i="175"/>
  <c r="CI82" i="172"/>
  <c r="CI82" i="177"/>
  <c r="CI82" i="180"/>
  <c r="CI82" i="174"/>
  <c r="CI82" i="178"/>
  <c r="CI82" i="179"/>
  <c r="CE93" i="173"/>
  <c r="CF81" i="173"/>
  <c r="CJ81" i="171"/>
  <c r="CH93" i="179"/>
  <c r="CH93" i="175"/>
  <c r="CF81" i="181"/>
  <c r="CJ81" i="178"/>
  <c r="CJ81" i="174"/>
  <c r="CH93" i="177"/>
  <c r="CH93" i="172"/>
  <c r="CJ81" i="179"/>
  <c r="CH93" i="180"/>
  <c r="CJ81" i="175"/>
  <c r="CH93" i="174"/>
  <c r="CH93" i="171"/>
  <c r="CD93" i="181"/>
  <c r="CG81" i="182"/>
  <c r="CH93" i="178"/>
  <c r="CJ81" i="172"/>
  <c r="CE93" i="182"/>
  <c r="CJ81" i="180"/>
  <c r="CH93" i="170"/>
  <c r="CJ81" i="170"/>
  <c r="CJ81" i="177"/>
  <c r="CF82" i="173" l="1"/>
  <c r="CG82" i="182"/>
  <c r="CF82" i="181"/>
  <c r="CJ82" i="174"/>
  <c r="CJ82" i="177"/>
  <c r="CJ82" i="172"/>
  <c r="CJ82" i="175"/>
  <c r="CJ82" i="179"/>
  <c r="CJ82" i="170"/>
  <c r="CJ82" i="180"/>
  <c r="CJ82" i="178"/>
  <c r="CJ82" i="171"/>
  <c r="CF93" i="173"/>
  <c r="CG81" i="173"/>
  <c r="CK81" i="177"/>
  <c r="CI93" i="175"/>
  <c r="CI93" i="170"/>
  <c r="CK81" i="170"/>
  <c r="CI93" i="174"/>
  <c r="CK81" i="178"/>
  <c r="CK81" i="179"/>
  <c r="CI93" i="172"/>
  <c r="CI93" i="178"/>
  <c r="CE93" i="181"/>
  <c r="CK81" i="174"/>
  <c r="CK81" i="180"/>
  <c r="CK81" i="175"/>
  <c r="CI93" i="177"/>
  <c r="CH81" i="182"/>
  <c r="CK81" i="171"/>
  <c r="CK81" i="172"/>
  <c r="CG81" i="181"/>
  <c r="CI93" i="179"/>
  <c r="CF93" i="182"/>
  <c r="CI93" i="180"/>
  <c r="CI93" i="171"/>
  <c r="CG82" i="173" l="1"/>
  <c r="CH82" i="182"/>
  <c r="CG82" i="181"/>
  <c r="CK82" i="170"/>
  <c r="CK82" i="179"/>
  <c r="CK82" i="175"/>
  <c r="CK82" i="172"/>
  <c r="CK82" i="180"/>
  <c r="CK82" i="177"/>
  <c r="CK82" i="171"/>
  <c r="CK82" i="174"/>
  <c r="CK82" i="178"/>
  <c r="CG93" i="173"/>
  <c r="CH81" i="173"/>
  <c r="CL81" i="170"/>
  <c r="CJ93" i="174"/>
  <c r="CL81" i="172"/>
  <c r="CL81" i="178"/>
  <c r="CJ93" i="179"/>
  <c r="CL81" i="180"/>
  <c r="CL81" i="171"/>
  <c r="CL81" i="175"/>
  <c r="CH81" i="181"/>
  <c r="CJ93" i="171"/>
  <c r="CJ93" i="175"/>
  <c r="CJ93" i="178"/>
  <c r="CL81" i="177"/>
  <c r="CI81" i="182"/>
  <c r="CJ93" i="172"/>
  <c r="CJ93" i="170"/>
  <c r="CL81" i="179"/>
  <c r="CG93" i="182"/>
  <c r="CL81" i="174"/>
  <c r="CJ93" i="180"/>
  <c r="CF93" i="181"/>
  <c r="CJ93" i="177"/>
  <c r="CH82" i="173" l="1"/>
  <c r="CI82" i="182"/>
  <c r="CH82" i="181"/>
  <c r="CL82" i="177"/>
  <c r="CL82" i="180"/>
  <c r="CL82" i="172"/>
  <c r="CL82" i="175"/>
  <c r="CL82" i="171"/>
  <c r="CL82" i="179"/>
  <c r="CL82" i="174"/>
  <c r="CL82" i="178"/>
  <c r="CL82" i="170"/>
  <c r="CH93" i="173"/>
  <c r="CI81" i="173"/>
  <c r="CM81" i="177"/>
  <c r="CK93" i="174"/>
  <c r="CM81" i="175"/>
  <c r="CM81" i="178"/>
  <c r="CK93" i="178"/>
  <c r="CM81" i="171"/>
  <c r="CK93" i="179"/>
  <c r="CK93" i="175"/>
  <c r="CK93" i="172"/>
  <c r="CK93" i="180"/>
  <c r="CM81" i="174"/>
  <c r="CM81" i="180"/>
  <c r="CG93" i="181"/>
  <c r="CJ81" i="182"/>
  <c r="CK93" i="171"/>
  <c r="CM81" i="172"/>
  <c r="CM81" i="170"/>
  <c r="CH93" i="182"/>
  <c r="CK93" i="177"/>
  <c r="CI81" i="181"/>
  <c r="CK93" i="170"/>
  <c r="CM81" i="179"/>
  <c r="CI82" i="173" l="1"/>
  <c r="CJ82" i="182"/>
  <c r="CI82" i="181"/>
  <c r="CM82" i="171"/>
  <c r="CM82" i="175"/>
  <c r="CM82" i="179"/>
  <c r="CM82" i="172"/>
  <c r="CM82" i="174"/>
  <c r="CM82" i="170"/>
  <c r="CM82" i="180"/>
  <c r="CM82" i="178"/>
  <c r="CM82" i="177"/>
  <c r="CI93" i="173"/>
  <c r="CJ81" i="173"/>
  <c r="CL93" i="180"/>
  <c r="CL93" i="177"/>
  <c r="CN81" i="178"/>
  <c r="CL93" i="175"/>
  <c r="CL93" i="170"/>
  <c r="CL93" i="178"/>
  <c r="CL93" i="172"/>
  <c r="CL93" i="174"/>
  <c r="CK81" i="182"/>
  <c r="CL93" i="171"/>
  <c r="CN81" i="175"/>
  <c r="CI93" i="182"/>
  <c r="CN81" i="170"/>
  <c r="CL93" i="179"/>
  <c r="CJ81" i="181"/>
  <c r="CN81" i="171"/>
  <c r="CN81" i="180"/>
  <c r="CH93" i="181"/>
  <c r="CN81" i="177"/>
  <c r="CN81" i="179"/>
  <c r="CN81" i="172"/>
  <c r="CN81" i="174"/>
  <c r="CJ82" i="173" l="1"/>
  <c r="CK82" i="182"/>
  <c r="CJ82" i="181"/>
  <c r="CN82" i="174"/>
  <c r="CN82" i="172"/>
  <c r="CN82" i="179"/>
  <c r="CN82" i="180"/>
  <c r="CN82" i="175"/>
  <c r="CN82" i="177"/>
  <c r="CN82" i="171"/>
  <c r="CN82" i="170"/>
  <c r="CN82" i="178"/>
  <c r="CJ93" i="173"/>
  <c r="CK81" i="173"/>
  <c r="CO81" i="174"/>
  <c r="CO81" i="180"/>
  <c r="CK81" i="181"/>
  <c r="CO81" i="178"/>
  <c r="CM93" i="170"/>
  <c r="CO81" i="175"/>
  <c r="CM93" i="171"/>
  <c r="CM93" i="179"/>
  <c r="CO81" i="172"/>
  <c r="CO81" i="171"/>
  <c r="CM93" i="174"/>
  <c r="CM93" i="175"/>
  <c r="CO81" i="177"/>
  <c r="CO81" i="170"/>
  <c r="CL81" i="182"/>
  <c r="CM93" i="178"/>
  <c r="CM93" i="177"/>
  <c r="CJ93" i="182"/>
  <c r="CM93" i="180"/>
  <c r="CO81" i="179"/>
  <c r="CM93" i="172"/>
  <c r="CI93" i="181"/>
  <c r="CK82" i="173" l="1"/>
  <c r="CL82" i="182"/>
  <c r="CK82" i="181"/>
  <c r="CO82" i="177"/>
  <c r="CO82" i="175"/>
  <c r="CO82" i="180"/>
  <c r="CO82" i="170"/>
  <c r="CO82" i="179"/>
  <c r="CO82" i="172"/>
  <c r="CO82" i="171"/>
  <c r="CO82" i="178"/>
  <c r="CO82" i="174"/>
  <c r="CK93" i="173"/>
  <c r="CL81" i="173"/>
  <c r="CP81" i="177"/>
  <c r="CN93" i="178"/>
  <c r="CP81" i="170"/>
  <c r="CP81" i="178"/>
  <c r="CN93" i="170"/>
  <c r="CP81" i="179"/>
  <c r="CN93" i="172"/>
  <c r="CN93" i="175"/>
  <c r="CP81" i="180"/>
  <c r="CP81" i="174"/>
  <c r="CM81" i="182"/>
  <c r="CP81" i="172"/>
  <c r="CN93" i="177"/>
  <c r="CL81" i="181"/>
  <c r="CN93" i="179"/>
  <c r="CN93" i="180"/>
  <c r="CK93" i="182"/>
  <c r="CP81" i="175"/>
  <c r="CN93" i="174"/>
  <c r="CJ93" i="181"/>
  <c r="CN93" i="171"/>
  <c r="CP81" i="171"/>
  <c r="CL82" i="173" l="1"/>
  <c r="CM82" i="182"/>
  <c r="CL82" i="181"/>
  <c r="CP82" i="179"/>
  <c r="CP82" i="170"/>
  <c r="CP82" i="180"/>
  <c r="CP82" i="171"/>
  <c r="CP82" i="174"/>
  <c r="CP82" i="175"/>
  <c r="CP82" i="172"/>
  <c r="CP82" i="178"/>
  <c r="CP82" i="177"/>
  <c r="CL93" i="173"/>
  <c r="CM81" i="173"/>
  <c r="CQ81" i="178"/>
  <c r="CO93" i="172"/>
  <c r="CO93" i="170"/>
  <c r="CO93" i="179"/>
  <c r="CQ81" i="174"/>
  <c r="CO93" i="175"/>
  <c r="CO93" i="178"/>
  <c r="CQ81" i="175"/>
  <c r="CQ81" i="172"/>
  <c r="CL93" i="182"/>
  <c r="CQ81" i="179"/>
  <c r="CQ81" i="177"/>
  <c r="CN81" i="182"/>
  <c r="CO93" i="180"/>
  <c r="CQ81" i="170"/>
  <c r="CO93" i="171"/>
  <c r="CO93" i="174"/>
  <c r="CO93" i="177"/>
  <c r="CK93" i="181"/>
  <c r="CQ81" i="180"/>
  <c r="CQ81" i="171"/>
  <c r="CM81" i="181"/>
  <c r="CM82" i="173" l="1"/>
  <c r="CN82" i="182"/>
  <c r="CM82" i="181"/>
  <c r="CQ82" i="172"/>
  <c r="CQ82" i="174"/>
  <c r="CQ82" i="171"/>
  <c r="CQ82" i="180"/>
  <c r="CQ82" i="170"/>
  <c r="CQ82" i="175"/>
  <c r="CQ82" i="177"/>
  <c r="CQ82" i="179"/>
  <c r="CQ82" i="178"/>
  <c r="CM93" i="173"/>
  <c r="CN81" i="173"/>
  <c r="CR81" i="172"/>
  <c r="CP93" i="174"/>
  <c r="CR81" i="170"/>
  <c r="CP93" i="171"/>
  <c r="CL93" i="181"/>
  <c r="CR81" i="178"/>
  <c r="CP93" i="180"/>
  <c r="CP93" i="179"/>
  <c r="CP93" i="177"/>
  <c r="CR81" i="179"/>
  <c r="CP93" i="170"/>
  <c r="CM93" i="182"/>
  <c r="CP93" i="178"/>
  <c r="CR81" i="180"/>
  <c r="CR81" i="171"/>
  <c r="CP93" i="175"/>
  <c r="CR81" i="174"/>
  <c r="CO81" i="182"/>
  <c r="CR81" i="177"/>
  <c r="CP93" i="172"/>
  <c r="CN81" i="181"/>
  <c r="CR81" i="175"/>
  <c r="CN82" i="173" l="1"/>
  <c r="CO82" i="182"/>
  <c r="CN82" i="181"/>
  <c r="CR82" i="170"/>
  <c r="CR82" i="180"/>
  <c r="CR82" i="175"/>
  <c r="CR82" i="171"/>
  <c r="CR82" i="179"/>
  <c r="CR82" i="174"/>
  <c r="CR82" i="177"/>
  <c r="CR82" i="178"/>
  <c r="CR82" i="172"/>
  <c r="CN93" i="173"/>
  <c r="CO81" i="173"/>
  <c r="CS81" i="170"/>
  <c r="CS81" i="172"/>
  <c r="CS81" i="171"/>
  <c r="CQ93" i="177"/>
  <c r="CS81" i="178"/>
  <c r="CQ93" i="178"/>
  <c r="CS81" i="179"/>
  <c r="CQ93" i="175"/>
  <c r="CQ93" i="180"/>
  <c r="CN93" i="182"/>
  <c r="CQ93" i="170"/>
  <c r="CQ93" i="174"/>
  <c r="CQ93" i="179"/>
  <c r="CS81" i="175"/>
  <c r="CQ93" i="171"/>
  <c r="CS81" i="177"/>
  <c r="CM93" i="181"/>
  <c r="CS81" i="174"/>
  <c r="CP81" i="182"/>
  <c r="CO81" i="181"/>
  <c r="CQ93" i="172"/>
  <c r="CS81" i="180"/>
  <c r="CO82" i="173" l="1"/>
  <c r="CP82" i="182"/>
  <c r="CO82" i="181"/>
  <c r="CS82" i="179"/>
  <c r="CS82" i="171"/>
  <c r="CS82" i="174"/>
  <c r="CS82" i="175"/>
  <c r="CS82" i="172"/>
  <c r="CS82" i="180"/>
  <c r="CS82" i="177"/>
  <c r="CS82" i="178"/>
  <c r="CS82" i="170"/>
  <c r="CO93" i="173"/>
  <c r="CP81" i="173"/>
  <c r="CR93" i="178"/>
  <c r="CT81" i="172"/>
  <c r="CR93" i="174"/>
  <c r="CR93" i="172"/>
  <c r="CT81" i="177"/>
  <c r="CR93" i="179"/>
  <c r="CO93" i="182"/>
  <c r="CR93" i="170"/>
  <c r="CP81" i="181"/>
  <c r="CR93" i="175"/>
  <c r="CN93" i="181"/>
  <c r="CT81" i="179"/>
  <c r="CR93" i="171"/>
  <c r="CT81" i="170"/>
  <c r="CT81" i="174"/>
  <c r="CT81" i="175"/>
  <c r="CT81" i="171"/>
  <c r="CT81" i="180"/>
  <c r="CR93" i="177"/>
  <c r="CQ81" i="182"/>
  <c r="CR93" i="180"/>
  <c r="CT81" i="178"/>
  <c r="CP82" i="173" l="1"/>
  <c r="CQ82" i="182"/>
  <c r="CP82" i="181"/>
  <c r="CT82" i="177"/>
  <c r="CT82" i="180"/>
  <c r="CT82" i="172"/>
  <c r="CT82" i="178"/>
  <c r="CT82" i="174"/>
  <c r="CT82" i="171"/>
  <c r="CT82" i="175"/>
  <c r="CT82" i="170"/>
  <c r="CT82" i="179"/>
  <c r="CP93" i="173"/>
  <c r="CQ81" i="173"/>
  <c r="CU81" i="177"/>
  <c r="CU81" i="180"/>
  <c r="CU81" i="178"/>
  <c r="CS93" i="175"/>
  <c r="CU81" i="170"/>
  <c r="CU81" i="175"/>
  <c r="CU81" i="179"/>
  <c r="CS93" i="180"/>
  <c r="CU81" i="174"/>
  <c r="CS93" i="170"/>
  <c r="CS93" i="172"/>
  <c r="CQ81" i="181"/>
  <c r="CO93" i="181"/>
  <c r="CS93" i="174"/>
  <c r="CS93" i="177"/>
  <c r="CU81" i="171"/>
  <c r="CR81" i="182"/>
  <c r="CS93" i="179"/>
  <c r="CU81" i="172"/>
  <c r="CP93" i="182"/>
  <c r="CS93" i="178"/>
  <c r="CS93" i="171"/>
  <c r="CQ82" i="173" l="1"/>
  <c r="CR82" i="182"/>
  <c r="CQ82" i="181"/>
  <c r="CU82" i="175"/>
  <c r="CU82" i="178"/>
  <c r="CU82" i="171"/>
  <c r="CU82" i="172"/>
  <c r="CU82" i="170"/>
  <c r="CU82" i="174"/>
  <c r="CU82" i="180"/>
  <c r="CU82" i="179"/>
  <c r="CU82" i="177"/>
  <c r="CQ93" i="173"/>
  <c r="CR81" i="173"/>
  <c r="CV81" i="175"/>
  <c r="CT93" i="180"/>
  <c r="CT93" i="177"/>
  <c r="CT93" i="172"/>
  <c r="CV81" i="180"/>
  <c r="CT93" i="171"/>
  <c r="CR81" i="181"/>
  <c r="CV81" i="179"/>
  <c r="CV81" i="174"/>
  <c r="CV81" i="171"/>
  <c r="CV81" i="170"/>
  <c r="CT93" i="170"/>
  <c r="CT93" i="174"/>
  <c r="CT93" i="175"/>
  <c r="CT93" i="179"/>
  <c r="CQ93" i="182"/>
  <c r="CV81" i="178"/>
  <c r="CP93" i="181"/>
  <c r="CV81" i="177"/>
  <c r="CS81" i="182"/>
  <c r="CV81" i="172"/>
  <c r="CT93" i="178"/>
  <c r="CR82" i="173" l="1"/>
  <c r="CS82" i="182"/>
  <c r="CR82" i="181"/>
  <c r="CV82" i="180"/>
  <c r="CV82" i="172"/>
  <c r="CV82" i="171"/>
  <c r="CV82" i="174"/>
  <c r="CV82" i="177"/>
  <c r="CV82" i="178"/>
  <c r="CV82" i="170"/>
  <c r="CV82" i="179"/>
  <c r="CV82" i="175"/>
  <c r="CR93" i="173"/>
  <c r="CS81" i="173"/>
  <c r="CW81" i="180"/>
  <c r="CW81" i="175"/>
  <c r="CU93" i="172"/>
  <c r="CW81" i="179"/>
  <c r="CU93" i="180"/>
  <c r="CU93" i="178"/>
  <c r="CT81" i="182"/>
  <c r="CW81" i="170"/>
  <c r="CW81" i="172"/>
  <c r="CW81" i="171"/>
  <c r="CU93" i="175"/>
  <c r="CU93" i="179"/>
  <c r="CW81" i="174"/>
  <c r="CS81" i="181"/>
  <c r="CQ93" i="181"/>
  <c r="CW81" i="177"/>
  <c r="CU93" i="171"/>
  <c r="CU93" i="174"/>
  <c r="CU93" i="170"/>
  <c r="CU93" i="177"/>
  <c r="CW81" i="178"/>
  <c r="CR93" i="182"/>
  <c r="CS82" i="173" l="1"/>
  <c r="CT82" i="182"/>
  <c r="CS82" i="181"/>
  <c r="CW82" i="178"/>
  <c r="CW82" i="171"/>
  <c r="CW82" i="170"/>
  <c r="CW82" i="174"/>
  <c r="CW82" i="177"/>
  <c r="CW82" i="175"/>
  <c r="CW82" i="172"/>
  <c r="CW82" i="179"/>
  <c r="CW82" i="180"/>
  <c r="CS93" i="173"/>
  <c r="CT81" i="173"/>
  <c r="CX81" i="179"/>
  <c r="CX81" i="172"/>
  <c r="CV93" i="170"/>
  <c r="CX81" i="175"/>
  <c r="CV93" i="180"/>
  <c r="CX81" i="170"/>
  <c r="CV93" i="179"/>
  <c r="CV93" i="175"/>
  <c r="CX81" i="174"/>
  <c r="CX81" i="180"/>
  <c r="CS93" i="182"/>
  <c r="CV93" i="174"/>
  <c r="CT81" i="181"/>
  <c r="CV93" i="172"/>
  <c r="CX81" i="171"/>
  <c r="CV93" i="171"/>
  <c r="CV93" i="177"/>
  <c r="CU81" i="182"/>
  <c r="CV93" i="178"/>
  <c r="CX81" i="178"/>
  <c r="CX81" i="177"/>
  <c r="CR93" i="181"/>
  <c r="CT82" i="173" l="1"/>
  <c r="CU82" i="182"/>
  <c r="CT82" i="181"/>
  <c r="CX82" i="175"/>
  <c r="CX82" i="174"/>
  <c r="CX82" i="172"/>
  <c r="CX82" i="177"/>
  <c r="CX82" i="170"/>
  <c r="CX82" i="180"/>
  <c r="CX82" i="171"/>
  <c r="CX82" i="179"/>
  <c r="CX82" i="178"/>
  <c r="CT93" i="173"/>
  <c r="CU81" i="173"/>
  <c r="CY81" i="175"/>
  <c r="CW93" i="170"/>
  <c r="CY81" i="177"/>
  <c r="CW93" i="177"/>
  <c r="CY81" i="170"/>
  <c r="CY81" i="179"/>
  <c r="CY81" i="174"/>
  <c r="CW93" i="174"/>
  <c r="CW93" i="180"/>
  <c r="CV81" i="182"/>
  <c r="CW93" i="172"/>
  <c r="CW93" i="179"/>
  <c r="CY81" i="180"/>
  <c r="CY81" i="172"/>
  <c r="CY81" i="171"/>
  <c r="CY81" i="178"/>
  <c r="CW93" i="175"/>
  <c r="CS93" i="181"/>
  <c r="CT93" i="182"/>
  <c r="CW93" i="171"/>
  <c r="CW93" i="178"/>
  <c r="CU81" i="181"/>
  <c r="CU82" i="173" l="1"/>
  <c r="CV82" i="182"/>
  <c r="CU82" i="181"/>
  <c r="CY82" i="171"/>
  <c r="CY82" i="170"/>
  <c r="CY82" i="177"/>
  <c r="CY82" i="180"/>
  <c r="CY82" i="172"/>
  <c r="CY82" i="174"/>
  <c r="CY82" i="178"/>
  <c r="CY82" i="179"/>
  <c r="CY82" i="175"/>
  <c r="CU93" i="173"/>
  <c r="CV81" i="173"/>
  <c r="CZ81" i="171"/>
  <c r="CX93" i="171"/>
  <c r="CX93" i="172"/>
  <c r="CZ81" i="172"/>
  <c r="CX93" i="177"/>
  <c r="CZ81" i="174"/>
  <c r="CX93" i="170"/>
  <c r="CZ81" i="179"/>
  <c r="CZ81" i="178"/>
  <c r="CZ81" i="177"/>
  <c r="CX93" i="174"/>
  <c r="CZ81" i="180"/>
  <c r="CX93" i="175"/>
  <c r="CX93" i="180"/>
  <c r="CX93" i="178"/>
  <c r="CW81" i="182"/>
  <c r="CZ81" i="175"/>
  <c r="CX93" i="179"/>
  <c r="CV81" i="181"/>
  <c r="CT93" i="181"/>
  <c r="CU93" i="182"/>
  <c r="CZ81" i="170"/>
  <c r="CV82" i="173" l="1"/>
  <c r="CW82" i="182"/>
  <c r="CV82" i="181"/>
  <c r="CZ82" i="174"/>
  <c r="CZ82" i="172"/>
  <c r="CZ82" i="180"/>
  <c r="CZ82" i="177"/>
  <c r="CZ82" i="178"/>
  <c r="CZ82" i="175"/>
  <c r="CZ82" i="170"/>
  <c r="CZ82" i="179"/>
  <c r="CZ82" i="171"/>
  <c r="CV93" i="173"/>
  <c r="CW81" i="173"/>
  <c r="DA81" i="174"/>
  <c r="DA81" i="180"/>
  <c r="CY93" i="175"/>
  <c r="CY93" i="179"/>
  <c r="DA81" i="177"/>
  <c r="CY93" i="171"/>
  <c r="CY93" i="177"/>
  <c r="DA81" i="179"/>
  <c r="CY93" i="174"/>
  <c r="DA81" i="178"/>
  <c r="CY93" i="180"/>
  <c r="CX81" i="182"/>
  <c r="DA81" i="170"/>
  <c r="CY93" i="170"/>
  <c r="DA81" i="172"/>
  <c r="CY93" i="178"/>
  <c r="DA81" i="175"/>
  <c r="CV93" i="182"/>
  <c r="DA81" i="171"/>
  <c r="CY93" i="172"/>
  <c r="CW81" i="181"/>
  <c r="CU93" i="181"/>
  <c r="CW82" i="173" l="1"/>
  <c r="CX82" i="182"/>
  <c r="CW82" i="181"/>
  <c r="DA82" i="175"/>
  <c r="DA82" i="178"/>
  <c r="DA82" i="177"/>
  <c r="DA82" i="180"/>
  <c r="DA82" i="170"/>
  <c r="DA82" i="171"/>
  <c r="DA82" i="172"/>
  <c r="DA82" i="179"/>
  <c r="DA82" i="174"/>
  <c r="CW93" i="173"/>
  <c r="CX81" i="173"/>
  <c r="DB81" i="175"/>
  <c r="CZ93" i="175"/>
  <c r="CZ93" i="180"/>
  <c r="DB81" i="180"/>
  <c r="CZ93" i="177"/>
  <c r="DB81" i="170"/>
  <c r="DB81" i="172"/>
  <c r="DB81" i="174"/>
  <c r="CV93" i="181"/>
  <c r="DB81" i="179"/>
  <c r="DB81" i="171"/>
  <c r="DB81" i="177"/>
  <c r="CZ93" i="179"/>
  <c r="CZ93" i="170"/>
  <c r="CX81" i="181"/>
  <c r="CZ93" i="171"/>
  <c r="CY81" i="182"/>
  <c r="CZ93" i="172"/>
  <c r="CW93" i="182"/>
  <c r="DB81" i="178"/>
  <c r="CZ93" i="178"/>
  <c r="CZ93" i="174"/>
  <c r="CX82" i="173" l="1"/>
  <c r="CY82" i="182"/>
  <c r="CX82" i="181"/>
  <c r="DB82" i="170"/>
  <c r="DB82" i="180"/>
  <c r="DB82" i="172"/>
  <c r="DB82" i="177"/>
  <c r="DB82" i="171"/>
  <c r="DB82" i="174"/>
  <c r="DB82" i="178"/>
  <c r="DB82" i="179"/>
  <c r="DB82" i="175"/>
  <c r="CX93" i="173"/>
  <c r="CY81" i="173"/>
  <c r="DC81" i="170"/>
  <c r="DC81" i="177"/>
  <c r="DC81" i="180"/>
  <c r="DA93" i="172"/>
  <c r="DC81" i="179"/>
  <c r="DA93" i="170"/>
  <c r="DC81" i="171"/>
  <c r="CZ81" i="182"/>
  <c r="DA93" i="178"/>
  <c r="CW93" i="181"/>
  <c r="DA93" i="174"/>
  <c r="DA93" i="179"/>
  <c r="DA93" i="171"/>
  <c r="CY81" i="181"/>
  <c r="DC81" i="178"/>
  <c r="DA93" i="177"/>
  <c r="DC81" i="172"/>
  <c r="DA93" i="180"/>
  <c r="CX93" i="182"/>
  <c r="DC81" i="175"/>
  <c r="DA93" i="175"/>
  <c r="DC81" i="174"/>
  <c r="CY82" i="173" l="1"/>
  <c r="CZ82" i="182"/>
  <c r="CY82" i="181"/>
  <c r="DC82" i="171"/>
  <c r="DC82" i="177"/>
  <c r="DC82" i="178"/>
  <c r="DC82" i="172"/>
  <c r="DC82" i="174"/>
  <c r="DC82" i="175"/>
  <c r="DC82" i="180"/>
  <c r="DC82" i="179"/>
  <c r="DC82" i="170"/>
  <c r="CY93" i="173"/>
  <c r="CZ81" i="173"/>
  <c r="DD81" i="171"/>
  <c r="DD81" i="180"/>
  <c r="DD81" i="175"/>
  <c r="DB93" i="178"/>
  <c r="DA81" i="182"/>
  <c r="CZ81" i="181"/>
  <c r="DB93" i="179"/>
  <c r="DD81" i="179"/>
  <c r="DD81" i="178"/>
  <c r="DB93" i="172"/>
  <c r="DB93" i="174"/>
  <c r="DB93" i="180"/>
  <c r="CX93" i="181"/>
  <c r="DB93" i="175"/>
  <c r="DB93" i="171"/>
  <c r="DD81" i="177"/>
  <c r="DB93" i="177"/>
  <c r="DB93" i="170"/>
  <c r="DD81" i="174"/>
  <c r="CY93" i="182"/>
  <c r="DD81" i="170"/>
  <c r="DD81" i="172"/>
  <c r="CZ82" i="173" l="1"/>
  <c r="DA82" i="182"/>
  <c r="CZ82" i="181"/>
  <c r="DD82" i="175"/>
  <c r="DD82" i="172"/>
  <c r="DD82" i="178"/>
  <c r="DD82" i="180"/>
  <c r="DD82" i="170"/>
  <c r="DD82" i="177"/>
  <c r="DD82" i="174"/>
  <c r="DD82" i="179"/>
  <c r="DD82" i="171"/>
  <c r="CZ93" i="173"/>
  <c r="DA81" i="173"/>
  <c r="DC93" i="178"/>
  <c r="DE81" i="179"/>
  <c r="DE81" i="177"/>
  <c r="DE81" i="180"/>
  <c r="DE81" i="172"/>
  <c r="DE81" i="170"/>
  <c r="DC93" i="177"/>
  <c r="DC93" i="179"/>
  <c r="DB81" i="182"/>
  <c r="DC93" i="180"/>
  <c r="DC93" i="170"/>
  <c r="CZ93" i="182"/>
  <c r="DE81" i="175"/>
  <c r="DE81" i="178"/>
  <c r="DC93" i="174"/>
  <c r="DC93" i="172"/>
  <c r="DA81" i="181"/>
  <c r="DE81" i="171"/>
  <c r="DC93" i="175"/>
  <c r="CY93" i="181"/>
  <c r="DC93" i="171"/>
  <c r="DE81" i="174"/>
  <c r="DA82" i="173" l="1"/>
  <c r="DB82" i="182"/>
  <c r="DA82" i="181"/>
  <c r="DE82" i="170"/>
  <c r="DE82" i="180"/>
  <c r="DE82" i="174"/>
  <c r="DE82" i="178"/>
  <c r="DE82" i="172"/>
  <c r="DE82" i="177"/>
  <c r="DE82" i="171"/>
  <c r="DE82" i="175"/>
  <c r="DE82" i="179"/>
  <c r="DA93" i="173"/>
  <c r="DB81" i="173"/>
  <c r="DF81" i="170"/>
  <c r="DD93" i="178"/>
  <c r="DF81" i="171"/>
  <c r="DD93" i="177"/>
  <c r="DD93" i="179"/>
  <c r="DF81" i="179"/>
  <c r="DF81" i="172"/>
  <c r="DF81" i="175"/>
  <c r="CZ93" i="181"/>
  <c r="DD93" i="171"/>
  <c r="DF81" i="174"/>
  <c r="DD93" i="174"/>
  <c r="DF81" i="177"/>
  <c r="DD93" i="180"/>
  <c r="DD93" i="170"/>
  <c r="DD93" i="175"/>
  <c r="DC81" i="182"/>
  <c r="DD93" i="172"/>
  <c r="DA93" i="182"/>
  <c r="DF81" i="180"/>
  <c r="DF81" i="178"/>
  <c r="DB81" i="181"/>
  <c r="DB82" i="173" l="1"/>
  <c r="DC82" i="182"/>
  <c r="DB82" i="181"/>
  <c r="DF82" i="177"/>
  <c r="DF82" i="172"/>
  <c r="DF82" i="171"/>
  <c r="DF82" i="178"/>
  <c r="DF82" i="175"/>
  <c r="DF82" i="174"/>
  <c r="DF82" i="180"/>
  <c r="DF82" i="179"/>
  <c r="DF82" i="170"/>
  <c r="DB93" i="173"/>
  <c r="DC81" i="173"/>
  <c r="DG81" i="177"/>
  <c r="DE93" i="174"/>
  <c r="DE93" i="175"/>
  <c r="DE93" i="179"/>
  <c r="DE93" i="172"/>
  <c r="DE93" i="178"/>
  <c r="DG81" i="179"/>
  <c r="DG81" i="171"/>
  <c r="DG81" i="175"/>
  <c r="DG81" i="174"/>
  <c r="DE93" i="180"/>
  <c r="DE93" i="170"/>
  <c r="DE93" i="177"/>
  <c r="DE93" i="171"/>
  <c r="DC81" i="181"/>
  <c r="DD81" i="182"/>
  <c r="DG81" i="172"/>
  <c r="DG81" i="180"/>
  <c r="DB93" i="182"/>
  <c r="DG81" i="170"/>
  <c r="DG81" i="178"/>
  <c r="DA93" i="181"/>
  <c r="DC82" i="173" l="1"/>
  <c r="DD82" i="182"/>
  <c r="DC82" i="181"/>
  <c r="DG82" i="174"/>
  <c r="DG82" i="175"/>
  <c r="DG82" i="178"/>
  <c r="DG82" i="180"/>
  <c r="DG82" i="171"/>
  <c r="DG82" i="170"/>
  <c r="DG82" i="172"/>
  <c r="DG82" i="179"/>
  <c r="DG82" i="177"/>
  <c r="DC93" i="173"/>
  <c r="DD81" i="173"/>
  <c r="DH81" i="174"/>
  <c r="DF93" i="178"/>
  <c r="DH81" i="179"/>
  <c r="DF93" i="179"/>
  <c r="DH81" i="171"/>
  <c r="DH81" i="180"/>
  <c r="DB93" i="181"/>
  <c r="DF93" i="172"/>
  <c r="DF93" i="171"/>
  <c r="DH81" i="170"/>
  <c r="DF93" i="174"/>
  <c r="DH81" i="178"/>
  <c r="DH81" i="175"/>
  <c r="DH81" i="177"/>
  <c r="DC93" i="182"/>
  <c r="DF93" i="180"/>
  <c r="DH81" i="172"/>
  <c r="DF93" i="175"/>
  <c r="DE81" i="182"/>
  <c r="DF93" i="170"/>
  <c r="DD81" i="181"/>
  <c r="DF93" i="177"/>
  <c r="DD82" i="173" l="1"/>
  <c r="DE82" i="182"/>
  <c r="DD82" i="181"/>
  <c r="DH82" i="170"/>
  <c r="DH82" i="171"/>
  <c r="DH82" i="180"/>
  <c r="DH82" i="172"/>
  <c r="DH82" i="178"/>
  <c r="DH82" i="177"/>
  <c r="DH82" i="175"/>
  <c r="DH82" i="179"/>
  <c r="DH82" i="174"/>
  <c r="DD93" i="173"/>
  <c r="DE81" i="173"/>
  <c r="DI81" i="170"/>
  <c r="DG93" i="175"/>
  <c r="DI81" i="175"/>
  <c r="DI81" i="178"/>
  <c r="DI81" i="171"/>
  <c r="DI81" i="174"/>
  <c r="DI81" i="179"/>
  <c r="DG93" i="179"/>
  <c r="DI81" i="172"/>
  <c r="DG93" i="177"/>
  <c r="DI81" i="177"/>
  <c r="DE81" i="181"/>
  <c r="DG93" i="174"/>
  <c r="DG93" i="170"/>
  <c r="DG93" i="171"/>
  <c r="DF81" i="182"/>
  <c r="DG93" i="180"/>
  <c r="DG93" i="172"/>
  <c r="DD93" i="182"/>
  <c r="DG93" i="178"/>
  <c r="DI81" i="180"/>
  <c r="DC93" i="181"/>
  <c r="DE82" i="173" l="1"/>
  <c r="DF82" i="182"/>
  <c r="DE82" i="181"/>
  <c r="DI82" i="178"/>
  <c r="DI82" i="172"/>
  <c r="DI82" i="175"/>
  <c r="DI82" i="180"/>
  <c r="DI82" i="177"/>
  <c r="DI82" i="174"/>
  <c r="DI82" i="171"/>
  <c r="DI82" i="179"/>
  <c r="DI82" i="170"/>
  <c r="DE93" i="173"/>
  <c r="DF81" i="173"/>
  <c r="DJ81" i="178"/>
  <c r="DH93" i="171"/>
  <c r="DJ81" i="177"/>
  <c r="DJ81" i="179"/>
  <c r="DJ81" i="174"/>
  <c r="DH93" i="179"/>
  <c r="DJ81" i="175"/>
  <c r="DH93" i="177"/>
  <c r="DH93" i="172"/>
  <c r="DJ81" i="170"/>
  <c r="DH93" i="178"/>
  <c r="DG81" i="182"/>
  <c r="DH93" i="180"/>
  <c r="DJ81" i="180"/>
  <c r="DE93" i="182"/>
  <c r="DJ81" i="171"/>
  <c r="DF81" i="181"/>
  <c r="DJ81" i="172"/>
  <c r="DH93" i="170"/>
  <c r="DD93" i="181"/>
  <c r="DH93" i="175"/>
  <c r="DH93" i="174"/>
  <c r="DF82" i="173" l="1"/>
  <c r="DG82" i="182"/>
  <c r="DF82" i="181"/>
  <c r="DJ82" i="177"/>
  <c r="DJ82" i="180"/>
  <c r="DJ82" i="175"/>
  <c r="DJ82" i="174"/>
  <c r="DJ82" i="170"/>
  <c r="DJ82" i="172"/>
  <c r="DJ82" i="171"/>
  <c r="DJ82" i="179"/>
  <c r="DJ82" i="178"/>
  <c r="DF93" i="173"/>
  <c r="DG81" i="173"/>
  <c r="DI93" i="174"/>
  <c r="DI93" i="170"/>
  <c r="DK81" i="172"/>
  <c r="DK81" i="179"/>
  <c r="DI93" i="175"/>
  <c r="DK81" i="174"/>
  <c r="DI93" i="180"/>
  <c r="DI93" i="178"/>
  <c r="DI93" i="172"/>
  <c r="DI93" i="179"/>
  <c r="DK81" i="180"/>
  <c r="DK81" i="170"/>
  <c r="DE93" i="181"/>
  <c r="DH81" i="182"/>
  <c r="DK81" i="171"/>
  <c r="DI93" i="171"/>
  <c r="DF93" i="182"/>
  <c r="DK81" i="177"/>
  <c r="DK81" i="175"/>
  <c r="DG81" i="181"/>
  <c r="DK81" i="178"/>
  <c r="DI93" i="177"/>
  <c r="DG82" i="173" l="1"/>
  <c r="DH82" i="182"/>
  <c r="DG82" i="181"/>
  <c r="DK82" i="170"/>
  <c r="DK82" i="174"/>
  <c r="DK82" i="175"/>
  <c r="DK82" i="172"/>
  <c r="DK82" i="180"/>
  <c r="DK82" i="178"/>
  <c r="DK82" i="177"/>
  <c r="DK82" i="171"/>
  <c r="DK82" i="179"/>
  <c r="DG93" i="173"/>
  <c r="DH81" i="173"/>
  <c r="DL81" i="170"/>
  <c r="DL81" i="175"/>
  <c r="DJ93" i="175"/>
  <c r="DL81" i="178"/>
  <c r="DJ93" i="178"/>
  <c r="DL81" i="172"/>
  <c r="DJ93" i="174"/>
  <c r="DL81" i="179"/>
  <c r="DJ93" i="170"/>
  <c r="DL81" i="171"/>
  <c r="DL81" i="177"/>
  <c r="DJ93" i="172"/>
  <c r="DL81" i="180"/>
  <c r="DJ93" i="177"/>
  <c r="DJ93" i="171"/>
  <c r="DI81" i="182"/>
  <c r="DG93" i="182"/>
  <c r="DL81" i="174"/>
  <c r="DF93" i="181"/>
  <c r="DH81" i="181"/>
  <c r="DJ93" i="180"/>
  <c r="DJ93" i="179"/>
  <c r="DH82" i="173" l="1"/>
  <c r="DI82" i="182"/>
  <c r="DH82" i="181"/>
  <c r="DL82" i="177"/>
  <c r="DL82" i="178"/>
  <c r="DL82" i="180"/>
  <c r="DL82" i="172"/>
  <c r="DL82" i="171"/>
  <c r="DL82" i="175"/>
  <c r="DL82" i="174"/>
  <c r="DL82" i="179"/>
  <c r="DL82" i="170"/>
  <c r="DH93" i="173"/>
  <c r="DI81" i="173"/>
  <c r="DM81" i="177"/>
  <c r="DM81" i="170"/>
  <c r="DM81" i="180"/>
  <c r="DK93" i="171"/>
  <c r="DG93" i="181"/>
  <c r="DM81" i="179"/>
  <c r="DK93" i="179"/>
  <c r="DM81" i="171"/>
  <c r="DM81" i="175"/>
  <c r="DK93" i="178"/>
  <c r="DM81" i="178"/>
  <c r="DK93" i="175"/>
  <c r="DK93" i="180"/>
  <c r="DK93" i="177"/>
  <c r="DK93" i="174"/>
  <c r="DJ81" i="182"/>
  <c r="DM81" i="174"/>
  <c r="DK93" i="170"/>
  <c r="DH93" i="182"/>
  <c r="DK93" i="172"/>
  <c r="DM81" i="172"/>
  <c r="DI81" i="181"/>
  <c r="DI82" i="173" l="1"/>
  <c r="DJ82" i="182"/>
  <c r="DI82" i="181"/>
  <c r="DM82" i="175"/>
  <c r="DM82" i="171"/>
  <c r="DM82" i="172"/>
  <c r="DM82" i="180"/>
  <c r="DM82" i="170"/>
  <c r="DM82" i="178"/>
  <c r="DM82" i="174"/>
  <c r="DM82" i="179"/>
  <c r="DM82" i="177"/>
  <c r="DI93" i="173"/>
  <c r="DJ81" i="173"/>
  <c r="DN81" i="175"/>
  <c r="DL93" i="175"/>
  <c r="DN81" i="180"/>
  <c r="DI93" i="182"/>
  <c r="DN81" i="179"/>
  <c r="DN81" i="170"/>
  <c r="DN81" i="174"/>
  <c r="DL93" i="178"/>
  <c r="DL93" i="172"/>
  <c r="DL93" i="171"/>
  <c r="DL93" i="177"/>
  <c r="DL93" i="170"/>
  <c r="DL93" i="179"/>
  <c r="DL93" i="180"/>
  <c r="DJ81" i="181"/>
  <c r="DL93" i="174"/>
  <c r="DK81" i="182"/>
  <c r="DN81" i="178"/>
  <c r="DN81" i="172"/>
  <c r="DN81" i="177"/>
  <c r="DH93" i="181"/>
  <c r="DN81" i="171"/>
  <c r="DJ82" i="173" l="1"/>
  <c r="DK82" i="182"/>
  <c r="DJ82" i="181"/>
  <c r="DN82" i="174"/>
  <c r="DN82" i="180"/>
  <c r="DN82" i="172"/>
  <c r="DN82" i="170"/>
  <c r="DN82" i="177"/>
  <c r="DN82" i="171"/>
  <c r="DN82" i="178"/>
  <c r="DN82" i="179"/>
  <c r="DN82" i="175"/>
  <c r="DJ93" i="173"/>
  <c r="DK81" i="173"/>
  <c r="DO81" i="174"/>
  <c r="DM93" i="178"/>
  <c r="DO81" i="171"/>
  <c r="DM93" i="177"/>
  <c r="DK81" i="181"/>
  <c r="DO81" i="179"/>
  <c r="DM93" i="179"/>
  <c r="DO81" i="170"/>
  <c r="DO81" i="177"/>
  <c r="DI93" i="181"/>
  <c r="DM93" i="171"/>
  <c r="DM93" i="172"/>
  <c r="DM93" i="170"/>
  <c r="DM93" i="174"/>
  <c r="DO81" i="180"/>
  <c r="DO81" i="175"/>
  <c r="DL81" i="182"/>
  <c r="DM93" i="175"/>
  <c r="DO81" i="172"/>
  <c r="DJ93" i="182"/>
  <c r="DO81" i="178"/>
  <c r="DM93" i="180"/>
  <c r="DK82" i="173" l="1"/>
  <c r="DL82" i="182"/>
  <c r="DK82" i="181"/>
  <c r="DO82" i="170"/>
  <c r="DO82" i="171"/>
  <c r="DO82" i="177"/>
  <c r="DO82" i="172"/>
  <c r="DO82" i="175"/>
  <c r="DO82" i="180"/>
  <c r="DO82" i="178"/>
  <c r="DO82" i="179"/>
  <c r="DO82" i="174"/>
  <c r="DK93" i="173"/>
  <c r="DL81" i="173"/>
  <c r="DP81" i="170"/>
  <c r="DN93" i="179"/>
  <c r="DP81" i="172"/>
  <c r="DN93" i="175"/>
  <c r="DN93" i="174"/>
  <c r="DP81" i="179"/>
  <c r="DP81" i="175"/>
  <c r="DP81" i="174"/>
  <c r="DN93" i="172"/>
  <c r="DN93" i="180"/>
  <c r="DN93" i="177"/>
  <c r="DN93" i="170"/>
  <c r="DP81" i="178"/>
  <c r="DJ93" i="181"/>
  <c r="DM81" i="182"/>
  <c r="DP81" i="180"/>
  <c r="DP81" i="177"/>
  <c r="DK93" i="182"/>
  <c r="DP81" i="171"/>
  <c r="DN93" i="171"/>
  <c r="DL81" i="181"/>
  <c r="DN93" i="178"/>
  <c r="DL82" i="173" l="1"/>
  <c r="DM82" i="182"/>
  <c r="DL82" i="181"/>
  <c r="DP82" i="172"/>
  <c r="DP82" i="177"/>
  <c r="DP82" i="178"/>
  <c r="DP82" i="175"/>
  <c r="DP82" i="174"/>
  <c r="DP82" i="171"/>
  <c r="DP82" i="180"/>
  <c r="DP82" i="179"/>
  <c r="DP82" i="170"/>
  <c r="DL93" i="173"/>
  <c r="DM81" i="173"/>
  <c r="DQ81" i="172"/>
  <c r="DO93" i="180"/>
  <c r="DO93" i="175"/>
  <c r="DO93" i="178"/>
  <c r="DQ81" i="174"/>
  <c r="DK93" i="181"/>
  <c r="DQ81" i="179"/>
  <c r="DO93" i="172"/>
  <c r="DQ81" i="175"/>
  <c r="DQ81" i="171"/>
  <c r="DQ81" i="177"/>
  <c r="DO93" i="177"/>
  <c r="DO93" i="171"/>
  <c r="DO93" i="170"/>
  <c r="DQ81" i="180"/>
  <c r="DM81" i="181"/>
  <c r="DQ81" i="170"/>
  <c r="DO93" i="179"/>
  <c r="DN81" i="182"/>
  <c r="DQ81" i="178"/>
  <c r="DL93" i="182"/>
  <c r="DO93" i="174"/>
  <c r="DM82" i="173" l="1"/>
  <c r="DN82" i="182"/>
  <c r="DM82" i="181"/>
  <c r="DQ82" i="171"/>
  <c r="DQ82" i="175"/>
  <c r="DQ82" i="174"/>
  <c r="DQ82" i="178"/>
  <c r="DQ82" i="180"/>
  <c r="DQ82" i="170"/>
  <c r="DQ82" i="177"/>
  <c r="DQ82" i="179"/>
  <c r="DQ82" i="172"/>
  <c r="DM93" i="173"/>
  <c r="DN81" i="173"/>
  <c r="DR81" i="171"/>
  <c r="DP93" i="177"/>
  <c r="DR81" i="178"/>
  <c r="DP93" i="180"/>
  <c r="DR81" i="179"/>
  <c r="DP93" i="171"/>
  <c r="DR81" i="175"/>
  <c r="DL93" i="181"/>
  <c r="DP93" i="170"/>
  <c r="DR81" i="170"/>
  <c r="DR81" i="180"/>
  <c r="DP93" i="179"/>
  <c r="DO81" i="182"/>
  <c r="DP93" i="172"/>
  <c r="DR81" i="174"/>
  <c r="DN81" i="181"/>
  <c r="DR81" i="172"/>
  <c r="DM93" i="182"/>
  <c r="DR81" i="177"/>
  <c r="DP93" i="175"/>
  <c r="DP93" i="174"/>
  <c r="DP93" i="178"/>
  <c r="DN82" i="173" l="1"/>
  <c r="DO82" i="182"/>
  <c r="DN82" i="181"/>
  <c r="DR82" i="180"/>
  <c r="DR82" i="178"/>
  <c r="DR82" i="174"/>
  <c r="DR82" i="170"/>
  <c r="DR82" i="172"/>
  <c r="DR82" i="175"/>
  <c r="DR82" i="177"/>
  <c r="DR82" i="179"/>
  <c r="DR82" i="171"/>
  <c r="DN93" i="173"/>
  <c r="DO81" i="173"/>
  <c r="DS81" i="180"/>
  <c r="DQ93" i="179"/>
  <c r="DS81" i="170"/>
  <c r="DQ93" i="172"/>
  <c r="DS81" i="179"/>
  <c r="DQ93" i="171"/>
  <c r="DQ93" i="174"/>
  <c r="DM93" i="181"/>
  <c r="DQ93" i="175"/>
  <c r="DS81" i="177"/>
  <c r="DS81" i="174"/>
  <c r="DO81" i="181"/>
  <c r="DQ93" i="177"/>
  <c r="DQ93" i="180"/>
  <c r="DP81" i="182"/>
  <c r="DS81" i="172"/>
  <c r="DS81" i="175"/>
  <c r="DQ93" i="178"/>
  <c r="DN93" i="182"/>
  <c r="DS81" i="178"/>
  <c r="DS81" i="171"/>
  <c r="DQ93" i="170"/>
  <c r="DO82" i="173" l="1"/>
  <c r="DP82" i="182"/>
  <c r="DO82" i="181"/>
  <c r="DS82" i="170"/>
  <c r="DS82" i="175"/>
  <c r="DS82" i="174"/>
  <c r="DS82" i="177"/>
  <c r="DS82" i="171"/>
  <c r="DS82" i="178"/>
  <c r="DS82" i="172"/>
  <c r="DS82" i="179"/>
  <c r="DS82" i="180"/>
  <c r="DO93" i="173"/>
  <c r="DP81" i="173"/>
  <c r="DT81" i="170"/>
  <c r="DT81" i="179"/>
  <c r="DT81" i="172"/>
  <c r="DR93" i="171"/>
  <c r="DT81" i="174"/>
  <c r="DT81" i="178"/>
  <c r="DN93" i="181"/>
  <c r="DR93" i="174"/>
  <c r="DR93" i="178"/>
  <c r="DR93" i="175"/>
  <c r="DT81" i="171"/>
  <c r="DR93" i="172"/>
  <c r="DR93" i="177"/>
  <c r="DR93" i="180"/>
  <c r="DR93" i="170"/>
  <c r="DR93" i="179"/>
  <c r="DQ81" i="182"/>
  <c r="DO93" i="182"/>
  <c r="DT81" i="180"/>
  <c r="DT81" i="177"/>
  <c r="DP81" i="181"/>
  <c r="DT81" i="175"/>
  <c r="DP82" i="173" l="1"/>
  <c r="DQ82" i="182"/>
  <c r="DP82" i="181"/>
  <c r="DT82" i="178"/>
  <c r="DT82" i="171"/>
  <c r="DT82" i="177"/>
  <c r="DT82" i="174"/>
  <c r="DT82" i="172"/>
  <c r="DT82" i="175"/>
  <c r="DT82" i="180"/>
  <c r="DT82" i="179"/>
  <c r="DT82" i="170"/>
  <c r="DP93" i="173"/>
  <c r="DQ81" i="173"/>
  <c r="DU81" i="178"/>
  <c r="DS93" i="179"/>
  <c r="DU81" i="175"/>
  <c r="DU81" i="180"/>
  <c r="DU81" i="174"/>
  <c r="DU81" i="170"/>
  <c r="DQ81" i="181"/>
  <c r="DS93" i="178"/>
  <c r="DU81" i="179"/>
  <c r="DS93" i="177"/>
  <c r="DU81" i="171"/>
  <c r="DR81" i="182"/>
  <c r="DU81" i="177"/>
  <c r="DO93" i="181"/>
  <c r="DS93" i="180"/>
  <c r="DS93" i="174"/>
  <c r="DS93" i="172"/>
  <c r="DS93" i="175"/>
  <c r="DU81" i="172"/>
  <c r="DS93" i="171"/>
  <c r="DP93" i="182"/>
  <c r="DS93" i="170"/>
  <c r="DQ82" i="173" l="1"/>
  <c r="DR82" i="182"/>
  <c r="DQ82" i="181"/>
  <c r="DU82" i="180"/>
  <c r="DU82" i="175"/>
  <c r="DU82" i="172"/>
  <c r="DU82" i="174"/>
  <c r="DU82" i="177"/>
  <c r="DU82" i="170"/>
  <c r="DU82" i="171"/>
  <c r="DU82" i="179"/>
  <c r="DU82" i="178"/>
  <c r="DQ93" i="173"/>
  <c r="DR81" i="173"/>
  <c r="DT93" i="179"/>
  <c r="DT93" i="172"/>
  <c r="DT93" i="174"/>
  <c r="DT93" i="180"/>
  <c r="DT93" i="178"/>
  <c r="DV81" i="179"/>
  <c r="DT93" i="175"/>
  <c r="DV81" i="170"/>
  <c r="DV81" i="180"/>
  <c r="DV81" i="178"/>
  <c r="DV81" i="175"/>
  <c r="DV81" i="177"/>
  <c r="DT93" i="170"/>
  <c r="DV81" i="172"/>
  <c r="DS81" i="182"/>
  <c r="DR81" i="181"/>
  <c r="DP93" i="181"/>
  <c r="DV81" i="171"/>
  <c r="DT93" i="177"/>
  <c r="DQ93" i="182"/>
  <c r="DT93" i="171"/>
  <c r="DV81" i="174"/>
  <c r="DR82" i="173" l="1"/>
  <c r="DS82" i="182"/>
  <c r="DR82" i="181"/>
  <c r="DV82" i="171"/>
  <c r="DV82" i="170"/>
  <c r="DV82" i="177"/>
  <c r="DV82" i="174"/>
  <c r="DV82" i="172"/>
  <c r="DV82" i="175"/>
  <c r="DV82" i="178"/>
  <c r="DV82" i="180"/>
  <c r="DV82" i="179"/>
  <c r="DR93" i="173"/>
  <c r="DS81" i="173"/>
  <c r="DW81" i="171"/>
  <c r="DU93" i="179"/>
  <c r="DW81" i="175"/>
  <c r="DW81" i="178"/>
  <c r="DT81" i="182"/>
  <c r="DS81" i="181"/>
  <c r="DU93" i="171"/>
  <c r="DW81" i="179"/>
  <c r="DW81" i="180"/>
  <c r="DU93" i="170"/>
  <c r="DW81" i="172"/>
  <c r="DU93" i="178"/>
  <c r="DU93" i="174"/>
  <c r="DU93" i="172"/>
  <c r="DW81" i="174"/>
  <c r="DW81" i="170"/>
  <c r="DW81" i="177"/>
  <c r="DU93" i="175"/>
  <c r="DR93" i="182"/>
  <c r="DU93" i="180"/>
  <c r="DU93" i="177"/>
  <c r="DQ93" i="181"/>
  <c r="DS82" i="173" l="1"/>
  <c r="DT82" i="182"/>
  <c r="DS82" i="181"/>
  <c r="DW82" i="180"/>
  <c r="DW82" i="178"/>
  <c r="DW82" i="175"/>
  <c r="DW82" i="172"/>
  <c r="DW82" i="174"/>
  <c r="DW82" i="177"/>
  <c r="DW82" i="170"/>
  <c r="DW82" i="179"/>
  <c r="DW82" i="171"/>
  <c r="DS93" i="173"/>
  <c r="DT81" i="173"/>
  <c r="DX81" i="180"/>
  <c r="DV93" i="175"/>
  <c r="DV93" i="172"/>
  <c r="DV93" i="178"/>
  <c r="DV93" i="171"/>
  <c r="DV93" i="179"/>
  <c r="DX81" i="179"/>
  <c r="DV93" i="170"/>
  <c r="DR93" i="181"/>
  <c r="DX81" i="178"/>
  <c r="DX81" i="172"/>
  <c r="DV93" i="177"/>
  <c r="DX81" i="170"/>
  <c r="DX81" i="175"/>
  <c r="DX81" i="177"/>
  <c r="DX81" i="171"/>
  <c r="DS93" i="182"/>
  <c r="DU81" i="182"/>
  <c r="DX81" i="174"/>
  <c r="DT81" i="181"/>
  <c r="DV93" i="180"/>
  <c r="DV93" i="174"/>
  <c r="DT82" i="173" l="1"/>
  <c r="DU82" i="182"/>
  <c r="DT82" i="181"/>
  <c r="DX82" i="170"/>
  <c r="DX82" i="177"/>
  <c r="DX82" i="174"/>
  <c r="DX82" i="172"/>
  <c r="DX82" i="175"/>
  <c r="DX82" i="171"/>
  <c r="DX82" i="178"/>
  <c r="DX82" i="179"/>
  <c r="DX82" i="180"/>
  <c r="DT93" i="173"/>
  <c r="DU81" i="173"/>
  <c r="DY81" i="170"/>
  <c r="DW93" i="179"/>
  <c r="DY81" i="175"/>
  <c r="DY81" i="171"/>
  <c r="DW93" i="178"/>
  <c r="DY81" i="179"/>
  <c r="DW93" i="180"/>
  <c r="DW93" i="175"/>
  <c r="DT93" i="182"/>
  <c r="DW93" i="170"/>
  <c r="DW93" i="171"/>
  <c r="DW93" i="174"/>
  <c r="DY81" i="174"/>
  <c r="DW93" i="177"/>
  <c r="DY81" i="178"/>
  <c r="DW93" i="172"/>
  <c r="DV81" i="182"/>
  <c r="DY81" i="180"/>
  <c r="DS93" i="181"/>
  <c r="DU81" i="181"/>
  <c r="DY81" i="177"/>
  <c r="DY81" i="172"/>
  <c r="DU82" i="173" l="1"/>
  <c r="DV82" i="182"/>
  <c r="DU82" i="181"/>
  <c r="DY82" i="178"/>
  <c r="DY82" i="171"/>
  <c r="DY82" i="175"/>
  <c r="DY82" i="172"/>
  <c r="DY82" i="174"/>
  <c r="DY82" i="177"/>
  <c r="DY82" i="180"/>
  <c r="DY82" i="179"/>
  <c r="DY82" i="170"/>
  <c r="DU93" i="173"/>
  <c r="DV81" i="173"/>
  <c r="DZ81" i="178"/>
  <c r="DX93" i="178"/>
  <c r="DZ81" i="177"/>
  <c r="DZ81" i="180"/>
  <c r="DZ81" i="172"/>
  <c r="DX93" i="170"/>
  <c r="DZ81" i="179"/>
  <c r="DX93" i="179"/>
  <c r="DX93" i="180"/>
  <c r="DX93" i="172"/>
  <c r="DX93" i="174"/>
  <c r="DZ81" i="171"/>
  <c r="DU93" i="182"/>
  <c r="DX93" i="175"/>
  <c r="DW81" i="182"/>
  <c r="DZ81" i="170"/>
  <c r="DX93" i="171"/>
  <c r="DT93" i="181"/>
  <c r="DV81" i="181"/>
  <c r="DX93" i="177"/>
  <c r="DZ81" i="174"/>
  <c r="DZ81" i="175"/>
  <c r="DV82" i="173" l="1"/>
  <c r="DW82" i="182"/>
  <c r="DV82" i="181"/>
  <c r="DZ82" i="180"/>
  <c r="DZ82" i="177"/>
  <c r="DZ82" i="174"/>
  <c r="DZ82" i="172"/>
  <c r="DZ82" i="175"/>
  <c r="DZ82" i="170"/>
  <c r="DZ82" i="171"/>
  <c r="DZ82" i="179"/>
  <c r="DZ82" i="178"/>
  <c r="DV93" i="173"/>
  <c r="DW81" i="173"/>
  <c r="DY93" i="179"/>
  <c r="EA81" i="175"/>
  <c r="EA81" i="170"/>
  <c r="EA81" i="174"/>
  <c r="DU93" i="181"/>
  <c r="EA81" i="179"/>
  <c r="DY93" i="178"/>
  <c r="DY93" i="172"/>
  <c r="DV93" i="182"/>
  <c r="DY93" i="175"/>
  <c r="DY93" i="170"/>
  <c r="DY93" i="174"/>
  <c r="EA81" i="171"/>
  <c r="EA81" i="180"/>
  <c r="DY93" i="171"/>
  <c r="DX81" i="182"/>
  <c r="EA81" i="178"/>
  <c r="DY93" i="180"/>
  <c r="DY93" i="177"/>
  <c r="DW81" i="181"/>
  <c r="EA81" i="177"/>
  <c r="EA81" i="172"/>
  <c r="DW82" i="173" l="1"/>
  <c r="DX82" i="182"/>
  <c r="DW82" i="181"/>
  <c r="EA82" i="171"/>
  <c r="EA82" i="170"/>
  <c r="EA82" i="175"/>
  <c r="EA82" i="172"/>
  <c r="EA82" i="174"/>
  <c r="EA82" i="177"/>
  <c r="EA82" i="178"/>
  <c r="EA82" i="180"/>
  <c r="EA82" i="179"/>
  <c r="DW93" i="173"/>
  <c r="DX81" i="173"/>
  <c r="EB81" i="171"/>
  <c r="DZ93" i="171"/>
  <c r="EB81" i="177"/>
  <c r="DZ93" i="177"/>
  <c r="EB81" i="172"/>
  <c r="DW93" i="182"/>
  <c r="EB81" i="179"/>
  <c r="DZ93" i="179"/>
  <c r="DZ93" i="178"/>
  <c r="EB81" i="178"/>
  <c r="EB81" i="180"/>
  <c r="DZ93" i="172"/>
  <c r="DZ93" i="175"/>
  <c r="DZ93" i="174"/>
  <c r="DV93" i="181"/>
  <c r="DY81" i="182"/>
  <c r="EB81" i="170"/>
  <c r="DZ93" i="170"/>
  <c r="EB81" i="175"/>
  <c r="DX81" i="181"/>
  <c r="DZ93" i="180"/>
  <c r="EB81" i="174"/>
  <c r="DX82" i="173" l="1"/>
  <c r="DY82" i="182"/>
  <c r="DX82" i="181"/>
  <c r="EB82" i="180"/>
  <c r="EB82" i="178"/>
  <c r="EB82" i="177"/>
  <c r="EB82" i="174"/>
  <c r="EB82" i="172"/>
  <c r="EB82" i="175"/>
  <c r="EB82" i="170"/>
  <c r="EB82" i="179"/>
  <c r="EB82" i="171"/>
  <c r="DX93" i="173"/>
  <c r="DY81" i="173"/>
  <c r="EC81" i="180"/>
  <c r="EA93" i="180"/>
  <c r="EA93" i="175"/>
  <c r="EA93" i="174"/>
  <c r="DX93" i="182"/>
  <c r="EC81" i="179"/>
  <c r="EA93" i="179"/>
  <c r="EC81" i="175"/>
  <c r="EC81" i="171"/>
  <c r="EA93" i="178"/>
  <c r="EA93" i="171"/>
  <c r="EC81" i="170"/>
  <c r="EA93" i="170"/>
  <c r="EC81" i="172"/>
  <c r="EC81" i="178"/>
  <c r="EC81" i="174"/>
  <c r="EC81" i="177"/>
  <c r="DZ81" i="182"/>
  <c r="DW93" i="181"/>
  <c r="DY81" i="181"/>
  <c r="EA93" i="172"/>
  <c r="EA93" i="177"/>
  <c r="DY82" i="173" l="1"/>
  <c r="DZ82" i="182"/>
  <c r="DY82" i="181"/>
  <c r="EC82" i="170"/>
  <c r="EC82" i="175"/>
  <c r="EC82" i="172"/>
  <c r="EC82" i="174"/>
  <c r="EC82" i="177"/>
  <c r="EC82" i="171"/>
  <c r="EC82" i="178"/>
  <c r="EC82" i="179"/>
  <c r="EC82" i="180"/>
  <c r="DY93" i="173"/>
  <c r="DZ81" i="173"/>
  <c r="ED81" i="170"/>
  <c r="EB93" i="170"/>
  <c r="ED81" i="177"/>
  <c r="ED81" i="171"/>
  <c r="EB93" i="177"/>
  <c r="DY93" i="182"/>
  <c r="EB93" i="175"/>
  <c r="ED81" i="179"/>
  <c r="EB93" i="179"/>
  <c r="ED81" i="172"/>
  <c r="ED81" i="180"/>
  <c r="ED81" i="175"/>
  <c r="EB93" i="171"/>
  <c r="EB93" i="180"/>
  <c r="EB93" i="174"/>
  <c r="ED81" i="178"/>
  <c r="EB93" i="172"/>
  <c r="EA81" i="182"/>
  <c r="DZ81" i="181"/>
  <c r="EB93" i="178"/>
  <c r="ED81" i="174"/>
  <c r="DX93" i="181"/>
  <c r="DZ82" i="173" l="1"/>
  <c r="EA82" i="182"/>
  <c r="DZ82" i="181"/>
  <c r="ED82" i="178"/>
  <c r="ED82" i="171"/>
  <c r="ED82" i="177"/>
  <c r="ED82" i="174"/>
  <c r="ED82" i="172"/>
  <c r="ED82" i="175"/>
  <c r="ED82" i="180"/>
  <c r="ED82" i="179"/>
  <c r="ED82" i="170"/>
  <c r="DZ93" i="173"/>
  <c r="EA81" i="173"/>
  <c r="EE81" i="178"/>
  <c r="EC93" i="179"/>
  <c r="EE81" i="175"/>
  <c r="EE81" i="180"/>
  <c r="DY93" i="181"/>
  <c r="EE81" i="179"/>
  <c r="EC93" i="170"/>
  <c r="EE81" i="174"/>
  <c r="EC93" i="178"/>
  <c r="EC93" i="180"/>
  <c r="EC93" i="175"/>
  <c r="EC93" i="172"/>
  <c r="DZ93" i="182"/>
  <c r="EC93" i="177"/>
  <c r="EE81" i="171"/>
  <c r="EB81" i="182"/>
  <c r="EE81" i="170"/>
  <c r="EC93" i="171"/>
  <c r="EC93" i="174"/>
  <c r="EA81" i="181"/>
  <c r="EE81" i="177"/>
  <c r="EE81" i="172"/>
  <c r="EA82" i="173" l="1"/>
  <c r="EB82" i="182"/>
  <c r="EA82" i="181"/>
  <c r="EE82" i="180"/>
  <c r="EE82" i="175"/>
  <c r="EE82" i="172"/>
  <c r="EE82" i="174"/>
  <c r="EE82" i="177"/>
  <c r="EE82" i="170"/>
  <c r="EE82" i="171"/>
  <c r="EE82" i="179"/>
  <c r="EE82" i="178"/>
  <c r="EA93" i="173"/>
  <c r="EB81" i="173"/>
  <c r="ED93" i="170"/>
  <c r="EF81" i="172"/>
  <c r="ED93" i="174"/>
  <c r="EF81" i="171"/>
  <c r="EF81" i="174"/>
  <c r="ED93" i="175"/>
  <c r="EF81" i="180"/>
  <c r="ED93" i="180"/>
  <c r="EA93" i="182"/>
  <c r="EF81" i="177"/>
  <c r="ED93" i="179"/>
  <c r="EC81" i="182"/>
  <c r="EF81" i="178"/>
  <c r="ED93" i="178"/>
  <c r="ED93" i="171"/>
  <c r="DZ93" i="181"/>
  <c r="ED93" i="172"/>
  <c r="EF81" i="179"/>
  <c r="EF81" i="170"/>
  <c r="EB81" i="181"/>
  <c r="EF81" i="175"/>
  <c r="ED93" i="177"/>
  <c r="EB82" i="173" l="1"/>
  <c r="EC82" i="182"/>
  <c r="EB82" i="181"/>
  <c r="EF82" i="171"/>
  <c r="EF82" i="170"/>
  <c r="EF82" i="177"/>
  <c r="EF82" i="174"/>
  <c r="EF82" i="172"/>
  <c r="EF82" i="175"/>
  <c r="EF82" i="178"/>
  <c r="EF82" i="180"/>
  <c r="EF82" i="179"/>
  <c r="EB93" i="173"/>
  <c r="EC81" i="173"/>
  <c r="EG81" i="179"/>
  <c r="EG81" i="178"/>
  <c r="EE93" i="178"/>
  <c r="EE93" i="174"/>
  <c r="EG81" i="170"/>
  <c r="EG81" i="180"/>
  <c r="ED81" i="182"/>
  <c r="EB93" i="182"/>
  <c r="EE93" i="177"/>
  <c r="EC81" i="181"/>
  <c r="EG81" i="177"/>
  <c r="EE93" i="175"/>
  <c r="EE93" i="172"/>
  <c r="EG81" i="174"/>
  <c r="EE93" i="170"/>
  <c r="EE93" i="180"/>
  <c r="EG81" i="172"/>
  <c r="EG81" i="175"/>
  <c r="EA93" i="181"/>
  <c r="EG81" i="171"/>
  <c r="EE93" i="171"/>
  <c r="EE93" i="179"/>
  <c r="EC82" i="173" l="1"/>
  <c r="ED82" i="182"/>
  <c r="EC82" i="181"/>
  <c r="EG82" i="180"/>
  <c r="EG82" i="178"/>
  <c r="EG82" i="175"/>
  <c r="EG82" i="172"/>
  <c r="EG82" i="174"/>
  <c r="EG82" i="177"/>
  <c r="EG82" i="170"/>
  <c r="EG82" i="179"/>
  <c r="EG82" i="171"/>
  <c r="EC93" i="173"/>
  <c r="ED81" i="173"/>
  <c r="EH81" i="180"/>
  <c r="EH81" i="175"/>
  <c r="EF93" i="175"/>
  <c r="EH81" i="171"/>
  <c r="EF93" i="177"/>
  <c r="EH81" i="179"/>
  <c r="EF93" i="180"/>
  <c r="EH81" i="177"/>
  <c r="EF93" i="179"/>
  <c r="EF93" i="174"/>
  <c r="EF93" i="178"/>
  <c r="EF93" i="172"/>
  <c r="EH81" i="170"/>
  <c r="EE81" i="182"/>
  <c r="EH81" i="178"/>
  <c r="EH81" i="172"/>
  <c r="EC93" i="182"/>
  <c r="EH81" i="174"/>
  <c r="ED81" i="181"/>
  <c r="EF93" i="170"/>
  <c r="EF93" i="171"/>
  <c r="EB93" i="181"/>
  <c r="ED82" i="173" l="1"/>
  <c r="EE82" i="182"/>
  <c r="ED82" i="181"/>
  <c r="EH82" i="170"/>
  <c r="EH82" i="177"/>
  <c r="EH82" i="174"/>
  <c r="EH82" i="172"/>
  <c r="EH82" i="175"/>
  <c r="EH82" i="171"/>
  <c r="EH82" i="178"/>
  <c r="EH82" i="179"/>
  <c r="EH82" i="180"/>
  <c r="ED93" i="173"/>
  <c r="EE81" i="173"/>
  <c r="EI81" i="170"/>
  <c r="EG93" i="170"/>
  <c r="EI81" i="171"/>
  <c r="EG93" i="180"/>
  <c r="EI81" i="180"/>
  <c r="EG93" i="174"/>
  <c r="EI81" i="179"/>
  <c r="EI81" i="174"/>
  <c r="EG93" i="172"/>
  <c r="EI81" i="178"/>
  <c r="EI81" i="177"/>
  <c r="EG93" i="171"/>
  <c r="EG93" i="175"/>
  <c r="ED93" i="182"/>
  <c r="EG93" i="179"/>
  <c r="EF81" i="182"/>
  <c r="EI81" i="172"/>
  <c r="EG93" i="177"/>
  <c r="EE81" i="181"/>
  <c r="EG93" i="178"/>
  <c r="EI81" i="175"/>
  <c r="EC93" i="181"/>
  <c r="EE82" i="173" l="1"/>
  <c r="EF82" i="182"/>
  <c r="EE82" i="181"/>
  <c r="EI82" i="178"/>
  <c r="EI82" i="171"/>
  <c r="EI82" i="175"/>
  <c r="EI82" i="172"/>
  <c r="EI82" i="174"/>
  <c r="EI82" i="177"/>
  <c r="EI82" i="180"/>
  <c r="EI82" i="179"/>
  <c r="EI82" i="170"/>
  <c r="EE93" i="173"/>
  <c r="EF81" i="173"/>
  <c r="EJ81" i="178"/>
  <c r="EH93" i="179"/>
  <c r="EH93" i="174"/>
  <c r="EJ81" i="180"/>
  <c r="EJ81" i="172"/>
  <c r="EJ81" i="174"/>
  <c r="EJ81" i="177"/>
  <c r="EJ81" i="179"/>
  <c r="EH93" i="172"/>
  <c r="EH93" i="177"/>
  <c r="EH93" i="180"/>
  <c r="EJ81" i="171"/>
  <c r="EH93" i="171"/>
  <c r="EH93" i="178"/>
  <c r="EG81" i="182"/>
  <c r="EJ81" i="170"/>
  <c r="EH93" i="170"/>
  <c r="EE93" i="182"/>
  <c r="EF81" i="181"/>
  <c r="EJ81" i="175"/>
  <c r="EH93" i="175"/>
  <c r="ED93" i="181"/>
  <c r="EF82" i="173" l="1"/>
  <c r="EG82" i="182"/>
  <c r="EF82" i="181"/>
  <c r="EJ82" i="180"/>
  <c r="EJ82" i="177"/>
  <c r="EJ82" i="174"/>
  <c r="EJ82" i="172"/>
  <c r="EJ82" i="175"/>
  <c r="EJ82" i="170"/>
  <c r="EJ82" i="171"/>
  <c r="EJ82" i="179"/>
  <c r="EJ82" i="178"/>
  <c r="EF93" i="173"/>
  <c r="EG81" i="173"/>
  <c r="EI93" i="179"/>
  <c r="EK81" i="175"/>
  <c r="EI93" i="178"/>
  <c r="EI93" i="172"/>
  <c r="EE93" i="181"/>
  <c r="EK81" i="179"/>
  <c r="EK81" i="170"/>
  <c r="EK81" i="174"/>
  <c r="EI93" i="174"/>
  <c r="EI93" i="170"/>
  <c r="EI93" i="175"/>
  <c r="EI93" i="171"/>
  <c r="EI93" i="177"/>
  <c r="EK81" i="180"/>
  <c r="EK81" i="171"/>
  <c r="EH81" i="182"/>
  <c r="EK81" i="178"/>
  <c r="EI93" i="180"/>
  <c r="EF93" i="182"/>
  <c r="EG81" i="181"/>
  <c r="EK81" i="177"/>
  <c r="EK81" i="172"/>
  <c r="EG82" i="173" l="1"/>
  <c r="EH82" i="182"/>
  <c r="EG82" i="181"/>
  <c r="EK82" i="171"/>
  <c r="EK82" i="170"/>
  <c r="EK82" i="175"/>
  <c r="EK82" i="172"/>
  <c r="EK82" i="174"/>
  <c r="EK82" i="177"/>
  <c r="EK82" i="178"/>
  <c r="EK82" i="180"/>
  <c r="EK82" i="179"/>
  <c r="EG93" i="173"/>
  <c r="EH81" i="173"/>
  <c r="EL81" i="171"/>
  <c r="EJ93" i="171"/>
  <c r="EL81" i="177"/>
  <c r="EJ93" i="172"/>
  <c r="EG93" i="182"/>
  <c r="EL81" i="179"/>
  <c r="EJ93" i="179"/>
  <c r="EL81" i="172"/>
  <c r="EJ93" i="177"/>
  <c r="EJ93" i="178"/>
  <c r="EL81" i="178"/>
  <c r="EL81" i="180"/>
  <c r="EF93" i="181"/>
  <c r="EJ93" i="174"/>
  <c r="EJ93" i="175"/>
  <c r="EI81" i="182"/>
  <c r="EL81" i="170"/>
  <c r="EJ93" i="170"/>
  <c r="EH81" i="181"/>
  <c r="EJ93" i="180"/>
  <c r="EL81" i="174"/>
  <c r="EL81" i="175"/>
  <c r="EH82" i="173" l="1"/>
  <c r="EI82" i="182"/>
  <c r="EH82" i="181"/>
  <c r="EL82" i="180"/>
  <c r="EL82" i="178"/>
  <c r="EL82" i="177"/>
  <c r="EL82" i="174"/>
  <c r="EL82" i="172"/>
  <c r="EL82" i="175"/>
  <c r="EL82" i="170"/>
  <c r="EL82" i="179"/>
  <c r="EL82" i="171"/>
  <c r="EH93" i="173"/>
  <c r="EI81" i="173"/>
  <c r="EM81" i="180"/>
  <c r="EK93" i="179"/>
  <c r="EM81" i="175"/>
  <c r="EM81" i="179"/>
  <c r="EK93" i="171"/>
  <c r="EK93" i="175"/>
  <c r="EM81" i="170"/>
  <c r="EG93" i="181"/>
  <c r="EK93" i="172"/>
  <c r="EH93" i="182"/>
  <c r="EK93" i="180"/>
  <c r="EM81" i="178"/>
  <c r="EM81" i="174"/>
  <c r="EK93" i="174"/>
  <c r="EJ81" i="182"/>
  <c r="EM81" i="171"/>
  <c r="EK93" i="178"/>
  <c r="EK93" i="170"/>
  <c r="EK93" i="177"/>
  <c r="EI81" i="181"/>
  <c r="EM81" i="177"/>
  <c r="EM81" i="172"/>
  <c r="EI82" i="173" l="1"/>
  <c r="EJ82" i="182"/>
  <c r="EI82" i="181"/>
  <c r="EM82" i="170"/>
  <c r="EM82" i="175"/>
  <c r="EM82" i="172"/>
  <c r="EM82" i="174"/>
  <c r="EM82" i="177"/>
  <c r="EM82" i="171"/>
  <c r="EM82" i="178"/>
  <c r="EM82" i="179"/>
  <c r="EM82" i="180"/>
  <c r="EI93" i="173"/>
  <c r="EJ81" i="173"/>
  <c r="EN81" i="170"/>
  <c r="EL93" i="170"/>
  <c r="EL93" i="172"/>
  <c r="EN81" i="171"/>
  <c r="EN81" i="178"/>
  <c r="EI93" i="182"/>
  <c r="EN81" i="179"/>
  <c r="EL93" i="179"/>
  <c r="EN81" i="172"/>
  <c r="EN81" i="174"/>
  <c r="EN81" i="177"/>
  <c r="EL93" i="171"/>
  <c r="EL93" i="180"/>
  <c r="EL93" i="174"/>
  <c r="EN81" i="180"/>
  <c r="EL93" i="177"/>
  <c r="EK81" i="182"/>
  <c r="EH93" i="181"/>
  <c r="EJ81" i="181"/>
  <c r="EL93" i="178"/>
  <c r="EL93" i="175"/>
  <c r="EN81" i="175"/>
  <c r="EJ82" i="173" l="1"/>
  <c r="EK82" i="182"/>
  <c r="EJ82" i="181"/>
  <c r="EN82" i="178"/>
  <c r="EN82" i="171"/>
  <c r="EN82" i="177"/>
  <c r="EN82" i="174"/>
  <c r="EN82" i="172"/>
  <c r="EN82" i="175"/>
  <c r="EN82" i="180"/>
  <c r="EN82" i="179"/>
  <c r="EN82" i="170"/>
  <c r="EJ93" i="173"/>
  <c r="EK81" i="173"/>
  <c r="EO81" i="178"/>
  <c r="EM93" i="179"/>
  <c r="EO81" i="175"/>
  <c r="EO81" i="180"/>
  <c r="EO81" i="179"/>
  <c r="EM93" i="170"/>
  <c r="EM93" i="180"/>
  <c r="EM93" i="174"/>
  <c r="EM93" i="172"/>
  <c r="EJ93" i="182"/>
  <c r="EM93" i="175"/>
  <c r="EO81" i="171"/>
  <c r="EO81" i="174"/>
  <c r="EI93" i="181"/>
  <c r="EL81" i="182"/>
  <c r="EO81" i="170"/>
  <c r="EM93" i="171"/>
  <c r="EM93" i="177"/>
  <c r="EK81" i="181"/>
  <c r="EO81" i="177"/>
  <c r="EO81" i="172"/>
  <c r="EM93" i="178"/>
  <c r="EK82" i="173" l="1"/>
  <c r="EL82" i="182"/>
  <c r="EK82" i="181"/>
  <c r="EO82" i="180"/>
  <c r="EO82" i="175"/>
  <c r="EO82" i="172"/>
  <c r="EO82" i="174"/>
  <c r="EO82" i="177"/>
  <c r="EO82" i="170"/>
  <c r="EO82" i="171"/>
  <c r="EO82" i="179"/>
  <c r="EO82" i="178"/>
  <c r="EK93" i="173"/>
  <c r="EL81" i="173"/>
  <c r="EN93" i="179"/>
  <c r="EN93" i="177"/>
  <c r="EP81" i="179"/>
  <c r="EN93" i="178"/>
  <c r="EN93" i="170"/>
  <c r="EP81" i="172"/>
  <c r="EN93" i="174"/>
  <c r="EP81" i="171"/>
  <c r="EP81" i="174"/>
  <c r="EP81" i="177"/>
  <c r="EP81" i="180"/>
  <c r="EN93" i="180"/>
  <c r="EN93" i="171"/>
  <c r="EM81" i="182"/>
  <c r="EP81" i="178"/>
  <c r="EN93" i="172"/>
  <c r="EK93" i="182"/>
  <c r="EJ93" i="181"/>
  <c r="EL81" i="181"/>
  <c r="EP81" i="175"/>
  <c r="EN93" i="175"/>
  <c r="EP81" i="170"/>
  <c r="EL82" i="173" l="1"/>
  <c r="EM82" i="182"/>
  <c r="EL82" i="181"/>
  <c r="EP82" i="171"/>
  <c r="EP82" i="170"/>
  <c r="EP82" i="177"/>
  <c r="EP82" i="174"/>
  <c r="EP82" i="172"/>
  <c r="EP82" i="175"/>
  <c r="EP82" i="178"/>
  <c r="EP82" i="180"/>
  <c r="EP82" i="179"/>
  <c r="EL93" i="173"/>
  <c r="EM81" i="173"/>
  <c r="EQ81" i="171"/>
  <c r="EO93" i="179"/>
  <c r="EO93" i="175"/>
  <c r="EQ81" i="170"/>
  <c r="EQ81" i="179"/>
  <c r="EQ81" i="178"/>
  <c r="EO93" i="180"/>
  <c r="EQ81" i="180"/>
  <c r="EN81" i="182"/>
  <c r="EO93" i="174"/>
  <c r="EQ81" i="172"/>
  <c r="EO93" i="178"/>
  <c r="EQ81" i="174"/>
  <c r="EO93" i="172"/>
  <c r="EO93" i="170"/>
  <c r="EL93" i="182"/>
  <c r="EM81" i="181"/>
  <c r="EQ81" i="177"/>
  <c r="EO93" i="177"/>
  <c r="EK93" i="181"/>
  <c r="EO93" i="171"/>
  <c r="EQ81" i="175"/>
  <c r="EM82" i="173" l="1"/>
  <c r="EN82" i="182"/>
  <c r="EM82" i="181"/>
  <c r="EQ82" i="180"/>
  <c r="EQ82" i="178"/>
  <c r="EQ82" i="175"/>
  <c r="EQ82" i="172"/>
  <c r="EQ82" i="174"/>
  <c r="EQ82" i="177"/>
  <c r="EQ82" i="170"/>
  <c r="EQ82" i="179"/>
  <c r="EQ82" i="171"/>
  <c r="EM93" i="173"/>
  <c r="EN81" i="173"/>
  <c r="ER81" i="180"/>
  <c r="EP93" i="180"/>
  <c r="ER81" i="177"/>
  <c r="ER81" i="172"/>
  <c r="ER81" i="179"/>
  <c r="EP93" i="179"/>
  <c r="EP93" i="172"/>
  <c r="EM93" i="182"/>
  <c r="EP93" i="171"/>
  <c r="EP93" i="174"/>
  <c r="EP93" i="177"/>
  <c r="ER81" i="170"/>
  <c r="EL93" i="181"/>
  <c r="EO81" i="182"/>
  <c r="ER81" i="178"/>
  <c r="EP93" i="178"/>
  <c r="ER81" i="171"/>
  <c r="EP93" i="175"/>
  <c r="EN81" i="181"/>
  <c r="EP93" i="170"/>
  <c r="ER81" i="174"/>
  <c r="ER81" i="175"/>
  <c r="EN82" i="173" l="1"/>
  <c r="EO82" i="182"/>
  <c r="EN82" i="181"/>
  <c r="ER82" i="170"/>
  <c r="ER82" i="177"/>
  <c r="ER82" i="174"/>
  <c r="ER82" i="172"/>
  <c r="ER82" i="175"/>
  <c r="ER82" i="171"/>
  <c r="ER82" i="178"/>
  <c r="ER82" i="179"/>
  <c r="ER82" i="180"/>
  <c r="EN93" i="173"/>
  <c r="EO81" i="173"/>
  <c r="ES81" i="170"/>
  <c r="EQ93" i="179"/>
  <c r="ES81" i="175"/>
  <c r="ES81" i="174"/>
  <c r="EQ93" i="178"/>
  <c r="ES81" i="179"/>
  <c r="EQ93" i="180"/>
  <c r="ES81" i="171"/>
  <c r="ES81" i="178"/>
  <c r="EQ93" i="170"/>
  <c r="EQ93" i="171"/>
  <c r="EQ93" i="174"/>
  <c r="EQ93" i="172"/>
  <c r="EP81" i="182"/>
  <c r="ES81" i="180"/>
  <c r="EQ93" i="177"/>
  <c r="EQ93" i="175"/>
  <c r="EN93" i="182"/>
  <c r="EO81" i="181"/>
  <c r="ES81" i="177"/>
  <c r="ES81" i="172"/>
  <c r="EM93" i="181"/>
  <c r="EO82" i="173" l="1"/>
  <c r="EP82" i="182"/>
  <c r="EO82" i="181"/>
  <c r="ES82" i="178"/>
  <c r="ES82" i="171"/>
  <c r="ES82" i="175"/>
  <c r="ES82" i="172"/>
  <c r="ES82" i="174"/>
  <c r="ES82" i="177"/>
  <c r="ES82" i="180"/>
  <c r="ES82" i="179"/>
  <c r="ES82" i="170"/>
  <c r="EO93" i="173"/>
  <c r="EP81" i="173"/>
  <c r="ET81" i="178"/>
  <c r="ER93" i="178"/>
  <c r="ET81" i="177"/>
  <c r="ER93" i="179"/>
  <c r="ET81" i="172"/>
  <c r="ET81" i="174"/>
  <c r="ET81" i="179"/>
  <c r="ET81" i="180"/>
  <c r="ER93" i="180"/>
  <c r="ER93" i="170"/>
  <c r="ER93" i="174"/>
  <c r="ER93" i="177"/>
  <c r="ET81" i="170"/>
  <c r="ET81" i="175"/>
  <c r="EQ81" i="182"/>
  <c r="ET81" i="171"/>
  <c r="ER93" i="171"/>
  <c r="EO93" i="182"/>
  <c r="ER93" i="175"/>
  <c r="ER93" i="172"/>
  <c r="EP81" i="181"/>
  <c r="EN93" i="181"/>
  <c r="EP82" i="173" l="1"/>
  <c r="EQ82" i="182"/>
  <c r="EP82" i="181"/>
  <c r="ET82" i="180"/>
  <c r="ET82" i="177"/>
  <c r="ET82" i="174"/>
  <c r="ET82" i="172"/>
  <c r="ET82" i="175"/>
  <c r="ET82" i="170"/>
  <c r="ET82" i="171"/>
  <c r="ET82" i="179"/>
  <c r="ET82" i="178"/>
  <c r="EP93" i="173"/>
  <c r="EQ81" i="173"/>
  <c r="ES93" i="179"/>
  <c r="EU81" i="175"/>
  <c r="ES93" i="172"/>
  <c r="EU81" i="171"/>
  <c r="EO93" i="181"/>
  <c r="EU81" i="179"/>
  <c r="ES93" i="178"/>
  <c r="EU81" i="170"/>
  <c r="EU81" i="174"/>
  <c r="ES93" i="170"/>
  <c r="ES93" i="175"/>
  <c r="EP93" i="182"/>
  <c r="ES93" i="177"/>
  <c r="EU81" i="180"/>
  <c r="ES93" i="171"/>
  <c r="ER81" i="182"/>
  <c r="EU81" i="178"/>
  <c r="ES93" i="180"/>
  <c r="ES93" i="174"/>
  <c r="EQ81" i="181"/>
  <c r="EU81" i="177"/>
  <c r="EU81" i="172"/>
  <c r="EQ82" i="173" l="1"/>
  <c r="ER82" i="182"/>
  <c r="EQ82" i="181"/>
  <c r="EU82" i="171"/>
  <c r="EU82" i="170"/>
  <c r="EU82" i="175"/>
  <c r="EU82" i="172"/>
  <c r="EU82" i="174"/>
  <c r="EU82" i="177"/>
  <c r="EU82" i="178"/>
  <c r="EU82" i="180"/>
  <c r="EU82" i="179"/>
  <c r="EQ93" i="173"/>
  <c r="ER81" i="173"/>
  <c r="EV81" i="171"/>
  <c r="EV81" i="175"/>
  <c r="EV81" i="177"/>
  <c r="ET93" i="172"/>
  <c r="EV81" i="180"/>
  <c r="EV81" i="179"/>
  <c r="ET93" i="171"/>
  <c r="ET93" i="170"/>
  <c r="EP93" i="181"/>
  <c r="ET93" i="178"/>
  <c r="ET93" i="179"/>
  <c r="EV81" i="178"/>
  <c r="EQ93" i="182"/>
  <c r="ES81" i="182"/>
  <c r="EV81" i="170"/>
  <c r="ET93" i="177"/>
  <c r="EV81" i="172"/>
  <c r="ET93" i="175"/>
  <c r="ER81" i="181"/>
  <c r="ET93" i="180"/>
  <c r="EV81" i="174"/>
  <c r="ET93" i="174"/>
  <c r="ER82" i="173" l="1"/>
  <c r="ES82" i="182"/>
  <c r="ER82" i="181"/>
  <c r="EV82" i="180"/>
  <c r="EV82" i="178"/>
  <c r="EV82" i="177"/>
  <c r="EV82" i="174"/>
  <c r="EV82" i="172"/>
  <c r="EV82" i="175"/>
  <c r="EV82" i="170"/>
  <c r="EV82" i="179"/>
  <c r="EV82" i="171"/>
  <c r="ER93" i="173"/>
  <c r="ES81" i="173"/>
  <c r="EW81" i="180"/>
  <c r="EU93" i="179"/>
  <c r="EW81" i="175"/>
  <c r="EW81" i="174"/>
  <c r="EQ93" i="181"/>
  <c r="EW81" i="179"/>
  <c r="EU93" i="171"/>
  <c r="EU93" i="175"/>
  <c r="EU93" i="174"/>
  <c r="EU93" i="177"/>
  <c r="ER93" i="182"/>
  <c r="EU93" i="172"/>
  <c r="EW81" i="178"/>
  <c r="EW81" i="170"/>
  <c r="EU93" i="180"/>
  <c r="ET81" i="182"/>
  <c r="EW81" i="171"/>
  <c r="EU93" i="178"/>
  <c r="EU93" i="170"/>
  <c r="ES81" i="181"/>
  <c r="EW81" i="177"/>
  <c r="EW81" i="172"/>
  <c r="ES82" i="173" l="1"/>
  <c r="ET82" i="182"/>
  <c r="ES82" i="181"/>
  <c r="EW82" i="170"/>
  <c r="EW82" i="175"/>
  <c r="EW82" i="172"/>
  <c r="EW82" i="174"/>
  <c r="EW82" i="177"/>
  <c r="EW82" i="171"/>
  <c r="EW82" i="178"/>
  <c r="EW82" i="179"/>
  <c r="EW82" i="180"/>
  <c r="ES93" i="173"/>
  <c r="ET81" i="173"/>
  <c r="EX81" i="170"/>
  <c r="EV93" i="179"/>
  <c r="EX81" i="177"/>
  <c r="EX81" i="171"/>
  <c r="EX81" i="178"/>
  <c r="EV93" i="170"/>
  <c r="EX81" i="179"/>
  <c r="EV93" i="180"/>
  <c r="EX81" i="172"/>
  <c r="ES93" i="182"/>
  <c r="EV93" i="175"/>
  <c r="EV93" i="171"/>
  <c r="EV93" i="174"/>
  <c r="EV93" i="177"/>
  <c r="EX81" i="180"/>
  <c r="ER93" i="181"/>
  <c r="EV93" i="178"/>
  <c r="EU81" i="182"/>
  <c r="EV93" i="172"/>
  <c r="ET81" i="181"/>
  <c r="EX81" i="175"/>
  <c r="EX81" i="174"/>
  <c r="ET82" i="173" l="1"/>
  <c r="EU82" i="182"/>
  <c r="ET82" i="181"/>
  <c r="EX82" i="178"/>
  <c r="EX82" i="171"/>
  <c r="EX82" i="177"/>
  <c r="EX82" i="174"/>
  <c r="EX82" i="172"/>
  <c r="EX82" i="175"/>
  <c r="EX82" i="180"/>
  <c r="EX82" i="179"/>
  <c r="EX82" i="170"/>
  <c r="ET93" i="173"/>
  <c r="EU81" i="173"/>
  <c r="EY81" i="178"/>
  <c r="EW93" i="179"/>
  <c r="EY81" i="175"/>
  <c r="EW93" i="175"/>
  <c r="ET93" i="182"/>
  <c r="EW93" i="177"/>
  <c r="EY81" i="179"/>
  <c r="EW93" i="170"/>
  <c r="EW93" i="180"/>
  <c r="EW93" i="174"/>
  <c r="EY81" i="180"/>
  <c r="ES93" i="181"/>
  <c r="EY81" i="171"/>
  <c r="EY81" i="174"/>
  <c r="EW93" i="178"/>
  <c r="EV81" i="182"/>
  <c r="EY81" i="170"/>
  <c r="EW93" i="171"/>
  <c r="EW93" i="172"/>
  <c r="EU81" i="181"/>
  <c r="EY81" i="177"/>
  <c r="EY81" i="172"/>
  <c r="EU82" i="173" l="1"/>
  <c r="EV82" i="182"/>
  <c r="EU82" i="181"/>
  <c r="EY82" i="180"/>
  <c r="EY82" i="175"/>
  <c r="EY82" i="172"/>
  <c r="EY82" i="174"/>
  <c r="EY82" i="177"/>
  <c r="EY82" i="170"/>
  <c r="EY82" i="171"/>
  <c r="EY82" i="179"/>
  <c r="EY82" i="178"/>
  <c r="EU93" i="173"/>
  <c r="EV81" i="173"/>
  <c r="EX93" i="172"/>
  <c r="EX93" i="175"/>
  <c r="EU93" i="182"/>
  <c r="EX93" i="180"/>
  <c r="EX93" i="170"/>
  <c r="EX93" i="171"/>
  <c r="EX93" i="174"/>
  <c r="EX93" i="178"/>
  <c r="ET93" i="181"/>
  <c r="EW81" i="182"/>
  <c r="EX93" i="179"/>
  <c r="EV81" i="181"/>
  <c r="EX93" i="177"/>
  <c r="EV82" i="173" l="1"/>
  <c r="EW82" i="182"/>
  <c r="EV82" i="181"/>
  <c r="G118" i="171" a="1"/>
  <c r="G118" i="171" s="1"/>
  <c r="G121" i="171" s="1"/>
  <c r="G118" i="170" a="1"/>
  <c r="G118" i="170" s="1"/>
  <c r="G121" i="170" s="1"/>
  <c r="G118" i="177" a="1"/>
  <c r="G118" i="177" s="1"/>
  <c r="G121" i="177" s="1"/>
  <c r="G118" i="174" a="1"/>
  <c r="G118" i="174" s="1"/>
  <c r="G121" i="174" s="1"/>
  <c r="G118" i="172" a="1"/>
  <c r="G118" i="172" s="1"/>
  <c r="G121" i="172" s="1"/>
  <c r="G118" i="175" a="1"/>
  <c r="G118" i="175" s="1"/>
  <c r="G121" i="175" s="1"/>
  <c r="G118" i="178" a="1"/>
  <c r="G118" i="178" s="1"/>
  <c r="G121" i="178" s="1"/>
  <c r="G118" i="180" a="1"/>
  <c r="G118" i="180" s="1"/>
  <c r="G121" i="180" s="1"/>
  <c r="G118" i="179" a="1"/>
  <c r="G118" i="179" s="1"/>
  <c r="G121" i="179" s="1"/>
  <c r="EV93" i="173"/>
  <c r="EW81" i="173"/>
  <c r="EY93" i="171"/>
  <c r="EY93" i="174"/>
  <c r="EV93" i="182"/>
  <c r="EY93" i="178"/>
  <c r="EY93" i="172"/>
  <c r="EY93" i="180"/>
  <c r="EY93" i="179"/>
  <c r="EY93" i="170"/>
  <c r="EX81" i="182"/>
  <c r="EY93" i="175"/>
  <c r="EY93" i="177"/>
  <c r="EW81" i="181"/>
  <c r="EU93" i="181"/>
  <c r="EW82" i="173" l="1"/>
  <c r="EX82" i="182"/>
  <c r="EW82" i="181"/>
  <c r="H118" i="180" a="1"/>
  <c r="H118" i="180" s="1"/>
  <c r="H121" i="180" s="1"/>
  <c r="H126" i="180" s="1"/>
  <c r="H118" i="174" a="1"/>
  <c r="H118" i="174" s="1"/>
  <c r="H121" i="174" s="1"/>
  <c r="H126" i="174" s="1"/>
  <c r="H118" i="178" a="1"/>
  <c r="H118" i="178" s="1"/>
  <c r="H121" i="178" s="1"/>
  <c r="H126" i="178" s="1"/>
  <c r="H118" i="177" a="1"/>
  <c r="H118" i="177" s="1"/>
  <c r="H121" i="177" s="1"/>
  <c r="H126" i="177" s="1"/>
  <c r="H118" i="175" a="1"/>
  <c r="H118" i="175" s="1"/>
  <c r="H121" i="175" s="1"/>
  <c r="H126" i="175" s="1"/>
  <c r="H118" i="170" a="1"/>
  <c r="H118" i="170" s="1"/>
  <c r="H121" i="170" s="1"/>
  <c r="H126" i="170" s="1"/>
  <c r="H118" i="179" a="1"/>
  <c r="H118" i="179" s="1"/>
  <c r="H121" i="179" s="1"/>
  <c r="H126" i="179" s="1"/>
  <c r="H118" i="172" a="1"/>
  <c r="H118" i="172" s="1"/>
  <c r="H121" i="172" s="1"/>
  <c r="H126" i="172" s="1"/>
  <c r="H118" i="171" a="1"/>
  <c r="H118" i="171" s="1"/>
  <c r="H121" i="171" s="1"/>
  <c r="H126" i="171" s="1"/>
  <c r="G126" i="180"/>
  <c r="G131" i="180" s="1"/>
  <c r="G132" i="180" s="1"/>
  <c r="G126" i="177"/>
  <c r="G131" i="177" s="1"/>
  <c r="G132" i="177" s="1"/>
  <c r="G126" i="178"/>
  <c r="G131" i="178" s="1"/>
  <c r="G132" i="178" s="1"/>
  <c r="G126" i="170"/>
  <c r="G131" i="170" s="1"/>
  <c r="G132" i="170" s="1"/>
  <c r="G126" i="175"/>
  <c r="G131" i="175" s="1"/>
  <c r="G132" i="175" s="1"/>
  <c r="G126" i="179"/>
  <c r="G131" i="179" s="1"/>
  <c r="G132" i="179" s="1"/>
  <c r="G126" i="171"/>
  <c r="G131" i="171" s="1"/>
  <c r="G132" i="171" s="1"/>
  <c r="G126" i="172"/>
  <c r="G131" i="172" s="1"/>
  <c r="G132" i="172" s="1"/>
  <c r="G126" i="174"/>
  <c r="G131" i="174" s="1"/>
  <c r="G132" i="174" s="1"/>
  <c r="EW93" i="173"/>
  <c r="EX81" i="173"/>
  <c r="EV93" i="181"/>
  <c r="EX81" i="181"/>
  <c r="EY81" i="182"/>
  <c r="EW93" i="182"/>
  <c r="EX82" i="173" l="1"/>
  <c r="EY82" i="182"/>
  <c r="EX82" i="181"/>
  <c r="EX93" i="173"/>
  <c r="EY81" i="173"/>
  <c r="EX93" i="182"/>
  <c r="EW93" i="181"/>
  <c r="EY81" i="181"/>
  <c r="EY82" i="173" l="1"/>
  <c r="G118" i="173" a="1"/>
  <c r="G118" i="173" s="1"/>
  <c r="G121" i="173" s="1"/>
  <c r="G126" i="173" s="1"/>
  <c r="G131" i="173" s="1"/>
  <c r="G132" i="173" s="1"/>
  <c r="G118" i="182" a="1"/>
  <c r="G118" i="182" s="1"/>
  <c r="G121" i="182" s="1"/>
  <c r="EY82" i="181"/>
  <c r="EY93" i="173"/>
  <c r="EY93" i="182"/>
  <c r="EX93" i="181"/>
  <c r="H118" i="173" l="1" a="1"/>
  <c r="H118" i="173" s="1"/>
  <c r="H121" i="173" s="1"/>
  <c r="H126" i="173" s="1"/>
  <c r="H118" i="182" a="1"/>
  <c r="H118" i="182" s="1"/>
  <c r="H121" i="182" s="1"/>
  <c r="H126" i="182" s="1"/>
  <c r="G126" i="182"/>
  <c r="G131" i="182" s="1"/>
  <c r="G132" i="182" s="1"/>
  <c r="G118" i="181" a="1"/>
  <c r="G118" i="181" s="1"/>
  <c r="G121" i="181" s="1"/>
  <c r="EY93" i="181"/>
  <c r="H118" i="181" l="1" a="1"/>
  <c r="H118" i="181" s="1"/>
  <c r="H121" i="181" s="1"/>
  <c r="H126" i="181" s="1"/>
  <c r="G126" i="181"/>
  <c r="G131" i="181" s="1"/>
  <c r="G132" i="181" s="1"/>
</calcChain>
</file>

<file path=xl/sharedStrings.xml><?xml version="1.0" encoding="utf-8"?>
<sst xmlns="http://schemas.openxmlformats.org/spreadsheetml/2006/main" count="2879" uniqueCount="884">
  <si>
    <r>
      <t>EXEC sys.sp_addextendedproperty 
@name = N'Comment', 
@value = N'[Y/N]', 
@level0type = N'SCHEMA', @level0name = 'dbo',
@level1type = N'TABLE',  @level1name = '</t>
    </r>
    <r>
      <rPr>
        <sz val="10"/>
        <color indexed="10"/>
        <rFont val="Arial"/>
      </rPr>
      <t>&amp;Table</t>
    </r>
    <r>
      <rPr>
        <sz val="10"/>
        <rFont val="Arial"/>
      </rPr>
      <t>',
@level2type = N'Column', @level2name = 'CURRENT_IND';
GO</t>
    </r>
    <phoneticPr fontId="27" type="noConversion"/>
  </si>
  <si>
    <r>
      <t xml:space="preserve">Comment on Column </t>
    </r>
    <r>
      <rPr>
        <sz val="10"/>
        <color indexed="10"/>
        <rFont val="Monaco"/>
      </rPr>
      <t>&amp;Table</t>
    </r>
    <r>
      <rPr>
        <sz val="10"/>
        <rFont val="Monaco"/>
      </rPr>
      <t xml:space="preserve">.CURRENT_IND is '[Y/N]';
</t>
    </r>
    <phoneticPr fontId="27" type="noConversion"/>
  </si>
  <si>
    <t>, 
EFFECTIVE_DATE DATETIME NOT NULL, 
END_DATE DATETIME NOT NULL DEFAULT '9999-12-31', 
CURRENT_IND CHAR(1) NOT NULL DEFAULT 'Y' CHECK (CURRENT_IND IN ('Y', 'N'))</t>
    <phoneticPr fontId="27" type="noConversion"/>
  </si>
  <si>
    <t>0.95C</t>
    <phoneticPr fontId="22" type="noConversion"/>
  </si>
  <si>
    <t>0.95C</t>
    <phoneticPr fontId="22" type="noConversion"/>
  </si>
  <si>
    <t>MS SQL Server (DDL syntax not fully optimised/checked yet. Please help to improve)</t>
    <phoneticPr fontId="27" type="noConversion"/>
  </si>
  <si>
    <t>Statement End (with &lt;CR&gt;)</t>
    <phoneticPr fontId="27" type="noConversion"/>
  </si>
  <si>
    <t>Column Comments
(with appropriate Statement End and &lt;CR&gt;)</t>
    <phoneticPr fontId="27" type="noConversion"/>
  </si>
  <si>
    <r>
      <t xml:space="preserve">Comment on Table </t>
    </r>
    <r>
      <rPr>
        <sz val="10"/>
        <color indexed="10"/>
        <rFont val="Monaco"/>
      </rPr>
      <t>&amp;Table</t>
    </r>
    <r>
      <rPr>
        <sz val="10"/>
        <rFont val="Monaco"/>
      </rPr>
      <t xml:space="preserve"> is '</t>
    </r>
    <r>
      <rPr>
        <sz val="10"/>
        <color indexed="10"/>
        <rFont val="Monaco"/>
      </rPr>
      <t>&amp;BEAMTableCodes</t>
    </r>
    <r>
      <rPr>
        <sz val="10"/>
        <rFont val="Monaco"/>
      </rPr>
      <t xml:space="preserve">';
</t>
    </r>
    <phoneticPr fontId="27" type="noConversion"/>
  </si>
  <si>
    <t>Table Comments
(with appropriate Statement End and &lt;CR&gt;)</t>
    <phoneticPr fontId="27" type="noConversion"/>
  </si>
  <si>
    <t>Dimensional Admin Attribute Comments
(with appropriate Statement End and &lt;CR&gt;)</t>
    <phoneticPr fontId="27" type="noConversion"/>
  </si>
  <si>
    <r>
      <t>EXEC sys.sp_addextendedproperty 
@name = N'</t>
    </r>
    <r>
      <rPr>
        <b/>
        <sz val="10"/>
        <rFont val="Arial"/>
        <family val="2"/>
      </rPr>
      <t>Comment</t>
    </r>
    <r>
      <rPr>
        <sz val="10"/>
        <rFont val="Arial"/>
      </rPr>
      <t>', 
@value = N'</t>
    </r>
    <r>
      <rPr>
        <sz val="10"/>
        <color indexed="10"/>
        <rFont val="Arial"/>
      </rPr>
      <t>&amp;BEAMTableCodes</t>
    </r>
    <r>
      <rPr>
        <sz val="10"/>
        <rFont val="Arial"/>
      </rPr>
      <t>', 
@level0type = N'SCHEMA', @level0name = 'dbo',
@level1type = N'TABLE',  @level1name = '</t>
    </r>
    <r>
      <rPr>
        <sz val="10"/>
        <color indexed="10"/>
        <rFont val="Arial"/>
      </rPr>
      <t>&amp;Table</t>
    </r>
    <r>
      <rPr>
        <sz val="10"/>
        <rFont val="Arial"/>
      </rPr>
      <t xml:space="preserve">';
GO
</t>
    </r>
    <phoneticPr fontId="27" type="noConversion"/>
  </si>
  <si>
    <t xml:space="preserve">
EFFECTIVE_DATE 
END_DATE
CURRENT_IND</t>
    <phoneticPr fontId="27" type="noConversion"/>
  </si>
  <si>
    <t>www.modelstorming.com</t>
  </si>
  <si>
    <t xml:space="preserve">;
</t>
    <phoneticPr fontId="27" type="noConversion"/>
  </si>
  <si>
    <r>
      <t xml:space="preserve">Comment on Column </t>
    </r>
    <r>
      <rPr>
        <sz val="10"/>
        <color indexed="10"/>
        <rFont val="Monaco"/>
      </rPr>
      <t>&amp;Table</t>
    </r>
    <r>
      <rPr>
        <sz val="10"/>
        <rFont val="Monaco"/>
      </rPr>
      <t>.</t>
    </r>
    <r>
      <rPr>
        <sz val="10"/>
        <color indexed="10"/>
        <rFont val="Monaco"/>
      </rPr>
      <t>&amp;Column</t>
    </r>
    <r>
      <rPr>
        <sz val="10"/>
        <rFont val="Monaco"/>
      </rPr>
      <t xml:space="preserve"> is '</t>
    </r>
    <r>
      <rPr>
        <sz val="10"/>
        <color indexed="10"/>
        <rFont val="Monaco"/>
      </rPr>
      <t>&amp;BEAMColumnCodes</t>
    </r>
    <r>
      <rPr>
        <sz val="10"/>
        <rFont val="Monaco"/>
      </rPr>
      <t xml:space="preserve">';
</t>
    </r>
    <phoneticPr fontId="27" type="noConversion"/>
  </si>
  <si>
    <r>
      <t>EXEC sys.sp_addextendedproperty 
@name = N'</t>
    </r>
    <r>
      <rPr>
        <b/>
        <sz val="10"/>
        <rFont val="Arial"/>
        <family val="2"/>
      </rPr>
      <t>Comment</t>
    </r>
    <r>
      <rPr>
        <sz val="10"/>
        <rFont val="Arial"/>
      </rPr>
      <t>', 
@value = N'</t>
    </r>
    <r>
      <rPr>
        <sz val="10"/>
        <color indexed="10"/>
        <rFont val="Arial"/>
      </rPr>
      <t>&amp;BEAMColumnCodes</t>
    </r>
    <r>
      <rPr>
        <sz val="10"/>
        <rFont val="Arial"/>
      </rPr>
      <t>', 
@level0type = N'SCHEMA', @level0name = 'dbo',
@level1type = N'TABLE',  @level1name = '</t>
    </r>
    <r>
      <rPr>
        <sz val="10"/>
        <color indexed="10"/>
        <rFont val="Arial"/>
      </rPr>
      <t>&amp;Table</t>
    </r>
    <r>
      <rPr>
        <sz val="10"/>
        <rFont val="Arial"/>
      </rPr>
      <t>',
@level2type = N'Column', @level2name = '</t>
    </r>
    <r>
      <rPr>
        <sz val="10"/>
        <color indexed="10"/>
        <rFont val="Arial"/>
      </rPr>
      <t>&amp;Column</t>
    </r>
    <r>
      <rPr>
        <sz val="10"/>
        <rFont val="Arial"/>
      </rPr>
      <t xml:space="preserve">';
GO
</t>
    </r>
    <phoneticPr fontId="27" type="noConversion"/>
  </si>
  <si>
    <t>2, 4, 8</t>
  </si>
  <si>
    <t>[TF]</t>
  </si>
  <si>
    <t>Table Source</t>
    <phoneticPr fontId="22" type="noConversion"/>
  </si>
  <si>
    <t>Diagram Key Column List 
(previous columns)</t>
    <phoneticPr fontId="22" type="noConversion"/>
  </si>
  <si>
    <t>Remove trailing comma and &lt;CR&gt; from Column List. 
Empty if no valid SQL columns</t>
    <phoneticPr fontId="22" type="noConversion"/>
  </si>
  <si>
    <t>iPOM Pro</t>
  </si>
  <si>
    <t>Not Applicable</t>
  </si>
  <si>
    <t xml:space="preserve">George Smiley </t>
  </si>
  <si>
    <t>POMStore London</t>
  </si>
  <si>
    <t>Unknown</t>
  </si>
  <si>
    <t>iPip G1</t>
  </si>
  <si>
    <t>10 Years Ago</t>
  </si>
  <si>
    <t>Amazon.com</t>
  </si>
  <si>
    <t>US Senate</t>
  </si>
  <si>
    <t>iPOM + Printer</t>
  </si>
  <si>
    <t>Yesterday</t>
  </si>
  <si>
    <t>3 Days from now</t>
  </si>
  <si>
    <t>Capital Team</t>
  </si>
  <si>
    <t>1-800-MY-POM</t>
  </si>
  <si>
    <t>Washington, DC</t>
  </si>
  <si>
    <t>iPip Touch</t>
  </si>
  <si>
    <t>$249</t>
  </si>
  <si>
    <t>No Promotion</t>
  </si>
  <si>
    <t>ORD1234</t>
  </si>
  <si>
    <t>Column Order</t>
    <phoneticPr fontId="22" type="noConversion"/>
  </si>
  <si>
    <t>Sample Count</t>
  </si>
  <si>
    <t>Missing</t>
  </si>
  <si>
    <t>Unique Values</t>
  </si>
  <si>
    <t>Min Value</t>
  </si>
  <si>
    <t>Min Count</t>
  </si>
  <si>
    <t>Max Value</t>
  </si>
  <si>
    <t>Max Count</t>
  </si>
  <si>
    <t>Min Length</t>
  </si>
  <si>
    <t>Max Length</t>
  </si>
  <si>
    <t>Example Data</t>
  </si>
  <si>
    <t>Column Names</t>
    <phoneticPr fontId="22" type="noConversion"/>
  </si>
  <si>
    <t>UNIT PRICE</t>
    <phoneticPr fontId="27" type="noConversion"/>
  </si>
  <si>
    <t>CUSTOMER</t>
    <phoneticPr fontId="27" type="noConversion"/>
  </si>
  <si>
    <t>PRODUCT</t>
    <phoneticPr fontId="27" type="noConversion"/>
  </si>
  <si>
    <t>ORDER QUANTITY</t>
    <phoneticPr fontId="27" type="noConversion"/>
  </si>
  <si>
    <t>DELIVERY ADDRESS</t>
    <phoneticPr fontId="27" type="noConversion"/>
  </si>
  <si>
    <t>DELIVERY DUE DATE</t>
    <phoneticPr fontId="27" type="noConversion"/>
  </si>
  <si>
    <t>Integer Data Type</t>
    <phoneticPr fontId="27" type="noConversion"/>
  </si>
  <si>
    <t>INTEGER</t>
    <phoneticPr fontId="27" type="noConversion"/>
  </si>
  <si>
    <t>I</t>
    <phoneticPr fontId="27" type="noConversion"/>
  </si>
  <si>
    <t>I</t>
    <phoneticPr fontId="27" type="noConversion"/>
  </si>
  <si>
    <t>PRODUCT TYPE</t>
    <phoneticPr fontId="27" type="noConversion"/>
  </si>
  <si>
    <t>PRODUCT DESCRIPTION</t>
    <phoneticPr fontId="27" type="noConversion"/>
  </si>
  <si>
    <t>PRODUCT WEIGHT</t>
    <phoneticPr fontId="27" type="noConversion"/>
  </si>
  <si>
    <t>Integer data type.</t>
    <phoneticPr fontId="27" type="noConversion"/>
  </si>
  <si>
    <t>New</t>
    <phoneticPr fontId="27" type="noConversion"/>
  </si>
  <si>
    <t>New</t>
    <phoneticPr fontId="27" type="noConversion"/>
  </si>
  <si>
    <r>
      <t xml:space="preserve"> &amp;BEAMColumnCodes</t>
    </r>
    <r>
      <rPr>
        <sz val="10"/>
        <rFont val="Monaco"/>
      </rPr>
      <t xml:space="preserve"> </t>
    </r>
    <phoneticPr fontId="27" type="noConversion"/>
  </si>
  <si>
    <t>Data Type Length.Precision</t>
    <phoneticPr fontId="22" type="noConversion"/>
  </si>
  <si>
    <t>N8.2</t>
    <phoneticPr fontId="27" type="noConversion"/>
  </si>
  <si>
    <t xml:space="preserve">[what] GD, SK </t>
    <phoneticPr fontId="27" type="noConversion"/>
  </si>
  <si>
    <t>[Retail Units] FA</t>
    <phoneticPr fontId="27" type="noConversion"/>
  </si>
  <si>
    <t>[$] FA</t>
    <phoneticPr fontId="27" type="noConversion"/>
  </si>
  <si>
    <t>[why] SK</t>
    <phoneticPr fontId="27" type="noConversion"/>
  </si>
  <si>
    <t>Subject</t>
    <phoneticPr fontId="22" type="noConversion"/>
  </si>
  <si>
    <t>Object</t>
    <phoneticPr fontId="22" type="noConversion"/>
  </si>
  <si>
    <t>verb</t>
    <phoneticPr fontId="22" type="noConversion"/>
  </si>
  <si>
    <t>Event Date</t>
    <phoneticPr fontId="22" type="noConversion"/>
  </si>
  <si>
    <t>Event Name</t>
    <phoneticPr fontId="22" type="noConversion"/>
  </si>
  <si>
    <t>RE</t>
    <phoneticPr fontId="22" type="noConversion"/>
  </si>
  <si>
    <t>every</t>
    <phoneticPr fontId="22" type="noConversion"/>
  </si>
  <si>
    <t xml:space="preserve">Create Clause Prefix – Dimension Table </t>
    <phoneticPr fontId="27" type="noConversion"/>
  </si>
  <si>
    <t>INTEGER NOT NULL DEFAULT 0</t>
    <phoneticPr fontId="27" type="noConversion"/>
  </si>
  <si>
    <r>
      <t>&amp;Table</t>
    </r>
    <r>
      <rPr>
        <sz val="10"/>
        <rFont val="Monaco"/>
      </rPr>
      <t>_KEY</t>
    </r>
    <phoneticPr fontId="27" type="noConversion"/>
  </si>
  <si>
    <t xml:space="preserve">
(</t>
    <phoneticPr fontId="27" type="noConversion"/>
  </si>
  <si>
    <t>Dimension Admin Attributes SQL</t>
    <phoneticPr fontId="27" type="noConversion"/>
  </si>
  <si>
    <t>Y</t>
    <phoneticPr fontId="27" type="noConversion"/>
  </si>
  <si>
    <t>NUMBER</t>
    <phoneticPr fontId="27" type="noConversion"/>
  </si>
  <si>
    <t>VARCHAR2</t>
    <phoneticPr fontId="27" type="noConversion"/>
  </si>
  <si>
    <t>CLOB</t>
    <phoneticPr fontId="27" type="noConversion"/>
  </si>
  <si>
    <t>Y</t>
    <phoneticPr fontId="27" type="noConversion"/>
  </si>
  <si>
    <t>Column Comments List</t>
    <phoneticPr fontId="22" type="noConversion"/>
  </si>
  <si>
    <t>Column Code &lt;CR&gt;</t>
    <phoneticPr fontId="22" type="noConversion"/>
  </si>
  <si>
    <r>
      <t xml:space="preserve">SK renames Fact Table columns using the </t>
    </r>
    <r>
      <rPr>
        <b/>
        <sz val="10"/>
        <color indexed="10"/>
        <rFont val="Arial"/>
      </rPr>
      <t>Automatic Fact Surrogate Key Naming</t>
    </r>
    <r>
      <rPr>
        <b/>
        <sz val="10"/>
        <rFont val="Arial"/>
        <family val="2"/>
      </rPr>
      <t xml:space="preserve"> </t>
    </r>
    <r>
      <rPr>
        <sz val="10"/>
        <rFont val="Arial"/>
      </rPr>
      <t xml:space="preserve">setting. All SK columns are defined using </t>
    </r>
    <r>
      <rPr>
        <b/>
        <sz val="10"/>
        <color indexed="10"/>
        <rFont val="Arial"/>
      </rPr>
      <t>Surrogate Key Type</t>
    </r>
    <r>
      <rPr>
        <sz val="10"/>
        <rFont val="Arial"/>
      </rPr>
      <t>.</t>
    </r>
    <r>
      <rPr>
        <sz val="10"/>
        <color indexed="10"/>
        <rFont val="Arial"/>
      </rPr>
      <t xml:space="preserve"> </t>
    </r>
    <r>
      <rPr>
        <sz val="10"/>
        <rFont val="Arial"/>
      </rPr>
      <t xml:space="preserve">SK columns are hidden on Table Diagrams when </t>
    </r>
    <r>
      <rPr>
        <sz val="10"/>
        <color indexed="10"/>
        <rFont val="Arial"/>
      </rPr>
      <t xml:space="preserve">
</t>
    </r>
    <r>
      <rPr>
        <sz val="10"/>
        <rFont val="Arial"/>
      </rPr>
      <t xml:space="preserve">All key type columns are sorted first in SQL DLL and Table Diagrams.
</t>
    </r>
    <phoneticPr fontId="27" type="noConversion"/>
  </si>
  <si>
    <t>Visable Display Columns</t>
    <phoneticPr fontId="22" type="noConversion"/>
  </si>
  <si>
    <t>All Column codes (hidden and visable)</t>
    <phoneticPr fontId="22" type="noConversion"/>
  </si>
  <si>
    <t>Agile Data Warehouse Design</t>
    <phoneticPr fontId="22" type="noConversion"/>
  </si>
  <si>
    <t>TF</t>
    <phoneticPr fontId="27" type="noConversion"/>
  </si>
  <si>
    <t>Default Number Length,Precision</t>
    <phoneticPr fontId="27" type="noConversion"/>
  </si>
  <si>
    <r>
      <t>CREATE BITMAP INDEX I_</t>
    </r>
    <r>
      <rPr>
        <sz val="10"/>
        <color indexed="10"/>
        <rFont val="Monaco"/>
      </rPr>
      <t>&amp;BEAMTable</t>
    </r>
    <r>
      <rPr>
        <sz val="10"/>
        <rFont val="Monaco"/>
      </rPr>
      <t>_</t>
    </r>
    <r>
      <rPr>
        <sz val="10"/>
        <color indexed="10"/>
        <rFont val="Monaco"/>
      </rPr>
      <t>&amp;BEAMColumn</t>
    </r>
    <r>
      <rPr>
        <sz val="10"/>
        <rFont val="Monaco"/>
      </rPr>
      <t xml:space="preserve"> ON </t>
    </r>
    <r>
      <rPr>
        <sz val="10"/>
        <color indexed="10"/>
        <rFont val="Monaco"/>
      </rPr>
      <t xml:space="preserve">&amp;Table </t>
    </r>
    <r>
      <rPr>
        <sz val="10"/>
        <rFont val="Monaco"/>
      </rPr>
      <t>(</t>
    </r>
    <r>
      <rPr>
        <sz val="10"/>
        <color indexed="10"/>
        <rFont val="Monaco"/>
      </rPr>
      <t>&amp;Column</t>
    </r>
    <r>
      <rPr>
        <sz val="10"/>
        <rFont val="Monaco"/>
      </rPr>
      <t>);</t>
    </r>
    <phoneticPr fontId="27" type="noConversion"/>
  </si>
  <si>
    <r>
      <t>CREATE NONCLUSTERED INDEX I_</t>
    </r>
    <r>
      <rPr>
        <sz val="10"/>
        <color indexed="10"/>
        <rFont val="Monaco"/>
      </rPr>
      <t>&amp;BEAMTable</t>
    </r>
    <r>
      <rPr>
        <sz val="10"/>
        <rFont val="Monaco"/>
      </rPr>
      <t>_</t>
    </r>
    <r>
      <rPr>
        <sz val="10"/>
        <color indexed="10"/>
        <rFont val="Monaco"/>
      </rPr>
      <t>&amp;BEAMColumn</t>
    </r>
    <r>
      <rPr>
        <sz val="10"/>
        <rFont val="Monaco"/>
      </rPr>
      <t xml:space="preserve"> ON </t>
    </r>
    <r>
      <rPr>
        <sz val="10"/>
        <color indexed="10"/>
        <rFont val="Monaco"/>
      </rPr>
      <t xml:space="preserve">&amp;Table </t>
    </r>
    <r>
      <rPr>
        <sz val="10"/>
        <rFont val="Monaco"/>
      </rPr>
      <t>(</t>
    </r>
    <r>
      <rPr>
        <sz val="10"/>
        <color indexed="10"/>
        <rFont val="Monaco"/>
      </rPr>
      <t>&amp;Column</t>
    </r>
    <r>
      <rPr>
        <sz val="10"/>
        <rFont val="Monaco"/>
      </rPr>
      <t>);</t>
    </r>
    <phoneticPr fontId="27" type="noConversion"/>
  </si>
  <si>
    <t xml:space="preserve"> 'Detail about Detail' scratchpad</t>
    <phoneticPr fontId="22" type="noConversion"/>
  </si>
  <si>
    <t>PRODUCT</t>
    <phoneticPr fontId="27" type="noConversion"/>
  </si>
  <si>
    <t>HV</t>
    <phoneticPr fontId="27" type="noConversion"/>
  </si>
  <si>
    <t>Start Column List</t>
    <phoneticPr fontId="27" type="noConversion"/>
  </si>
  <si>
    <t>store.POM.com</t>
  </si>
  <si>
    <t>London UK</t>
  </si>
  <si>
    <t>verb | preposition</t>
    <phoneticPr fontId="22" type="noConversion"/>
  </si>
  <si>
    <t>orders</t>
    <phoneticPr fontId="27" type="noConversion"/>
  </si>
  <si>
    <t>on</t>
    <phoneticPr fontId="27" type="noConversion"/>
  </si>
  <si>
    <t>for delivery on</t>
    <phoneticPr fontId="27" type="noConversion"/>
  </si>
  <si>
    <t>from</t>
    <phoneticPr fontId="27" type="noConversion"/>
  </si>
  <si>
    <t>at</t>
    <phoneticPr fontId="27" type="noConversion"/>
  </si>
  <si>
    <t>for delivery to</t>
    <phoneticPr fontId="27" type="noConversion"/>
  </si>
  <si>
    <t>for</t>
    <phoneticPr fontId="27" type="noConversion"/>
  </si>
  <si>
    <t>with</t>
    <phoneticPr fontId="27" type="noConversion"/>
  </si>
  <si>
    <t>using</t>
    <phoneticPr fontId="27" type="noConversion"/>
  </si>
  <si>
    <t>Datetime Data Type</t>
  </si>
  <si>
    <t>TIMESTAMP</t>
  </si>
  <si>
    <t>Data Profiling Results</t>
  </si>
  <si>
    <t>Length.Precision</t>
  </si>
  <si>
    <t>FA</t>
  </si>
  <si>
    <t>Oracle</t>
    <phoneticPr fontId="27" type="noConversion"/>
  </si>
  <si>
    <t>Enable Default Value (Missing: 4th row of Example Data)</t>
    <phoneticPr fontId="27" type="noConversion"/>
  </si>
  <si>
    <t>Source</t>
    <phoneticPr fontId="22" type="noConversion"/>
  </si>
  <si>
    <t>DF, NA</t>
    <phoneticPr fontId="27" type="noConversion"/>
  </si>
  <si>
    <t>Elvis Priestley</t>
  </si>
  <si>
    <t>iPip Blue Suede</t>
  </si>
  <si>
    <t>James Bond</t>
  </si>
  <si>
    <t>POMStore NYC</t>
  </si>
  <si>
    <t>Memphis, TN</t>
  </si>
  <si>
    <t>Vespa Lynd</t>
  </si>
  <si>
    <t>POMBook Air</t>
  </si>
  <si>
    <t>N/A</t>
  </si>
  <si>
    <t>[DE]</t>
  </si>
  <si>
    <t>2, 8</t>
  </si>
  <si>
    <t>[RE]</t>
  </si>
  <si>
    <t>[EE]</t>
  </si>
  <si>
    <t>Missing</t>
    <phoneticPr fontId="22" type="noConversion"/>
  </si>
  <si>
    <t>SQL</t>
    <phoneticPr fontId="22" type="noConversion"/>
  </si>
  <si>
    <t xml:space="preserve">
[Y/N]</t>
    <phoneticPr fontId="27" type="noConversion"/>
  </si>
  <si>
    <t>[UoM]
[UoM1, UoM2,...]</t>
    <phoneticPr fontId="27" type="noConversion"/>
  </si>
  <si>
    <r>
      <t>Discrete Event</t>
    </r>
    <r>
      <rPr>
        <sz val="10"/>
        <rFont val="Arial"/>
      </rPr>
      <t>. Event represents a point in time or short duration transaction that has completed. Implemented as a transaction fact table.</t>
    </r>
    <phoneticPr fontId="27" type="noConversion"/>
  </si>
  <si>
    <r>
      <t>Recurring Event</t>
    </r>
    <r>
      <rPr>
        <sz val="10"/>
        <rFont val="Arial"/>
      </rPr>
      <t>. Event represents measurements taken at predictable regular intervals. Implemented as a periodic snapshot fact table.</t>
    </r>
    <phoneticPr fontId="27" type="noConversion"/>
  </si>
  <si>
    <t>ORDER DATE</t>
    <phoneticPr fontId="27" type="noConversion"/>
  </si>
  <si>
    <t>SALESPERSON</t>
    <phoneticPr fontId="27" type="noConversion"/>
  </si>
  <si>
    <t>SALES 
LOCATION</t>
    <phoneticPr fontId="27" type="noConversion"/>
  </si>
  <si>
    <t>REVENUE</t>
    <phoneticPr fontId="27" type="noConversion"/>
  </si>
  <si>
    <t>PROMOTION</t>
    <phoneticPr fontId="27" type="noConversion"/>
  </si>
  <si>
    <t>DISCOUNT</t>
    <phoneticPr fontId="27" type="noConversion"/>
  </si>
  <si>
    <t>ORDER ID</t>
    <phoneticPr fontId="27" type="noConversion"/>
  </si>
  <si>
    <t>Column Codes</t>
    <phoneticPr fontId="22" type="noConversion"/>
  </si>
  <si>
    <t>[who] SK</t>
    <phoneticPr fontId="27" type="noConversion"/>
  </si>
  <si>
    <t xml:space="preserve">Launch Event </t>
  </si>
  <si>
    <t>ORD007</t>
  </si>
  <si>
    <t>ORD4321</t>
  </si>
  <si>
    <t>$20,000</t>
  </si>
  <si>
    <t>Trial Price</t>
  </si>
  <si>
    <t>ORD0012</t>
  </si>
  <si>
    <t>$150,000</t>
  </si>
  <si>
    <t>New Deal</t>
  </si>
  <si>
    <t>ORD5466</t>
  </si>
  <si>
    <t>$25,000</t>
  </si>
  <si>
    <t>$1,000</t>
  </si>
  <si>
    <t>Cash</t>
    <phoneticPr fontId="27" type="noConversion"/>
  </si>
  <si>
    <t>C15</t>
    <phoneticPr fontId="27" type="noConversion"/>
  </si>
  <si>
    <t>$2,500</t>
    <phoneticPr fontId="27" type="noConversion"/>
  </si>
  <si>
    <t>No Promotion</t>
    <phoneticPr fontId="27" type="noConversion"/>
  </si>
  <si>
    <r>
      <t>&amp;BEAMColumn</t>
    </r>
    <r>
      <rPr>
        <sz val="10"/>
        <rFont val="Monaco"/>
      </rPr>
      <t>_KEY</t>
    </r>
    <phoneticPr fontId="27" type="noConversion"/>
  </si>
  <si>
    <t>DDL SQL Column</t>
    <phoneticPr fontId="22" type="noConversion"/>
  </si>
  <si>
    <t>BEAM SQL Table</t>
    <phoneticPr fontId="27" type="noConversion"/>
  </si>
  <si>
    <t>Orders</t>
    <phoneticPr fontId="27" type="noConversion"/>
  </si>
  <si>
    <t>Short Table Type
 [Fact, Dimension, Other]</t>
    <phoneticPr fontId="22" type="noConversion"/>
  </si>
  <si>
    <t>Ignore Column with
 ? Code, DF or Empty</t>
    <phoneticPr fontId="22" type="noConversion"/>
  </si>
  <si>
    <t>Column List
 (up to previous column)</t>
    <phoneticPr fontId="22" type="noConversion"/>
  </si>
  <si>
    <t>Event and Fact Column</t>
    <phoneticPr fontId="27" type="noConversion"/>
  </si>
  <si>
    <t>5</t>
    <phoneticPr fontId="27" type="noConversion"/>
  </si>
  <si>
    <t xml:space="preserve">Code </t>
    <phoneticPr fontId="27" type="noConversion"/>
  </si>
  <si>
    <t>N
Nn.n</t>
    <phoneticPr fontId="27" type="noConversion"/>
  </si>
  <si>
    <t>DT
DTn</t>
    <phoneticPr fontId="27" type="noConversion"/>
  </si>
  <si>
    <t>D
Dn</t>
    <phoneticPr fontId="27" type="noConversion"/>
  </si>
  <si>
    <t>ND
NDn</t>
    <phoneticPr fontId="27" type="noConversion"/>
  </si>
  <si>
    <t>DC
DCn,n</t>
    <phoneticPr fontId="27" type="noConversion"/>
  </si>
  <si>
    <t>8</t>
    <phoneticPr fontId="27" type="noConversion"/>
  </si>
  <si>
    <t>Missing/Default Value</t>
    <phoneticPr fontId="22" type="noConversion"/>
  </si>
  <si>
    <t>[when] SK</t>
    <phoneticPr fontId="27" type="noConversion"/>
  </si>
  <si>
    <t>[where] SK</t>
    <phoneticPr fontId="27" type="noConversion"/>
  </si>
  <si>
    <t>Generate Comments</t>
    <phoneticPr fontId="27" type="noConversion"/>
  </si>
  <si>
    <t xml:space="preserve"> SQL Data Type</t>
    <phoneticPr fontId="22" type="noConversion"/>
  </si>
  <si>
    <t>All Code List</t>
    <phoneticPr fontId="22" type="noConversion"/>
  </si>
  <si>
    <t>SK Column</t>
    <phoneticPr fontId="22" type="noConversion"/>
  </si>
  <si>
    <t>SK Column List</t>
    <phoneticPr fontId="22" type="noConversion"/>
  </si>
  <si>
    <t>Column Comments (Array Function)</t>
    <phoneticPr fontId="22" type="noConversion"/>
  </si>
  <si>
    <t xml:space="preserve">Create Clause Prefix – General Table </t>
    <phoneticPr fontId="27" type="noConversion"/>
  </si>
  <si>
    <r>
      <t xml:space="preserve">CREATE TABLE </t>
    </r>
    <r>
      <rPr>
        <sz val="10"/>
        <color indexed="10"/>
        <rFont val="Monaco"/>
      </rPr>
      <t>&amp;Table</t>
    </r>
    <phoneticPr fontId="27" type="noConversion"/>
  </si>
  <si>
    <t>SK</t>
  </si>
  <si>
    <t>MD</t>
  </si>
  <si>
    <t>NN</t>
  </si>
  <si>
    <t>FV</t>
  </si>
  <si>
    <t>Typical</t>
  </si>
  <si>
    <t>PK</t>
  </si>
  <si>
    <t>Column DDL</t>
  </si>
  <si>
    <t>Data Type Code</t>
    <phoneticPr fontId="22" type="noConversion"/>
  </si>
  <si>
    <t>Table Code and Description</t>
    <phoneticPr fontId="22" type="noConversion"/>
  </si>
  <si>
    <t>Diagram Key Column List</t>
    <phoneticPr fontId="22" type="noConversion"/>
  </si>
  <si>
    <t>INT</t>
    <phoneticPr fontId="27" type="noConversion"/>
  </si>
  <si>
    <t>Column Comments</t>
    <phoneticPr fontId="22" type="noConversion"/>
  </si>
  <si>
    <t xml:space="preserve">Diagram Table Code Pattern </t>
    <phoneticPr fontId="27" type="noConversion"/>
  </si>
  <si>
    <t>N</t>
    <phoneticPr fontId="27" type="noConversion"/>
  </si>
  <si>
    <t>Raw Non-key Lists</t>
    <phoneticPr fontId="22" type="noConversion"/>
  </si>
  <si>
    <t>Unique (not currently used)</t>
    <phoneticPr fontId="22" type="noConversion"/>
  </si>
  <si>
    <t>Surrogate Key (SK)</t>
    <phoneticPr fontId="22" type="noConversion"/>
  </si>
  <si>
    <t>Hide Diagram Column</t>
    <phoneticPr fontId="22" type="noConversion"/>
  </si>
  <si>
    <t>Not Null (NN or MD if enforced)</t>
    <phoneticPr fontId="22" type="noConversion"/>
  </si>
  <si>
    <t>Y</t>
    <phoneticPr fontId="27" type="noConversion"/>
  </si>
  <si>
    <t>Default Fact Data Type</t>
    <phoneticPr fontId="27" type="noConversion"/>
  </si>
  <si>
    <t>Y</t>
    <phoneticPr fontId="27" type="noConversion"/>
  </si>
  <si>
    <t xml:space="preserve">Diagram Column Code Pattern </t>
    <phoneticPr fontId="27" type="noConversion"/>
  </si>
  <si>
    <t>Add Auto Surrogate Key to Dimension Key Column list if no explicitely SK defined</t>
    <phoneticPr fontId="22" type="noConversion"/>
  </si>
  <si>
    <t>Table Comment</t>
    <phoneticPr fontId="22" type="noConversion"/>
  </si>
  <si>
    <t>DF
DF=formula</t>
    <phoneticPr fontId="27" type="noConversion"/>
  </si>
  <si>
    <r>
      <t xml:space="preserve">CREATE TABLE </t>
    </r>
    <r>
      <rPr>
        <sz val="10"/>
        <color indexed="10"/>
        <rFont val="Monaco"/>
      </rPr>
      <t>&amp;Table</t>
    </r>
    <phoneticPr fontId="27" type="noConversion"/>
  </si>
  <si>
    <t>Sort First Column</t>
    <phoneticPr fontId="22" type="noConversion"/>
  </si>
  <si>
    <t>BK, NK or DD Column</t>
    <phoneticPr fontId="22" type="noConversion"/>
  </si>
  <si>
    <t>Add Key and Non-Key Column Lists</t>
    <phoneticPr fontId="22" type="noConversion"/>
  </si>
  <si>
    <t>Trailing Comma and &lt;CR&gt;</t>
    <phoneticPr fontId="22" type="noConversion"/>
  </si>
  <si>
    <t>Table Code without Table Source</t>
    <phoneticPr fontId="22" type="noConversion"/>
  </si>
  <si>
    <r>
      <t xml:space="preserve">Column will still be displayed in a table diagram when </t>
    </r>
    <r>
      <rPr>
        <b/>
        <sz val="10"/>
        <color indexed="10"/>
        <rFont val="Arial"/>
      </rPr>
      <t>Hide Unimportant Columns on Diagrams</t>
    </r>
    <r>
      <rPr>
        <sz val="10"/>
        <rFont val="Arial"/>
      </rPr>
      <t xml:space="preserve"> is set to "Y" </t>
    </r>
    <phoneticPr fontId="27" type="noConversion"/>
  </si>
  <si>
    <t>PK or GD Column</t>
    <phoneticPr fontId="22" type="noConversion"/>
  </si>
  <si>
    <t>FK or RK Column</t>
    <phoneticPr fontId="22" type="noConversion"/>
  </si>
  <si>
    <t>Finished SQL DLL
Contains instruction to add columns if column list is empty</t>
    <phoneticPr fontId="22" type="noConversion"/>
  </si>
  <si>
    <t>Index List</t>
    <phoneticPr fontId="22" type="noConversion"/>
  </si>
  <si>
    <t>Y</t>
    <phoneticPr fontId="27" type="noConversion"/>
  </si>
  <si>
    <t>Ignore Derived Facts (DF)</t>
    <phoneticPr fontId="27" type="noConversion"/>
  </si>
  <si>
    <r>
      <t>DF columns are not generated if</t>
    </r>
    <r>
      <rPr>
        <b/>
        <sz val="10"/>
        <color indexed="10"/>
        <rFont val="Arial"/>
      </rPr>
      <t xml:space="preserve"> Ignore Derived Facts (DF)</t>
    </r>
    <r>
      <rPr>
        <sz val="10"/>
        <rFont val="Arial"/>
      </rPr>
      <t xml:space="preserve"> is Y.</t>
    </r>
    <phoneticPr fontId="27" type="noConversion"/>
  </si>
  <si>
    <r>
      <t>Accumulating Snapshot</t>
    </r>
    <r>
      <rPr>
        <sz val="10"/>
        <rFont val="Arial"/>
      </rPr>
      <t>. Physical fact table equivalent of an evolving event [EE]. Maintained by insert and update. Typically contains multiple milestone date/time dimensions with matching duration and state count facts.</t>
    </r>
    <phoneticPr fontId="27" type="noConversion"/>
  </si>
  <si>
    <r>
      <t>Derived Fact table</t>
    </r>
    <r>
      <rPr>
        <sz val="10"/>
        <rFont val="Arial"/>
      </rPr>
      <t>. Fact table that is constructed by merging, slicing, or pivoting existing fact tables.</t>
    </r>
    <phoneticPr fontId="27" type="noConversion"/>
  </si>
  <si>
    <r>
      <t>Current Value</t>
    </r>
    <r>
      <rPr>
        <sz val="10"/>
        <rFont val="Arial"/>
      </rPr>
      <t>. Table contains only current value dimensional attributes. Also known as a type 1 slowly changing dimension.</t>
    </r>
    <phoneticPr fontId="27" type="noConversion"/>
  </si>
  <si>
    <r>
      <t xml:space="preserve">Fact columns (FA, SA and NA) are defined using </t>
    </r>
    <r>
      <rPr>
        <b/>
        <sz val="10"/>
        <color indexed="10"/>
        <rFont val="Arial"/>
      </rPr>
      <t>Default Fact Data Type</t>
    </r>
    <r>
      <rPr>
        <sz val="10"/>
        <rFont val="Arial"/>
      </rPr>
      <t xml:space="preserve"> usless their data type is explicitly defined.</t>
    </r>
    <phoneticPr fontId="27" type="noConversion"/>
  </si>
  <si>
    <t>[CV]</t>
  </si>
  <si>
    <t>Different</t>
    <phoneticPr fontId="22" type="noConversion"/>
  </si>
  <si>
    <t>Repeat</t>
    <phoneticPr fontId="22" type="noConversion"/>
  </si>
  <si>
    <t>[HV]</t>
  </si>
  <si>
    <t>BLOB</t>
    <phoneticPr fontId="27" type="noConversion"/>
  </si>
  <si>
    <t>)</t>
    <phoneticPr fontId="27" type="noConversion"/>
  </si>
  <si>
    <t>Column Level Formula (different)</t>
    <phoneticPr fontId="22" type="noConversion"/>
  </si>
  <si>
    <t>Formula Key</t>
    <phoneticPr fontId="22" type="noConversion"/>
  </si>
  <si>
    <t>NA
NAn</t>
    <phoneticPr fontId="27" type="noConversion"/>
  </si>
  <si>
    <t>DD</t>
  </si>
  <si>
    <t>Database Type (documentation only)</t>
    <phoneticPr fontId="27" type="noConversion"/>
  </si>
  <si>
    <t>Max Length Table/Column Name</t>
    <phoneticPr fontId="27" type="noConversion"/>
  </si>
  <si>
    <t>End Column List</t>
    <phoneticPr fontId="27" type="noConversion"/>
  </si>
  <si>
    <t>Default Data Type</t>
    <phoneticPr fontId="27" type="noConversion"/>
  </si>
  <si>
    <t>Default Character Length</t>
    <phoneticPr fontId="27" type="noConversion"/>
  </si>
  <si>
    <t>Text Data Type</t>
    <phoneticPr fontId="27" type="noConversion"/>
  </si>
  <si>
    <t>Blob Data Type</t>
    <phoneticPr fontId="27" type="noConversion"/>
  </si>
  <si>
    <t>Column Index</t>
  </si>
  <si>
    <t>Character Data Type</t>
  </si>
  <si>
    <t>Date Data Type</t>
  </si>
  <si>
    <t>DATE</t>
  </si>
  <si>
    <t>Table | Codes | Description</t>
    <phoneticPr fontId="22" type="noConversion"/>
  </si>
  <si>
    <t>SQL DDL</t>
    <phoneticPr fontId="22" type="noConversion"/>
  </si>
  <si>
    <t>?</t>
    <phoneticPr fontId="27" type="noConversion"/>
  </si>
  <si>
    <t>!</t>
    <phoneticPr fontId="27" type="noConversion"/>
  </si>
  <si>
    <t>C
Cn</t>
    <phoneticPr fontId="27" type="noConversion"/>
  </si>
  <si>
    <t>T
Tn</t>
    <phoneticPr fontId="27" type="noConversion"/>
  </si>
  <si>
    <t>CV
CVn</t>
    <phoneticPr fontId="27" type="noConversion"/>
  </si>
  <si>
    <t>HV
HVn</t>
    <phoneticPr fontId="27" type="noConversion"/>
  </si>
  <si>
    <t>PVn</t>
    <phoneticPr fontId="27" type="noConversion"/>
  </si>
  <si>
    <t>Dimension Admin Attributes Schema Diagram Columns</t>
    <phoneticPr fontId="27" type="noConversion"/>
  </si>
  <si>
    <t>ML</t>
  </si>
  <si>
    <t>MV</t>
  </si>
  <si>
    <t>BK</t>
  </si>
  <si>
    <t>NK</t>
  </si>
  <si>
    <t>Dimension Admin Attributes Schema Diagram Codes 
(Make sure they line up with the columns above)</t>
    <phoneticPr fontId="27" type="noConversion"/>
  </si>
  <si>
    <r>
      <t>Transaction Fact table</t>
    </r>
    <r>
      <rPr>
        <sz val="10"/>
        <rFont val="Arial"/>
      </rPr>
      <t>. Physical equivalent of a discrete event [DE]. Typi-cally maintained by insert only.</t>
    </r>
    <phoneticPr fontId="27" type="noConversion"/>
  </si>
  <si>
    <r>
      <t>Periodic Snapshot</t>
    </r>
    <r>
      <rPr>
        <sz val="10"/>
        <rFont val="Arial"/>
      </rPr>
      <t>. Physical fact table equivalent of a recurring event [RE]. Typically contains semi-additive facts.</t>
    </r>
    <phoneticPr fontId="27" type="noConversion"/>
  </si>
  <si>
    <t>8</t>
    <phoneticPr fontId="27" type="noConversion"/>
  </si>
  <si>
    <t>2, 4</t>
    <phoneticPr fontId="27" type="noConversion"/>
  </si>
  <si>
    <r>
      <t>Evolving Event</t>
    </r>
    <r>
      <rPr>
        <sz val="10"/>
        <rFont val="Arial"/>
      </rPr>
      <t>. Event represents a process that takes time to complete. Implemented as an accumulating snapshot fact table.</t>
    </r>
    <phoneticPr fontId="27" type="noConversion"/>
  </si>
  <si>
    <t>Raw Key Lists (Array functions)</t>
    <phoneticPr fontId="22" type="noConversion"/>
  </si>
  <si>
    <t>BEAM SQL Column</t>
    <phoneticPr fontId="22" type="noConversion"/>
  </si>
  <si>
    <t>SQL Fact Table Name</t>
    <phoneticPr fontId="27" type="noConversion"/>
  </si>
  <si>
    <t>SQL Dimension Table Name</t>
    <phoneticPr fontId="27" type="noConversion"/>
  </si>
  <si>
    <t>Create Clause Prefix – Fact Table</t>
    <phoneticPr fontId="27" type="noConversion"/>
  </si>
  <si>
    <t xml:space="preserve">Key Column DDL List </t>
    <phoneticPr fontId="22" type="noConversion"/>
  </si>
  <si>
    <t xml:space="preserve">Non-Key Column DDL List </t>
    <phoneticPr fontId="22" type="noConversion"/>
  </si>
  <si>
    <r>
      <t>Multi-Valued</t>
    </r>
    <r>
      <rPr>
        <sz val="10"/>
        <rFont val="Arial"/>
      </rPr>
      <t>. A bridge table used to resolve a many-to-many relationship between a fact table and a multi-valued dimension. Or
A hierarchy map [HM] that contains child members with multiple direct parents. For example, Reporting Structure [MV,HM] is a hierarchy map that connects employees to more than one direct manager. 
MV tables often contain a weighting factor that allows facts to be allocated across the multiple values at query time.</t>
    </r>
    <phoneticPr fontId="27" type="noConversion"/>
  </si>
  <si>
    <t>2, 8</t>
    <phoneticPr fontId="27" type="noConversion"/>
  </si>
  <si>
    <t>6, 9</t>
    <phoneticPr fontId="27" type="noConversion"/>
  </si>
  <si>
    <t>4</t>
  </si>
  <si>
    <t>6</t>
    <phoneticPr fontId="27" type="noConversion"/>
  </si>
  <si>
    <t>Dimensional Attribute</t>
    <phoneticPr fontId="27" type="noConversion"/>
  </si>
  <si>
    <t>2, 3, 4, 5</t>
  </si>
  <si>
    <t>3, 6</t>
    <phoneticPr fontId="27" type="noConversion"/>
  </si>
  <si>
    <t>Adjusted Default Value</t>
    <phoneticPr fontId="22" type="noConversion"/>
  </si>
  <si>
    <t>Data Type + Length</t>
    <phoneticPr fontId="22" type="noConversion"/>
  </si>
  <si>
    <t>Column Constraint</t>
    <phoneticPr fontId="22" type="noConversion"/>
  </si>
  <si>
    <t>Max Column Name Length</t>
    <phoneticPr fontId="22" type="noConversion"/>
  </si>
  <si>
    <r>
      <t>&amp;BEAMTable</t>
    </r>
    <r>
      <rPr>
        <sz val="10"/>
        <rFont val="Monaco"/>
      </rPr>
      <t xml:space="preserve"> </t>
    </r>
    <phoneticPr fontId="27" type="noConversion"/>
  </si>
  <si>
    <t>ADWD Chapters</t>
    <phoneticPr fontId="27" type="noConversion"/>
  </si>
  <si>
    <t>[ML]</t>
  </si>
  <si>
    <t>[HM]</t>
  </si>
  <si>
    <t>[MV]</t>
  </si>
  <si>
    <t>[PD]</t>
  </si>
  <si>
    <t>5, 8</t>
  </si>
  <si>
    <t>[AS]</t>
  </si>
  <si>
    <t>[PS]</t>
  </si>
  <si>
    <t>[AG]</t>
  </si>
  <si>
    <t>Aggregate. Fact table that summarizes an existing fact table.</t>
  </si>
  <si>
    <t>[DF]</t>
  </si>
  <si>
    <t>{Source}</t>
  </si>
  <si>
    <t>Column Default Clause</t>
    <phoneticPr fontId="22" type="noConversion"/>
  </si>
  <si>
    <t>Guide</t>
    <phoneticPr fontId="22" type="noConversion"/>
  </si>
  <si>
    <r>
      <t>&amp;BEAMTable</t>
    </r>
    <r>
      <rPr>
        <sz val="10"/>
        <rFont val="Monaco"/>
      </rPr>
      <t>_FACT</t>
    </r>
    <phoneticPr fontId="27" type="noConversion"/>
  </si>
  <si>
    <t>SQL Table Name</t>
    <phoneticPr fontId="22" type="noConversion"/>
  </si>
  <si>
    <t>Diagram Table Name</t>
    <phoneticPr fontId="22" type="noConversion"/>
  </si>
  <si>
    <t>Full Table Type</t>
    <phoneticPr fontId="22" type="noConversion"/>
  </si>
  <si>
    <t>Create Table Clause</t>
    <phoneticPr fontId="22" type="noConversion"/>
  </si>
  <si>
    <r>
      <t>Not Null</t>
    </r>
    <r>
      <rPr>
        <sz val="10"/>
        <rFont val="Arial"/>
      </rPr>
      <t xml:space="preserve">. Column does not allow nulls. All SK and FK columns are not null by default. </t>
    </r>
    <phoneticPr fontId="27" type="noConversion"/>
  </si>
  <si>
    <r>
      <t>Multi-Level</t>
    </r>
    <r>
      <rPr>
        <sz val="10"/>
        <rFont val="Arial"/>
      </rPr>
      <t>. A dimension containing additional members representing higher levels in the dimension's hierarchy. Used when a fact table can be attached to a dimension at different levels. For example, sales transactions can be assigned to an individual Employee or a Team/Branch, and web advertisements can be for a specific product or a product category.</t>
    </r>
    <phoneticPr fontId="27" type="noConversion"/>
  </si>
  <si>
    <t>Start Table Source ({ symbol)</t>
    <phoneticPr fontId="22" type="noConversion"/>
  </si>
  <si>
    <t>End Table Source (} symbol)</t>
    <phoneticPr fontId="22" type="noConversion"/>
  </si>
  <si>
    <t>Add DDL Comment Create Table Clause</t>
    <phoneticPr fontId="22" type="noConversion"/>
  </si>
  <si>
    <r>
      <t>Date data type</t>
    </r>
    <r>
      <rPr>
        <sz val="10"/>
        <rFont val="Arial"/>
      </rPr>
      <t>. The numbered version is used in duration formulas for derived facts; for example, Project Duration DF=D2-D1. Numbering can also denote chronological order of milestones within an evolving event.</t>
    </r>
    <phoneticPr fontId="27" type="noConversion"/>
  </si>
  <si>
    <r>
      <t>Hierarchy Map</t>
    </r>
    <r>
      <rPr>
        <sz val="10"/>
        <rFont val="Arial"/>
      </rPr>
      <t>. A table used to resolve a recursive relationship. Represents a variable-depth hierarchy. For example, Company Structure[CV,HM] is a current value hierarchy map (does not track hierarchy history).</t>
    </r>
    <phoneticPr fontId="27" type="noConversion"/>
  </si>
  <si>
    <r>
      <t>Blob.</t>
    </r>
    <r>
      <rPr>
        <sz val="10"/>
        <rFont val="Arial"/>
      </rPr>
      <t xml:space="preserve"> Binary long object used to hold documents, images, sound, objects, and so on.</t>
    </r>
    <phoneticPr fontId="27" type="noConversion"/>
  </si>
  <si>
    <r>
      <t>Primary Key</t>
    </r>
    <r>
      <rPr>
        <sz val="10"/>
        <rFont val="Arial"/>
      </rPr>
      <t>. Column or group of columns that uniquely identify each row in a table.</t>
    </r>
    <phoneticPr fontId="27" type="noConversion"/>
  </si>
  <si>
    <t>Setting</t>
    <phoneticPr fontId="27" type="noConversion"/>
  </si>
  <si>
    <t>Active Value</t>
    <phoneticPr fontId="27" type="noConversion"/>
  </si>
  <si>
    <t>Alternative (to copy and paste – Do Not Drag and Drop!)</t>
    <phoneticPr fontId="27" type="noConversion"/>
  </si>
  <si>
    <t>Comment Start</t>
    <phoneticPr fontId="27" type="noConversion"/>
  </si>
  <si>
    <r>
      <t>Foreign Key</t>
    </r>
    <r>
      <rPr>
        <sz val="10"/>
        <rFont val="Arial"/>
      </rPr>
      <t xml:space="preserve">. A column that references the primary key of another table. </t>
    </r>
    <phoneticPr fontId="27" type="noConversion"/>
  </si>
  <si>
    <r>
      <t>Data source</t>
    </r>
    <r>
      <rPr>
        <sz val="10"/>
        <rFont val="Arial"/>
      </rPr>
      <t>. Default source system table or filename.</t>
    </r>
    <phoneticPr fontId="27" type="noConversion"/>
  </si>
  <si>
    <r>
      <t>Historic Value</t>
    </r>
    <r>
      <rPr>
        <sz val="10"/>
        <rFont val="Arial"/>
      </rPr>
      <t>. Table contains at least one historical value dimensional attribute. Also known as a type 2 slowly changing dimension.</t>
    </r>
    <phoneticPr fontId="27" type="noConversion"/>
  </si>
  <si>
    <t>Comment Stop</t>
    <phoneticPr fontId="27" type="noConversion"/>
  </si>
  <si>
    <t>Trimmed Table Code</t>
    <phoneticPr fontId="22" type="noConversion"/>
  </si>
  <si>
    <t>Numeric Data Type</t>
    <phoneticPr fontId="27" type="noConversion"/>
  </si>
  <si>
    <t>Fact Column</t>
    <phoneticPr fontId="22" type="noConversion"/>
  </si>
  <si>
    <t>Adjusted Length,Percision</t>
    <phoneticPr fontId="22" type="noConversion"/>
  </si>
  <si>
    <t>VARCHAR2(40)</t>
    <phoneticPr fontId="27" type="noConversion"/>
  </si>
  <si>
    <t>Column Code</t>
    <phoneticPr fontId="22" type="noConversion"/>
  </si>
  <si>
    <t>GD
GDn</t>
    <phoneticPr fontId="27" type="noConversion"/>
  </si>
  <si>
    <t>SA
SAn</t>
    <phoneticPr fontId="27" type="noConversion"/>
  </si>
  <si>
    <r>
      <t>Exclusive.</t>
    </r>
    <r>
      <rPr>
        <sz val="10"/>
        <rFont val="Arial"/>
      </rPr>
      <t xml:space="preserve"> A dimensional attribute that is not valid for all members of a dimension. Used in conjunction with a DC defining characteristic. Number coded to identify mutually exclusive attributes or attribute groups and identify the defining characteristics it is paired with. Also used to denote exclusive facts that are only valid for certain dimensional values.</t>
    </r>
    <phoneticPr fontId="27" type="noConversion"/>
  </si>
  <si>
    <r>
      <t>Date/Time data type</t>
    </r>
    <r>
      <rPr>
        <sz val="10"/>
        <rFont val="Arial"/>
      </rPr>
      <t xml:space="preserve">. The numbered version is used in duration formulas for derived facts; for example, Delivery Delay DF=DT2-DT1. Numbering can also denote default chronological order of milestones within an evolving event. </t>
    </r>
    <phoneticPr fontId="27" type="noConversion"/>
  </si>
  <si>
    <r>
      <t>Data source</t>
    </r>
    <r>
      <rPr>
        <sz val="10"/>
        <rFont val="Arial"/>
      </rPr>
      <t xml:space="preserve">. The name of a column or field in a source system. Can be qualified with a table or filename if necessary (when different from the table default). </t>
    </r>
    <phoneticPr fontId="27" type="noConversion"/>
  </si>
  <si>
    <r>
      <t>Character data type</t>
    </r>
    <r>
      <rPr>
        <sz val="10"/>
        <rFont val="Arial"/>
      </rPr>
      <t>. The numbered version is used to define the maximum length. Overrides the default length.</t>
    </r>
    <phoneticPr fontId="27" type="noConversion"/>
  </si>
  <si>
    <r>
      <t>Numeric data type</t>
    </r>
    <r>
      <rPr>
        <sz val="10"/>
        <rFont val="Arial"/>
      </rPr>
      <t>. The numbered version is used to define precision. Overrides the default precision.</t>
    </r>
    <phoneticPr fontId="27" type="noConversion"/>
  </si>
  <si>
    <t>3, 6</t>
    <phoneticPr fontId="27" type="noConversion"/>
  </si>
  <si>
    <t>3</t>
  </si>
  <si>
    <t>6</t>
  </si>
  <si>
    <t>Key Type</t>
    <phoneticPr fontId="27" type="noConversion"/>
  </si>
  <si>
    <t>Data Type</t>
    <phoneticPr fontId="27" type="noConversion"/>
  </si>
  <si>
    <t>3, 5</t>
  </si>
  <si>
    <t>FK</t>
  </si>
  <si>
    <t>RK</t>
  </si>
  <si>
    <t>4, 5</t>
  </si>
  <si>
    <t>B</t>
  </si>
  <si>
    <t>3, 8</t>
    <phoneticPr fontId="27" type="noConversion"/>
  </si>
  <si>
    <t>Column (General)</t>
    <phoneticPr fontId="27" type="noConversion"/>
  </si>
  <si>
    <t>Xn</t>
  </si>
  <si>
    <t>3, 8</t>
  </si>
  <si>
    <t>4, 6</t>
  </si>
  <si>
    <t>2</t>
  </si>
  <si>
    <t>5</t>
  </si>
  <si>
    <t>9</t>
  </si>
  <si>
    <t>4, 5, 6</t>
  </si>
  <si>
    <t>6, 9</t>
  </si>
  <si>
    <r>
      <t>Multi-Level</t>
    </r>
    <r>
      <rPr>
        <sz val="10"/>
        <rFont val="Arial"/>
      </rPr>
      <t>. Event detail represents various levels in a hierarchy such as individual employee or teams/branches that must be handled by a multi-level dimension that contains additional members representing the required levels.
Fact table FK that points to a multi-level dimension and makes use of the additional levels.</t>
    </r>
    <phoneticPr fontId="27" type="noConversion"/>
  </si>
  <si>
    <t>Meaning/Usage</t>
    <phoneticPr fontId="27" type="noConversion"/>
  </si>
  <si>
    <t>Code Type</t>
    <phoneticPr fontId="27" type="noConversion"/>
  </si>
  <si>
    <t>Event and Fact Table</t>
    <phoneticPr fontId="27" type="noConversion"/>
  </si>
  <si>
    <t>[RP]</t>
  </si>
  <si>
    <t>[RU]</t>
  </si>
  <si>
    <t>[SD]</t>
  </si>
  <si>
    <t>Key Column DDL</t>
    <phoneticPr fontId="22" type="noConversion"/>
  </si>
  <si>
    <t>Non Key Column DDL</t>
    <phoneticPr fontId="22" type="noConversion"/>
  </si>
  <si>
    <r>
      <t>Swappable Dimension</t>
    </r>
    <r>
      <rPr>
        <sz val="10"/>
        <rFont val="Arial"/>
      </rPr>
      <t>. Part of a set of dimensions with a common surrogate key that can be used in place of each other. Swappable dimensions are often used to provide subsets of a large dimension population for efficiency; for example, Business Customer is a swappable subset of Customer. Swappable dimensions can also be used to provide alternative historical views and national language support.</t>
    </r>
    <phoneticPr fontId="27" type="noConversion"/>
  </si>
  <si>
    <r>
      <t>Mandatory.</t>
    </r>
    <r>
      <rPr>
        <sz val="10"/>
        <rFont val="Arial"/>
      </rPr>
      <t xml:space="preserve"> Column value should be present under normal conditions. Column is defined as nullable so it can handle errors.</t>
    </r>
    <phoneticPr fontId="27" type="noConversion"/>
  </si>
  <si>
    <r>
      <t>Text</t>
    </r>
    <r>
      <rPr>
        <sz val="10"/>
        <rFont val="Arial"/>
      </rPr>
      <t>. Long character data used to hold free format text. The numbered version is used to define the maximum length. Overrides the default length.</t>
    </r>
    <phoneticPr fontId="27" type="noConversion"/>
  </si>
  <si>
    <r>
      <t>Previous Value attribute</t>
    </r>
    <r>
      <rPr>
        <sz val="10"/>
        <rFont val="Arial"/>
      </rPr>
      <t>. A dimensional attribute that records the previous value of another current value attribute. Also known as a type 3 slowly changing dimensional attribute.
PVn is always used in conjunction with a matching CVn to relate the previous value to the current value; for example, Previous Territory PV1 and Territory CV1.
PV attributes can also be used to hold initial or “as at specific date” values; for example, Initial Territory PV1 or YE2010 Territory PV1.</t>
    </r>
    <phoneticPr fontId="27" type="noConversion"/>
  </si>
  <si>
    <r>
      <t>Fixed Value attribute</t>
    </r>
    <r>
      <rPr>
        <sz val="10"/>
        <rFont val="Arial"/>
      </rPr>
      <t>. A dimensional attribute that should not change; for example Date of Birth. FV attributes however can be corrected. When FV attributes are corrected they behave like CV attributes: the previous incorrect value is not preserved.</t>
    </r>
    <phoneticPr fontId="27" type="noConversion"/>
  </si>
  <si>
    <r>
      <t>Business Key</t>
    </r>
    <r>
      <rPr>
        <sz val="10"/>
        <rFont val="Arial"/>
      </rPr>
      <t>. A source system key.</t>
    </r>
    <phoneticPr fontId="27" type="noConversion"/>
  </si>
  <si>
    <r>
      <t>Natural Key</t>
    </r>
    <r>
      <rPr>
        <sz val="10"/>
        <rFont val="Arial"/>
      </rPr>
      <t>. A (source system) key used in the real world</t>
    </r>
    <phoneticPr fontId="27" type="noConversion"/>
  </si>
  <si>
    <r>
      <t>Multi-Value</t>
    </r>
    <r>
      <rPr>
        <sz val="10"/>
        <rFont val="Arial"/>
      </rPr>
      <t>. Event detail contains multiple values that must be resolved using a bridge table when converted to a dimensional model.
Fact table FK that points to a multi-value bridge table.</t>
    </r>
    <phoneticPr fontId="27" type="noConversion"/>
  </si>
  <si>
    <t>Key Code List + Non-key Code List</t>
    <phoneticPr fontId="22" type="noConversion"/>
  </si>
  <si>
    <t>Viable Key Codes</t>
    <phoneticPr fontId="22" type="noConversion"/>
  </si>
  <si>
    <t>Logical Column Names in Diagram List if required</t>
    <phoneticPr fontId="22" type="noConversion"/>
  </si>
  <si>
    <t>Create Key Column CSV List</t>
    <phoneticPr fontId="22" type="noConversion"/>
  </si>
  <si>
    <t>Visable Column Code</t>
    <phoneticPr fontId="22" type="noConversion"/>
  </si>
  <si>
    <r>
      <t>Rollup.</t>
    </r>
    <r>
      <rPr>
        <sz val="10"/>
        <rFont val="Arial"/>
      </rPr>
      <t xml:space="preserve"> Dimension is derived from a more granular dimension. For example, Month[RU] is a rollup of the Calendar dimension containing conformed dimensional attributes Month, Quarter, and Year.</t>
    </r>
    <phoneticPr fontId="27" type="noConversion"/>
  </si>
  <si>
    <t>[W-type] [dimension]</t>
    <phoneticPr fontId="27" type="noConversion"/>
  </si>
  <si>
    <t>UnavailableMD</t>
    <phoneticPr fontId="27" type="noConversion"/>
  </si>
  <si>
    <r>
      <t>Dimension type or name</t>
    </r>
    <r>
      <rPr>
        <sz val="10"/>
        <rFont val="Arial"/>
      </rPr>
      <t>. The W (who, what, when, where, why, how) type of an event detail or the dimension name when a detail is a role; for example, Salesperson [Employee] where Salesperson is a role of the Employee dimension. Also used to show a recursive relationship within a detail table.</t>
    </r>
    <phoneticPr fontId="27" type="noConversion"/>
  </si>
  <si>
    <r>
      <t>Derived Fact</t>
    </r>
    <r>
      <rPr>
        <sz val="10"/>
        <rFont val="Arial"/>
      </rPr>
      <t>. A fact that can be derived from other columns within the same table. May be followed by a simple formula referencing other facts or date/time details by number; for example, Unit Price DF=Revenue /Quantity.</t>
    </r>
    <phoneticPr fontId="27" type="noConversion"/>
  </si>
  <si>
    <r>
      <t>Role-Playing</t>
    </r>
    <r>
      <rPr>
        <sz val="10"/>
        <rFont val="Arial"/>
      </rPr>
      <t>. Dimension is used to play multiple roles; for example, Salesperson and Manager are both roles of the Employee [RP]dimension. Calendar[RP] is the most common role-playing dimension.</t>
    </r>
    <phoneticPr fontId="27" type="noConversion"/>
  </si>
  <si>
    <r>
      <t>Recursive Key</t>
    </r>
    <r>
      <rPr>
        <sz val="10"/>
        <rFont val="Arial"/>
      </rPr>
      <t>. A foreign key that references the primary key of its own table. Often used to represent variable-depth hierarchies. Stores information needed to build hierarchy maps; for example, Parent Company Key in Company.</t>
    </r>
    <phoneticPr fontId="27" type="noConversion"/>
  </si>
  <si>
    <r>
      <t>Current Value attribute</t>
    </r>
    <r>
      <rPr>
        <sz val="10"/>
        <rFont val="Arial"/>
      </rPr>
      <t>. A dimensional attribute that holds the current value only. Source system updates overwrite the previous value. Supports current value (as is) reporting. Also known as a type 1 slowly changing dimensional attribute. 
The numbered version relates a CV attribute to a previous value (PV) version of itself; for example, Territory CV1 and Previous Territory PV1.</t>
    </r>
    <phoneticPr fontId="27" type="noConversion"/>
  </si>
  <si>
    <r>
      <t>Unavailable or incorrect</t>
    </r>
    <r>
      <rPr>
        <sz val="10"/>
        <rFont val="Arial"/>
      </rPr>
      <t xml:space="preserve">. Column name or column code annotation denoting that source data is unavailable or does not comply with the current column type definition. For example, </t>
    </r>
    <r>
      <rPr>
        <strike/>
        <sz val="10"/>
        <rFont val="Arial"/>
      </rPr>
      <t xml:space="preserve"> </t>
    </r>
    <r>
      <rPr>
        <b/>
        <strike/>
        <sz val="10"/>
        <rFont val="Arial"/>
      </rPr>
      <t>MD</t>
    </r>
    <r>
      <rPr>
        <strike/>
        <sz val="10"/>
        <rFont val="Arial"/>
      </rPr>
      <t xml:space="preserve"> </t>
    </r>
    <r>
      <rPr>
        <sz val="10"/>
        <rFont val="Arial"/>
      </rPr>
      <t xml:space="preserve"> </t>
    </r>
    <r>
      <rPr>
        <sz val="10"/>
        <rFont val="Arial"/>
      </rPr>
      <t>denotes that the source system does not treat the data as mandatory as it contains null or missing values. Gender denotes that Gender is not available.</t>
    </r>
    <phoneticPr fontId="27" type="noConversion"/>
  </si>
  <si>
    <r>
      <t>No Duplicates</t>
    </r>
    <r>
      <rPr>
        <sz val="10"/>
        <rFont val="Arial"/>
      </rPr>
      <t>. Column must not contain duplicate values. The numbered version is used to define a combination of columns that must be unique.</t>
    </r>
    <phoneticPr fontId="27" type="noConversion"/>
  </si>
  <si>
    <r>
      <t>Pivoted Dimension</t>
    </r>
    <r>
      <rPr>
        <sz val="10"/>
        <rFont val="Arial"/>
      </rPr>
      <t>. A dimension that represents multiple row values as a set of column (bit) flags-used to simplify combination selection. Often built by pivoting a multi-valued bridge table or a fact table.</t>
    </r>
    <phoneticPr fontId="27" type="noConversion"/>
  </si>
  <si>
    <r>
      <t>Data source</t>
    </r>
    <r>
      <rPr>
        <sz val="10"/>
        <rFont val="Arial"/>
      </rPr>
      <t xml:space="preserve">. Default source system table or filename. </t>
    </r>
    <phoneticPr fontId="27" type="noConversion"/>
  </si>
  <si>
    <r>
      <t>Historic Value attribute</t>
    </r>
    <r>
      <rPr>
        <sz val="10"/>
        <rFont val="Arial"/>
      </rPr>
      <t>. A dimensional attribute that tracks historical values. Source system updates cause a new version of the dimensional record to be created, preserving the historically correct values. Supports historical value (as was) reporting. Also known as a type 2 slowly changing dimensional attribute.
The numbered version is used in combination with CV to define conditional HV attributes. These are CV attributes that act as HV attributes only when another HV attribute with the same number changes; for example, Street CV, HV1 will only track changes when Zip Code HV1 changes at the same time.</t>
    </r>
    <phoneticPr fontId="27" type="noConversion"/>
  </si>
  <si>
    <t>Column will be ignored in generated SQL DLL and table diagrams</t>
    <phoneticPr fontId="27" type="noConversion"/>
  </si>
  <si>
    <t>Surrogate Key Type</t>
    <phoneticPr fontId="27" type="noConversion"/>
  </si>
  <si>
    <r>
      <t>Modelstormer Special Behaviour (</t>
    </r>
    <r>
      <rPr>
        <b/>
        <sz val="10"/>
        <color indexed="10"/>
        <rFont val="Arial"/>
      </rPr>
      <t>Settings</t>
    </r>
    <r>
      <rPr>
        <b/>
        <sz val="10"/>
        <rFont val="Arial"/>
        <family val="2"/>
      </rPr>
      <t>)</t>
    </r>
    <phoneticPr fontId="27" type="noConversion"/>
  </si>
  <si>
    <t>Hide Unimportant Columns on Diagrams</t>
    <phoneticPr fontId="27" type="noConversion"/>
  </si>
  <si>
    <t>Defines SQL column as NOT NULL</t>
    <phoneticPr fontId="27" type="noConversion"/>
  </si>
  <si>
    <r>
      <t>Suspect</t>
    </r>
    <r>
      <rPr>
        <sz val="10"/>
        <rFont val="Arial"/>
      </rPr>
      <t>. A column that still needs to be clarified.</t>
    </r>
    <phoneticPr fontId="27" type="noConversion"/>
  </si>
  <si>
    <r>
      <t>Important</t>
    </r>
    <r>
      <rPr>
        <sz val="10"/>
        <rFont val="Arial"/>
      </rPr>
      <t>. A significant column with a table.</t>
    </r>
    <phoneticPr fontId="27" type="noConversion"/>
  </si>
  <si>
    <t>Overides default data type, length and percision</t>
    <phoneticPr fontId="27" type="noConversion"/>
  </si>
  <si>
    <t>Enforce Not Null Constraint on MD columns</t>
    <phoneticPr fontId="27" type="noConversion"/>
  </si>
  <si>
    <r>
      <t xml:space="preserve">If a table is defined as a fact table (TF,AS, PS, AG or DF) SK columns will be renamed using the </t>
    </r>
    <r>
      <rPr>
        <b/>
        <sz val="10"/>
        <color indexed="10"/>
        <rFont val="Arial"/>
      </rPr>
      <t>Automatic Fact Surrogate Key Naming</t>
    </r>
    <r>
      <rPr>
        <sz val="10"/>
        <rFont val="Arial"/>
      </rPr>
      <t xml:space="preserve"> setting. Fact tables are renamed using the </t>
    </r>
    <r>
      <rPr>
        <b/>
        <sz val="10"/>
        <color indexed="10"/>
        <rFont val="Arial"/>
      </rPr>
      <t>SQL Fact Table Name</t>
    </r>
    <r>
      <rPr>
        <sz val="10"/>
        <rFont val="Arial"/>
      </rPr>
      <t xml:space="preserve"> setting pattern.</t>
    </r>
    <phoneticPr fontId="27" type="noConversion"/>
  </si>
  <si>
    <t>Key Code List</t>
    <phoneticPr fontId="22" type="noConversion"/>
  </si>
  <si>
    <t>Key Code</t>
    <phoneticPr fontId="22" type="noConversion"/>
  </si>
  <si>
    <t>Non-key Code</t>
    <phoneticPr fontId="22" type="noConversion"/>
  </si>
  <si>
    <t>Diagram Key Column</t>
    <phoneticPr fontId="22" type="noConversion"/>
  </si>
  <si>
    <t>Diagram Non-Key Column</t>
    <phoneticPr fontId="22" type="noConversion"/>
  </si>
  <si>
    <t>Comment on Auto SK</t>
    <phoneticPr fontId="22" type="noConversion"/>
  </si>
  <si>
    <r>
      <t>Defining Characteristic</t>
    </r>
    <r>
      <rPr>
        <sz val="10"/>
        <rFont val="Arial"/>
      </rPr>
      <t>. Column value dictates which exclusive attributes or facts are valid. For example, Product Type DC defines which Product attributes are valid. Number coded when multiple defining characteristics exist in the same table.</t>
    </r>
    <phoneticPr fontId="27" type="noConversion"/>
  </si>
  <si>
    <r>
      <t>Semi-Additive fact</t>
    </r>
    <r>
      <rPr>
        <sz val="10"/>
        <rFont val="Arial"/>
      </rPr>
      <t xml:space="preserve">. A fact that can be correctly totaled by some dimensions but not others. Semi-additive facts have at least one non-additive (NA) dimension. For example, an account balance cannot be summed over time: its non-additive (NA) dimension. Semi-additive facts are often averaged over their non-additive dimension.
SA is always used in conjunction with at least one NA dimension foreign key to relate the semi-additive fact to its non-additive dimensions.
The numbered version is used to relate multiple semi-additive facts in the same table to their appropriate NA dimensions. For example, Stock Level SA1 is non-additive across Stock Date Key NA1 whereas Order Count SA2 is non-additive across Product Key NA2. </t>
    </r>
    <phoneticPr fontId="27" type="noConversion"/>
  </si>
  <si>
    <t>Column Level Formula</t>
    <phoneticPr fontId="22" type="noConversion"/>
  </si>
  <si>
    <t>Array Formula</t>
    <phoneticPr fontId="22" type="noConversion"/>
  </si>
  <si>
    <t>Version</t>
    <phoneticPr fontId="22" type="noConversion"/>
  </si>
  <si>
    <t>Range</t>
    <phoneticPr fontId="22" type="noConversion"/>
  </si>
  <si>
    <t>Change</t>
    <phoneticPr fontId="22" type="noConversion"/>
  </si>
  <si>
    <r>
      <t xml:space="preserve">Dimensions without an explicit surrogate key have an auto generated SK prepended using </t>
    </r>
    <r>
      <rPr>
        <b/>
        <sz val="10"/>
        <color indexed="10"/>
        <rFont val="Arial"/>
      </rPr>
      <t xml:space="preserve">Automatic Dimension Surrogate Key Naming.
</t>
    </r>
    <r>
      <rPr>
        <sz val="10"/>
        <rFont val="Arial"/>
      </rPr>
      <t xml:space="preserve">Admin attributes are automatically added to HV dimensions. 
Dimension tables are renamed using the </t>
    </r>
    <r>
      <rPr>
        <b/>
        <sz val="10"/>
        <color indexed="10"/>
        <rFont val="Arial"/>
      </rPr>
      <t>SQL Dimension Table Name</t>
    </r>
    <r>
      <rPr>
        <sz val="10"/>
        <rFont val="Arial"/>
      </rPr>
      <t xml:space="preserve"> setting pattern</t>
    </r>
    <phoneticPr fontId="27" type="noConversion"/>
  </si>
  <si>
    <r>
      <t>Non-Additive fact</t>
    </r>
    <r>
      <rPr>
        <sz val="10"/>
        <rFont val="Arial"/>
      </rPr>
      <t xml:space="preserve">. A fact that cannot be aggregated using sum; for example, Temperature NA. Non-additive facts can be aggregated using other functions such as min, max, and average.
A non-additive dimension of a semi-additive fact. The numbered version is used to relate non-additive dimensions to specific semi-additive facts when multiple SAs exist in the same table. </t>
    </r>
    <phoneticPr fontId="27" type="noConversion"/>
  </si>
  <si>
    <t>Table and Column Comments if comment option is "Y"</t>
    <phoneticPr fontId="22" type="noConversion"/>
  </si>
  <si>
    <t>Diagram Column Name &lt;CR&gt;</t>
    <phoneticPr fontId="22" type="noConversion"/>
  </si>
  <si>
    <t>Column List</t>
    <phoneticPr fontId="22" type="noConversion"/>
  </si>
  <si>
    <r>
      <t>(Fully) Additive fact</t>
    </r>
    <r>
      <rPr>
        <sz val="10"/>
        <rFont val="Arial"/>
      </rPr>
      <t>. A fact that produces a correct total when summed across any combination of its dimensions. For a fact to be additive it must be expressed in a single unit of measure. Percentages and unit prices are not additive.</t>
    </r>
    <phoneticPr fontId="27" type="noConversion"/>
  </si>
  <si>
    <r>
      <t xml:space="preserve">  [ </t>
    </r>
    <r>
      <rPr>
        <sz val="10"/>
        <color indexed="10"/>
        <rFont val="Monaco"/>
      </rPr>
      <t>&amp;BEAMTableCodes</t>
    </r>
    <r>
      <rPr>
        <sz val="10"/>
        <rFont val="Monaco"/>
      </rPr>
      <t xml:space="preserve"> ]</t>
    </r>
    <phoneticPr fontId="27" type="noConversion"/>
  </si>
  <si>
    <t>Stripped out of code list for table diagrams</t>
    <phoneticPr fontId="27" type="noConversion"/>
  </si>
  <si>
    <t>20 (4%)</t>
  </si>
  <si>
    <t>**no prod</t>
  </si>
  <si>
    <t>IP001</t>
  </si>
  <si>
    <t>Bundle</t>
  </si>
  <si>
    <t>Desktop</t>
  </si>
  <si>
    <t>1 (0.2%)</t>
  </si>
  <si>
    <t>25 (5%)</t>
  </si>
  <si>
    <t>50 (10%)</t>
  </si>
  <si>
    <t>zPip Zero</t>
  </si>
  <si>
    <t>ZZ99</t>
  </si>
  <si>
    <t>Tower</t>
  </si>
  <si>
    <t>Special Editions</t>
  </si>
  <si>
    <t>5 (1%)</t>
  </si>
  <si>
    <t>has</t>
  </si>
  <si>
    <t>PRODUCT CODE</t>
  </si>
  <si>
    <t>SUBCATEGORY</t>
  </si>
  <si>
    <t>LAUNCH DATE</t>
  </si>
  <si>
    <t xml:space="preserve">FV </t>
  </si>
  <si>
    <t xml:space="preserve">{PRD_DESC} </t>
  </si>
  <si>
    <t>{PRD_CODE}</t>
  </si>
  <si>
    <t>{PRD_TYPE}</t>
  </si>
  <si>
    <t>{PRD_SCAT}</t>
  </si>
  <si>
    <t>{PRD_LAUNCH}</t>
  </si>
  <si>
    <t>C50</t>
  </si>
  <si>
    <t>N</t>
  </si>
  <si>
    <t>D</t>
    <phoneticPr fontId="27" type="noConversion"/>
  </si>
  <si>
    <t>C15</t>
    <phoneticPr fontId="27" type="noConversion"/>
  </si>
  <si>
    <t>IPPBS16G</t>
  </si>
  <si>
    <t>MP3 Special Ed</t>
  </si>
  <si>
    <t xml:space="preserve"> 100g </t>
  </si>
  <si>
    <t>IPPG15G</t>
  </si>
  <si>
    <t>MP3</t>
  </si>
  <si>
    <t>Music</t>
  </si>
  <si>
    <t xml:space="preserve"> 500g </t>
  </si>
  <si>
    <t>iPom Pro</t>
  </si>
  <si>
    <t>IPMP35G</t>
  </si>
  <si>
    <t>Destop</t>
  </si>
  <si>
    <t xml:space="preserve"> 5Kg </t>
  </si>
  <si>
    <t>PomBook Air</t>
  </si>
  <si>
    <t>PBA20G</t>
  </si>
  <si>
    <t>Laptop</t>
  </si>
  <si>
    <t>Mobile</t>
  </si>
  <si>
    <t xml:space="preserve"> 1Kg </t>
  </si>
  <si>
    <t>iPom + Printer</t>
  </si>
  <si>
    <t>PB009</t>
  </si>
  <si>
    <t xml:space="preserve"> 6Kg </t>
  </si>
  <si>
    <t>IPMT8G</t>
  </si>
  <si>
    <t>PDA</t>
  </si>
  <si>
    <t>Multi-Media</t>
  </si>
  <si>
    <t xml:space="preserve"> 120g </t>
  </si>
  <si>
    <t xml:space="preserve">MP3 </t>
  </si>
  <si>
    <t>BK, NN</t>
    <phoneticPr fontId="27" type="noConversion"/>
  </si>
  <si>
    <t>Unknown</t>
    <phoneticPr fontId="27" type="noConversion"/>
  </si>
  <si>
    <t>Missing</t>
    <phoneticPr fontId="27" type="noConversion"/>
  </si>
  <si>
    <t>N/A</t>
    <phoneticPr fontId="27" type="noConversion"/>
  </si>
  <si>
    <t>00/01/2000</t>
    <phoneticPr fontId="27" type="noConversion"/>
  </si>
  <si>
    <t>/*</t>
    <phoneticPr fontId="27" type="noConversion"/>
  </si>
  <si>
    <t>*/</t>
    <phoneticPr fontId="27" type="noConversion"/>
  </si>
  <si>
    <r>
      <t>Degenerate Dimension</t>
    </r>
    <r>
      <rPr>
        <sz val="10"/>
        <rFont val="Arial"/>
      </rPr>
      <t>. Dimensional attribute stored in a fact table. Has no additional descriptive attributes; therefore, does not join to a physical dimension table. Typically used for transaction IDs (</t>
    </r>
    <r>
      <rPr>
        <i/>
        <sz val="10"/>
        <rFont val="Arial"/>
      </rPr>
      <t>how</t>
    </r>
    <r>
      <rPr>
        <sz val="10"/>
        <rFont val="Arial"/>
      </rPr>
      <t xml:space="preserve"> details); for example, Order ID DD.</t>
    </r>
    <phoneticPr fontId="27" type="noConversion"/>
  </si>
  <si>
    <r>
      <t xml:space="preserve">Dimension Create Table Options
(reference </t>
    </r>
    <r>
      <rPr>
        <b/>
        <sz val="10"/>
        <color indexed="10"/>
        <rFont val="Arial"/>
      </rPr>
      <t>&amp;Table and &amp;KeyColumns</t>
    </r>
    <r>
      <rPr>
        <sz val="10"/>
        <rFont val="Arial"/>
      </rPr>
      <t xml:space="preserve"> as necessary)</t>
    </r>
    <phoneticPr fontId="27" type="noConversion"/>
  </si>
  <si>
    <r>
      <t>Surrogate Key</t>
    </r>
    <r>
      <rPr>
        <sz val="10"/>
        <rFont val="Arial"/>
      </rPr>
      <t>. integer assigned by the data warehouse as the primary key for a dimension table. Used as a foreign key in fact tables. Used to denote that example data in a BEAM table column will be replaced by an integer foreign key in the physical model.</t>
    </r>
    <phoneticPr fontId="27" type="noConversion"/>
  </si>
  <si>
    <t xml:space="preserve">Automatic Dimension Surrogate Key Naming </t>
    <phoneticPr fontId="27" type="noConversion"/>
  </si>
  <si>
    <t>Automatic Fact Surrogate Key Naming</t>
    <phoneticPr fontId="27" type="noConversion"/>
  </si>
  <si>
    <r>
      <t>Granular Dimension</t>
    </r>
    <r>
      <rPr>
        <sz val="10"/>
        <rFont val="Arial"/>
      </rPr>
      <t>. A dimension or combination of dimensions that defines the granularity of a fact table.
The numbered version is used when alternative dimension combinations can define the granularity. For example, Call Reference Number GD1 or Customer GD2, Call Time GD2 define the granularity of a call detail fact table.</t>
    </r>
    <phoneticPr fontId="27" type="noConversion"/>
  </si>
  <si>
    <r>
      <t>Unit of measure</t>
    </r>
    <r>
      <rPr>
        <sz val="10"/>
        <rFont val="Arial"/>
      </rPr>
      <t>. Unit of measure symbol or description; for example, Order Revenue [$] or Delivery Delay [days]. 
Lists multiple units of measure required for reporting, with the default standard unit (UoM1) first. All quantities are stored in the standard UoM to pro-duce an additive fact.</t>
    </r>
    <phoneticPr fontId="27" type="noConversion"/>
  </si>
  <si>
    <t>Logical Names (initcaps spaced) on Diagrams</t>
    <phoneticPr fontId="27" type="noConversion"/>
  </si>
  <si>
    <t>Dimension Table SK Index or Constraint</t>
    <phoneticPr fontId="27" type="noConversion"/>
  </si>
  <si>
    <t>Fact Table SK Indices</t>
    <phoneticPr fontId="27" type="noConversion"/>
  </si>
  <si>
    <r>
      <t xml:space="preserve">Fact Create Table Options e.g. Partitioning
(reference </t>
    </r>
    <r>
      <rPr>
        <b/>
        <sz val="10"/>
        <color indexed="10"/>
        <rFont val="Arial"/>
      </rPr>
      <t>&amp;Table &amp;KeyColumns</t>
    </r>
    <r>
      <rPr>
        <sz val="10"/>
        <rFont val="Arial"/>
      </rPr>
      <t xml:space="preserve"> as necessary)</t>
    </r>
    <phoneticPr fontId="27" type="noConversion"/>
  </si>
  <si>
    <t>Add Admin Attributes if table is a HV dimension</t>
    <phoneticPr fontId="22" type="noConversion"/>
  </si>
  <si>
    <t>Adding Admin Attributes. 
End column list in SQL</t>
    <phoneticPr fontId="22" type="noConversion"/>
  </si>
  <si>
    <t>Comments on Admin Attributes</t>
    <phoneticPr fontId="22" type="noConversion"/>
  </si>
  <si>
    <r>
      <t>CV, MD</t>
    </r>
    <r>
      <rPr>
        <b/>
        <sz val="10"/>
        <rFont val="Arial"/>
        <family val="2"/>
      </rPr>
      <t xml:space="preserve">  ?</t>
    </r>
    <phoneticPr fontId="27" type="noConversion"/>
  </si>
  <si>
    <t>[$] FA</t>
    <phoneticPr fontId="27" type="noConversion"/>
  </si>
  <si>
    <t>[how] GD, DD, MD</t>
    <phoneticPr fontId="27" type="noConversion"/>
  </si>
  <si>
    <t>[when]</t>
    <phoneticPr fontId="22" type="noConversion"/>
  </si>
  <si>
    <r>
      <t xml:space="preserve">ALTER TABLE </t>
    </r>
    <r>
      <rPr>
        <sz val="10"/>
        <color indexed="10"/>
        <rFont val="Monaco"/>
      </rPr>
      <t>&amp;Table</t>
    </r>
    <r>
      <rPr>
        <sz val="10"/>
        <rFont val="Monaco"/>
      </rPr>
      <t xml:space="preserve"> ADD CONSTRAINT C_</t>
    </r>
    <r>
      <rPr>
        <sz val="10"/>
        <color indexed="10"/>
        <rFont val="Monaco"/>
      </rPr>
      <t>&amp;Table</t>
    </r>
    <r>
      <rPr>
        <sz val="10"/>
        <rFont val="Monaco"/>
      </rPr>
      <t>_PK PRIMARY KEY (</t>
    </r>
    <r>
      <rPr>
        <sz val="10"/>
        <color indexed="10"/>
        <rFont val="Monaco"/>
      </rPr>
      <t>&amp;KeyColumns</t>
    </r>
    <r>
      <rPr>
        <sz val="10"/>
        <rFont val="Monaco"/>
      </rPr>
      <t>);</t>
    </r>
    <phoneticPr fontId="27" type="noConversion"/>
  </si>
  <si>
    <t>Add Indices and Comments to SQL</t>
    <phoneticPr fontId="22" type="noConversion"/>
  </si>
  <si>
    <t>Fact table Indices (Array Function)</t>
    <phoneticPr fontId="22" type="noConversion"/>
  </si>
  <si>
    <t>Add Dimension Constraint/Index if necessary</t>
    <phoneticPr fontId="22" type="noConversion"/>
  </si>
  <si>
    <t xml:space="preserve">Substitute Table Name for &amp;Table. Key Column List for &amp;KeyColumns
</t>
    <phoneticPr fontId="22" type="noConversion"/>
  </si>
  <si>
    <t>Add Create Table options below column list and &lt;Statement End&gt;</t>
    <phoneticPr fontId="22" type="noConversion"/>
  </si>
  <si>
    <t>SK Column List (array formulae)</t>
    <phoneticPr fontId="22" type="noConversion"/>
  </si>
  <si>
    <t>Table Level Formula</t>
    <phoneticPr fontId="22" type="noConversion"/>
  </si>
  <si>
    <t>Dimension</t>
    <phoneticPr fontId="27" type="noConversion"/>
  </si>
  <si>
    <t>Auto Surrogate Key Processing</t>
    <phoneticPr fontId="22" type="noConversion"/>
  </si>
  <si>
    <t>Hide Surrogate Key Columns on Diagrams</t>
    <phoneticPr fontId="27" type="noConversion"/>
  </si>
  <si>
    <t>0 (0%)</t>
  </si>
  <si>
    <t>10 (2%)</t>
  </si>
  <si>
    <t>100 (20%)</t>
  </si>
  <si>
    <t>500 (100%)</t>
  </si>
  <si>
    <t>LAUREATES</t>
  </si>
  <si>
    <t>Laureate ID</t>
  </si>
  <si>
    <t>First Name</t>
  </si>
  <si>
    <t>Last Name</t>
  </si>
  <si>
    <t>Date of Birth</t>
  </si>
  <si>
    <t>Date of Death</t>
  </si>
  <si>
    <t>Birth Country</t>
  </si>
  <si>
    <t>Birth City</t>
  </si>
  <si>
    <t>Gender</t>
  </si>
  <si>
    <t>Year Prize Received</t>
  </si>
  <si>
    <t>Prize Category</t>
  </si>
  <si>
    <t>Motivation</t>
  </si>
  <si>
    <t>Share</t>
  </si>
  <si>
    <t>Institution Name</t>
  </si>
  <si>
    <t>Prize Amount</t>
  </si>
  <si>
    <t>Institution Country</t>
  </si>
  <si>
    <t>Institution City</t>
  </si>
  <si>
    <t>PRIZE</t>
  </si>
  <si>
    <t>Prize Key</t>
  </si>
  <si>
    <t>Prize Year</t>
  </si>
  <si>
    <t>HV</t>
  </si>
  <si>
    <t xml:space="preserve">MD </t>
  </si>
  <si>
    <t xml:space="preserve">{LAUREATE.CSV} </t>
  </si>
  <si>
    <t>BK, NN</t>
  </si>
  <si>
    <t>{LAUREATE.CSV}</t>
  </si>
  <si>
    <t>I</t>
  </si>
  <si>
    <t>C100</t>
  </si>
  <si>
    <t>D</t>
  </si>
  <si>
    <t>C10</t>
  </si>
  <si>
    <t>C20</t>
  </si>
  <si>
    <t>Wilhelm Conrad</t>
  </si>
  <si>
    <t>Hendrik Antoon</t>
  </si>
  <si>
    <t>Pieter</t>
  </si>
  <si>
    <t>Antoine Henri</t>
  </si>
  <si>
    <t>Pierre</t>
  </si>
  <si>
    <t>Marie</t>
  </si>
  <si>
    <t>Lord Rayleigh</t>
  </si>
  <si>
    <t>Joseph John</t>
  </si>
  <si>
    <t>Albert Abraham</t>
  </si>
  <si>
    <t>Gabriel</t>
  </si>
  <si>
    <t>Guglielmo</t>
  </si>
  <si>
    <t>Karl Ferdinand</t>
  </si>
  <si>
    <t>Johannes Diderik</t>
  </si>
  <si>
    <t>Lorentz</t>
  </si>
  <si>
    <t>Zeeman</t>
  </si>
  <si>
    <t>Becquerel</t>
  </si>
  <si>
    <t>Curie</t>
  </si>
  <si>
    <t>Thomson</t>
  </si>
  <si>
    <t>Michelson</t>
  </si>
  <si>
    <t>Lippmann</t>
  </si>
  <si>
    <t>Marconi</t>
  </si>
  <si>
    <t>Braun</t>
  </si>
  <si>
    <t>van der Waals</t>
  </si>
  <si>
    <t>Rantgen</t>
  </si>
  <si>
    <t>Curie Sklodowska</t>
  </si>
  <si>
    <t>Curie, Sklodowska</t>
  </si>
  <si>
    <t>John William Strutt</t>
  </si>
  <si>
    <t>1845-03-27</t>
  </si>
  <si>
    <t>1853-07-18</t>
  </si>
  <si>
    <t>1865-05-25</t>
  </si>
  <si>
    <t>1852-12-15</t>
  </si>
  <si>
    <t>1859-05-15</t>
  </si>
  <si>
    <t>1867-11-07</t>
  </si>
  <si>
    <t>1842-11-12</t>
  </si>
  <si>
    <t>1856-12-18</t>
  </si>
  <si>
    <t>1852-12-19</t>
  </si>
  <si>
    <t>1845-08-16</t>
  </si>
  <si>
    <t>1874-04-25</t>
  </si>
  <si>
    <t>1850-06-06</t>
  </si>
  <si>
    <t>1837-11-23</t>
  </si>
  <si>
    <t>NULL</t>
  </si>
  <si>
    <t>0000-00-00</t>
  </si>
  <si>
    <t>Prussia (now Germany)</t>
  </si>
  <si>
    <t>the Netherlands</t>
  </si>
  <si>
    <t>France</t>
  </si>
  <si>
    <t>Russian Empire (now Poland)</t>
  </si>
  <si>
    <t>United Kingdom</t>
  </si>
  <si>
    <t>Prussia (now Poland)</t>
  </si>
  <si>
    <t>Luxembourg</t>
  </si>
  <si>
    <t>United Nations</t>
  </si>
  <si>
    <t>Lennep (now Remscheid)</t>
  </si>
  <si>
    <t>Arnhem</t>
  </si>
  <si>
    <t>Zonnemaire</t>
  </si>
  <si>
    <t>Paris</t>
  </si>
  <si>
    <t>Warsaw</t>
  </si>
  <si>
    <t>Langford Grove, Maldon, Essex</t>
  </si>
  <si>
    <t>Cheetham Hill, near Manchester</t>
  </si>
  <si>
    <t>Strelno (now Strzelno)</t>
  </si>
  <si>
    <t>Hollerich</t>
  </si>
  <si>
    <t>Bologna</t>
  </si>
  <si>
    <t>Fulda</t>
  </si>
  <si>
    <t>Leiden</t>
  </si>
  <si>
    <t>male</t>
  </si>
  <si>
    <t>female</t>
  </si>
  <si>
    <t>FV, NN</t>
  </si>
  <si>
    <t>physics</t>
  </si>
  <si>
    <t>chemistry</t>
  </si>
  <si>
    <t>peace</t>
  </si>
  <si>
    <t>C300</t>
  </si>
  <si>
    <t>"in recognition"</t>
  </si>
  <si>
    <t>"for recognition"</t>
  </si>
  <si>
    <t>"for discovery"</t>
  </si>
  <si>
    <t>Prize ID</t>
  </si>
  <si>
    <t>Country Key</t>
  </si>
  <si>
    <t>Country ID</t>
  </si>
  <si>
    <t>Country Name</t>
  </si>
  <si>
    <t xml:space="preserve">Country Abbreviation </t>
  </si>
  <si>
    <t>{Country.CSV}</t>
  </si>
  <si>
    <t>C5</t>
  </si>
  <si>
    <t>C3</t>
  </si>
  <si>
    <t>Alsace, then Germany</t>
  </si>
  <si>
    <t>Alsace</t>
  </si>
  <si>
    <t>Germany</t>
  </si>
  <si>
    <t>Argentina</t>
  </si>
  <si>
    <t>Australia</t>
  </si>
  <si>
    <t>Austria</t>
  </si>
  <si>
    <t>Belgium</t>
  </si>
  <si>
    <t>Burma</t>
  </si>
  <si>
    <t>Canada</t>
  </si>
  <si>
    <t>Chile</t>
  </si>
  <si>
    <t>China</t>
  </si>
  <si>
    <t>Colombia</t>
  </si>
  <si>
    <t>Costa Rica</t>
  </si>
  <si>
    <t>Czechoslovakia</t>
  </si>
  <si>
    <t>Democratic Republic of Vietnam</t>
  </si>
  <si>
    <t>Denmark</t>
  </si>
  <si>
    <t>East Timor</t>
  </si>
  <si>
    <t>DE</t>
  </si>
  <si>
    <t>AR</t>
  </si>
  <si>
    <t>AU</t>
  </si>
  <si>
    <t>AT</t>
  </si>
  <si>
    <t>BE</t>
  </si>
  <si>
    <t>MM</t>
  </si>
  <si>
    <t>CA</t>
  </si>
  <si>
    <t>CL</t>
  </si>
  <si>
    <t>CN</t>
  </si>
  <si>
    <t>CO</t>
  </si>
  <si>
    <t>CR</t>
  </si>
  <si>
    <t>CZ</t>
  </si>
  <si>
    <t>VN</t>
  </si>
  <si>
    <t>DK</t>
  </si>
  <si>
    <t>TL</t>
  </si>
  <si>
    <t>Old Republic</t>
  </si>
  <si>
    <t>C101</t>
  </si>
  <si>
    <t>C102</t>
  </si>
  <si>
    <t>C103</t>
  </si>
  <si>
    <t>C104</t>
  </si>
  <si>
    <t>C105</t>
  </si>
  <si>
    <t>C106</t>
  </si>
  <si>
    <t>C107</t>
  </si>
  <si>
    <t>C108</t>
  </si>
  <si>
    <t>C109</t>
  </si>
  <si>
    <t>C110</t>
  </si>
  <si>
    <t>C111</t>
  </si>
  <si>
    <t>C112</t>
  </si>
  <si>
    <t>C113</t>
  </si>
  <si>
    <t>C114</t>
  </si>
  <si>
    <t>SK, NN</t>
  </si>
  <si>
    <t>Institution Key</t>
  </si>
  <si>
    <t>Institution ID</t>
  </si>
  <si>
    <t xml:space="preserve"> Institution Country</t>
  </si>
  <si>
    <t>Institution Type ID</t>
  </si>
  <si>
    <t>Kiel University</t>
  </si>
  <si>
    <t>University of Cambridge</t>
  </si>
  <si>
    <t>University of Chicago</t>
  </si>
  <si>
    <t>Sorbonne University</t>
  </si>
  <si>
    <t>Marconi Wireless Telegraph Co. Ltd.</t>
  </si>
  <si>
    <t>Strasbourg University</t>
  </si>
  <si>
    <t>Amsterdam University</t>
  </si>
  <si>
    <t>Swedish Gas-Accumulator Co.</t>
  </si>
  <si>
    <t>Leiden University</t>
  </si>
  <si>
    <t>Frankfurt-on-the-Main University</t>
  </si>
  <si>
    <t>University College</t>
  </si>
  <si>
    <t>Victoria University</t>
  </si>
  <si>
    <t>Edinburgh University</t>
  </si>
  <si>
    <t>Harvard</t>
  </si>
  <si>
    <t>Kiel</t>
  </si>
  <si>
    <t>Cambridge</t>
  </si>
  <si>
    <t>Chicago, IL</t>
  </si>
  <si>
    <t>London</t>
  </si>
  <si>
    <t>Strasbourg</t>
  </si>
  <si>
    <t>Amsterdam</t>
  </si>
  <si>
    <t>Frankfurt-on-the-Main</t>
  </si>
  <si>
    <t>Manchester</t>
  </si>
  <si>
    <t>Edinburgh</t>
  </si>
  <si>
    <t>Berlin</t>
  </si>
  <si>
    <t>Stockholm</t>
  </si>
  <si>
    <t>Cambridge, MA</t>
  </si>
  <si>
    <t>USA</t>
  </si>
  <si>
    <t>Alsace (then Germany, now France)</t>
  </si>
  <si>
    <t>Sweden</t>
  </si>
  <si>
    <t>United States</t>
  </si>
  <si>
    <t>INSTITUTION</t>
  </si>
  <si>
    <t>COUNTRY</t>
  </si>
  <si>
    <t xml:space="preserve">INSTITUTION TYPE </t>
  </si>
  <si>
    <t>Institution Type Key</t>
  </si>
  <si>
    <t>Institution Type</t>
  </si>
  <si>
    <t>Institution Type Description</t>
  </si>
  <si>
    <t>C30</t>
  </si>
  <si>
    <t>C200</t>
  </si>
  <si>
    <t>PRIZE CATEGORY</t>
  </si>
  <si>
    <t>Category ID</t>
  </si>
  <si>
    <t>Category Key</t>
  </si>
  <si>
    <t>Category</t>
  </si>
  <si>
    <t>Munich University</t>
  </si>
  <si>
    <t>Royal Institution of Great Britain</t>
  </si>
  <si>
    <t>WÃ¼rzburg University</t>
  </si>
  <si>
    <t>(Municipal School of Industrial Physics and Chemistry)</t>
  </si>
  <si>
    <t>Polytechnique</t>
  </si>
  <si>
    <t>C150</t>
  </si>
  <si>
    <t>P001</t>
  </si>
  <si>
    <t>P002</t>
  </si>
  <si>
    <t>P003</t>
  </si>
  <si>
    <t>P004</t>
  </si>
  <si>
    <t>P005</t>
  </si>
  <si>
    <t>P006</t>
  </si>
  <si>
    <t>P007</t>
  </si>
  <si>
    <t>P008</t>
  </si>
  <si>
    <t>P009</t>
  </si>
  <si>
    <t>P010</t>
  </si>
  <si>
    <t>P011</t>
  </si>
  <si>
    <t>P012</t>
  </si>
  <si>
    <t>P013</t>
  </si>
  <si>
    <t>P014</t>
  </si>
  <si>
    <t>P015</t>
  </si>
  <si>
    <t>P016</t>
  </si>
  <si>
    <t>P017</t>
  </si>
  <si>
    <t>P018</t>
  </si>
  <si>
    <t>medicine</t>
  </si>
  <si>
    <t>literature</t>
  </si>
  <si>
    <t>economics</t>
  </si>
  <si>
    <t>{Prize.CSV}</t>
  </si>
  <si>
    <t>Prize.CSV}</t>
  </si>
  <si>
    <t>C4</t>
  </si>
  <si>
    <t>{Institution.CSV}</t>
  </si>
  <si>
    <t>NN, ND</t>
  </si>
  <si>
    <t>IN001</t>
  </si>
  <si>
    <t>IN002</t>
  </si>
  <si>
    <t>IN003</t>
  </si>
  <si>
    <t>IN004</t>
  </si>
  <si>
    <t>IN005</t>
  </si>
  <si>
    <t>IN006</t>
  </si>
  <si>
    <t>IN007</t>
  </si>
  <si>
    <t>IN008</t>
  </si>
  <si>
    <t>IN009</t>
  </si>
  <si>
    <t>IN010</t>
  </si>
  <si>
    <t>IN011</t>
  </si>
  <si>
    <t>IN012</t>
  </si>
  <si>
    <t>IN013</t>
  </si>
  <si>
    <t>IN014</t>
  </si>
  <si>
    <t>IN015</t>
  </si>
  <si>
    <t>IN016</t>
  </si>
  <si>
    <t>IN017</t>
  </si>
  <si>
    <t>C6</t>
  </si>
  <si>
    <t>INT001</t>
  </si>
  <si>
    <t>INT002</t>
  </si>
  <si>
    <t>INT003</t>
  </si>
  <si>
    <t>INT004</t>
  </si>
  <si>
    <t>INT005</t>
  </si>
  <si>
    <t>INT006</t>
  </si>
  <si>
    <t>Educational</t>
  </si>
  <si>
    <t>Religious</t>
  </si>
  <si>
    <t>Medicinal</t>
  </si>
  <si>
    <t>Government</t>
  </si>
  <si>
    <t>Economic</t>
  </si>
  <si>
    <t>Research</t>
  </si>
  <si>
    <t>involves schools and universities either being private or public</t>
  </si>
  <si>
    <t>involves religious groups i.e. Christianity, Judaism, Islam, Hinduism, Buddhism,  and Sikhism</t>
  </si>
  <si>
    <t>involves hospitals and other health care institutions either being private or public</t>
  </si>
  <si>
    <t>involves governments that are either monarchy, oligarchy, dictatorship, and democracy</t>
  </si>
  <si>
    <t>involves foundations focused on collecting economic data with the idea of providing a good or service that is important to the economy</t>
  </si>
  <si>
    <t xml:space="preserve">involves establishments that speciaize in advancing scholarly activity through research and experimental development  </t>
  </si>
  <si>
    <t>{InstitutionType.CSV}</t>
  </si>
  <si>
    <t>NPC1</t>
  </si>
  <si>
    <t>NPC2</t>
  </si>
  <si>
    <t>NPC3</t>
  </si>
  <si>
    <t>NPC4</t>
  </si>
  <si>
    <t>NPC5</t>
  </si>
  <si>
    <t>NPC6</t>
  </si>
  <si>
    <t>ND</t>
  </si>
  <si>
    <t>{Category.CSV}</t>
  </si>
  <si>
    <t>LAUREATE PRIZE</t>
  </si>
  <si>
    <t>LAUREATE KEY</t>
  </si>
  <si>
    <t>COUNTRY KEY</t>
  </si>
  <si>
    <t>INSTITUTION KEY</t>
  </si>
  <si>
    <t>PRIZE KEY</t>
  </si>
  <si>
    <t>CATEGORY KEY</t>
  </si>
  <si>
    <t>SHARE</t>
  </si>
  <si>
    <t>PRIZE AWARD</t>
  </si>
  <si>
    <t>[who]</t>
  </si>
  <si>
    <t>[where]</t>
  </si>
  <si>
    <t>[what]</t>
  </si>
  <si>
    <t>[how]</t>
  </si>
  <si>
    <t>[$]</t>
  </si>
  <si>
    <t>INSTITUTION VALUE &amp; MEMBERS</t>
  </si>
  <si>
    <t>Institution Value in Millions</t>
  </si>
  <si>
    <t>Institution Member Count</t>
  </si>
  <si>
    <t>[who/what]</t>
  </si>
  <si>
    <t>Laureate Key</t>
  </si>
  <si>
    <t>DISTRIBUTED MONEY</t>
  </si>
  <si>
    <t>Prize Distribution per Winner</t>
  </si>
  <si>
    <t>with</t>
  </si>
  <si>
    <t>recieves</t>
  </si>
  <si>
    <t>in</t>
  </si>
  <si>
    <t>has to</t>
  </si>
  <si>
    <t>results</t>
  </si>
  <si>
    <t>originates</t>
  </si>
  <si>
    <t>belongs</t>
  </si>
  <si>
    <t>receives</t>
  </si>
  <si>
    <t>earned</t>
  </si>
  <si>
    <t xml:space="preserve">OVERALL MOTIVATION </t>
  </si>
  <si>
    <t>Overall Motivation Key</t>
  </si>
  <si>
    <t>Overall Motivation ID</t>
  </si>
  <si>
    <t>Overall Motivation</t>
  </si>
  <si>
    <t>{OverallMotivation.CSV}</t>
  </si>
  <si>
    <t>OM001</t>
  </si>
  <si>
    <t>OM002</t>
  </si>
  <si>
    <t>OM003</t>
  </si>
  <si>
    <t>OM004</t>
  </si>
  <si>
    <t>OM005</t>
  </si>
  <si>
    <t>OM006</t>
  </si>
  <si>
    <t>for pioneering experimental contributions to lepton physics</t>
  </si>
  <si>
    <t>for contributions to the developments of methods within DNA-based chemistry</t>
  </si>
  <si>
    <t>for basic work on information and communication technology</t>
  </si>
  <si>
    <t>for the development of methods for identification and structure analyses of biological macromolecules</t>
  </si>
  <si>
    <t>for discoveries concerning channels in cell membranes</t>
  </si>
  <si>
    <t>for pioneering contributions to the development of neutron scattering techniques for studies of condensed matter</t>
  </si>
  <si>
    <t xml:space="preserve">MOTIVATION </t>
  </si>
  <si>
    <t>Motivation Key</t>
  </si>
  <si>
    <t>Motivation ID</t>
  </si>
  <si>
    <t>M001</t>
  </si>
  <si>
    <t>M002</t>
  </si>
  <si>
    <t>M003</t>
  </si>
  <si>
    <t>M004</t>
  </si>
  <si>
    <t>M005</t>
  </si>
  <si>
    <t>M006</t>
  </si>
  <si>
    <t>M007</t>
  </si>
  <si>
    <t>M008</t>
  </si>
  <si>
    <t>M009</t>
  </si>
  <si>
    <t>M010</t>
  </si>
  <si>
    <t>M011</t>
  </si>
  <si>
    <t>M012</t>
  </si>
  <si>
    <t>in recognition of his work in thermochemistry</t>
  </si>
  <si>
    <t>for their discoveries concerning the molecular structure of nucleic acids and its significance for information transfer in living material</t>
  </si>
  <si>
    <t>for their discoveries concerning the structural and functional organization of the cell</t>
  </si>
  <si>
    <t>for the discovery of the quantized Hall effect</t>
  </si>
  <si>
    <t>for their pathbreaking contribution to the theory of international trade and international capital movements</t>
  </si>
  <si>
    <t>for having created new poetic expressions within the great American song tradition</t>
  </si>
  <si>
    <t>for his discovery of the organizer effect in embryonic development</t>
  </si>
  <si>
    <t>for his development of nuclear magnetic resonance spectroscopy for determining the three-dimensional structure of biological macromolecules in solution</t>
  </si>
  <si>
    <t>for their discoveries relating to the hormones of the adrenal cortex, their structure and biological effects</t>
  </si>
  <si>
    <t>for methods of analyzing economic time series with time-varying volatility (ARCH)</t>
  </si>
  <si>
    <t>for his studies of the molecular basis of eukaryotic transcription</t>
  </si>
  <si>
    <t>for their pioneering investigations concerning deep inelastic scattering of electrons on protons and bound neutrons, which have been of essential importance for the development of the quark model in particle physics</t>
  </si>
  <si>
    <t>for his contributions to the knowledge of electronic structure and geometry of molecules, particularly free radicals</t>
  </si>
  <si>
    <t>{Motivation.CSV}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</si>
</sst>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0"/>
      <name val="Arial"/>
    </font>
    <font>
      <sz val="10"/>
      <name val="Arial"/>
    </font>
    <font>
      <b/>
      <sz val="10"/>
      <name val="Arial"/>
      <family val="2"/>
    </font>
    <font>
      <sz val="11"/>
      <color indexed="9"/>
      <name val="Calibri"/>
      <family val="2"/>
    </font>
    <font>
      <sz val="11"/>
      <color indexed="8"/>
      <name val="Calibri"/>
      <family val="2"/>
    </font>
    <font>
      <sz val="11"/>
      <color indexed="16"/>
      <name val="Calibri"/>
      <family val="2"/>
    </font>
    <font>
      <b/>
      <sz val="11"/>
      <color indexed="53"/>
      <name val="Calibri"/>
      <family val="2"/>
    </font>
    <font>
      <b/>
      <sz val="11"/>
      <color indexed="9"/>
      <name val="Calibri"/>
      <family val="2"/>
    </font>
    <font>
      <b/>
      <sz val="11"/>
      <color indexed="8"/>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3"/>
      <name val="Calibri"/>
      <family val="2"/>
    </font>
    <font>
      <sz val="11"/>
      <color indexed="60"/>
      <name val="Calibri"/>
      <family val="2"/>
    </font>
    <font>
      <b/>
      <sz val="11"/>
      <color indexed="63"/>
      <name val="Calibri"/>
      <family val="2"/>
    </font>
    <font>
      <b/>
      <sz val="18"/>
      <color indexed="62"/>
      <name val="Cambria"/>
      <family val="2"/>
    </font>
    <font>
      <sz val="11"/>
      <color indexed="10"/>
      <name val="Calibri"/>
      <family val="2"/>
    </font>
    <font>
      <u/>
      <sz val="10"/>
      <color indexed="12"/>
      <name val="Arial"/>
    </font>
    <font>
      <u/>
      <sz val="10"/>
      <color indexed="20"/>
      <name val="Arial"/>
    </font>
    <font>
      <b/>
      <sz val="12"/>
      <name val="Arial"/>
    </font>
    <font>
      <sz val="8"/>
      <name val="Arial"/>
    </font>
    <font>
      <i/>
      <sz val="10"/>
      <name val="Arial"/>
    </font>
    <font>
      <b/>
      <sz val="11"/>
      <name val="Arial"/>
    </font>
    <font>
      <sz val="11"/>
      <name val="Arial"/>
    </font>
    <font>
      <sz val="6"/>
      <name val="Arial"/>
    </font>
    <font>
      <sz val="8"/>
      <name val="Verdana"/>
    </font>
    <font>
      <sz val="10"/>
      <name val="Arial"/>
    </font>
    <font>
      <b/>
      <sz val="10"/>
      <name val="Monaco"/>
    </font>
    <font>
      <b/>
      <sz val="8"/>
      <name val="Arial"/>
    </font>
    <font>
      <sz val="10"/>
      <name val="Monaco"/>
    </font>
    <font>
      <b/>
      <i/>
      <sz val="10"/>
      <name val="Arial"/>
    </font>
    <font>
      <sz val="10"/>
      <color indexed="10"/>
      <name val="Monaco"/>
    </font>
    <font>
      <sz val="10"/>
      <color indexed="10"/>
      <name val="Arial"/>
    </font>
    <font>
      <b/>
      <sz val="10"/>
      <color indexed="10"/>
      <name val="Arial"/>
    </font>
    <font>
      <sz val="10"/>
      <name val="Arial"/>
    </font>
    <font>
      <strike/>
      <sz val="10"/>
      <name val="Arial"/>
    </font>
    <font>
      <b/>
      <strike/>
      <sz val="10"/>
      <name val="Arial"/>
    </font>
    <font>
      <b/>
      <sz val="12"/>
      <name val="Arial"/>
      <family val="2"/>
    </font>
    <font>
      <b/>
      <sz val="6"/>
      <name val="Arial"/>
      <family val="2"/>
    </font>
    <font>
      <b/>
      <sz val="7"/>
      <name val="Arial"/>
      <family val="2"/>
    </font>
    <font>
      <sz val="10"/>
      <name val="Arial"/>
      <family val="2"/>
    </font>
    <font>
      <b/>
      <sz val="8"/>
      <name val="Arial"/>
      <family val="2"/>
    </font>
  </fonts>
  <fills count="24">
    <fill>
      <patternFill patternType="none"/>
    </fill>
    <fill>
      <patternFill patternType="gray125"/>
    </fill>
    <fill>
      <patternFill patternType="solid">
        <fgColor indexed="54"/>
        <bgColor indexed="54"/>
      </patternFill>
    </fill>
    <fill>
      <patternFill patternType="solid">
        <fgColor indexed="31"/>
        <bgColor indexed="31"/>
      </patternFill>
    </fill>
    <fill>
      <patternFill patternType="solid">
        <fgColor indexed="44"/>
        <bgColor indexed="44"/>
      </patternFill>
    </fill>
    <fill>
      <patternFill patternType="solid">
        <fgColor indexed="25"/>
        <bgColor indexed="25"/>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49"/>
        <bgColor indexed="49"/>
      </patternFill>
    </fill>
    <fill>
      <patternFill patternType="solid">
        <fgColor indexed="27"/>
        <bgColor indexed="27"/>
      </patternFill>
    </fill>
    <fill>
      <patternFill patternType="solid">
        <fgColor indexed="52"/>
        <bgColor indexed="52"/>
      </patternFill>
    </fill>
    <fill>
      <patternFill patternType="solid">
        <fgColor indexed="47"/>
        <bgColor indexed="47"/>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43"/>
        <bgColor indexed="43"/>
      </patternFill>
    </fill>
    <fill>
      <patternFill patternType="solid">
        <fgColor indexed="51"/>
        <bgColor indexed="64"/>
      </patternFill>
    </fill>
    <fill>
      <patternFill patternType="solid">
        <fgColor indexed="45"/>
        <bgColor indexed="64"/>
      </patternFill>
    </fill>
    <fill>
      <patternFill patternType="solid">
        <fgColor indexed="42"/>
        <bgColor indexed="64"/>
      </patternFill>
    </fill>
    <fill>
      <patternFill patternType="solid">
        <fgColor indexed="14"/>
        <bgColor indexed="64"/>
      </patternFill>
    </fill>
  </fills>
  <borders count="3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4"/>
      </bottom>
      <diagonal/>
    </border>
    <border>
      <left/>
      <right/>
      <top/>
      <bottom style="thick">
        <color indexed="22"/>
      </bottom>
      <diagonal/>
    </border>
    <border>
      <left/>
      <right/>
      <top/>
      <bottom style="medium">
        <color indexed="4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4"/>
      </top>
      <bottom style="double">
        <color indexed="54"/>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
      <left style="thin">
        <color auto="1"/>
      </left>
      <right style="thin">
        <color auto="1"/>
      </right>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auto="1"/>
      </right>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auto="1"/>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auto="1"/>
      </right>
      <top style="thin">
        <color indexed="64"/>
      </top>
      <bottom/>
      <diagonal/>
    </border>
    <border>
      <left style="thin">
        <color indexed="64"/>
      </left>
      <right/>
      <top style="thin">
        <color indexed="64"/>
      </top>
      <bottom/>
      <diagonal/>
    </border>
    <border>
      <left/>
      <right/>
      <top style="thin">
        <color indexed="64"/>
      </top>
      <bottom/>
      <diagonal/>
    </border>
  </borders>
  <cellStyleXfs count="48">
    <xf numFmtId="0" fontId="0" fillId="0" borderId="0"/>
    <xf numFmtId="0" fontId="3"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4" fillId="6" borderId="0" applyNumberFormat="0" applyBorder="0" applyAlignment="0" applyProtection="0"/>
    <xf numFmtId="0" fontId="4" fillId="9" borderId="0" applyNumberFormat="0" applyBorder="0" applyAlignment="0" applyProtection="0"/>
    <xf numFmtId="0" fontId="3" fillId="7" borderId="0" applyNumberFormat="0" applyBorder="0" applyAlignment="0" applyProtection="0"/>
    <xf numFmtId="0" fontId="3" fillId="2" borderId="0" applyNumberFormat="0" applyBorder="0" applyAlignment="0" applyProtection="0"/>
    <xf numFmtId="0" fontId="4" fillId="3" borderId="0" applyNumberFormat="0" applyBorder="0" applyAlignment="0" applyProtection="0"/>
    <xf numFmtId="0" fontId="4" fillId="7" borderId="0" applyNumberFormat="0" applyBorder="0" applyAlignment="0" applyProtection="0"/>
    <xf numFmtId="0" fontId="3" fillId="7" borderId="0" applyNumberFormat="0" applyBorder="0" applyAlignment="0" applyProtection="0"/>
    <xf numFmtId="0" fontId="3" fillId="10" borderId="0" applyNumberFormat="0" applyBorder="0" applyAlignment="0" applyProtection="0"/>
    <xf numFmtId="0" fontId="4" fillId="11" borderId="0" applyNumberFormat="0" applyBorder="0" applyAlignment="0" applyProtection="0"/>
    <xf numFmtId="0" fontId="4" fillId="3" borderId="0" applyNumberFormat="0" applyBorder="0" applyAlignment="0" applyProtection="0"/>
    <xf numFmtId="0" fontId="3" fillId="4" borderId="0" applyNumberFormat="0" applyBorder="0" applyAlignment="0" applyProtection="0"/>
    <xf numFmtId="0" fontId="3" fillId="12" borderId="0" applyNumberFormat="0" applyBorder="0" applyAlignment="0" applyProtection="0"/>
    <xf numFmtId="0" fontId="4" fillId="6" borderId="0" applyNumberFormat="0" applyBorder="0" applyAlignment="0" applyProtection="0"/>
    <xf numFmtId="0" fontId="4" fillId="13" borderId="0" applyNumberFormat="0" applyBorder="0" applyAlignment="0" applyProtection="0"/>
    <xf numFmtId="0" fontId="3" fillId="13" borderId="0" applyNumberFormat="0" applyBorder="0" applyAlignment="0" applyProtection="0"/>
    <xf numFmtId="0" fontId="5" fillId="14" borderId="0" applyNumberFormat="0" applyBorder="0" applyAlignment="0" applyProtection="0"/>
    <xf numFmtId="0" fontId="6" fillId="15" borderId="1" applyNumberFormat="0" applyAlignment="0" applyProtection="0"/>
    <xf numFmtId="0" fontId="7" fillId="8" borderId="2" applyNumberFormat="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9" fillId="9"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13" borderId="1" applyNumberFormat="0" applyAlignment="0" applyProtection="0"/>
    <xf numFmtId="0" fontId="14" fillId="0" borderId="6" applyNumberFormat="0" applyFill="0" applyAlignment="0" applyProtection="0"/>
    <xf numFmtId="0" fontId="15" fillId="19" borderId="0" applyNumberFormat="0" applyBorder="0" applyAlignment="0" applyProtection="0"/>
    <xf numFmtId="0" fontId="1" fillId="6" borderId="7" applyNumberFormat="0" applyFont="0" applyAlignment="0" applyProtection="0"/>
    <xf numFmtId="0" fontId="16" fillId="15" borderId="8" applyNumberFormat="0" applyAlignment="0" applyProtection="0"/>
    <xf numFmtId="0" fontId="17" fillId="0" borderId="0" applyNumberFormat="0" applyFill="0" applyBorder="0" applyAlignment="0" applyProtection="0"/>
    <xf numFmtId="0" fontId="8" fillId="0" borderId="9" applyNumberFormat="0" applyFill="0" applyAlignment="0" applyProtection="0"/>
    <xf numFmtId="0" fontId="18" fillId="0" borderId="0" applyNumberFormat="0" applyFill="0" applyBorder="0" applyAlignment="0" applyProtection="0"/>
    <xf numFmtId="0" fontId="1" fillId="0" borderId="0"/>
    <xf numFmtId="0" fontId="19" fillId="0" borderId="0" applyNumberFormat="0" applyFill="0" applyBorder="0" applyAlignment="0" applyProtection="0"/>
    <xf numFmtId="0" fontId="20" fillId="0" borderId="0" applyNumberFormat="0" applyFill="0" applyBorder="0" applyAlignment="0" applyProtection="0"/>
    <xf numFmtId="9" fontId="1" fillId="0" borderId="0" applyFont="0" applyFill="0" applyBorder="0" applyAlignment="0" applyProtection="0"/>
  </cellStyleXfs>
  <cellXfs count="448">
    <xf numFmtId="0" fontId="0" fillId="0" borderId="0" xfId="0"/>
    <xf numFmtId="0" fontId="1" fillId="0" borderId="0" xfId="0" applyFont="1" applyFill="1" applyBorder="1" applyAlignment="1">
      <alignment horizontal="left" vertical="center"/>
    </xf>
    <xf numFmtId="0" fontId="1" fillId="0" borderId="0" xfId="0" applyFont="1" applyFill="1" applyBorder="1" applyAlignment="1">
      <alignment horizontal="left" vertical="center" wrapText="1"/>
    </xf>
    <xf numFmtId="0" fontId="28" fillId="0" borderId="0" xfId="0" applyNumberFormat="1" applyFont="1" applyFill="1" applyBorder="1" applyAlignment="1" applyProtection="1">
      <alignment vertical="top" wrapText="1"/>
    </xf>
    <xf numFmtId="0" fontId="28" fillId="0" borderId="0" xfId="0" applyNumberFormat="1" applyFont="1" applyFill="1" applyBorder="1" applyAlignment="1">
      <alignment wrapText="1"/>
    </xf>
    <xf numFmtId="0" fontId="28" fillId="20" borderId="0" xfId="0" applyFont="1" applyFill="1" applyBorder="1" applyAlignment="1" applyProtection="1"/>
    <xf numFmtId="0" fontId="2" fillId="20" borderId="0" xfId="0" applyFont="1" applyFill="1" applyBorder="1" applyAlignment="1" applyProtection="1">
      <alignment wrapText="1"/>
    </xf>
    <xf numFmtId="0" fontId="28" fillId="20" borderId="0" xfId="0" applyFont="1" applyFill="1" applyBorder="1" applyAlignment="1" applyProtection="1">
      <alignment wrapText="1"/>
    </xf>
    <xf numFmtId="0" fontId="28" fillId="20" borderId="0" xfId="0" applyFont="1" applyFill="1" applyBorder="1" applyProtection="1"/>
    <xf numFmtId="0" fontId="2" fillId="20" borderId="0" xfId="0" applyFont="1" applyFill="1" applyBorder="1" applyAlignment="1" applyProtection="1"/>
    <xf numFmtId="0" fontId="28" fillId="0" borderId="0" xfId="0" applyFont="1" applyFill="1" applyBorder="1"/>
    <xf numFmtId="0" fontId="28" fillId="0" borderId="0" xfId="0" applyFont="1" applyFill="1" applyBorder="1" applyAlignment="1">
      <alignment wrapText="1"/>
    </xf>
    <xf numFmtId="0" fontId="25" fillId="0" borderId="0" xfId="0" applyFont="1" applyFill="1" applyBorder="1"/>
    <xf numFmtId="0" fontId="28" fillId="0" borderId="0" xfId="0" applyFont="1" applyFill="1" applyBorder="1" applyAlignment="1">
      <alignment horizontal="left" vertical="center"/>
    </xf>
    <xf numFmtId="0" fontId="28" fillId="0" borderId="0" xfId="0" applyFont="1" applyFill="1" applyBorder="1" applyAlignment="1" applyProtection="1">
      <alignment horizontal="left" vertical="center" wrapText="1"/>
      <protection locked="0"/>
    </xf>
    <xf numFmtId="0" fontId="28" fillId="0" borderId="11" xfId="0" applyFont="1" applyFill="1" applyBorder="1" applyAlignment="1" applyProtection="1">
      <alignment horizontal="left" vertical="center"/>
      <protection locked="0"/>
    </xf>
    <xf numFmtId="0" fontId="2" fillId="0" borderId="0" xfId="0" applyFont="1" applyFill="1" applyBorder="1" applyAlignment="1" applyProtection="1">
      <alignment vertical="top" wrapText="1"/>
      <protection locked="0"/>
    </xf>
    <xf numFmtId="0" fontId="31" fillId="0" borderId="0" xfId="0" applyFont="1" applyFill="1" applyAlignment="1">
      <alignment horizontal="left" vertical="top" wrapText="1"/>
    </xf>
    <xf numFmtId="0" fontId="30" fillId="0" borderId="0" xfId="0" applyFont="1" applyFill="1" applyBorder="1" applyAlignment="1" applyProtection="1">
      <alignment horizontal="left" vertical="top"/>
      <protection locked="0"/>
    </xf>
    <xf numFmtId="0" fontId="31" fillId="0" borderId="0" xfId="0" applyFont="1" applyFill="1" applyAlignment="1">
      <alignment horizontal="left" vertical="center" wrapText="1"/>
    </xf>
    <xf numFmtId="0" fontId="22" fillId="0" borderId="0" xfId="0" applyFont="1" applyFill="1" applyBorder="1" applyAlignment="1" applyProtection="1">
      <alignment vertical="top"/>
      <protection locked="0"/>
    </xf>
    <xf numFmtId="0" fontId="28" fillId="0" borderId="0" xfId="0" applyFont="1" applyFill="1" applyBorder="1" applyAlignment="1" applyProtection="1">
      <alignment vertical="top"/>
      <protection locked="0"/>
    </xf>
    <xf numFmtId="0" fontId="29" fillId="0" borderId="0" xfId="0" applyFont="1" applyFill="1" applyBorder="1" applyAlignment="1" applyProtection="1">
      <alignment horizontal="left" vertical="top" wrapText="1"/>
      <protection locked="0"/>
    </xf>
    <xf numFmtId="0" fontId="31" fillId="0" borderId="0" xfId="0" applyFont="1" applyFill="1" applyBorder="1" applyAlignment="1" applyProtection="1">
      <alignment vertical="top" wrapText="1"/>
      <protection locked="0"/>
    </xf>
    <xf numFmtId="0" fontId="0" fillId="0" borderId="0" xfId="0" applyFill="1" applyAlignment="1">
      <alignment horizontal="left" vertical="top" wrapText="1"/>
    </xf>
    <xf numFmtId="0" fontId="29" fillId="0" borderId="0" xfId="0" applyFont="1" applyFill="1" applyBorder="1" applyAlignment="1" applyProtection="1">
      <alignment horizontal="left" vertical="top"/>
      <protection locked="0"/>
    </xf>
    <xf numFmtId="0" fontId="0" fillId="0" borderId="0" xfId="0" applyFill="1" applyAlignment="1">
      <alignment horizontal="left" vertical="top"/>
    </xf>
    <xf numFmtId="0" fontId="31" fillId="0" borderId="0" xfId="0" applyFont="1" applyFill="1" applyBorder="1" applyAlignment="1" applyProtection="1">
      <alignment vertical="top"/>
      <protection locked="0"/>
    </xf>
    <xf numFmtId="0" fontId="2" fillId="0" borderId="0" xfId="0" applyFont="1" applyFill="1" applyBorder="1" applyAlignment="1" applyProtection="1">
      <alignment horizontal="left" vertical="top"/>
      <protection locked="0"/>
    </xf>
    <xf numFmtId="0" fontId="28" fillId="0" borderId="0" xfId="0" applyFont="1" applyFill="1" applyBorder="1" applyAlignment="1" applyProtection="1">
      <alignment horizontal="left" vertical="top"/>
      <protection locked="0"/>
    </xf>
    <xf numFmtId="0" fontId="1" fillId="0" borderId="0" xfId="0" applyFont="1" applyFill="1" applyBorder="1" applyAlignment="1" applyProtection="1">
      <alignment horizontal="left" vertical="top"/>
      <protection locked="0"/>
    </xf>
    <xf numFmtId="0" fontId="1" fillId="0" borderId="0" xfId="0" applyFont="1" applyFill="1" applyBorder="1" applyAlignment="1" applyProtection="1">
      <alignment vertical="top"/>
      <protection locked="0"/>
    </xf>
    <xf numFmtId="0" fontId="23" fillId="0" borderId="0" xfId="0" applyFont="1" applyFill="1" applyBorder="1" applyAlignment="1" applyProtection="1">
      <alignment horizontal="left" vertical="top"/>
      <protection locked="0"/>
    </xf>
    <xf numFmtId="0" fontId="2" fillId="0" borderId="0" xfId="0" applyFont="1" applyFill="1" applyBorder="1" applyAlignment="1" applyProtection="1">
      <alignment vertical="top"/>
      <protection locked="0"/>
    </xf>
    <xf numFmtId="0" fontId="25" fillId="0" borderId="0" xfId="0" applyFont="1" applyFill="1" applyBorder="1" applyProtection="1">
      <protection locked="0"/>
    </xf>
    <xf numFmtId="0" fontId="2" fillId="0" borderId="0" xfId="0" applyFont="1" applyFill="1" applyBorder="1" applyAlignment="1" applyProtection="1">
      <alignment horizontal="left"/>
      <protection locked="0"/>
    </xf>
    <xf numFmtId="0" fontId="28" fillId="0" borderId="0" xfId="0" applyFont="1" applyFill="1" applyBorder="1" applyProtection="1">
      <protection locked="0"/>
    </xf>
    <xf numFmtId="0" fontId="28" fillId="0" borderId="0" xfId="0" applyNumberFormat="1" applyFont="1" applyFill="1" applyBorder="1" applyAlignment="1" applyProtection="1">
      <alignment wrapText="1"/>
    </xf>
    <xf numFmtId="0" fontId="22" fillId="0" borderId="0" xfId="0" applyFont="1" applyFill="1" applyBorder="1" applyAlignment="1" applyProtection="1">
      <alignment vertical="top"/>
    </xf>
    <xf numFmtId="0" fontId="28" fillId="0" borderId="0" xfId="0" applyFont="1" applyFill="1" applyBorder="1" applyAlignment="1" applyProtection="1">
      <alignment vertical="top"/>
    </xf>
    <xf numFmtId="0" fontId="28" fillId="0" borderId="0" xfId="0" applyFont="1" applyFill="1" applyBorder="1" applyAlignment="1" applyProtection="1">
      <alignment vertical="top" wrapText="1"/>
    </xf>
    <xf numFmtId="0" fontId="2" fillId="0" borderId="0" xfId="0" applyFont="1" applyFill="1" applyBorder="1" applyAlignment="1" applyProtection="1">
      <alignment vertical="top" wrapText="1"/>
    </xf>
    <xf numFmtId="0" fontId="28" fillId="0" borderId="0" xfId="0" applyFont="1" applyFill="1" applyBorder="1" applyAlignment="1">
      <alignment horizontal="left" vertical="center" wrapText="1"/>
    </xf>
    <xf numFmtId="0" fontId="31" fillId="0" borderId="0" xfId="0" applyFont="1" applyFill="1" applyBorder="1" applyAlignment="1" applyProtection="1">
      <alignment vertical="top"/>
    </xf>
    <xf numFmtId="0" fontId="28" fillId="0" borderId="0" xfId="0" applyFont="1" applyFill="1" applyBorder="1" applyAlignment="1" applyProtection="1">
      <alignment horizontal="left" vertical="top"/>
    </xf>
    <xf numFmtId="0" fontId="1" fillId="0" borderId="0" xfId="0" applyFont="1" applyFill="1" applyBorder="1" applyAlignment="1" applyProtection="1">
      <alignment vertical="top"/>
    </xf>
    <xf numFmtId="0" fontId="2" fillId="0" borderId="0" xfId="0" applyFont="1" applyFill="1" applyBorder="1" applyAlignment="1" applyProtection="1">
      <alignment vertical="top"/>
    </xf>
    <xf numFmtId="0" fontId="28" fillId="0" borderId="0" xfId="0" applyFont="1" applyFill="1" applyBorder="1" applyAlignment="1" applyProtection="1">
      <alignment horizontal="left" vertical="center"/>
    </xf>
    <xf numFmtId="0" fontId="2" fillId="0" borderId="0" xfId="0" applyFont="1" applyFill="1" applyAlignment="1">
      <alignment horizontal="left" vertical="center"/>
    </xf>
    <xf numFmtId="0" fontId="28" fillId="0" borderId="0" xfId="0" applyFont="1" applyFill="1" applyBorder="1" applyAlignment="1" applyProtection="1"/>
    <xf numFmtId="0" fontId="28" fillId="0" borderId="0" xfId="0" applyFont="1" applyFill="1" applyBorder="1" applyAlignment="1" applyProtection="1">
      <alignment wrapText="1"/>
    </xf>
    <xf numFmtId="0" fontId="28" fillId="0" borderId="0" xfId="0" applyFont="1" applyFill="1" applyBorder="1" applyProtection="1"/>
    <xf numFmtId="0" fontId="28" fillId="0" borderId="14" xfId="0" applyFont="1" applyFill="1" applyBorder="1" applyAlignment="1" applyProtection="1">
      <alignment horizontal="left" vertical="center"/>
      <protection locked="0"/>
    </xf>
    <xf numFmtId="0" fontId="23" fillId="0" borderId="0" xfId="0" applyFont="1" applyFill="1" applyBorder="1" applyAlignment="1" applyProtection="1">
      <alignment horizontal="left" vertical="center"/>
      <protection locked="0"/>
    </xf>
    <xf numFmtId="14" fontId="28" fillId="0" borderId="14" xfId="0" applyNumberFormat="1" applyFont="1" applyFill="1" applyBorder="1" applyAlignment="1" applyProtection="1">
      <alignment horizontal="left" vertical="center" wrapText="1"/>
      <protection locked="0"/>
    </xf>
    <xf numFmtId="15" fontId="28" fillId="0" borderId="14" xfId="0" applyNumberFormat="1" applyFont="1" applyFill="1" applyBorder="1" applyAlignment="1" applyProtection="1">
      <alignment horizontal="left" vertical="center" wrapText="1"/>
      <protection locked="0"/>
    </xf>
    <xf numFmtId="0" fontId="28" fillId="0" borderId="14" xfId="0" applyFont="1" applyFill="1" applyBorder="1" applyAlignment="1" applyProtection="1">
      <alignment horizontal="left" vertical="center" wrapText="1"/>
      <protection locked="0"/>
    </xf>
    <xf numFmtId="15" fontId="28" fillId="0" borderId="11" xfId="0" applyNumberFormat="1" applyFont="1" applyFill="1" applyBorder="1" applyAlignment="1" applyProtection="1">
      <alignment horizontal="left" vertical="center" wrapText="1"/>
      <protection locked="0"/>
    </xf>
    <xf numFmtId="0" fontId="28" fillId="0" borderId="11" xfId="0" applyFont="1" applyFill="1" applyBorder="1" applyAlignment="1" applyProtection="1">
      <alignment horizontal="left" vertical="center" wrapText="1"/>
      <protection locked="0"/>
    </xf>
    <xf numFmtId="0" fontId="23" fillId="0" borderId="0" xfId="0" applyFont="1" applyFill="1" applyBorder="1" applyAlignment="1" applyProtection="1">
      <alignment horizontal="left" vertical="center" indent="2"/>
      <protection locked="0"/>
    </xf>
    <xf numFmtId="0" fontId="30" fillId="0" borderId="14" xfId="0" applyFont="1" applyFill="1" applyBorder="1" applyAlignment="1" applyProtection="1">
      <alignment horizontal="left" vertical="center" wrapText="1"/>
      <protection locked="0"/>
    </xf>
    <xf numFmtId="0" fontId="30" fillId="0" borderId="0" xfId="0" applyFont="1" applyFill="1" applyBorder="1" applyAlignment="1" applyProtection="1">
      <alignment horizontal="left" vertical="center"/>
      <protection locked="0"/>
    </xf>
    <xf numFmtId="0" fontId="2" fillId="0" borderId="14" xfId="0" applyFont="1" applyFill="1" applyBorder="1" applyAlignment="1" applyProtection="1">
      <alignment horizontal="left" vertical="center" wrapText="1"/>
      <protection locked="0"/>
    </xf>
    <xf numFmtId="0" fontId="28" fillId="0" borderId="0" xfId="0" applyFont="1" applyFill="1" applyBorder="1" applyAlignment="1" applyProtection="1">
      <alignment horizontal="left" vertical="center"/>
      <protection locked="0"/>
    </xf>
    <xf numFmtId="0" fontId="2" fillId="0" borderId="12" xfId="0" applyFont="1" applyFill="1" applyBorder="1" applyAlignment="1" applyProtection="1">
      <alignment horizontal="left" vertical="center" wrapText="1"/>
      <protection locked="0"/>
    </xf>
    <xf numFmtId="0" fontId="24" fillId="0" borderId="0" xfId="0" applyFont="1" applyFill="1" applyBorder="1" applyAlignment="1" applyProtection="1">
      <alignment horizontal="left" vertical="center"/>
      <protection locked="0"/>
    </xf>
    <xf numFmtId="0" fontId="2" fillId="0" borderId="0" xfId="0" applyFont="1" applyAlignment="1">
      <alignment vertical="top"/>
    </xf>
    <xf numFmtId="0" fontId="24" fillId="0" borderId="0" xfId="0" applyFont="1" applyFill="1" applyBorder="1" applyAlignment="1" applyProtection="1">
      <alignment vertical="center"/>
      <protection locked="0"/>
    </xf>
    <xf numFmtId="0" fontId="28" fillId="0" borderId="0" xfId="0" applyFont="1" applyFill="1" applyBorder="1" applyAlignment="1" applyProtection="1">
      <alignment horizontal="left"/>
      <protection locked="0"/>
    </xf>
    <xf numFmtId="0" fontId="28" fillId="0" borderId="11" xfId="0" applyFont="1" applyFill="1" applyBorder="1" applyAlignment="1" applyProtection="1">
      <alignment horizontal="left"/>
      <protection locked="0"/>
    </xf>
    <xf numFmtId="0" fontId="28" fillId="0" borderId="11" xfId="0" applyFont="1" applyFill="1" applyBorder="1" applyAlignment="1" applyProtection="1">
      <alignment horizontal="left" wrapText="1"/>
      <protection locked="0"/>
    </xf>
    <xf numFmtId="0" fontId="2" fillId="0" borderId="11" xfId="0" applyFont="1" applyFill="1" applyBorder="1" applyAlignment="1" applyProtection="1">
      <alignment horizontal="left" wrapText="1"/>
      <protection locked="0"/>
    </xf>
    <xf numFmtId="0" fontId="1" fillId="0" borderId="0" xfId="0" applyFont="1" applyFill="1" applyBorder="1" applyAlignment="1" applyProtection="1">
      <alignment horizontal="left" vertical="center"/>
      <protection locked="0"/>
    </xf>
    <xf numFmtId="0" fontId="2" fillId="0" borderId="0" xfId="0" applyFont="1" applyFill="1" applyBorder="1" applyAlignment="1" applyProtection="1">
      <alignment vertical="center"/>
      <protection locked="0"/>
    </xf>
    <xf numFmtId="0" fontId="1" fillId="0" borderId="0" xfId="0" applyFont="1" applyFill="1" applyBorder="1" applyProtection="1">
      <protection locked="0"/>
    </xf>
    <xf numFmtId="0" fontId="0" fillId="0" borderId="0" xfId="0" applyFill="1" applyAlignment="1">
      <alignment horizontal="left" vertical="center" wrapText="1"/>
    </xf>
    <xf numFmtId="0" fontId="1" fillId="0" borderId="0" xfId="0" applyFont="1" applyFill="1" applyBorder="1" applyAlignment="1" applyProtection="1">
      <alignment horizontal="left"/>
      <protection locked="0"/>
    </xf>
    <xf numFmtId="0" fontId="2" fillId="0" borderId="0" xfId="0" applyFont="1" applyFill="1" applyBorder="1" applyAlignment="1" applyProtection="1">
      <protection locked="0"/>
    </xf>
    <xf numFmtId="0" fontId="0" fillId="0" borderId="0" xfId="0" applyFill="1" applyAlignment="1">
      <alignment horizontal="left" vertical="center"/>
    </xf>
    <xf numFmtId="0" fontId="1" fillId="0" borderId="0" xfId="0" applyFont="1" applyFill="1" applyBorder="1" applyAlignment="1" applyProtection="1">
      <alignment wrapText="1"/>
      <protection locked="0"/>
    </xf>
    <xf numFmtId="0" fontId="1" fillId="0" borderId="0" xfId="0" applyFont="1" applyFill="1" applyBorder="1" applyAlignment="1" applyProtection="1">
      <alignment horizontal="left" wrapText="1"/>
      <protection locked="0"/>
    </xf>
    <xf numFmtId="0" fontId="2" fillId="0" borderId="0" xfId="0" applyFont="1" applyFill="1" applyBorder="1" applyAlignment="1" applyProtection="1">
      <alignment wrapText="1"/>
      <protection locked="0"/>
    </xf>
    <xf numFmtId="0" fontId="36" fillId="0" borderId="0" xfId="0" applyFont="1" applyFill="1" applyAlignment="1">
      <alignment wrapText="1"/>
    </xf>
    <xf numFmtId="0" fontId="36" fillId="0" borderId="0" xfId="0" applyFont="1" applyFill="1" applyBorder="1" applyAlignment="1">
      <alignment wrapText="1"/>
    </xf>
    <xf numFmtId="0" fontId="0" fillId="0" borderId="0" xfId="0" applyAlignment="1">
      <alignment vertical="top"/>
    </xf>
    <xf numFmtId="0" fontId="0" fillId="0" borderId="0" xfId="0" applyAlignment="1">
      <alignment vertical="top" wrapText="1"/>
    </xf>
    <xf numFmtId="0" fontId="1" fillId="0" borderId="0" xfId="0" applyFont="1" applyFill="1" applyAlignment="1">
      <alignment horizontal="left" vertical="center" wrapText="1"/>
    </xf>
    <xf numFmtId="0" fontId="1" fillId="0" borderId="0" xfId="0" applyFont="1" applyFill="1" applyAlignment="1">
      <alignment horizontal="left" vertical="center"/>
    </xf>
    <xf numFmtId="0" fontId="33" fillId="0" borderId="0" xfId="0" applyFont="1" applyFill="1" applyAlignment="1">
      <alignment horizontal="left" vertical="center" wrapText="1"/>
    </xf>
    <xf numFmtId="0" fontId="34" fillId="0" borderId="0" xfId="0" applyFont="1" applyFill="1" applyAlignment="1">
      <alignment horizontal="left" vertical="center"/>
    </xf>
    <xf numFmtId="0" fontId="2" fillId="0" borderId="0" xfId="0" applyFont="1"/>
    <xf numFmtId="0" fontId="26" fillId="20" borderId="0" xfId="0" applyFont="1" applyFill="1" applyBorder="1" applyAlignment="1" applyProtection="1">
      <alignment wrapText="1"/>
    </xf>
    <xf numFmtId="0" fontId="28" fillId="20" borderId="0" xfId="0" applyNumberFormat="1" applyFont="1" applyFill="1" applyBorder="1" applyAlignment="1" applyProtection="1">
      <alignment vertical="top" wrapText="1"/>
    </xf>
    <xf numFmtId="0" fontId="28" fillId="20" borderId="0" xfId="0" applyFont="1" applyFill="1" applyBorder="1" applyAlignment="1" applyProtection="1">
      <alignment vertical="top" wrapText="1"/>
    </xf>
    <xf numFmtId="0" fontId="28" fillId="20" borderId="0" xfId="0" applyFont="1" applyFill="1" applyBorder="1" applyAlignment="1">
      <alignment wrapText="1"/>
    </xf>
    <xf numFmtId="0" fontId="2" fillId="0" borderId="0" xfId="0" applyFont="1" applyFill="1" applyAlignment="1">
      <alignment horizontal="left" vertical="center" wrapText="1"/>
    </xf>
    <xf numFmtId="22" fontId="28" fillId="20" borderId="0" xfId="0" applyNumberFormat="1" applyFont="1" applyFill="1" applyBorder="1" applyProtection="1"/>
    <xf numFmtId="0" fontId="2" fillId="0" borderId="0" xfId="0" applyFont="1" applyAlignment="1">
      <alignment vertical="top" wrapText="1"/>
    </xf>
    <xf numFmtId="49" fontId="2" fillId="0" borderId="0" xfId="0" applyNumberFormat="1" applyFont="1" applyAlignment="1">
      <alignment horizontal="center" vertical="top"/>
    </xf>
    <xf numFmtId="49" fontId="0" fillId="0" borderId="0" xfId="0" applyNumberFormat="1" applyAlignment="1">
      <alignment horizontal="center" vertical="top"/>
    </xf>
    <xf numFmtId="0" fontId="38" fillId="0" borderId="0" xfId="0" applyFont="1" applyAlignment="1">
      <alignment vertical="top" wrapText="1"/>
    </xf>
    <xf numFmtId="0" fontId="28" fillId="20" borderId="0" xfId="0" applyFont="1" applyFill="1" applyBorder="1" applyAlignment="1" applyProtection="1">
      <alignment vertical="top"/>
    </xf>
    <xf numFmtId="0" fontId="35" fillId="20" borderId="0" xfId="0" applyNumberFormat="1" applyFont="1" applyFill="1" applyBorder="1" applyAlignment="1" applyProtection="1">
      <alignment vertical="top"/>
    </xf>
    <xf numFmtId="0" fontId="36" fillId="0" borderId="0" xfId="0" applyFont="1" applyFill="1" applyBorder="1" applyAlignment="1" applyProtection="1">
      <alignment vertical="top"/>
    </xf>
    <xf numFmtId="0" fontId="0" fillId="0" borderId="0" xfId="0" applyAlignment="1">
      <alignment vertical="top" wrapText="1"/>
    </xf>
    <xf numFmtId="0" fontId="31" fillId="0" borderId="0" xfId="0" applyFont="1" applyFill="1" applyBorder="1" applyAlignment="1">
      <alignment horizontal="left" vertical="center" wrapText="1"/>
    </xf>
    <xf numFmtId="0" fontId="2" fillId="20" borderId="0" xfId="0" applyNumberFormat="1" applyFont="1" applyFill="1" applyBorder="1" applyAlignment="1" applyProtection="1">
      <alignment vertical="top"/>
    </xf>
    <xf numFmtId="0" fontId="2" fillId="0" borderId="0" xfId="0" applyNumberFormat="1" applyFont="1" applyFill="1" applyBorder="1" applyAlignment="1" applyProtection="1">
      <alignment vertical="top" wrapText="1"/>
    </xf>
    <xf numFmtId="0" fontId="2" fillId="20" borderId="0" xfId="0" applyFont="1" applyFill="1" applyBorder="1" applyProtection="1"/>
    <xf numFmtId="0" fontId="28" fillId="21" borderId="13" xfId="0" applyFont="1" applyFill="1" applyBorder="1" applyAlignment="1" applyProtection="1">
      <alignment horizontal="left" vertical="center"/>
    </xf>
    <xf numFmtId="0" fontId="28" fillId="21" borderId="0" xfId="0" applyFont="1" applyFill="1" applyBorder="1" applyAlignment="1" applyProtection="1">
      <alignment horizontal="left" vertical="center"/>
    </xf>
    <xf numFmtId="0" fontId="1" fillId="21" borderId="0" xfId="0" applyFont="1" applyFill="1" applyBorder="1" applyAlignment="1" applyProtection="1">
      <alignment vertical="top" wrapText="1"/>
    </xf>
    <xf numFmtId="0" fontId="28" fillId="21" borderId="0" xfId="0" applyFont="1" applyFill="1" applyBorder="1" applyAlignment="1" applyProtection="1">
      <alignment horizontal="left" vertical="top" wrapText="1"/>
    </xf>
    <xf numFmtId="0" fontId="31" fillId="21" borderId="0" xfId="0" applyFont="1" applyFill="1" applyBorder="1" applyAlignment="1" applyProtection="1">
      <alignment vertical="top" wrapText="1"/>
    </xf>
    <xf numFmtId="0" fontId="2" fillId="21" borderId="0" xfId="0" applyFont="1" applyFill="1" applyBorder="1" applyAlignment="1" applyProtection="1">
      <alignment vertical="top" wrapText="1"/>
    </xf>
    <xf numFmtId="0" fontId="28" fillId="21" borderId="0" xfId="0" applyFont="1" applyFill="1" applyBorder="1" applyAlignment="1" applyProtection="1">
      <alignment vertical="top" wrapText="1"/>
    </xf>
    <xf numFmtId="0" fontId="28" fillId="21" borderId="0" xfId="0" applyFont="1" applyFill="1" applyBorder="1" applyAlignment="1" applyProtection="1">
      <alignment wrapText="1"/>
    </xf>
    <xf numFmtId="0" fontId="31" fillId="21" borderId="0" xfId="0" applyFont="1" applyFill="1" applyAlignment="1" applyProtection="1">
      <alignment vertical="top" wrapText="1"/>
    </xf>
    <xf numFmtId="0" fontId="31" fillId="21" borderId="10" xfId="0" applyFont="1" applyFill="1" applyBorder="1" applyAlignment="1" applyProtection="1">
      <alignment vertical="top" wrapText="1"/>
    </xf>
    <xf numFmtId="0" fontId="22" fillId="21" borderId="0" xfId="0" applyFont="1" applyFill="1" applyBorder="1" applyAlignment="1" applyProtection="1">
      <alignment vertical="top" wrapText="1"/>
    </xf>
    <xf numFmtId="0" fontId="28" fillId="21" borderId="10" xfId="0" applyFont="1" applyFill="1" applyBorder="1" applyAlignment="1" applyProtection="1">
      <alignment horizontal="left" vertical="top" wrapText="1"/>
    </xf>
    <xf numFmtId="0" fontId="28" fillId="21" borderId="13" xfId="0" applyFont="1" applyFill="1" applyBorder="1" applyAlignment="1" applyProtection="1">
      <alignment horizontal="left" vertical="top" wrapText="1"/>
    </xf>
    <xf numFmtId="0" fontId="1" fillId="21" borderId="13" xfId="0" applyFont="1" applyFill="1" applyBorder="1" applyAlignment="1" applyProtection="1">
      <alignment vertical="top" wrapText="1"/>
    </xf>
    <xf numFmtId="0" fontId="22" fillId="21" borderId="13" xfId="0" applyFont="1" applyFill="1" applyBorder="1" applyAlignment="1" applyProtection="1">
      <alignment vertical="top" wrapText="1"/>
    </xf>
    <xf numFmtId="0" fontId="31" fillId="21" borderId="13" xfId="0" applyFont="1" applyFill="1" applyBorder="1" applyAlignment="1" applyProtection="1">
      <alignment vertical="top" wrapText="1"/>
    </xf>
    <xf numFmtId="0" fontId="28" fillId="22" borderId="0" xfId="0" applyNumberFormat="1" applyFont="1" applyFill="1" applyBorder="1" applyAlignment="1" applyProtection="1">
      <alignment vertical="top" wrapText="1"/>
    </xf>
    <xf numFmtId="0" fontId="28" fillId="22" borderId="0" xfId="0" applyFont="1" applyFill="1" applyBorder="1" applyAlignment="1" applyProtection="1">
      <alignment vertical="top" wrapText="1"/>
    </xf>
    <xf numFmtId="0" fontId="28" fillId="22" borderId="0" xfId="0" applyFont="1" applyFill="1" applyBorder="1" applyAlignment="1">
      <alignment vertical="top" wrapText="1"/>
    </xf>
    <xf numFmtId="0" fontId="28" fillId="22" borderId="0" xfId="0" applyFont="1" applyFill="1" applyBorder="1" applyAlignment="1" applyProtection="1">
      <alignment wrapText="1"/>
    </xf>
    <xf numFmtId="0" fontId="28" fillId="21" borderId="0" xfId="0" applyFont="1" applyFill="1" applyBorder="1" applyAlignment="1" applyProtection="1"/>
    <xf numFmtId="0" fontId="28" fillId="0" borderId="14" xfId="0" applyFont="1" applyFill="1" applyBorder="1" applyAlignment="1" applyProtection="1">
      <alignment horizontal="left"/>
      <protection locked="0"/>
    </xf>
    <xf numFmtId="0" fontId="30" fillId="0" borderId="14" xfId="0" applyFont="1" applyFill="1" applyBorder="1" applyAlignment="1" applyProtection="1">
      <alignment horizontal="left" vertical="center"/>
      <protection locked="0"/>
    </xf>
    <xf numFmtId="0" fontId="28" fillId="0" borderId="0" xfId="0" applyFont="1" applyFill="1" applyBorder="1" applyAlignment="1"/>
    <xf numFmtId="0" fontId="1" fillId="0" borderId="0" xfId="0" applyFont="1" applyFill="1" applyBorder="1" applyAlignment="1" applyProtection="1">
      <protection locked="0"/>
    </xf>
    <xf numFmtId="0" fontId="1" fillId="0" borderId="0" xfId="0" applyFont="1" applyFill="1" applyBorder="1" applyAlignment="1"/>
    <xf numFmtId="0" fontId="28" fillId="23" borderId="0" xfId="0" applyFont="1" applyFill="1" applyBorder="1" applyAlignment="1" applyProtection="1">
      <alignment vertical="top" wrapText="1"/>
    </xf>
    <xf numFmtId="0" fontId="31" fillId="23" borderId="0" xfId="0" applyFont="1" applyFill="1" applyBorder="1" applyAlignment="1" applyProtection="1">
      <alignment vertical="top" wrapText="1"/>
    </xf>
    <xf numFmtId="0" fontId="31" fillId="23" borderId="0" xfId="0" applyFont="1" applyFill="1" applyAlignment="1" applyProtection="1">
      <alignment vertical="top" wrapText="1"/>
    </xf>
    <xf numFmtId="0" fontId="31" fillId="23" borderId="10" xfId="0" applyFont="1" applyFill="1" applyBorder="1" applyAlignment="1" applyProtection="1">
      <alignment vertical="top" wrapText="1"/>
    </xf>
    <xf numFmtId="0" fontId="22" fillId="23" borderId="0" xfId="0" applyFont="1" applyFill="1" applyBorder="1" applyAlignment="1" applyProtection="1">
      <alignment vertical="top" wrapText="1"/>
    </xf>
    <xf numFmtId="0" fontId="1" fillId="23" borderId="0" xfId="0" applyFont="1" applyFill="1" applyBorder="1" applyAlignment="1" applyProtection="1">
      <alignment vertical="top" wrapText="1"/>
    </xf>
    <xf numFmtId="0" fontId="28" fillId="23" borderId="10" xfId="0" applyFont="1" applyFill="1" applyBorder="1" applyAlignment="1" applyProtection="1">
      <alignment horizontal="left" vertical="top" wrapText="1"/>
    </xf>
    <xf numFmtId="0" fontId="2" fillId="0" borderId="0" xfId="0" applyFont="1" applyFill="1" applyBorder="1" applyAlignment="1" applyProtection="1">
      <alignment wrapText="1"/>
    </xf>
    <xf numFmtId="0" fontId="28" fillId="23" borderId="0" xfId="0" applyFont="1" applyFill="1" applyBorder="1" applyProtection="1"/>
    <xf numFmtId="0" fontId="2" fillId="0" borderId="12" xfId="0" applyFont="1" applyFill="1" applyBorder="1" applyAlignment="1" applyProtection="1">
      <alignment horizontal="left" vertical="center"/>
      <protection locked="0"/>
    </xf>
    <xf numFmtId="0" fontId="21" fillId="0" borderId="0" xfId="0" applyFont="1" applyFill="1" applyBorder="1" applyAlignment="1" applyProtection="1">
      <alignment horizontal="left" wrapText="1"/>
      <protection locked="0"/>
    </xf>
    <xf numFmtId="0" fontId="2" fillId="0" borderId="0" xfId="0" applyFont="1" applyFill="1" applyBorder="1" applyAlignment="1" applyProtection="1">
      <alignment horizontal="left" wrapText="1"/>
      <protection locked="0"/>
    </xf>
    <xf numFmtId="0" fontId="31" fillId="0" borderId="0" xfId="0" applyFont="1" applyFill="1" applyBorder="1" applyAlignment="1" applyProtection="1">
      <alignment vertical="top" wrapText="1"/>
    </xf>
    <xf numFmtId="0" fontId="31" fillId="0" borderId="0" xfId="0" applyFont="1" applyFill="1" applyBorder="1" applyAlignment="1" applyProtection="1">
      <alignment vertical="top" wrapText="1"/>
    </xf>
    <xf numFmtId="0" fontId="31" fillId="0" borderId="0" xfId="0" applyFont="1" applyFill="1" applyBorder="1" applyAlignment="1" applyProtection="1">
      <alignment vertical="top" wrapText="1"/>
    </xf>
    <xf numFmtId="0" fontId="0" fillId="0" borderId="0" xfId="0" applyAlignment="1" applyProtection="1">
      <alignment vertical="top"/>
    </xf>
    <xf numFmtId="0" fontId="2" fillId="0" borderId="14" xfId="0"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14" xfId="0" applyNumberFormat="1" applyFont="1" applyFill="1" applyBorder="1" applyAlignment="1">
      <alignment vertical="center" wrapText="1"/>
    </xf>
    <xf numFmtId="0" fontId="2" fillId="0" borderId="17" xfId="0" applyNumberFormat="1" applyFont="1" applyFill="1" applyBorder="1" applyAlignment="1">
      <alignment vertical="center" wrapText="1"/>
    </xf>
    <xf numFmtId="0" fontId="2" fillId="0" borderId="12" xfId="0" applyNumberFormat="1" applyFont="1" applyFill="1" applyBorder="1" applyAlignment="1">
      <alignment vertical="center" wrapText="1"/>
    </xf>
    <xf numFmtId="0" fontId="2" fillId="0" borderId="18" xfId="0" applyNumberFormat="1" applyFont="1" applyFill="1" applyBorder="1" applyAlignment="1">
      <alignment vertical="center" wrapText="1"/>
    </xf>
    <xf numFmtId="2" fontId="2" fillId="0" borderId="0" xfId="47" applyNumberFormat="1" applyFont="1" applyFill="1" applyBorder="1" applyAlignment="1">
      <alignment vertical="center" wrapText="1"/>
    </xf>
    <xf numFmtId="0" fontId="2" fillId="0" borderId="19" xfId="0" applyNumberFormat="1" applyFont="1" applyFill="1" applyBorder="1" applyAlignment="1">
      <alignment vertical="center"/>
    </xf>
    <xf numFmtId="0" fontId="2" fillId="0" borderId="20" xfId="0" applyNumberFormat="1" applyFont="1" applyFill="1" applyBorder="1" applyAlignment="1">
      <alignment vertical="center"/>
    </xf>
    <xf numFmtId="0" fontId="2" fillId="0" borderId="14" xfId="0" applyNumberFormat="1" applyFont="1" applyFill="1" applyBorder="1" applyAlignment="1">
      <alignment vertical="center"/>
    </xf>
    <xf numFmtId="0" fontId="2" fillId="0" borderId="21" xfId="0" applyNumberFormat="1" applyFont="1" applyFill="1" applyBorder="1" applyAlignment="1">
      <alignment vertical="center"/>
    </xf>
    <xf numFmtId="0" fontId="28" fillId="0" borderId="11" xfId="0" applyNumberFormat="1" applyFont="1" applyFill="1" applyBorder="1" applyAlignment="1"/>
    <xf numFmtId="0" fontId="2" fillId="0" borderId="15" xfId="0" applyNumberFormat="1" applyFont="1" applyFill="1" applyBorder="1" applyAlignment="1"/>
    <xf numFmtId="0" fontId="28" fillId="0" borderId="16" xfId="0" applyNumberFormat="1" applyFont="1" applyFill="1" applyBorder="1" applyAlignment="1"/>
    <xf numFmtId="0" fontId="28" fillId="0" borderId="15" xfId="0" applyNumberFormat="1" applyFont="1" applyFill="1" applyBorder="1" applyAlignment="1"/>
    <xf numFmtId="2" fontId="28" fillId="0" borderId="13" xfId="47" applyNumberFormat="1" applyFont="1" applyFill="1" applyBorder="1" applyAlignment="1"/>
    <xf numFmtId="15" fontId="28" fillId="0" borderId="11" xfId="0" applyNumberFormat="1" applyFont="1" applyFill="1" applyBorder="1" applyAlignment="1" applyProtection="1">
      <alignment horizontal="left" vertical="center" wrapText="1"/>
      <protection locked="0"/>
    </xf>
    <xf numFmtId="15" fontId="28" fillId="0" borderId="14" xfId="0" applyNumberFormat="1" applyFont="1" applyFill="1" applyBorder="1" applyAlignment="1" applyProtection="1">
      <alignment horizontal="left" vertical="center" wrapText="1"/>
      <protection locked="0"/>
    </xf>
    <xf numFmtId="0" fontId="2" fillId="0" borderId="0" xfId="0" applyFont="1" applyFill="1" applyBorder="1" applyAlignment="1" applyProtection="1">
      <alignment vertical="top" wrapText="1"/>
      <protection locked="0"/>
    </xf>
    <xf numFmtId="0" fontId="2" fillId="0" borderId="0" xfId="0" applyFont="1" applyFill="1" applyBorder="1" applyAlignment="1" applyProtection="1">
      <alignment vertical="center" wrapText="1"/>
      <protection locked="0"/>
    </xf>
    <xf numFmtId="0" fontId="32" fillId="0" borderId="0" xfId="0" applyFont="1" applyFill="1" applyBorder="1" applyAlignment="1" applyProtection="1">
      <protection locked="0"/>
    </xf>
    <xf numFmtId="0" fontId="38" fillId="0" borderId="19" xfId="0" applyNumberFormat="1" applyFont="1" applyFill="1" applyBorder="1" applyAlignment="1">
      <alignment vertical="center"/>
    </xf>
    <xf numFmtId="0" fontId="38" fillId="0" borderId="14" xfId="0" applyNumberFormat="1" applyFont="1" applyFill="1" applyBorder="1" applyAlignment="1">
      <alignment vertical="center" wrapText="1"/>
    </xf>
    <xf numFmtId="0" fontId="28" fillId="0" borderId="11" xfId="0" applyNumberFormat="1" applyFont="1" applyFill="1" applyBorder="1" applyAlignment="1" applyProtection="1">
      <alignment horizontal="left" vertical="center" wrapText="1"/>
      <protection locked="0"/>
    </xf>
    <xf numFmtId="0" fontId="28" fillId="0" borderId="14" xfId="0" applyNumberFormat="1" applyFont="1" applyFill="1" applyBorder="1" applyAlignment="1" applyProtection="1">
      <alignment horizontal="left" vertical="center" wrapText="1"/>
      <protection locked="0"/>
    </xf>
    <xf numFmtId="0" fontId="37" fillId="0" borderId="11" xfId="0" applyNumberFormat="1" applyFont="1" applyFill="1" applyBorder="1" applyAlignment="1" applyProtection="1">
      <alignment horizontal="left" vertical="center" wrapText="1"/>
      <protection locked="0"/>
    </xf>
    <xf numFmtId="0" fontId="37" fillId="0" borderId="14" xfId="0" applyNumberFormat="1" applyFont="1" applyFill="1" applyBorder="1" applyAlignment="1" applyProtection="1">
      <alignment horizontal="left" vertical="center" wrapText="1"/>
      <protection locked="0"/>
    </xf>
    <xf numFmtId="0" fontId="28" fillId="0" borderId="0" xfId="0" applyNumberFormat="1" applyFont="1" applyFill="1" applyBorder="1" applyAlignment="1" applyProtection="1">
      <alignment horizontal="left" vertical="center"/>
      <protection locked="0"/>
    </xf>
    <xf numFmtId="0" fontId="2" fillId="0" borderId="0" xfId="0" applyNumberFormat="1" applyFont="1" applyFill="1" applyBorder="1" applyAlignment="1" applyProtection="1">
      <alignment vertical="center"/>
      <protection locked="0"/>
    </xf>
    <xf numFmtId="0" fontId="23" fillId="0" borderId="0" xfId="0" applyNumberFormat="1" applyFont="1" applyFill="1" applyBorder="1" applyAlignment="1" applyProtection="1">
      <alignment horizontal="left" vertical="center" indent="2"/>
      <protection locked="0"/>
    </xf>
    <xf numFmtId="0" fontId="28" fillId="0" borderId="14" xfId="0" applyNumberFormat="1" applyFont="1" applyFill="1" applyBorder="1" applyAlignment="1" applyProtection="1">
      <alignment horizontal="left" vertical="center"/>
      <protection locked="0"/>
    </xf>
    <xf numFmtId="0" fontId="23" fillId="0" borderId="0" xfId="0" applyNumberFormat="1" applyFont="1" applyFill="1" applyBorder="1" applyAlignment="1" applyProtection="1">
      <alignment horizontal="left" vertical="center"/>
      <protection locked="0"/>
    </xf>
    <xf numFmtId="0" fontId="38" fillId="0" borderId="12" xfId="0" applyFont="1" applyFill="1" applyBorder="1" applyAlignment="1" applyProtection="1">
      <alignment horizontal="left" vertical="center"/>
      <protection locked="0"/>
    </xf>
    <xf numFmtId="0" fontId="2" fillId="0" borderId="0" xfId="0" applyFont="1" applyFill="1" applyBorder="1" applyAlignment="1" applyProtection="1">
      <alignment vertical="top" wrapText="1"/>
      <protection locked="0"/>
    </xf>
    <xf numFmtId="0" fontId="31" fillId="0" borderId="0" xfId="0" applyFont="1" applyFill="1" applyBorder="1" applyAlignment="1" applyProtection="1">
      <alignment vertical="top" wrapText="1"/>
    </xf>
    <xf numFmtId="0" fontId="0" fillId="0" borderId="0" xfId="0" applyAlignment="1" applyProtection="1">
      <alignment vertical="top"/>
    </xf>
    <xf numFmtId="0" fontId="19" fillId="0" borderId="0" xfId="45" applyFill="1" applyBorder="1" applyAlignment="1"/>
    <xf numFmtId="0" fontId="2" fillId="0" borderId="0" xfId="0" applyFont="1" applyFill="1" applyBorder="1" applyAlignment="1" applyProtection="1">
      <alignment vertical="top" wrapText="1"/>
      <protection locked="0"/>
    </xf>
    <xf numFmtId="0" fontId="31" fillId="0" borderId="0" xfId="0" applyFont="1" applyFill="1" applyBorder="1" applyAlignment="1" applyProtection="1">
      <alignment vertical="top" wrapText="1"/>
    </xf>
    <xf numFmtId="0" fontId="0" fillId="0" borderId="0" xfId="0" applyAlignment="1" applyProtection="1">
      <alignment vertical="top"/>
    </xf>
    <xf numFmtId="0" fontId="39" fillId="0" borderId="0" xfId="0" applyFont="1" applyFill="1" applyBorder="1" applyAlignment="1" applyProtection="1">
      <alignment horizontal="left" wrapText="1"/>
      <protection locked="0"/>
    </xf>
    <xf numFmtId="0" fontId="41" fillId="0" borderId="14" xfId="0" applyFont="1" applyFill="1" applyBorder="1" applyAlignment="1" applyProtection="1">
      <alignment horizontal="left" vertical="center" wrapText="1"/>
      <protection locked="0"/>
    </xf>
    <xf numFmtId="0" fontId="42" fillId="0" borderId="14" xfId="0" applyNumberFormat="1" applyFont="1" applyFill="1" applyBorder="1" applyAlignment="1" applyProtection="1">
      <alignment horizontal="left" vertical="center" wrapText="1"/>
      <protection locked="0"/>
    </xf>
    <xf numFmtId="0" fontId="43" fillId="0" borderId="14" xfId="0" applyFont="1" applyFill="1" applyBorder="1" applyAlignment="1" applyProtection="1">
      <alignment horizontal="left" vertical="center" wrapText="1"/>
      <protection locked="0"/>
    </xf>
    <xf numFmtId="0" fontId="40" fillId="0" borderId="14" xfId="0" applyFont="1" applyFill="1" applyBorder="1" applyAlignment="1" applyProtection="1">
      <alignment horizontal="left" vertical="center" wrapText="1"/>
      <protection locked="0"/>
    </xf>
    <xf numFmtId="0" fontId="2" fillId="0" borderId="0" xfId="0" applyFont="1" applyFill="1" applyBorder="1" applyAlignment="1" applyProtection="1">
      <alignment vertical="top" wrapText="1"/>
      <protection locked="0"/>
    </xf>
    <xf numFmtId="0" fontId="31" fillId="0" borderId="0" xfId="0" applyFont="1" applyFill="1" applyBorder="1" applyAlignment="1" applyProtection="1">
      <alignment vertical="top" wrapText="1"/>
    </xf>
    <xf numFmtId="0" fontId="0" fillId="0" borderId="0" xfId="0" applyAlignment="1" applyProtection="1">
      <alignment vertical="top"/>
    </xf>
    <xf numFmtId="0" fontId="0" fillId="0" borderId="11" xfId="0" applyNumberFormat="1" applyFont="1" applyFill="1" applyBorder="1" applyAlignment="1"/>
    <xf numFmtId="0" fontId="28" fillId="0" borderId="11" xfId="0" applyNumberFormat="1" applyFont="1" applyFill="1" applyBorder="1" applyAlignment="1" applyProtection="1">
      <alignment horizontal="right" vertical="center" wrapText="1"/>
      <protection locked="0"/>
    </xf>
    <xf numFmtId="0" fontId="28" fillId="0" borderId="14" xfId="0" applyNumberFormat="1" applyFont="1" applyFill="1" applyBorder="1" applyAlignment="1" applyProtection="1">
      <alignment horizontal="right" vertical="center" wrapText="1"/>
      <protection locked="0"/>
    </xf>
    <xf numFmtId="0" fontId="0" fillId="0" borderId="14" xfId="0" applyNumberFormat="1" applyFont="1" applyFill="1" applyBorder="1" applyAlignment="1" applyProtection="1">
      <alignment horizontal="right" vertical="center" wrapText="1"/>
      <protection locked="0"/>
    </xf>
    <xf numFmtId="0" fontId="0" fillId="0" borderId="16" xfId="0" applyNumberFormat="1" applyFont="1" applyFill="1" applyBorder="1" applyAlignment="1"/>
    <xf numFmtId="0" fontId="42" fillId="0" borderId="13" xfId="0" applyFont="1" applyBorder="1"/>
    <xf numFmtId="0" fontId="0" fillId="0" borderId="0" xfId="0" applyBorder="1"/>
    <xf numFmtId="0" fontId="0" fillId="0" borderId="17" xfId="0" applyBorder="1"/>
    <xf numFmtId="0" fontId="42" fillId="0" borderId="0" xfId="0" applyFont="1" applyBorder="1"/>
    <xf numFmtId="0" fontId="2" fillId="0" borderId="22" xfId="0" applyNumberFormat="1" applyFont="1" applyFill="1" applyBorder="1" applyAlignment="1">
      <alignment vertical="center"/>
    </xf>
    <xf numFmtId="0" fontId="2" fillId="0" borderId="23" xfId="0" applyFont="1" applyFill="1" applyBorder="1" applyAlignment="1" applyProtection="1">
      <alignment horizontal="left" vertical="center"/>
      <protection locked="0"/>
    </xf>
    <xf numFmtId="0" fontId="2" fillId="0" borderId="24" xfId="0" applyNumberFormat="1" applyFont="1" applyFill="1" applyBorder="1" applyAlignment="1">
      <alignment vertical="center"/>
    </xf>
    <xf numFmtId="0" fontId="0" fillId="0" borderId="24" xfId="0" applyBorder="1"/>
    <xf numFmtId="0" fontId="0" fillId="0" borderId="14" xfId="0" applyBorder="1"/>
    <xf numFmtId="0" fontId="28" fillId="20" borderId="14" xfId="0" applyFont="1" applyFill="1" applyBorder="1" applyAlignment="1" applyProtection="1"/>
    <xf numFmtId="0" fontId="28" fillId="23" borderId="14" xfId="0" applyFont="1" applyFill="1" applyBorder="1" applyProtection="1"/>
    <xf numFmtId="0" fontId="28" fillId="22" borderId="14" xfId="0" applyFont="1" applyFill="1" applyBorder="1" applyAlignment="1" applyProtection="1">
      <alignment wrapText="1"/>
    </xf>
    <xf numFmtId="0" fontId="28" fillId="0" borderId="14" xfId="0" applyFont="1" applyFill="1" applyBorder="1" applyAlignment="1" applyProtection="1">
      <alignment wrapText="1"/>
    </xf>
    <xf numFmtId="0" fontId="28" fillId="21" borderId="24" xfId="0" applyFont="1" applyFill="1" applyBorder="1" applyAlignment="1" applyProtection="1">
      <alignment horizontal="left" vertical="center"/>
    </xf>
    <xf numFmtId="0" fontId="28" fillId="21" borderId="14" xfId="0" applyFont="1" applyFill="1" applyBorder="1" applyAlignment="1" applyProtection="1">
      <alignment horizontal="left" vertical="center"/>
    </xf>
    <xf numFmtId="0" fontId="1" fillId="21" borderId="14" xfId="0" applyFont="1" applyFill="1" applyBorder="1" applyAlignment="1" applyProtection="1">
      <alignment vertical="top" wrapText="1"/>
    </xf>
    <xf numFmtId="0" fontId="28" fillId="21" borderId="14" xfId="0" applyFont="1" applyFill="1" applyBorder="1" applyAlignment="1" applyProtection="1">
      <alignment horizontal="left" vertical="top" wrapText="1"/>
    </xf>
    <xf numFmtId="0" fontId="31" fillId="21" borderId="14" xfId="0" applyFont="1" applyFill="1" applyBorder="1" applyAlignment="1" applyProtection="1">
      <alignment vertical="top" wrapText="1"/>
    </xf>
    <xf numFmtId="0" fontId="28" fillId="21" borderId="14" xfId="0" applyFont="1" applyFill="1" applyBorder="1" applyAlignment="1" applyProtection="1">
      <alignment wrapText="1"/>
    </xf>
    <xf numFmtId="0" fontId="31" fillId="21" borderId="24" xfId="0" applyFont="1" applyFill="1" applyBorder="1" applyAlignment="1" applyProtection="1">
      <alignment vertical="top" wrapText="1"/>
    </xf>
    <xf numFmtId="0" fontId="28" fillId="21" borderId="14" xfId="0" applyFont="1" applyFill="1" applyBorder="1" applyAlignment="1" applyProtection="1">
      <alignment vertical="top" wrapText="1"/>
    </xf>
    <xf numFmtId="0" fontId="22" fillId="21" borderId="24" xfId="0" applyFont="1" applyFill="1" applyBorder="1" applyAlignment="1" applyProtection="1">
      <alignment vertical="top" wrapText="1"/>
    </xf>
    <xf numFmtId="0" fontId="22" fillId="21" borderId="14" xfId="0" applyFont="1" applyFill="1" applyBorder="1" applyAlignment="1" applyProtection="1">
      <alignment vertical="top" wrapText="1"/>
    </xf>
    <xf numFmtId="0" fontId="1" fillId="21" borderId="24" xfId="0" applyFont="1" applyFill="1" applyBorder="1" applyAlignment="1" applyProtection="1">
      <alignment vertical="top" wrapText="1"/>
    </xf>
    <xf numFmtId="0" fontId="28" fillId="21" borderId="24" xfId="0" applyFont="1" applyFill="1" applyBorder="1" applyAlignment="1" applyProtection="1">
      <alignment horizontal="left" vertical="top" wrapText="1"/>
    </xf>
    <xf numFmtId="0" fontId="28" fillId="20" borderId="14" xfId="0" applyFont="1" applyFill="1" applyBorder="1" applyAlignment="1" applyProtection="1">
      <alignment wrapText="1"/>
    </xf>
    <xf numFmtId="0" fontId="2" fillId="20" borderId="14" xfId="0" applyFont="1" applyFill="1" applyBorder="1" applyAlignment="1" applyProtection="1">
      <alignment wrapText="1"/>
    </xf>
    <xf numFmtId="0" fontId="28" fillId="22" borderId="14" xfId="0" applyNumberFormat="1" applyFont="1" applyFill="1" applyBorder="1" applyAlignment="1" applyProtection="1">
      <alignment vertical="top" wrapText="1"/>
    </xf>
    <xf numFmtId="0" fontId="28" fillId="20" borderId="14" xfId="0" applyNumberFormat="1" applyFont="1" applyFill="1" applyBorder="1" applyAlignment="1" applyProtection="1">
      <alignment vertical="top" wrapText="1"/>
    </xf>
    <xf numFmtId="0" fontId="28" fillId="20" borderId="14" xfId="0" applyFont="1" applyFill="1" applyBorder="1" applyAlignment="1" applyProtection="1">
      <alignment vertical="top" wrapText="1"/>
    </xf>
    <xf numFmtId="0" fontId="28" fillId="0" borderId="14" xfId="0" applyFont="1" applyFill="1" applyBorder="1" applyAlignment="1">
      <alignment wrapText="1"/>
    </xf>
    <xf numFmtId="0" fontId="1" fillId="0" borderId="14" xfId="0" applyFont="1" applyFill="1" applyBorder="1" applyAlignment="1"/>
    <xf numFmtId="0" fontId="2" fillId="0" borderId="26" xfId="0" applyNumberFormat="1" applyFont="1" applyFill="1" applyBorder="1" applyAlignment="1">
      <alignment vertical="center" wrapText="1"/>
    </xf>
    <xf numFmtId="0" fontId="2" fillId="0" borderId="25" xfId="0" applyNumberFormat="1" applyFont="1" applyFill="1" applyBorder="1" applyAlignment="1">
      <alignment vertical="center"/>
    </xf>
    <xf numFmtId="0" fontId="41" fillId="0" borderId="26" xfId="0" applyFont="1" applyFill="1" applyBorder="1" applyAlignment="1" applyProtection="1">
      <alignment horizontal="left" vertical="center" wrapText="1"/>
      <protection locked="0"/>
    </xf>
    <xf numFmtId="0" fontId="2" fillId="0" borderId="18" xfId="0" applyFont="1" applyFill="1" applyBorder="1" applyAlignment="1" applyProtection="1">
      <alignment horizontal="left" vertical="center"/>
      <protection locked="0"/>
    </xf>
    <xf numFmtId="0" fontId="0" fillId="0" borderId="25" xfId="0" applyBorder="1"/>
    <xf numFmtId="0" fontId="0" fillId="0" borderId="26" xfId="0" applyBorder="1"/>
    <xf numFmtId="0" fontId="28" fillId="0" borderId="26" xfId="0" applyFont="1" applyFill="1" applyBorder="1" applyAlignment="1" applyProtection="1">
      <alignment horizontal="left" vertical="center" wrapText="1"/>
      <protection locked="0"/>
    </xf>
    <xf numFmtId="0" fontId="28" fillId="0" borderId="26" xfId="0" applyFont="1" applyFill="1" applyBorder="1" applyAlignment="1" applyProtection="1">
      <alignment horizontal="left" vertical="center"/>
      <protection locked="0"/>
    </xf>
    <xf numFmtId="0" fontId="28" fillId="0" borderId="26" xfId="0" applyFont="1" applyFill="1" applyBorder="1" applyAlignment="1">
      <alignment horizontal="left" vertical="center"/>
    </xf>
    <xf numFmtId="0" fontId="28" fillId="20" borderId="26" xfId="0" applyFont="1" applyFill="1" applyBorder="1" applyAlignment="1" applyProtection="1"/>
    <xf numFmtId="0" fontId="28" fillId="21" borderId="26" xfId="0" applyFont="1" applyFill="1" applyBorder="1" applyAlignment="1" applyProtection="1"/>
    <xf numFmtId="0" fontId="28" fillId="23" borderId="26" xfId="0" applyFont="1" applyFill="1" applyBorder="1" applyProtection="1"/>
    <xf numFmtId="0" fontId="28" fillId="22" borderId="26" xfId="0" applyFont="1" applyFill="1" applyBorder="1" applyAlignment="1" applyProtection="1">
      <alignment wrapText="1"/>
    </xf>
    <xf numFmtId="0" fontId="28" fillId="0" borderId="26" xfId="0" applyFont="1" applyFill="1" applyBorder="1" applyAlignment="1" applyProtection="1">
      <alignment wrapText="1"/>
    </xf>
    <xf numFmtId="0" fontId="2" fillId="20" borderId="26" xfId="0" applyFont="1" applyFill="1" applyBorder="1" applyAlignment="1" applyProtection="1"/>
    <xf numFmtId="0" fontId="28" fillId="21" borderId="25" xfId="0" applyFont="1" applyFill="1" applyBorder="1" applyAlignment="1" applyProtection="1">
      <alignment horizontal="left" vertical="center"/>
    </xf>
    <xf numFmtId="0" fontId="28" fillId="21" borderId="26" xfId="0" applyFont="1" applyFill="1" applyBorder="1" applyAlignment="1" applyProtection="1">
      <alignment horizontal="left" vertical="center"/>
    </xf>
    <xf numFmtId="0" fontId="1" fillId="21" borderId="26" xfId="0" applyFont="1" applyFill="1" applyBorder="1" applyAlignment="1" applyProtection="1">
      <alignment vertical="top" wrapText="1"/>
    </xf>
    <xf numFmtId="0" fontId="28" fillId="21" borderId="26" xfId="0" applyFont="1" applyFill="1" applyBorder="1" applyAlignment="1" applyProtection="1">
      <alignment horizontal="left" vertical="top" wrapText="1"/>
    </xf>
    <xf numFmtId="0" fontId="31" fillId="21" borderId="26" xfId="0" applyFont="1" applyFill="1" applyBorder="1" applyAlignment="1" applyProtection="1">
      <alignment vertical="top" wrapText="1"/>
    </xf>
    <xf numFmtId="0" fontId="2" fillId="21" borderId="26" xfId="0" applyFont="1" applyFill="1" applyBorder="1" applyAlignment="1" applyProtection="1">
      <alignment vertical="top" wrapText="1"/>
    </xf>
    <xf numFmtId="0" fontId="28" fillId="21" borderId="26" xfId="0" applyFont="1" applyFill="1" applyBorder="1" applyAlignment="1" applyProtection="1">
      <alignment wrapText="1"/>
    </xf>
    <xf numFmtId="0" fontId="31" fillId="21" borderId="25" xfId="0" applyFont="1" applyFill="1" applyBorder="1" applyAlignment="1" applyProtection="1">
      <alignment vertical="top" wrapText="1"/>
    </xf>
    <xf numFmtId="0" fontId="28" fillId="23" borderId="26" xfId="0" applyFont="1" applyFill="1" applyBorder="1" applyAlignment="1" applyProtection="1">
      <alignment vertical="top" wrapText="1"/>
    </xf>
    <xf numFmtId="0" fontId="31" fillId="23" borderId="26" xfId="0" applyFont="1" applyFill="1" applyBorder="1" applyAlignment="1" applyProtection="1">
      <alignment vertical="top" wrapText="1"/>
    </xf>
    <xf numFmtId="0" fontId="31" fillId="23" borderId="18" xfId="0" applyFont="1" applyFill="1" applyBorder="1" applyAlignment="1" applyProtection="1">
      <alignment vertical="top" wrapText="1"/>
    </xf>
    <xf numFmtId="0" fontId="28" fillId="21" borderId="26" xfId="0" applyFont="1" applyFill="1" applyBorder="1" applyAlignment="1" applyProtection="1">
      <alignment vertical="top" wrapText="1"/>
    </xf>
    <xf numFmtId="0" fontId="22" fillId="21" borderId="25" xfId="0" applyFont="1" applyFill="1" applyBorder="1" applyAlignment="1" applyProtection="1">
      <alignment vertical="top" wrapText="1"/>
    </xf>
    <xf numFmtId="0" fontId="22" fillId="21" borderId="26" xfId="0" applyFont="1" applyFill="1" applyBorder="1" applyAlignment="1" applyProtection="1">
      <alignment vertical="top" wrapText="1"/>
    </xf>
    <xf numFmtId="0" fontId="22" fillId="23" borderId="26" xfId="0" applyFont="1" applyFill="1" applyBorder="1" applyAlignment="1" applyProtection="1">
      <alignment vertical="top" wrapText="1"/>
    </xf>
    <xf numFmtId="0" fontId="1" fillId="21" borderId="25" xfId="0" applyFont="1" applyFill="1" applyBorder="1" applyAlignment="1" applyProtection="1">
      <alignment vertical="top" wrapText="1"/>
    </xf>
    <xf numFmtId="0" fontId="1" fillId="23" borderId="26" xfId="0" applyFont="1" applyFill="1" applyBorder="1" applyAlignment="1" applyProtection="1">
      <alignment vertical="top" wrapText="1"/>
    </xf>
    <xf numFmtId="0" fontId="28" fillId="21" borderId="25" xfId="0" applyFont="1" applyFill="1" applyBorder="1" applyAlignment="1" applyProtection="1">
      <alignment horizontal="left" vertical="top" wrapText="1"/>
    </xf>
    <xf numFmtId="0" fontId="28" fillId="23" borderId="18" xfId="0" applyFont="1" applyFill="1" applyBorder="1" applyAlignment="1" applyProtection="1">
      <alignment horizontal="left" vertical="top" wrapText="1"/>
    </xf>
    <xf numFmtId="0" fontId="26" fillId="20" borderId="26" xfId="0" applyFont="1" applyFill="1" applyBorder="1" applyAlignment="1" applyProtection="1">
      <alignment wrapText="1"/>
    </xf>
    <xf numFmtId="0" fontId="28" fillId="20" borderId="26" xfId="0" applyFont="1" applyFill="1" applyBorder="1" applyAlignment="1" applyProtection="1">
      <alignment wrapText="1"/>
    </xf>
    <xf numFmtId="0" fontId="2" fillId="20" borderId="26" xfId="0" applyFont="1" applyFill="1" applyBorder="1" applyAlignment="1" applyProtection="1">
      <alignment wrapText="1"/>
    </xf>
    <xf numFmtId="0" fontId="28" fillId="22" borderId="26" xfId="0" applyNumberFormat="1" applyFont="1" applyFill="1" applyBorder="1" applyAlignment="1" applyProtection="1">
      <alignment vertical="top" wrapText="1"/>
    </xf>
    <xf numFmtId="0" fontId="28" fillId="20" borderId="26" xfId="0" applyNumberFormat="1" applyFont="1" applyFill="1" applyBorder="1" applyAlignment="1" applyProtection="1">
      <alignment vertical="top" wrapText="1"/>
    </xf>
    <xf numFmtId="0" fontId="28" fillId="20" borderId="26" xfId="0" applyFont="1" applyFill="1" applyBorder="1" applyAlignment="1" applyProtection="1">
      <alignment vertical="top" wrapText="1"/>
    </xf>
    <xf numFmtId="0" fontId="28" fillId="22" borderId="26" xfId="0" applyFont="1" applyFill="1" applyBorder="1" applyAlignment="1" applyProtection="1">
      <alignment vertical="top" wrapText="1"/>
    </xf>
    <xf numFmtId="0" fontId="28" fillId="20" borderId="26" xfId="0" applyFont="1" applyFill="1" applyBorder="1" applyAlignment="1" applyProtection="1">
      <alignment vertical="top"/>
    </xf>
    <xf numFmtId="0" fontId="28" fillId="22" borderId="26" xfId="0" applyFont="1" applyFill="1" applyBorder="1" applyAlignment="1">
      <alignment vertical="top" wrapText="1"/>
    </xf>
    <xf numFmtId="0" fontId="28" fillId="0" borderId="26" xfId="0" applyFont="1" applyFill="1" applyBorder="1" applyAlignment="1">
      <alignment wrapText="1"/>
    </xf>
    <xf numFmtId="0" fontId="1" fillId="0" borderId="26" xfId="0" applyFont="1" applyFill="1" applyBorder="1" applyAlignment="1"/>
    <xf numFmtId="0" fontId="42" fillId="0" borderId="14" xfId="0" applyFont="1" applyBorder="1"/>
    <xf numFmtId="0" fontId="28" fillId="0" borderId="14" xfId="0" applyFont="1" applyFill="1" applyBorder="1" applyAlignment="1">
      <alignment horizontal="left" vertical="center" wrapText="1"/>
    </xf>
    <xf numFmtId="0" fontId="2" fillId="20" borderId="14" xfId="0" applyFont="1" applyFill="1" applyBorder="1" applyProtection="1"/>
    <xf numFmtId="0" fontId="28" fillId="20" borderId="14" xfId="0" applyFont="1" applyFill="1" applyBorder="1" applyProtection="1"/>
    <xf numFmtId="22" fontId="28" fillId="20" borderId="14" xfId="0" applyNumberFormat="1" applyFont="1" applyFill="1" applyBorder="1" applyProtection="1"/>
    <xf numFmtId="0" fontId="31" fillId="21" borderId="12" xfId="0" applyFont="1" applyFill="1" applyBorder="1" applyAlignment="1" applyProtection="1">
      <alignment vertical="top" wrapText="1"/>
    </xf>
    <xf numFmtId="0" fontId="28" fillId="21" borderId="12" xfId="0" applyFont="1" applyFill="1" applyBorder="1" applyAlignment="1" applyProtection="1">
      <alignment horizontal="left" vertical="top" wrapText="1"/>
    </xf>
    <xf numFmtId="0" fontId="2" fillId="20" borderId="14" xfId="0" applyNumberFormat="1" applyFont="1" applyFill="1" applyBorder="1" applyAlignment="1" applyProtection="1">
      <alignment vertical="top"/>
    </xf>
    <xf numFmtId="0" fontId="28" fillId="20" borderId="14" xfId="0" applyFont="1" applyFill="1" applyBorder="1" applyAlignment="1">
      <alignment wrapText="1"/>
    </xf>
    <xf numFmtId="0" fontId="42" fillId="0" borderId="26" xfId="0" applyFont="1" applyBorder="1"/>
    <xf numFmtId="0" fontId="28" fillId="0" borderId="26" xfId="0" applyFont="1" applyFill="1" applyBorder="1" applyAlignment="1">
      <alignment horizontal="left" vertical="center" wrapText="1"/>
    </xf>
    <xf numFmtId="0" fontId="31" fillId="21" borderId="18" xfId="0" applyFont="1" applyFill="1" applyBorder="1" applyAlignment="1" applyProtection="1">
      <alignment vertical="top" wrapText="1"/>
    </xf>
    <xf numFmtId="0" fontId="28" fillId="21" borderId="18" xfId="0" applyFont="1" applyFill="1" applyBorder="1" applyAlignment="1" applyProtection="1">
      <alignment horizontal="left" vertical="top" wrapText="1"/>
    </xf>
    <xf numFmtId="0" fontId="28" fillId="0" borderId="17" xfId="0" applyFont="1" applyFill="1" applyBorder="1" applyAlignment="1" applyProtection="1">
      <alignment horizontal="left" vertical="center"/>
      <protection locked="0"/>
    </xf>
    <xf numFmtId="0" fontId="2" fillId="0" borderId="10" xfId="0" applyNumberFormat="1" applyFont="1" applyFill="1" applyBorder="1" applyAlignment="1">
      <alignment vertical="center" wrapText="1"/>
    </xf>
    <xf numFmtId="0" fontId="2" fillId="0" borderId="0" xfId="0" applyNumberFormat="1" applyFont="1" applyFill="1" applyBorder="1" applyAlignment="1">
      <alignment vertical="center"/>
    </xf>
    <xf numFmtId="0" fontId="41" fillId="0" borderId="0" xfId="0" applyFont="1" applyFill="1" applyBorder="1" applyAlignment="1" applyProtection="1">
      <alignment horizontal="left" vertical="center" wrapText="1"/>
      <protection locked="0"/>
    </xf>
    <xf numFmtId="0" fontId="2" fillId="0" borderId="10" xfId="0" applyFont="1" applyFill="1" applyBorder="1" applyAlignment="1" applyProtection="1">
      <alignment horizontal="left" vertical="center"/>
      <protection locked="0"/>
    </xf>
    <xf numFmtId="0" fontId="28" fillId="0" borderId="26" xfId="0" applyFont="1" applyFill="1" applyBorder="1" applyAlignment="1" applyProtection="1"/>
    <xf numFmtId="0" fontId="28" fillId="0" borderId="26" xfId="0" applyFont="1" applyFill="1" applyBorder="1" applyProtection="1"/>
    <xf numFmtId="0" fontId="2" fillId="0" borderId="26" xfId="0" applyFont="1" applyFill="1" applyBorder="1" applyAlignment="1" applyProtection="1">
      <alignment wrapText="1"/>
    </xf>
    <xf numFmtId="0" fontId="28" fillId="0" borderId="26" xfId="0" applyFont="1" applyFill="1" applyBorder="1" applyAlignment="1" applyProtection="1">
      <alignment vertical="top" wrapText="1"/>
    </xf>
    <xf numFmtId="0" fontId="2" fillId="0" borderId="26" xfId="0" applyFont="1" applyFill="1" applyBorder="1" applyAlignment="1" applyProtection="1">
      <alignment vertical="top" wrapText="1"/>
    </xf>
    <xf numFmtId="0" fontId="28" fillId="0" borderId="26" xfId="0" applyFont="1" applyFill="1" applyBorder="1" applyAlignment="1"/>
    <xf numFmtId="14" fontId="0" fillId="0" borderId="25" xfId="0" applyNumberFormat="1" applyBorder="1"/>
    <xf numFmtId="14" fontId="0" fillId="0" borderId="26" xfId="0" applyNumberFormat="1" applyBorder="1"/>
    <xf numFmtId="14" fontId="42" fillId="0" borderId="26" xfId="0" applyNumberFormat="1" applyFont="1" applyBorder="1" applyAlignment="1">
      <alignment horizontal="right"/>
    </xf>
    <xf numFmtId="0" fontId="28" fillId="0" borderId="26" xfId="0" applyNumberFormat="1" applyFont="1" applyFill="1" applyBorder="1" applyAlignment="1" applyProtection="1">
      <alignment wrapText="1"/>
    </xf>
    <xf numFmtId="0" fontId="28" fillId="0" borderId="26" xfId="0" applyNumberFormat="1" applyFont="1" applyFill="1" applyBorder="1" applyAlignment="1" applyProtection="1">
      <alignment vertical="top" wrapText="1"/>
    </xf>
    <xf numFmtId="0" fontId="2" fillId="0" borderId="26" xfId="0" applyNumberFormat="1" applyFont="1" applyFill="1" applyBorder="1" applyAlignment="1" applyProtection="1">
      <alignment vertical="top" wrapText="1"/>
    </xf>
    <xf numFmtId="0" fontId="28" fillId="0" borderId="26" xfId="0" applyNumberFormat="1" applyFont="1" applyFill="1" applyBorder="1" applyAlignment="1">
      <alignment wrapText="1"/>
    </xf>
    <xf numFmtId="15" fontId="28" fillId="0" borderId="26" xfId="0" applyNumberFormat="1" applyFont="1" applyFill="1" applyBorder="1" applyAlignment="1" applyProtection="1">
      <alignment horizontal="left" vertical="center" wrapText="1"/>
      <protection locked="0"/>
    </xf>
    <xf numFmtId="0" fontId="28" fillId="0" borderId="26" xfId="0" applyNumberFormat="1" applyFont="1" applyFill="1" applyBorder="1" applyAlignment="1"/>
    <xf numFmtId="0" fontId="28" fillId="0" borderId="14" xfId="0" applyNumberFormat="1" applyFont="1" applyFill="1" applyBorder="1" applyAlignment="1"/>
    <xf numFmtId="0" fontId="2" fillId="0" borderId="27" xfId="0" applyNumberFormat="1" applyFont="1" applyFill="1" applyBorder="1" applyAlignment="1">
      <alignment vertical="center"/>
    </xf>
    <xf numFmtId="0" fontId="0" fillId="0" borderId="27" xfId="0" applyBorder="1"/>
    <xf numFmtId="0" fontId="28" fillId="21" borderId="27" xfId="0" applyFont="1" applyFill="1" applyBorder="1" applyAlignment="1" applyProtection="1">
      <alignment horizontal="left" vertical="center"/>
    </xf>
    <xf numFmtId="0" fontId="31" fillId="21" borderId="27" xfId="0" applyFont="1" applyFill="1" applyBorder="1" applyAlignment="1" applyProtection="1">
      <alignment vertical="top" wrapText="1"/>
    </xf>
    <xf numFmtId="0" fontId="22" fillId="21" borderId="27" xfId="0" applyFont="1" applyFill="1" applyBorder="1" applyAlignment="1" applyProtection="1">
      <alignment vertical="top" wrapText="1"/>
    </xf>
    <xf numFmtId="0" fontId="1" fillId="21" borderId="27" xfId="0" applyFont="1" applyFill="1" applyBorder="1" applyAlignment="1" applyProtection="1">
      <alignment vertical="top" wrapText="1"/>
    </xf>
    <xf numFmtId="0" fontId="28" fillId="21" borderId="27" xfId="0" applyFont="1" applyFill="1" applyBorder="1" applyAlignment="1" applyProtection="1">
      <alignment horizontal="left" vertical="top" wrapText="1"/>
    </xf>
    <xf numFmtId="0" fontId="28" fillId="0" borderId="14" xfId="0" applyFont="1" applyFill="1" applyBorder="1" applyProtection="1"/>
    <xf numFmtId="0" fontId="28" fillId="0" borderId="14" xfId="0" applyFont="1" applyFill="1" applyBorder="1" applyAlignment="1" applyProtection="1">
      <alignment vertical="top" wrapText="1"/>
    </xf>
    <xf numFmtId="0" fontId="28" fillId="0" borderId="14" xfId="0" applyFont="1" applyFill="1" applyBorder="1" applyAlignment="1"/>
    <xf numFmtId="0" fontId="1" fillId="0" borderId="26" xfId="0" applyFont="1" applyFill="1" applyBorder="1" applyAlignment="1" applyProtection="1">
      <alignment wrapText="1"/>
      <protection locked="0"/>
    </xf>
    <xf numFmtId="0" fontId="1" fillId="0" borderId="26" xfId="0" applyFont="1" applyFill="1" applyBorder="1" applyProtection="1">
      <protection locked="0"/>
    </xf>
    <xf numFmtId="0" fontId="2" fillId="0" borderId="26" xfId="0" applyFont="1" applyFill="1" applyBorder="1" applyAlignment="1" applyProtection="1">
      <alignment horizontal="left" wrapText="1"/>
      <protection locked="0"/>
    </xf>
    <xf numFmtId="0" fontId="2" fillId="0" borderId="28" xfId="0" applyNumberFormat="1" applyFont="1" applyFill="1" applyBorder="1" applyAlignment="1">
      <alignment vertical="center"/>
    </xf>
    <xf numFmtId="0" fontId="0" fillId="0" borderId="28" xfId="0" applyBorder="1"/>
    <xf numFmtId="0" fontId="28" fillId="21" borderId="28" xfId="0" applyFont="1" applyFill="1" applyBorder="1" applyAlignment="1" applyProtection="1">
      <alignment horizontal="left" vertical="center"/>
    </xf>
    <xf numFmtId="0" fontId="31" fillId="21" borderId="28" xfId="0" applyFont="1" applyFill="1" applyBorder="1" applyAlignment="1" applyProtection="1">
      <alignment vertical="top" wrapText="1"/>
    </xf>
    <xf numFmtId="0" fontId="22" fillId="21" borderId="28" xfId="0" applyFont="1" applyFill="1" applyBorder="1" applyAlignment="1" applyProtection="1">
      <alignment vertical="top" wrapText="1"/>
    </xf>
    <xf numFmtId="0" fontId="1" fillId="21" borderId="28" xfId="0" applyFont="1" applyFill="1" applyBorder="1" applyAlignment="1" applyProtection="1">
      <alignment vertical="top" wrapText="1"/>
    </xf>
    <xf numFmtId="0" fontId="28" fillId="21" borderId="28" xfId="0" applyFont="1" applyFill="1" applyBorder="1" applyAlignment="1" applyProtection="1">
      <alignment horizontal="left" vertical="top" wrapText="1"/>
    </xf>
    <xf numFmtId="0" fontId="28" fillId="0" borderId="14" xfId="0" applyFont="1" applyFill="1" applyBorder="1" applyAlignment="1">
      <alignment horizontal="left" vertical="center"/>
    </xf>
    <xf numFmtId="0" fontId="28" fillId="0" borderId="14" xfId="0" applyFont="1" applyFill="1" applyBorder="1" applyAlignment="1" applyProtection="1">
      <alignment vertical="top"/>
    </xf>
    <xf numFmtId="0" fontId="28" fillId="0" borderId="14" xfId="0" applyFont="1" applyFill="1" applyBorder="1"/>
    <xf numFmtId="0" fontId="2" fillId="0" borderId="26" xfId="0" applyNumberFormat="1" applyFont="1" applyFill="1" applyBorder="1" applyAlignment="1">
      <alignment vertical="center"/>
    </xf>
    <xf numFmtId="0" fontId="2" fillId="0" borderId="26" xfId="0" applyFont="1" applyFill="1" applyBorder="1" applyAlignment="1" applyProtection="1">
      <alignment horizontal="left" vertical="center"/>
      <protection locked="0"/>
    </xf>
    <xf numFmtId="0" fontId="28" fillId="0" borderId="26" xfId="0" applyFont="1" applyFill="1" applyBorder="1" applyAlignment="1" applyProtection="1">
      <alignment vertical="top"/>
    </xf>
    <xf numFmtId="0" fontId="28" fillId="0" borderId="26" xfId="0" applyFont="1" applyFill="1" applyBorder="1"/>
    <xf numFmtId="0" fontId="28" fillId="0" borderId="22" xfId="0" applyNumberFormat="1" applyFont="1" applyFill="1" applyBorder="1" applyAlignment="1"/>
    <xf numFmtId="0" fontId="28" fillId="0" borderId="22" xfId="0" applyFont="1" applyFill="1" applyBorder="1" applyAlignment="1" applyProtection="1">
      <alignment horizontal="left" vertical="center"/>
      <protection locked="0"/>
    </xf>
    <xf numFmtId="0" fontId="36" fillId="0" borderId="14" xfId="0" applyFont="1" applyFill="1" applyBorder="1" applyAlignment="1">
      <alignment wrapText="1"/>
    </xf>
    <xf numFmtId="0" fontId="28" fillId="0" borderId="27" xfId="0" applyNumberFormat="1" applyFont="1" applyFill="1" applyBorder="1" applyAlignment="1"/>
    <xf numFmtId="0" fontId="28" fillId="0" borderId="27" xfId="0" applyFont="1" applyFill="1" applyBorder="1" applyAlignment="1" applyProtection="1">
      <alignment horizontal="left" vertical="center"/>
      <protection locked="0"/>
    </xf>
    <xf numFmtId="0" fontId="25" fillId="0" borderId="14" xfId="0" applyFont="1" applyFill="1" applyBorder="1"/>
    <xf numFmtId="2" fontId="2" fillId="0" borderId="14" xfId="47" applyNumberFormat="1" applyFont="1" applyFill="1" applyBorder="1" applyAlignment="1">
      <alignment vertical="center" wrapText="1"/>
    </xf>
    <xf numFmtId="0" fontId="2" fillId="0" borderId="17" xfId="0" applyFont="1" applyFill="1" applyBorder="1" applyAlignment="1" applyProtection="1">
      <alignment horizontal="left" vertical="center" wrapText="1"/>
      <protection locked="0"/>
    </xf>
    <xf numFmtId="0" fontId="42" fillId="0" borderId="27" xfId="0" applyNumberFormat="1" applyFont="1" applyFill="1" applyBorder="1" applyAlignment="1" applyProtection="1">
      <alignment horizontal="left" vertical="center" wrapText="1"/>
      <protection locked="0"/>
    </xf>
    <xf numFmtId="0" fontId="2" fillId="0" borderId="23" xfId="0" applyFont="1" applyFill="1" applyBorder="1" applyAlignment="1" applyProtection="1">
      <alignment horizontal="left" vertical="center" wrapText="1"/>
      <protection locked="0"/>
    </xf>
    <xf numFmtId="0" fontId="0" fillId="0" borderId="22" xfId="0" applyBorder="1"/>
    <xf numFmtId="0" fontId="30" fillId="0" borderId="17" xfId="0" applyFont="1" applyFill="1" applyBorder="1" applyAlignment="1" applyProtection="1">
      <alignment horizontal="left" vertical="center" wrapText="1"/>
      <protection locked="0"/>
    </xf>
    <xf numFmtId="0" fontId="28" fillId="0" borderId="22" xfId="0" applyNumberFormat="1" applyFont="1" applyFill="1" applyBorder="1" applyAlignment="1" applyProtection="1">
      <alignment horizontal="left" vertical="center" wrapText="1"/>
      <protection locked="0"/>
    </xf>
    <xf numFmtId="0" fontId="28" fillId="0" borderId="17" xfId="0" applyNumberFormat="1" applyFont="1" applyFill="1" applyBorder="1" applyAlignment="1" applyProtection="1">
      <alignment horizontal="left" vertical="center" wrapText="1"/>
      <protection locked="0"/>
    </xf>
    <xf numFmtId="0" fontId="28" fillId="0" borderId="17" xfId="0" applyNumberFormat="1" applyFont="1" applyFill="1" applyBorder="1" applyAlignment="1" applyProtection="1">
      <alignment horizontal="left" vertical="center"/>
      <protection locked="0"/>
    </xf>
    <xf numFmtId="0" fontId="42" fillId="0" borderId="14" xfId="0" applyFont="1" applyFill="1" applyBorder="1"/>
    <xf numFmtId="0" fontId="28" fillId="0" borderId="17" xfId="0" applyFont="1" applyFill="1" applyBorder="1" applyAlignment="1" applyProtection="1">
      <alignment horizontal="left"/>
      <protection locked="0"/>
    </xf>
    <xf numFmtId="0" fontId="28" fillId="0" borderId="12" xfId="0" applyFont="1" applyFill="1" applyBorder="1" applyAlignment="1" applyProtection="1">
      <alignment horizontal="left" vertical="center"/>
      <protection locked="0"/>
    </xf>
    <xf numFmtId="0" fontId="2" fillId="0" borderId="22" xfId="0" applyNumberFormat="1" applyFont="1" applyFill="1" applyBorder="1" applyAlignment="1"/>
    <xf numFmtId="0" fontId="43" fillId="0" borderId="17" xfId="0" applyFont="1" applyFill="1" applyBorder="1" applyAlignment="1" applyProtection="1">
      <alignment horizontal="left" vertical="center" wrapText="1"/>
      <protection locked="0"/>
    </xf>
    <xf numFmtId="0" fontId="28" fillId="0" borderId="17" xfId="0" applyFont="1" applyFill="1" applyBorder="1" applyAlignment="1" applyProtection="1">
      <alignment horizontal="left" vertical="center" wrapText="1"/>
      <protection locked="0"/>
    </xf>
    <xf numFmtId="0" fontId="28" fillId="0" borderId="28" xfId="0" applyNumberFormat="1" applyFont="1" applyFill="1" applyBorder="1" applyAlignment="1"/>
    <xf numFmtId="0" fontId="30" fillId="0" borderId="26" xfId="0" applyFont="1" applyFill="1" applyBorder="1" applyAlignment="1" applyProtection="1">
      <alignment horizontal="left" vertical="center" wrapText="1"/>
      <protection locked="0"/>
    </xf>
    <xf numFmtId="0" fontId="28" fillId="0" borderId="28" xfId="0" applyNumberFormat="1" applyFont="1" applyFill="1" applyBorder="1" applyAlignment="1" applyProtection="1">
      <alignment horizontal="left" vertical="center" wrapText="1"/>
      <protection locked="0"/>
    </xf>
    <xf numFmtId="0" fontId="28" fillId="0" borderId="26" xfId="0" applyNumberFormat="1" applyFont="1" applyFill="1" applyBorder="1" applyAlignment="1" applyProtection="1">
      <alignment horizontal="left" vertical="center" wrapText="1"/>
      <protection locked="0"/>
    </xf>
    <xf numFmtId="0" fontId="28" fillId="0" borderId="28" xfId="0" applyFont="1" applyFill="1" applyBorder="1" applyAlignment="1" applyProtection="1">
      <alignment horizontal="left" vertical="center" wrapText="1"/>
      <protection locked="0"/>
    </xf>
    <xf numFmtId="0" fontId="2" fillId="0" borderId="17" xfId="0" applyNumberFormat="1" applyFont="1" applyFill="1" applyBorder="1" applyAlignment="1">
      <alignment vertical="center"/>
    </xf>
    <xf numFmtId="0" fontId="43" fillId="0" borderId="26" xfId="0" applyFont="1" applyFill="1" applyBorder="1" applyAlignment="1" applyProtection="1">
      <alignment horizontal="left" vertical="center" wrapText="1"/>
      <protection locked="0"/>
    </xf>
    <xf numFmtId="0" fontId="2" fillId="20" borderId="26" xfId="0" applyFont="1" applyFill="1" applyBorder="1" applyProtection="1"/>
    <xf numFmtId="0" fontId="28" fillId="20" borderId="26" xfId="0" applyFont="1" applyFill="1" applyBorder="1" applyProtection="1"/>
    <xf numFmtId="22" fontId="28" fillId="20" borderId="26" xfId="0" applyNumberFormat="1" applyFont="1" applyFill="1" applyBorder="1" applyProtection="1"/>
    <xf numFmtId="0" fontId="2" fillId="20" borderId="26" xfId="0" applyNumberFormat="1" applyFont="1" applyFill="1" applyBorder="1" applyAlignment="1" applyProtection="1">
      <alignment vertical="top"/>
    </xf>
    <xf numFmtId="0" fontId="28" fillId="20" borderId="26" xfId="0" applyFont="1" applyFill="1" applyBorder="1" applyAlignment="1">
      <alignment wrapText="1"/>
    </xf>
    <xf numFmtId="0" fontId="28" fillId="0" borderId="13" xfId="0" applyNumberFormat="1" applyFont="1" applyFill="1" applyBorder="1" applyAlignment="1"/>
    <xf numFmtId="0" fontId="2" fillId="0" borderId="13" xfId="0" applyNumberFormat="1" applyFont="1" applyFill="1" applyBorder="1" applyAlignment="1">
      <alignment vertical="center"/>
    </xf>
    <xf numFmtId="0" fontId="35" fillId="20" borderId="26" xfId="0" applyNumberFormat="1" applyFont="1" applyFill="1" applyBorder="1" applyAlignment="1" applyProtection="1">
      <alignment vertical="top"/>
    </xf>
    <xf numFmtId="0" fontId="19" fillId="0" borderId="26" xfId="45" applyFill="1" applyBorder="1" applyAlignment="1"/>
    <xf numFmtId="0" fontId="28" fillId="0" borderId="22" xfId="0" applyFont="1" applyFill="1" applyBorder="1" applyAlignment="1" applyProtection="1">
      <alignment horizontal="left" vertical="center" wrapText="1"/>
      <protection locked="0"/>
    </xf>
    <xf numFmtId="0" fontId="28" fillId="0" borderId="14" xfId="0" applyFont="1" applyFill="1" applyBorder="1" applyAlignment="1" applyProtection="1"/>
    <xf numFmtId="0" fontId="2" fillId="0" borderId="14" xfId="0" applyFont="1" applyFill="1" applyBorder="1" applyAlignment="1" applyProtection="1">
      <alignment wrapText="1"/>
    </xf>
    <xf numFmtId="0" fontId="2" fillId="0" borderId="14" xfId="0" applyFont="1" applyFill="1" applyBorder="1" applyAlignment="1" applyProtection="1">
      <alignment vertical="top" wrapText="1"/>
    </xf>
    <xf numFmtId="0" fontId="0" fillId="0" borderId="18" xfId="0" applyBorder="1"/>
    <xf numFmtId="0" fontId="0" fillId="0" borderId="10" xfId="0" applyBorder="1"/>
    <xf numFmtId="0" fontId="0" fillId="0" borderId="23" xfId="0" applyBorder="1"/>
    <xf numFmtId="0" fontId="0" fillId="0" borderId="12" xfId="0" applyBorder="1"/>
    <xf numFmtId="0" fontId="28" fillId="0" borderId="12" xfId="0" applyNumberFormat="1" applyFont="1" applyFill="1" applyBorder="1" applyAlignment="1" applyProtection="1">
      <alignment horizontal="left" vertical="center" wrapText="1"/>
      <protection locked="0"/>
    </xf>
    <xf numFmtId="0" fontId="28" fillId="0" borderId="17" xfId="0" applyFont="1" applyFill="1" applyBorder="1" applyAlignment="1">
      <alignment wrapText="1"/>
    </xf>
    <xf numFmtId="0" fontId="1" fillId="0" borderId="17" xfId="0" applyFont="1" applyFill="1" applyBorder="1" applyAlignment="1" applyProtection="1">
      <alignment wrapText="1"/>
      <protection locked="0"/>
    </xf>
    <xf numFmtId="0" fontId="1" fillId="0" borderId="17" xfId="0" applyFont="1" applyFill="1" applyBorder="1" applyProtection="1">
      <protection locked="0"/>
    </xf>
    <xf numFmtId="0" fontId="2" fillId="0" borderId="17" xfId="0" applyFont="1" applyFill="1" applyBorder="1" applyAlignment="1" applyProtection="1">
      <alignment horizontal="left" wrapText="1"/>
      <protection locked="0"/>
    </xf>
    <xf numFmtId="0" fontId="28" fillId="0" borderId="17" xfId="0" applyFont="1" applyFill="1" applyBorder="1" applyAlignment="1">
      <alignment horizontal="left" vertical="center" wrapText="1"/>
    </xf>
    <xf numFmtId="0" fontId="28" fillId="20" borderId="17" xfId="0" applyFont="1" applyFill="1" applyBorder="1" applyAlignment="1" applyProtection="1">
      <alignment wrapText="1"/>
    </xf>
    <xf numFmtId="0" fontId="28" fillId="21" borderId="17" xfId="0" applyFont="1" applyFill="1" applyBorder="1" applyAlignment="1" applyProtection="1">
      <alignment wrapText="1"/>
    </xf>
    <xf numFmtId="0" fontId="28" fillId="23" borderId="17" xfId="0" applyFont="1" applyFill="1" applyBorder="1" applyProtection="1"/>
    <xf numFmtId="0" fontId="28" fillId="22" borderId="17" xfId="0" applyFont="1" applyFill="1" applyBorder="1" applyAlignment="1" applyProtection="1">
      <alignment wrapText="1"/>
    </xf>
    <xf numFmtId="0" fontId="28" fillId="0" borderId="17" xfId="0" applyFont="1" applyFill="1" applyBorder="1" applyAlignment="1" applyProtection="1">
      <alignment wrapText="1"/>
    </xf>
    <xf numFmtId="0" fontId="2" fillId="20" borderId="17" xfId="0" applyFont="1" applyFill="1" applyBorder="1" applyProtection="1"/>
    <xf numFmtId="0" fontId="28" fillId="20" borderId="17" xfId="0" applyFont="1" applyFill="1" applyBorder="1" applyProtection="1"/>
    <xf numFmtId="22" fontId="28" fillId="20" borderId="17" xfId="0" applyNumberFormat="1" applyFont="1" applyFill="1" applyBorder="1" applyProtection="1"/>
    <xf numFmtId="0" fontId="2" fillId="20" borderId="17" xfId="0" applyFont="1" applyFill="1" applyBorder="1" applyAlignment="1" applyProtection="1">
      <alignment wrapText="1"/>
    </xf>
    <xf numFmtId="0" fontId="28" fillId="20" borderId="17" xfId="0" applyFont="1" applyFill="1" applyBorder="1" applyAlignment="1" applyProtection="1"/>
    <xf numFmtId="0" fontId="28" fillId="21" borderId="22" xfId="0" applyFont="1" applyFill="1" applyBorder="1" applyAlignment="1" applyProtection="1">
      <alignment horizontal="left" vertical="center"/>
    </xf>
    <xf numFmtId="0" fontId="28" fillId="21" borderId="17" xfId="0" applyFont="1" applyFill="1" applyBorder="1" applyAlignment="1" applyProtection="1">
      <alignment horizontal="left" vertical="center"/>
    </xf>
    <xf numFmtId="0" fontId="1" fillId="21" borderId="17" xfId="0" applyFont="1" applyFill="1" applyBorder="1" applyAlignment="1" applyProtection="1">
      <alignment vertical="top" wrapText="1"/>
    </xf>
    <xf numFmtId="0" fontId="28" fillId="21" borderId="17" xfId="0" applyFont="1" applyFill="1" applyBorder="1" applyAlignment="1" applyProtection="1">
      <alignment horizontal="left" vertical="top" wrapText="1"/>
    </xf>
    <xf numFmtId="0" fontId="31" fillId="21" borderId="17" xfId="0" applyFont="1" applyFill="1" applyBorder="1" applyAlignment="1" applyProtection="1">
      <alignment vertical="top" wrapText="1"/>
    </xf>
    <xf numFmtId="0" fontId="28" fillId="21" borderId="17" xfId="0" applyFont="1" applyFill="1" applyBorder="1" applyAlignment="1" applyProtection="1">
      <alignment vertical="top" wrapText="1"/>
    </xf>
    <xf numFmtId="0" fontId="31" fillId="21" borderId="22" xfId="0" applyFont="1" applyFill="1" applyBorder="1" applyAlignment="1" applyProtection="1">
      <alignment vertical="top" wrapText="1"/>
    </xf>
    <xf numFmtId="0" fontId="31" fillId="21" borderId="23" xfId="0" applyFont="1" applyFill="1" applyBorder="1" applyAlignment="1" applyProtection="1">
      <alignment vertical="top" wrapText="1"/>
    </xf>
    <xf numFmtId="0" fontId="22" fillId="21" borderId="22" xfId="0" applyFont="1" applyFill="1" applyBorder="1" applyAlignment="1" applyProtection="1">
      <alignment vertical="top" wrapText="1"/>
    </xf>
    <xf numFmtId="0" fontId="22" fillId="21" borderId="17" xfId="0" applyFont="1" applyFill="1" applyBorder="1" applyAlignment="1" applyProtection="1">
      <alignment vertical="top" wrapText="1"/>
    </xf>
    <xf numFmtId="0" fontId="1" fillId="21" borderId="22" xfId="0" applyFont="1" applyFill="1" applyBorder="1" applyAlignment="1" applyProtection="1">
      <alignment vertical="top" wrapText="1"/>
    </xf>
    <xf numFmtId="0" fontId="28" fillId="21" borderId="22" xfId="0" applyFont="1" applyFill="1" applyBorder="1" applyAlignment="1" applyProtection="1">
      <alignment horizontal="left" vertical="top" wrapText="1"/>
    </xf>
    <xf numFmtId="0" fontId="28" fillId="21" borderId="23" xfId="0" applyFont="1" applyFill="1" applyBorder="1" applyAlignment="1" applyProtection="1">
      <alignment horizontal="left" vertical="top" wrapText="1"/>
    </xf>
    <xf numFmtId="0" fontId="28" fillId="22" borderId="17" xfId="0" applyNumberFormat="1" applyFont="1" applyFill="1" applyBorder="1" applyAlignment="1" applyProtection="1">
      <alignment vertical="top" wrapText="1"/>
    </xf>
    <xf numFmtId="0" fontId="28" fillId="20" borderId="17" xfId="0" applyNumberFormat="1" applyFont="1" applyFill="1" applyBorder="1" applyAlignment="1" applyProtection="1">
      <alignment vertical="top" wrapText="1"/>
    </xf>
    <xf numFmtId="0" fontId="2" fillId="20" borderId="17" xfId="0" applyNumberFormat="1" applyFont="1" applyFill="1" applyBorder="1" applyAlignment="1" applyProtection="1">
      <alignment vertical="top"/>
    </xf>
    <xf numFmtId="0" fontId="28" fillId="20" borderId="17" xfId="0" applyFont="1" applyFill="1" applyBorder="1" applyAlignment="1" applyProtection="1">
      <alignment vertical="top" wrapText="1"/>
    </xf>
    <xf numFmtId="0" fontId="28" fillId="20" borderId="17" xfId="0" applyFont="1" applyFill="1" applyBorder="1" applyAlignment="1">
      <alignment wrapText="1"/>
    </xf>
    <xf numFmtId="0" fontId="1" fillId="0" borderId="17" xfId="0" applyFont="1" applyFill="1" applyBorder="1" applyAlignment="1"/>
    <xf numFmtId="0" fontId="28" fillId="0" borderId="12" xfId="0" applyFont="1" applyFill="1" applyBorder="1" applyAlignment="1" applyProtection="1">
      <alignment horizontal="left" vertical="center" wrapText="1"/>
      <protection locked="0"/>
    </xf>
    <xf numFmtId="0" fontId="0" fillId="0" borderId="12" xfId="0" applyNumberFormat="1" applyFont="1" applyFill="1" applyBorder="1" applyAlignment="1" applyProtection="1">
      <alignment horizontal="right" vertical="center" wrapText="1"/>
      <protection locked="0"/>
    </xf>
    <xf numFmtId="0" fontId="2" fillId="0" borderId="0" xfId="0" applyFont="1" applyFill="1" applyBorder="1" applyAlignment="1" applyProtection="1">
      <alignment vertical="top" wrapText="1"/>
      <protection locked="0"/>
    </xf>
    <xf numFmtId="0" fontId="31" fillId="0" borderId="0" xfId="0" applyFont="1" applyFill="1" applyBorder="1" applyAlignment="1" applyProtection="1">
      <alignment vertical="top" wrapText="1"/>
    </xf>
    <xf numFmtId="0" fontId="0" fillId="0" borderId="0" xfId="0" applyAlignment="1" applyProtection="1">
      <alignment vertical="top"/>
    </xf>
    <xf numFmtId="0" fontId="31" fillId="0" borderId="0" xfId="0" applyFont="1" applyFill="1" applyBorder="1" applyAlignment="1" applyProtection="1">
      <alignment horizontal="left" vertical="top" wrapText="1"/>
      <protection hidden="1"/>
    </xf>
    <xf numFmtId="0" fontId="0" fillId="0" borderId="0" xfId="0" applyAlignment="1" applyProtection="1">
      <alignment wrapText="1"/>
      <protection hidden="1"/>
    </xf>
    <xf numFmtId="0" fontId="0" fillId="0" borderId="0" xfId="0" applyAlignment="1">
      <alignment wrapText="1"/>
    </xf>
    <xf numFmtId="0" fontId="2" fillId="0" borderId="0" xfId="0" applyFont="1" applyFill="1" applyBorder="1" applyAlignment="1" applyProtection="1">
      <alignment vertical="top" wrapText="1"/>
      <protection locked="0"/>
    </xf>
    <xf numFmtId="0" fontId="0" fillId="0" borderId="0" xfId="0" applyAlignment="1">
      <alignment vertical="top"/>
    </xf>
    <xf numFmtId="0" fontId="31" fillId="0" borderId="0" xfId="0" applyFont="1" applyFill="1" applyBorder="1" applyAlignment="1" applyProtection="1">
      <alignment vertical="top" wrapText="1"/>
    </xf>
    <xf numFmtId="0" fontId="0" fillId="0" borderId="0" xfId="0" applyAlignment="1" applyProtection="1">
      <alignment vertical="top"/>
    </xf>
    <xf numFmtId="0" fontId="0" fillId="0" borderId="0" xfId="0" applyAlignment="1">
      <alignment vertical="top" wrapText="1"/>
    </xf>
    <xf numFmtId="0" fontId="28" fillId="0" borderId="29" xfId="0" applyNumberFormat="1" applyFont="1" applyFill="1" applyBorder="1" applyAlignment="1" applyProtection="1">
      <alignment horizontal="left" vertical="center" wrapText="1"/>
      <protection locked="0"/>
    </xf>
    <xf numFmtId="0" fontId="0" fillId="0" borderId="29" xfId="0" applyBorder="1"/>
    <xf numFmtId="0" fontId="0" fillId="0" borderId="30" xfId="0" applyBorder="1"/>
    <xf numFmtId="0" fontId="28" fillId="0" borderId="31" xfId="0" applyNumberFormat="1" applyFont="1" applyFill="1" applyBorder="1" applyAlignment="1"/>
    <xf numFmtId="0" fontId="2" fillId="0" borderId="29" xfId="0" applyNumberFormat="1" applyFont="1" applyFill="1" applyBorder="1" applyAlignment="1"/>
    <xf numFmtId="0" fontId="28" fillId="0" borderId="32" xfId="0" applyNumberFormat="1" applyFont="1" applyFill="1" applyBorder="1" applyAlignment="1"/>
    <xf numFmtId="0" fontId="28" fillId="0" borderId="29" xfId="0" applyNumberFormat="1" applyFont="1" applyFill="1" applyBorder="1" applyAlignment="1"/>
    <xf numFmtId="2" fontId="28" fillId="0" borderId="29" xfId="47" applyNumberFormat="1" applyFont="1" applyFill="1" applyBorder="1" applyAlignment="1"/>
    <xf numFmtId="0" fontId="28" fillId="0" borderId="29" xfId="0" applyFont="1" applyFill="1" applyBorder="1" applyAlignment="1" applyProtection="1">
      <alignment horizontal="left"/>
      <protection locked="0"/>
    </xf>
    <xf numFmtId="0" fontId="2" fillId="0" borderId="26" xfId="0" applyNumberFormat="1" applyFont="1" applyFill="1" applyBorder="1" applyAlignment="1"/>
    <xf numFmtId="0" fontId="2" fillId="0" borderId="10" xfId="0" applyFont="1" applyFill="1" applyBorder="1" applyAlignment="1" applyProtection="1">
      <alignment horizontal="left" wrapText="1"/>
      <protection locked="0"/>
    </xf>
    <xf numFmtId="0" fontId="39" fillId="0" borderId="10" xfId="0" applyFont="1" applyFill="1" applyBorder="1" applyAlignment="1" applyProtection="1">
      <alignment horizontal="left" wrapText="1"/>
      <protection locked="0"/>
    </xf>
    <xf numFmtId="0" fontId="1" fillId="0" borderId="10" xfId="0" applyFont="1" applyFill="1" applyBorder="1" applyAlignment="1" applyProtection="1">
      <alignment horizontal="left"/>
      <protection locked="0"/>
    </xf>
  </cellXfs>
  <cellStyles count="48">
    <cellStyle name="Accent1" xfId="1" builtinId="29" customBuiltin="1"/>
    <cellStyle name="Accent1 - 20%" xfId="2" xr:uid="{00000000-0005-0000-0000-000001000000}"/>
    <cellStyle name="Accent1 - 40%" xfId="3" xr:uid="{00000000-0005-0000-0000-000002000000}"/>
    <cellStyle name="Accent1 - 60%" xfId="4" xr:uid="{00000000-0005-0000-0000-000003000000}"/>
    <cellStyle name="Accent2" xfId="5" builtinId="33" customBuiltin="1"/>
    <cellStyle name="Accent2 - 20%" xfId="6" xr:uid="{00000000-0005-0000-0000-000005000000}"/>
    <cellStyle name="Accent2 - 40%" xfId="7" xr:uid="{00000000-0005-0000-0000-000006000000}"/>
    <cellStyle name="Accent2 - 60%" xfId="8" xr:uid="{00000000-0005-0000-0000-000007000000}"/>
    <cellStyle name="Accent3" xfId="9" builtinId="37" customBuiltin="1"/>
    <cellStyle name="Accent3 - 20%" xfId="10" xr:uid="{00000000-0005-0000-0000-000009000000}"/>
    <cellStyle name="Accent3 - 40%" xfId="11" xr:uid="{00000000-0005-0000-0000-00000A000000}"/>
    <cellStyle name="Accent3 - 60%" xfId="12" xr:uid="{00000000-0005-0000-0000-00000B000000}"/>
    <cellStyle name="Accent4" xfId="13" builtinId="41" customBuiltin="1"/>
    <cellStyle name="Accent4 - 20%" xfId="14" xr:uid="{00000000-0005-0000-0000-00000D000000}"/>
    <cellStyle name="Accent4 - 40%" xfId="15" xr:uid="{00000000-0005-0000-0000-00000E000000}"/>
    <cellStyle name="Accent4 - 60%" xfId="16" xr:uid="{00000000-0005-0000-0000-00000F000000}"/>
    <cellStyle name="Accent5" xfId="17" builtinId="45" customBuiltin="1"/>
    <cellStyle name="Accent5 - 20%" xfId="18" xr:uid="{00000000-0005-0000-0000-000011000000}"/>
    <cellStyle name="Accent5 - 40%" xfId="19" xr:uid="{00000000-0005-0000-0000-000012000000}"/>
    <cellStyle name="Accent5 - 60%" xfId="20" xr:uid="{00000000-0005-0000-0000-000013000000}"/>
    <cellStyle name="Accent6" xfId="21" builtinId="49" customBuiltin="1"/>
    <cellStyle name="Accent6 - 20%" xfId="22" xr:uid="{00000000-0005-0000-0000-000015000000}"/>
    <cellStyle name="Accent6 - 40%" xfId="23" xr:uid="{00000000-0005-0000-0000-000016000000}"/>
    <cellStyle name="Accent6 - 60%" xfId="24" xr:uid="{00000000-0005-0000-0000-000017000000}"/>
    <cellStyle name="Bad" xfId="25" builtinId="27" customBuiltin="1"/>
    <cellStyle name="Calculation" xfId="26" builtinId="22" customBuiltin="1"/>
    <cellStyle name="Check Cell" xfId="27" builtinId="23" customBuiltin="1"/>
    <cellStyle name="Emphasis 1" xfId="28" xr:uid="{00000000-0005-0000-0000-00001B000000}"/>
    <cellStyle name="Emphasis 2" xfId="29" xr:uid="{00000000-0005-0000-0000-00001C000000}"/>
    <cellStyle name="Emphasis 3" xfId="30" xr:uid="{00000000-0005-0000-0000-00001D000000}"/>
    <cellStyle name="Followed Hyperlink" xfId="46" builtinId="9" hidde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5" builtinId="8" hidden="1"/>
    <cellStyle name="Input" xfId="36" builtinId="20" customBuiltin="1"/>
    <cellStyle name="Linked Cell" xfId="37" builtinId="24" customBuiltin="1"/>
    <cellStyle name="Neutral" xfId="38" builtinId="28" customBuiltin="1"/>
    <cellStyle name="Normal" xfId="0" builtinId="0"/>
    <cellStyle name="Normal 2" xfId="44" xr:uid="{00000000-0005-0000-0000-000029000000}"/>
    <cellStyle name="Note" xfId="39" builtinId="10" customBuiltin="1"/>
    <cellStyle name="Output" xfId="40" builtinId="21" customBuiltin="1"/>
    <cellStyle name="Percent" xfId="47" builtinId="5"/>
    <cellStyle name="Sheet Title" xfId="41" xr:uid="{00000000-0005-0000-0000-00002D000000}"/>
    <cellStyle name="Total" xfId="42" builtinId="25" customBuiltin="1"/>
    <cellStyle name="Warning Text" xfId="43" builtinId="11" customBuiltin="1"/>
  </cellStyles>
  <dxfs count="0"/>
  <tableStyles count="0" defaultTableStyle="TableStyleMedium9"/>
  <colors>
    <mruColors>
      <color rgb="FFD2020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mailto:lcorr@decisionone.co.uk?subject=Modelstormer%20Template" TargetMode="External"/><Relationship Id="rId2" Type="http://schemas.openxmlformats.org/officeDocument/2006/relationships/image" Target="../media/image1.png"/><Relationship Id="rId1" Type="http://schemas.openxmlformats.org/officeDocument/2006/relationships/hyperlink" Target="http://creativecommons.org/licenses/by/3.0/" TargetMode="External"/><Relationship Id="rId4" Type="http://schemas.openxmlformats.org/officeDocument/2006/relationships/hyperlink" Target="http://www.modelstorming.com"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706120</xdr:colOff>
      <xdr:row>1</xdr:row>
      <xdr:rowOff>101600</xdr:rowOff>
    </xdr:from>
    <xdr:to>
      <xdr:col>11</xdr:col>
      <xdr:colOff>416560</xdr:colOff>
      <xdr:row>85</xdr:row>
      <xdr:rowOff>20320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06120" y="254000"/>
          <a:ext cx="8763000" cy="12720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lIns="360000" rIns="360000" rtlCol="0" anchor="t"/>
        <a:lstStyle/>
        <a:p>
          <a:r>
            <a:rPr lang="en-US" sz="1600"/>
            <a:t>BEAM</a:t>
          </a:r>
          <a:r>
            <a:rPr lang="en-US" sz="4400" baseline="-23000">
              <a:solidFill>
                <a:srgbClr val="D20202"/>
              </a:solidFill>
            </a:rPr>
            <a:t>*</a:t>
          </a:r>
          <a:r>
            <a:rPr lang="en-US" sz="1600"/>
            <a:t> Modelstormer Template</a:t>
          </a:r>
        </a:p>
        <a:p>
          <a:endParaRPr lang="en-US" sz="1100"/>
        </a:p>
        <a:p>
          <a:endParaRPr lang="en-US" sz="1100"/>
        </a:p>
        <a:p>
          <a:r>
            <a:rPr lang="en-US" sz="1100" b="1"/>
            <a:t>Introduction</a:t>
          </a:r>
        </a:p>
        <a:p>
          <a:r>
            <a:rPr lang="en-US" sz="1100"/>
            <a:t>This BEAM Modelstormer spreadsheet is designed to support collaborative dimensional modeling. It provides a template for modeling business events and dimensions and automates the generation of matching fact and dimension table definitions (SQL Create Table DDL scripts). The generated SQL can be used to:</a:t>
          </a:r>
        </a:p>
        <a:p>
          <a:endParaRPr lang="en-US" sz="1100"/>
        </a:p>
        <a:p>
          <a:pPr>
            <a:buFont typeface="Wingdings" charset="2"/>
            <a:buChar char="§"/>
          </a:pPr>
          <a:r>
            <a:rPr lang="en-US" sz="1100"/>
            <a:t> Define simple data structures for BI prototyping  </a:t>
          </a:r>
        </a:p>
        <a:p>
          <a:pPr>
            <a:buFont typeface="Wingdings" charset="2"/>
            <a:buChar char="§"/>
          </a:pPr>
          <a:endParaRPr lang="en-US" sz="1100"/>
        </a:p>
        <a:p>
          <a:pPr>
            <a:buFont typeface="Wingdings" charset="2"/>
            <a:buChar char="§"/>
          </a:pPr>
          <a:r>
            <a:rPr lang="en-US" sz="1100"/>
            <a:t> Export a BEAM model into a full-feature database modeling such as CA-ERWin or PowerDesigner via SQL script import or reverse engineering of a prototype physical data model</a:t>
          </a:r>
        </a:p>
        <a:p>
          <a:pPr>
            <a:buFont typeface="Wingdings" charset="2"/>
            <a:buChar char="§"/>
          </a:pPr>
          <a:endParaRPr lang="en-US" sz="1100"/>
        </a:p>
        <a:p>
          <a:pPr>
            <a:buFont typeface="Wingdings" charset="2"/>
            <a:buChar char="§"/>
          </a:pPr>
          <a:r>
            <a:rPr lang="en-US" sz="1100"/>
            <a:t> Create production-ready physical dimensional models – the generated SQL is highly configurable via the Settings worksheet</a:t>
          </a:r>
        </a:p>
        <a:p>
          <a:endParaRPr lang="en-US" sz="1100"/>
        </a:p>
        <a:p>
          <a:r>
            <a:rPr lang="en-US" sz="1100"/>
            <a:t>The template also automatically generates simple single table ER</a:t>
          </a:r>
          <a:r>
            <a:rPr lang="en-US" sz="1100" baseline="0"/>
            <a:t> </a:t>
          </a:r>
          <a:r>
            <a:rPr lang="en-US" sz="1100"/>
            <a:t>diagrams that can be copied into documents and presentations. These can be combined and connected to rapidly produce enhanced star schema diagrams that support a mixture of BEAM and ER notation.</a:t>
          </a:r>
        </a:p>
        <a:p>
          <a:endParaRPr lang="en-US" sz="1100"/>
        </a:p>
        <a:p>
          <a:endParaRPr lang="en-US" sz="1100"/>
        </a:p>
        <a:p>
          <a:r>
            <a:rPr lang="en-US" sz="1100" b="1"/>
            <a:t>Getting Started</a:t>
          </a:r>
        </a:p>
        <a:p>
          <a:r>
            <a:rPr lang="en-US" sz="1100"/>
            <a:t>Take a look at the 3 annotated example worksheets: </a:t>
          </a:r>
          <a:r>
            <a:rPr lang="en-US" sz="1100" b="1"/>
            <a:t>Example Event</a:t>
          </a:r>
          <a:r>
            <a:rPr lang="en-US" sz="1100"/>
            <a:t>, </a:t>
          </a:r>
          <a:r>
            <a:rPr lang="en-US" sz="1100" b="1"/>
            <a:t>Example Fact </a:t>
          </a:r>
          <a:r>
            <a:rPr lang="en-US" sz="1100"/>
            <a:t>and </a:t>
          </a:r>
          <a:r>
            <a:rPr lang="en-US" sz="1100" b="1"/>
            <a:t>Example Dimension </a:t>
          </a:r>
          <a:r>
            <a:rPr lang="en-US" sz="1100"/>
            <a:t>to see how Modelstormer supports the BEAM notation and how table and column level BEAM short codes and the values on the </a:t>
          </a:r>
          <a:r>
            <a:rPr lang="en-US" sz="1100" b="1"/>
            <a:t>Settings </a:t>
          </a:r>
          <a:r>
            <a:rPr lang="en-US" sz="1100"/>
            <a:t>worksheet effect the generated SQL DLL script and table diagrams.</a:t>
          </a:r>
        </a:p>
        <a:p>
          <a:endParaRPr lang="en-US" sz="1100"/>
        </a:p>
        <a:p>
          <a:r>
            <a:rPr lang="en-US" sz="1100"/>
            <a:t>When you are ready to model your own tables make a copy of the </a:t>
          </a:r>
          <a:r>
            <a:rPr lang="en-US" sz="1100" b="1"/>
            <a:t>Empty Table </a:t>
          </a:r>
          <a:r>
            <a:rPr lang="en-US" sz="1100"/>
            <a:t>template worksheet for each table. To help you fill out each example table you can use the column outline </a:t>
          </a:r>
          <a:r>
            <a:rPr lang="en-US" sz="1100" b="1"/>
            <a:t>+/- </a:t>
          </a:r>
          <a:r>
            <a:rPr lang="en-US" sz="1100"/>
            <a:t>buttons to show notation and data story theme guides in columns C and E. Hide these again to de-clutter the display when modelstorming. When you move on to source system analysis and data profiling use the row outline </a:t>
          </a:r>
          <a:r>
            <a:rPr lang="en-US" sz="1100" b="1"/>
            <a:t>+/- </a:t>
          </a:r>
          <a:r>
            <a:rPr lang="en-US" sz="1100"/>
            <a:t>buttons to unhide rows 8 and 9 to record data sources and data types, and rows 19-27 to record data profiles.</a:t>
          </a:r>
        </a:p>
        <a:p>
          <a:endParaRPr lang="en-US" sz="1100"/>
        </a:p>
        <a:p>
          <a:endParaRPr lang="en-US" sz="1100"/>
        </a:p>
        <a:p>
          <a:r>
            <a:rPr lang="en-US" sz="1100" b="1"/>
            <a:t>Warnings</a:t>
          </a:r>
          <a:r>
            <a:rPr lang="en-US" sz="1100" b="1" baseline="0"/>
            <a:t> and</a:t>
          </a:r>
          <a:r>
            <a:rPr lang="en-US" sz="1100" b="1"/>
            <a:t> Limitations</a:t>
          </a:r>
          <a:endParaRPr lang="en-US" sz="1100"/>
        </a:p>
        <a:p>
          <a:r>
            <a:rPr lang="en-US" sz="1100"/>
            <a:t>Take care to work in the range of cells F4:EY27 and not to damage the formulas hidden (by default) in F38:EY142. These 7,500+ string formulas are used to generate the SQL DLL and the column and code display lists in table diagrams. They are hidden but not protected! If they were protected you would not be able to resize example columns.</a:t>
          </a:r>
        </a:p>
        <a:p>
          <a:endParaRPr lang="en-US" sz="1100"/>
        </a:p>
        <a:p>
          <a:r>
            <a:rPr lang="en-US" sz="1100"/>
            <a:t>The default </a:t>
          </a:r>
          <a:r>
            <a:rPr lang="en-US" sz="1100" b="1"/>
            <a:t>Empty Table </a:t>
          </a:r>
          <a:r>
            <a:rPr lang="en-US" sz="1100"/>
            <a:t>template will cope with tables of up to 150 columns (F:EY). You can delete unused/unneeded columns in the range I:EY to</a:t>
          </a:r>
          <a:r>
            <a:rPr lang="en-US" sz="1100" baseline="0"/>
            <a:t> speed up opening your Modelstormer workbooks</a:t>
          </a:r>
          <a:r>
            <a:rPr lang="en-US" sz="1100"/>
            <a:t>. You must not delete columns F:H as these contain fundamental table and column formulas needed to generate even a single column table definition.</a:t>
          </a:r>
        </a:p>
        <a:p>
          <a:endParaRPr lang="en-US" sz="1100"/>
        </a:p>
        <a:p>
          <a:r>
            <a:rPr lang="en-US" sz="1100"/>
            <a:t>If you need more than 150 columns or want to insert new columns between existing columns you must take care to extend the formulas in the range H50:EY106 into the new blank columns. A good check that you have copied the right formulas into new columns are the </a:t>
          </a:r>
          <a:r>
            <a:rPr lang="en-US" sz="1100" b="1"/>
            <a:t>Column Order</a:t>
          </a:r>
          <a:r>
            <a:rPr lang="en-US" sz="1100"/>
            <a:t> (row 68) values. These should be the sequence 1:n where n is the maximum number of columns. It is often easier to move existing columns definitions (by cut and paste in the range G5:EX27) to create gaps rather than insert new columns and fill in the missing formulas. DO NOT move or copy values via dragging as this destroys cell references within the hidden formulas and will prevent SQL and diagram generation.</a:t>
          </a:r>
        </a:p>
        <a:p>
          <a:endParaRPr lang="en-US" sz="1100"/>
        </a:p>
        <a:p>
          <a:r>
            <a:rPr lang="en-US" sz="1100"/>
            <a:t>The auto-generated table diagrams are made up of 3 grouped text boxes containing 1) the Table Name and Table Codes, 2) the Column List and 3) the column code lists. It is not possible to fix the relative positions of these boxes so take care to select the entire group – when moving, resizing or copying – to keep everything lined up. There is a excel limitation of 254 characters on the auto-generated text in any one of these text boxes. This mainly effects the number of column names that can be displayed. When this limit is close or exceeded Modelstormer will show as many as possible and add … (ellipsis) to denote that additional columns are defined but not shown. You can work round this limitation by using </a:t>
          </a:r>
          <a:r>
            <a:rPr lang="en-US" sz="1100" b="1"/>
            <a:t>Settings </a:t>
          </a:r>
          <a:r>
            <a:rPr lang="en-US" sz="1100"/>
            <a:t>to display only the most important columns (column code “!”) and hide surrogate keys. Note there is no 254 character limitation on the SQL DLL (cell F30) and all columns definitions will be generated unless some are marked as suspect (column code “?”).</a:t>
          </a:r>
        </a:p>
        <a:p>
          <a:endParaRPr lang="en-US" sz="1100"/>
        </a:p>
        <a:p>
          <a:r>
            <a:rPr lang="en-US" sz="1100"/>
            <a:t>When you copy the </a:t>
          </a:r>
          <a:r>
            <a:rPr lang="en-US" sz="1100" b="1"/>
            <a:t>Empty Table </a:t>
          </a:r>
          <a:r>
            <a:rPr lang="en-US" sz="1100"/>
            <a:t>template worksheet there is a bug (present in Mac Excel 2008 at least) which prevents the formulas in the table diagram text boxes on the new worksheet from updating as you edit its example data table. You need to click on each of the text boxes in turn and press return on their formulas in the formula bar/builder to “wake up” them up again. Alternatively you can save,</a:t>
          </a:r>
          <a:r>
            <a:rPr lang="en-US" sz="1100" baseline="0"/>
            <a:t> </a:t>
          </a:r>
          <a:r>
            <a:rPr lang="en-US" sz="1100"/>
            <a:t>close and reopen the workbook to fix the problem.</a:t>
          </a:r>
        </a:p>
        <a:p>
          <a:endParaRPr lang="en-US" sz="1100"/>
        </a:p>
        <a:p>
          <a:r>
            <a:rPr lang="en-US" sz="1100"/>
            <a:t>When you copy and paste a table diagram the text boxes lose their formula connection to the BEAM table and become editable text, allowing you to delete or embellish the table and column definitions as required.</a:t>
          </a:r>
        </a:p>
        <a:p>
          <a:endParaRPr lang="en-US" sz="1100"/>
        </a:p>
        <a:p>
          <a:r>
            <a:rPr lang="en-US" sz="1100" b="1"/>
            <a:t>Tips</a:t>
          </a:r>
        </a:p>
        <a:p>
          <a:r>
            <a:rPr lang="en-US" sz="1100"/>
            <a:t>Project an Empty Table onto a whiteboard or blank wall and use Post-It notes or flip chart sheets to brainstorm details and examples before adding them to the spreadsheet.</a:t>
          </a:r>
        </a:p>
        <a:p>
          <a:endParaRPr lang="en-US" sz="1100"/>
        </a:p>
        <a:p>
          <a:r>
            <a:rPr lang="en-US" sz="1100"/>
            <a:t>By default all example data tables in the same workbook share the same </a:t>
          </a:r>
          <a:r>
            <a:rPr lang="en-US" sz="1100" b="1"/>
            <a:t>Settings</a:t>
          </a:r>
          <a:r>
            <a:rPr lang="en-US" sz="1100"/>
            <a:t>. If you need to generate DDL or diagrams with different setting for each table use separate workbooks based on the the Modelstormer template or insert multiple Modelstormer (</a:t>
          </a:r>
          <a:r>
            <a:rPr lang="en-US" sz="1100" b="1"/>
            <a:t>Empty Table </a:t>
          </a:r>
          <a:r>
            <a:rPr lang="en-US" sz="1100"/>
            <a:t>and </a:t>
          </a:r>
          <a:r>
            <a:rPr lang="en-US" sz="1100" b="1"/>
            <a:t>Settings</a:t>
          </a:r>
          <a:r>
            <a:rPr lang="en-US" sz="1100"/>
            <a:t>) worksheets from the template into the same workbook (delete the unnecessary duplicate </a:t>
          </a:r>
          <a:r>
            <a:rPr lang="en-US" sz="1100" b="1"/>
            <a:t>Help </a:t>
          </a:r>
          <a:r>
            <a:rPr lang="en-US" sz="1100"/>
            <a:t>and </a:t>
          </a:r>
          <a:r>
            <a:rPr lang="en-US" sz="1100" b="1"/>
            <a:t>Introduction </a:t>
          </a:r>
          <a:r>
            <a:rPr lang="en-US" sz="1100"/>
            <a:t>worksheets).</a:t>
          </a:r>
        </a:p>
        <a:p>
          <a:endParaRPr lang="en-US" sz="1100"/>
        </a:p>
        <a:p>
          <a:r>
            <a:rPr lang="en-US" sz="1100"/>
            <a:t>When you have read this introduction (too often!) save a copy of the template with the </a:t>
          </a:r>
          <a:r>
            <a:rPr lang="en-US" sz="1100" b="1"/>
            <a:t>Empty Table </a:t>
          </a:r>
          <a:r>
            <a:rPr lang="en-US" sz="1100"/>
            <a:t>worksheet preselected and the examples deleted.￼</a:t>
          </a:r>
        </a:p>
        <a:p>
          <a:r>
            <a:rPr lang="en-US" sz="1100"/>
            <a:t> </a:t>
          </a:r>
        </a:p>
      </xdr:txBody>
    </xdr:sp>
    <xdr:clientData/>
  </xdr:twoCellAnchor>
  <xdr:twoCellAnchor editAs="oneCell">
    <xdr:from>
      <xdr:col>8</xdr:col>
      <xdr:colOff>629920</xdr:colOff>
      <xdr:row>96</xdr:row>
      <xdr:rowOff>139240</xdr:rowOff>
    </xdr:from>
    <xdr:to>
      <xdr:col>10</xdr:col>
      <xdr:colOff>393700</xdr:colOff>
      <xdr:row>100</xdr:row>
      <xdr:rowOff>22860</xdr:rowOff>
    </xdr:to>
    <xdr:pic>
      <xdr:nvPicPr>
        <xdr:cNvPr id="3" name="Picture 2">
          <a:hlinkClick xmlns:r="http://schemas.openxmlformats.org/officeDocument/2006/relationships" r:id="rId1" tooltip="Creative Commons Attribution-ShareAlike 3.0"/>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213600" y="14769640"/>
          <a:ext cx="1409700" cy="493220"/>
        </a:xfrm>
        <a:prstGeom prst="rect">
          <a:avLst/>
        </a:prstGeom>
      </xdr:spPr>
    </xdr:pic>
    <xdr:clientData/>
  </xdr:twoCellAnchor>
  <xdr:twoCellAnchor>
    <xdr:from>
      <xdr:col>0</xdr:col>
      <xdr:colOff>640080</xdr:colOff>
      <xdr:row>96</xdr:row>
      <xdr:rowOff>60960</xdr:rowOff>
    </xdr:from>
    <xdr:to>
      <xdr:col>3</xdr:col>
      <xdr:colOff>304800</xdr:colOff>
      <xdr:row>100</xdr:row>
      <xdr:rowOff>81280</xdr:rowOff>
    </xdr:to>
    <xdr:sp macro="" textlink="">
      <xdr:nvSpPr>
        <xdr:cNvPr id="5" name="TextBox 4">
          <a:hlinkClick xmlns:r="http://schemas.openxmlformats.org/officeDocument/2006/relationships" r:id="rId3" tooltip="Contact me about the template"/>
          <a:extLst>
            <a:ext uri="{FF2B5EF4-FFF2-40B4-BE49-F238E27FC236}">
              <a16:creationId xmlns:a16="http://schemas.microsoft.com/office/drawing/2014/main" id="{00000000-0008-0000-0000-000005000000}"/>
            </a:ext>
          </a:extLst>
        </xdr:cNvPr>
        <xdr:cNvSpPr txBox="1"/>
      </xdr:nvSpPr>
      <xdr:spPr>
        <a:xfrm>
          <a:off x="640080" y="14691360"/>
          <a:ext cx="2133600" cy="6299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Lawrence Corr</a:t>
          </a:r>
        </a:p>
        <a:p>
          <a:r>
            <a:rPr lang="en-US" sz="1100" u="sng">
              <a:solidFill>
                <a:schemeClr val="tx2"/>
              </a:solidFill>
            </a:rPr>
            <a:t>lcorr@decisionone.co.uk</a:t>
          </a:r>
        </a:p>
        <a:p>
          <a:endParaRPr lang="en-US" sz="1100"/>
        </a:p>
      </xdr:txBody>
    </xdr:sp>
    <xdr:clientData/>
  </xdr:twoCellAnchor>
  <xdr:twoCellAnchor>
    <xdr:from>
      <xdr:col>0</xdr:col>
      <xdr:colOff>701040</xdr:colOff>
      <xdr:row>85</xdr:row>
      <xdr:rowOff>50800</xdr:rowOff>
    </xdr:from>
    <xdr:to>
      <xdr:col>11</xdr:col>
      <xdr:colOff>416560</xdr:colOff>
      <xdr:row>94</xdr:row>
      <xdr:rowOff>71120</xdr:rowOff>
    </xdr:to>
    <xdr:sp macro="" textlink="">
      <xdr:nvSpPr>
        <xdr:cNvPr id="6" name="TextBox 5">
          <a:hlinkClick xmlns:r="http://schemas.openxmlformats.org/officeDocument/2006/relationships" r:id="rId4" tooltip="Visit modelstorming.com"/>
          <a:extLst>
            <a:ext uri="{FF2B5EF4-FFF2-40B4-BE49-F238E27FC236}">
              <a16:creationId xmlns:a16="http://schemas.microsoft.com/office/drawing/2014/main" id="{00000000-0008-0000-0000-000006000000}"/>
            </a:ext>
          </a:extLst>
        </xdr:cNvPr>
        <xdr:cNvSpPr txBox="1"/>
      </xdr:nvSpPr>
      <xdr:spPr>
        <a:xfrm>
          <a:off x="701040" y="13004800"/>
          <a:ext cx="8768080" cy="1391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lIns="360000" rIns="360000" rtlCol="0" anchor="t"/>
        <a:lstStyle/>
        <a:p>
          <a:pPr marL="0" indent="0"/>
          <a:r>
            <a:rPr lang="en-US" sz="1100" b="1">
              <a:solidFill>
                <a:schemeClr val="dk1"/>
              </a:solidFill>
              <a:latin typeface="+mn-lt"/>
              <a:ea typeface="+mn-ea"/>
              <a:cs typeface="+mn-cs"/>
            </a:rPr>
            <a:t>Legal Stuff and Usage</a:t>
          </a:r>
        </a:p>
        <a:p>
          <a:pPr marL="0" indent="0"/>
          <a:r>
            <a:rPr lang="en-US" sz="1100">
              <a:solidFill>
                <a:schemeClr val="dk1"/>
              </a:solidFill>
              <a:latin typeface="+mn-lt"/>
              <a:ea typeface="+mn-ea"/>
              <a:cs typeface="+mn-cs"/>
            </a:rPr>
            <a:t>Modelstormer is released under a Creative Commons Attribution-ShareAlike 3.0 licence. You are free to use and adapt it for commercial use so long as you share alike and provide a link to at </a:t>
          </a:r>
          <a:r>
            <a:rPr lang="en-US" sz="1100" u="sng">
              <a:solidFill>
                <a:schemeClr val="dk1"/>
              </a:solidFill>
              <a:latin typeface="+mn-lt"/>
              <a:ea typeface="+mn-ea"/>
              <a:cs typeface="+mn-cs"/>
            </a:rPr>
            <a:t>www.modelstorming.com</a:t>
          </a:r>
          <a:r>
            <a:rPr lang="en-US" sz="1100">
              <a:solidFill>
                <a:schemeClr val="dk1"/>
              </a:solidFill>
              <a:latin typeface="+mn-lt"/>
              <a:ea typeface="+mn-ea"/>
              <a:cs typeface="+mn-cs"/>
            </a:rPr>
            <a:t> in the footer of each worksheet.</a:t>
          </a:r>
        </a:p>
        <a:p>
          <a:pPr marL="0" indent="0"/>
          <a:endParaRPr lang="en-US" sz="1100">
            <a:solidFill>
              <a:schemeClr val="dk1"/>
            </a:solidFill>
            <a:latin typeface="+mn-lt"/>
            <a:ea typeface="+mn-ea"/>
            <a:cs typeface="+mn-cs"/>
          </a:endParaRPr>
        </a:p>
        <a:p>
          <a:pPr marL="0" indent="0"/>
          <a:r>
            <a:rPr lang="en-US" sz="1100">
              <a:solidFill>
                <a:schemeClr val="dk1"/>
              </a:solidFill>
              <a:latin typeface="+mn-lt"/>
              <a:ea typeface="+mn-ea"/>
              <a:cs typeface="+mn-cs"/>
            </a:rPr>
            <a:t>If you find this template useful let us know by registering at </a:t>
          </a:r>
          <a:r>
            <a:rPr lang="en-US" sz="1100" u="sng">
              <a:solidFill>
                <a:schemeClr val="dk1"/>
              </a:solidFill>
              <a:latin typeface="+mn-lt"/>
              <a:ea typeface="+mn-ea"/>
              <a:cs typeface="+mn-cs"/>
            </a:rPr>
            <a:t>www.modelstorming.com</a:t>
          </a:r>
          <a:r>
            <a:rPr lang="en-US" sz="1100">
              <a:solidFill>
                <a:schemeClr val="dk1"/>
              </a:solidFill>
              <a:latin typeface="+mn-lt"/>
              <a:ea typeface="+mn-ea"/>
              <a:cs typeface="+mn-cs"/>
            </a:rPr>
            <a:t>. Please submit suggestions, improvements and bug fixes and we’ll keep you informed of updates to this and other BEAM templates and techniques.</a:t>
          </a:r>
        </a:p>
        <a:p>
          <a:pPr marL="0" indent="0"/>
          <a:endParaRPr lang="en-US" sz="1600">
            <a:solidFill>
              <a:schemeClr val="dk1"/>
            </a:solidFill>
            <a:latin typeface="+mn-lt"/>
            <a:ea typeface="+mn-ea"/>
            <a:cs typeface="+mn-cs"/>
          </a:endParaRPr>
        </a:p>
        <a:p>
          <a:pPr marL="0" indent="0"/>
          <a:r>
            <a:rPr lang="en-US" sz="1600">
              <a:solidFill>
                <a:schemeClr val="dk1"/>
              </a:solidFill>
              <a:latin typeface="+mn-lt"/>
              <a:ea typeface="+mn-ea"/>
              <a:cs typeface="+mn-cs"/>
            </a:rPr>
            <a:t>￼</a:t>
          </a:r>
        </a:p>
        <a:p>
          <a:pPr marL="0" indent="0"/>
          <a:r>
            <a:rPr lang="en-US" sz="1600">
              <a:solidFill>
                <a:schemeClr val="dk1"/>
              </a:solidFill>
              <a:latin typeface="+mn-lt"/>
              <a:ea typeface="+mn-ea"/>
              <a:cs typeface="+mn-cs"/>
            </a:rPr>
            <a:t> </a:t>
          </a:r>
        </a:p>
        <a:p>
          <a:pPr marL="0" indent="0"/>
          <a:endParaRPr lang="en-US" sz="1600">
            <a:solidFill>
              <a:schemeClr val="dk1"/>
            </a:solidFill>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14</xdr:col>
      <xdr:colOff>475826</xdr:colOff>
      <xdr:row>30</xdr:row>
      <xdr:rowOff>126156</xdr:rowOff>
    </xdr:from>
    <xdr:ext cx="3248659" cy="928616"/>
    <xdr:grpSp>
      <xdr:nvGrpSpPr>
        <xdr:cNvPr id="2" name="Group 1">
          <a:extLst>
            <a:ext uri="{FF2B5EF4-FFF2-40B4-BE49-F238E27FC236}">
              <a16:creationId xmlns:a16="http://schemas.microsoft.com/office/drawing/2014/main" id="{00000000-0008-0000-0100-000002000000}"/>
            </a:ext>
          </a:extLst>
        </xdr:cNvPr>
        <xdr:cNvGrpSpPr/>
      </xdr:nvGrpSpPr>
      <xdr:grpSpPr>
        <a:xfrm>
          <a:off x="11636885" y="6616603"/>
          <a:ext cx="3248659" cy="928616"/>
          <a:chOff x="12938759" y="7064035"/>
          <a:chExt cx="2901108" cy="921419"/>
        </a:xfrm>
      </xdr:grpSpPr>
      <xdr:grpSp>
        <xdr:nvGrpSpPr>
          <xdr:cNvPr id="3" name="Group 9">
            <a:extLst>
              <a:ext uri="{FF2B5EF4-FFF2-40B4-BE49-F238E27FC236}">
                <a16:creationId xmlns:a16="http://schemas.microsoft.com/office/drawing/2014/main" id="{00000000-0008-0000-0100-000003000000}"/>
              </a:ext>
            </a:extLst>
          </xdr:cNvPr>
          <xdr:cNvGrpSpPr/>
        </xdr:nvGrpSpPr>
        <xdr:grpSpPr>
          <a:xfrm>
            <a:off x="12938759" y="7378741"/>
            <a:ext cx="2901107" cy="606713"/>
            <a:chOff x="7711439" y="5450864"/>
            <a:chExt cx="3055747" cy="740572"/>
          </a:xfrm>
        </xdr:grpSpPr>
        <xdr:sp macro="" textlink="$G$132">
          <xdr:nvSpPr>
            <xdr:cNvPr id="5" name="TextBox 4">
              <a:extLst>
                <a:ext uri="{FF2B5EF4-FFF2-40B4-BE49-F238E27FC236}">
                  <a16:creationId xmlns:a16="http://schemas.microsoft.com/office/drawing/2014/main" id="{00000000-0008-0000-0100-000005000000}"/>
                </a:ext>
              </a:extLst>
            </xdr:cNvPr>
            <xdr:cNvSpPr txBox="1"/>
          </xdr:nvSpPr>
          <xdr:spPr>
            <a:xfrm>
              <a:off x="7711439" y="5450864"/>
              <a:ext cx="3055747" cy="737618"/>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Subject
Object
Event Date</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00000000-0008-0000-0100-000006000000}"/>
                </a:ext>
              </a:extLst>
            </xdr:cNvPr>
            <xdr:cNvSpPr txBox="1"/>
          </xdr:nvSpPr>
          <xdr:spPr>
            <a:xfrm>
              <a:off x="9500132" y="5477593"/>
              <a:ext cx="1213080" cy="713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[when] </a:t>
              </a:fld>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00000000-0008-0000-0100-000004000000}"/>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EVENT NAME  [ RE ]</a:t>
            </a:fld>
            <a:endParaRPr lang="en-US"/>
          </a:p>
        </xdr:txBody>
      </xdr:sp>
    </xdr:grpSp>
    <xdr:clientData fLocksWithSheet="0"/>
  </xdr:oneCellAnchor>
  <xdr:twoCellAnchor editAs="oneCell">
    <xdr:from>
      <xdr:col>8</xdr:col>
      <xdr:colOff>772160</xdr:colOff>
      <xdr:row>142</xdr:row>
      <xdr:rowOff>123903</xdr:rowOff>
    </xdr:from>
    <xdr:to>
      <xdr:col>9</xdr:col>
      <xdr:colOff>759461</xdr:colOff>
      <xdr:row>145</xdr:row>
      <xdr:rowOff>18238</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xfrm>
          <a:off x="6906260" y="89887503"/>
          <a:ext cx="1028701" cy="364235"/>
        </a:xfrm>
        <a:prstGeom prst="rect">
          <a:avLst/>
        </a:prstGeom>
      </xdr:spPr>
    </xdr:pic>
    <xdr:clientData/>
  </xdr:twoCellAnchor>
  <xdr:twoCellAnchor>
    <xdr:from>
      <xdr:col>2</xdr:col>
      <xdr:colOff>863600</xdr:colOff>
      <xdr:row>0</xdr:row>
      <xdr:rowOff>40640</xdr:rowOff>
    </xdr:from>
    <xdr:to>
      <xdr:col>5</xdr:col>
      <xdr:colOff>619760</xdr:colOff>
      <xdr:row>1</xdr:row>
      <xdr:rowOff>367379</xdr:rowOff>
    </xdr:to>
    <xdr:sp macro="" textlink="">
      <xdr:nvSpPr>
        <xdr:cNvPr id="8" name="Rounded Rectangular Callout 7">
          <a:extLst>
            <a:ext uri="{FF2B5EF4-FFF2-40B4-BE49-F238E27FC236}">
              <a16:creationId xmlns:a16="http://schemas.microsoft.com/office/drawing/2014/main" id="{00000000-0008-0000-0100-000008000000}"/>
            </a:ext>
          </a:extLst>
        </xdr:cNvPr>
        <xdr:cNvSpPr/>
      </xdr:nvSpPr>
      <xdr:spPr bwMode="auto">
        <a:xfrm>
          <a:off x="1351280" y="40640"/>
          <a:ext cx="2336800" cy="479139"/>
        </a:xfrm>
        <a:prstGeom prst="wedgeRoundRectCallout">
          <a:avLst>
            <a:gd name="adj1" fmla="val -58277"/>
            <a:gd name="adj2" fmla="val 133517"/>
            <a:gd name="adj3" fmla="val 16667"/>
          </a:avLst>
        </a:prstGeom>
        <a:no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Guide text can be hidden when not needed using the outline button</a:t>
          </a:r>
          <a:r>
            <a:rPr lang="en-US" sz="1100" baseline="0">
              <a:solidFill>
                <a:schemeClr val="accent1">
                  <a:lumMod val="75000"/>
                </a:schemeClr>
              </a:solidFill>
              <a:latin typeface="+mn-lt"/>
              <a:ea typeface="+mn-ea"/>
              <a:cs typeface="+mn-cs"/>
            </a:rPr>
            <a:t> above</a:t>
          </a:r>
          <a:endParaRPr lang="en-US" sz="1100">
            <a:solidFill>
              <a:schemeClr val="accent1">
                <a:lumMod val="75000"/>
              </a:schemeClr>
            </a:solidFill>
            <a:latin typeface="+mn-lt"/>
            <a:ea typeface="+mn-ea"/>
            <a:cs typeface="+mn-cs"/>
          </a:endParaRPr>
        </a:p>
      </xdr:txBody>
    </xdr:sp>
    <xdr:clientData/>
  </xdr:twoCellAnchor>
  <xdr:twoCellAnchor>
    <xdr:from>
      <xdr:col>6</xdr:col>
      <xdr:colOff>589280</xdr:colOff>
      <xdr:row>29</xdr:row>
      <xdr:rowOff>673100</xdr:rowOff>
    </xdr:from>
    <xdr:to>
      <xdr:col>8</xdr:col>
      <xdr:colOff>871220</xdr:colOff>
      <xdr:row>29</xdr:row>
      <xdr:rowOff>1152239</xdr:rowOff>
    </xdr:to>
    <xdr:sp macro="" textlink="">
      <xdr:nvSpPr>
        <xdr:cNvPr id="9" name="Rounded Rectangular Callout 8">
          <a:extLst>
            <a:ext uri="{FF2B5EF4-FFF2-40B4-BE49-F238E27FC236}">
              <a16:creationId xmlns:a16="http://schemas.microsoft.com/office/drawing/2014/main" id="{00000000-0008-0000-0100-000009000000}"/>
            </a:ext>
          </a:extLst>
        </xdr:cNvPr>
        <xdr:cNvSpPr/>
      </xdr:nvSpPr>
      <xdr:spPr bwMode="auto">
        <a:xfrm>
          <a:off x="4673600" y="5702300"/>
          <a:ext cx="2344420" cy="479139"/>
        </a:xfrm>
        <a:prstGeom prst="wedgeRoundRectCallout">
          <a:avLst>
            <a:gd name="adj1" fmla="val -58277"/>
            <a:gd name="adj2" fmla="val 114433"/>
            <a:gd name="adj3" fmla="val 16667"/>
          </a:avLst>
        </a:prstGeom>
        <a:no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Event code RE is decode to Recurring Event</a:t>
          </a:r>
        </a:p>
      </xdr:txBody>
    </xdr:sp>
    <xdr:clientData/>
  </xdr:twoCellAnchor>
  <xdr:twoCellAnchor>
    <xdr:from>
      <xdr:col>0</xdr:col>
      <xdr:colOff>86360</xdr:colOff>
      <xdr:row>30</xdr:row>
      <xdr:rowOff>617220</xdr:rowOff>
    </xdr:from>
    <xdr:to>
      <xdr:col>2</xdr:col>
      <xdr:colOff>1938020</xdr:colOff>
      <xdr:row>30</xdr:row>
      <xdr:rowOff>1096359</xdr:rowOff>
    </xdr:to>
    <xdr:sp macro="" textlink="">
      <xdr:nvSpPr>
        <xdr:cNvPr id="10" name="Rounded Rectangular Callout 9">
          <a:extLst>
            <a:ext uri="{FF2B5EF4-FFF2-40B4-BE49-F238E27FC236}">
              <a16:creationId xmlns:a16="http://schemas.microsoft.com/office/drawing/2014/main" id="{00000000-0008-0000-0100-00000A000000}"/>
            </a:ext>
          </a:extLst>
        </xdr:cNvPr>
        <xdr:cNvSpPr/>
      </xdr:nvSpPr>
      <xdr:spPr bwMode="auto">
        <a:xfrm>
          <a:off x="86360" y="7081520"/>
          <a:ext cx="2334260" cy="479139"/>
        </a:xfrm>
        <a:prstGeom prst="wedgeRoundRectCallout">
          <a:avLst>
            <a:gd name="adj1" fmla="val 78136"/>
            <a:gd name="adj2" fmla="val -63067"/>
            <a:gd name="adj3" fmla="val 16667"/>
          </a:avLst>
        </a:prstGeom>
        <a:no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Table and column names are created by replacing spaces with "_"</a:t>
          </a:r>
        </a:p>
      </xdr:txBody>
    </xdr:sp>
    <xdr:clientData/>
  </xdr:twoCellAnchor>
  <xdr:twoCellAnchor>
    <xdr:from>
      <xdr:col>0</xdr:col>
      <xdr:colOff>76200</xdr:colOff>
      <xdr:row>30</xdr:row>
      <xdr:rowOff>1534160</xdr:rowOff>
    </xdr:from>
    <xdr:to>
      <xdr:col>2</xdr:col>
      <xdr:colOff>1932940</xdr:colOff>
      <xdr:row>30</xdr:row>
      <xdr:rowOff>2200585</xdr:rowOff>
    </xdr:to>
    <xdr:sp macro="" textlink="">
      <xdr:nvSpPr>
        <xdr:cNvPr id="11" name="Rounded Rectangular Callout 10">
          <a:extLst>
            <a:ext uri="{FF2B5EF4-FFF2-40B4-BE49-F238E27FC236}">
              <a16:creationId xmlns:a16="http://schemas.microsoft.com/office/drawing/2014/main" id="{00000000-0008-0000-0100-00000B000000}"/>
            </a:ext>
          </a:extLst>
        </xdr:cNvPr>
        <xdr:cNvSpPr/>
      </xdr:nvSpPr>
      <xdr:spPr bwMode="auto">
        <a:xfrm>
          <a:off x="76200" y="7998460"/>
          <a:ext cx="2339340" cy="666425"/>
        </a:xfrm>
        <a:prstGeom prst="wedgeRoundRectCallout">
          <a:avLst>
            <a:gd name="adj1" fmla="val 78136"/>
            <a:gd name="adj2" fmla="val -63067"/>
            <a:gd name="adj3" fmla="val 16667"/>
          </a:avLst>
        </a:prstGeom>
        <a:no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Table and column codes are added as comments by default. Configurable in </a:t>
          </a:r>
          <a:r>
            <a:rPr lang="en-US" sz="1100" b="1">
              <a:solidFill>
                <a:schemeClr val="accent1">
                  <a:lumMod val="75000"/>
                </a:schemeClr>
              </a:solidFill>
              <a:latin typeface="+mn-lt"/>
              <a:ea typeface="+mn-ea"/>
              <a:cs typeface="+mn-cs"/>
            </a:rPr>
            <a:t>Settings</a:t>
          </a:r>
        </a:p>
      </xdr:txBody>
    </xdr:sp>
    <xdr:clientData/>
  </xdr:twoCellAnchor>
  <xdr:twoCellAnchor>
    <xdr:from>
      <xdr:col>12</xdr:col>
      <xdr:colOff>444500</xdr:colOff>
      <xdr:row>30</xdr:row>
      <xdr:rowOff>2258060</xdr:rowOff>
    </xdr:from>
    <xdr:to>
      <xdr:col>14</xdr:col>
      <xdr:colOff>754380</xdr:colOff>
      <xdr:row>30</xdr:row>
      <xdr:rowOff>3111770</xdr:rowOff>
    </xdr:to>
    <xdr:sp macro="" textlink="">
      <xdr:nvSpPr>
        <xdr:cNvPr id="12" name="Rounded Rectangular Callout 11">
          <a:extLst>
            <a:ext uri="{FF2B5EF4-FFF2-40B4-BE49-F238E27FC236}">
              <a16:creationId xmlns:a16="http://schemas.microsoft.com/office/drawing/2014/main" id="{00000000-0008-0000-0100-00000C000000}"/>
            </a:ext>
          </a:extLst>
        </xdr:cNvPr>
        <xdr:cNvSpPr/>
      </xdr:nvSpPr>
      <xdr:spPr bwMode="auto">
        <a:xfrm>
          <a:off x="10848340" y="8770620"/>
          <a:ext cx="2352040" cy="853710"/>
        </a:xfrm>
        <a:prstGeom prst="wedgeRoundRectCallout">
          <a:avLst>
            <a:gd name="adj1" fmla="val 54828"/>
            <a:gd name="adj2" fmla="val -197469"/>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Table diagram uses logical column names with mix case and spaces by default. Configurable in </a:t>
          </a:r>
          <a:r>
            <a:rPr lang="en-US" sz="1100" b="1">
              <a:solidFill>
                <a:schemeClr val="accent1">
                  <a:lumMod val="75000"/>
                </a:schemeClr>
              </a:solidFill>
              <a:latin typeface="+mn-lt"/>
              <a:ea typeface="+mn-ea"/>
              <a:cs typeface="+mn-cs"/>
            </a:rPr>
            <a:t>Settings </a:t>
          </a:r>
          <a:r>
            <a:rPr lang="en-US" sz="1100">
              <a:solidFill>
                <a:schemeClr val="accent1">
                  <a:lumMod val="75000"/>
                </a:schemeClr>
              </a:solidFill>
              <a:latin typeface="+mn-lt"/>
              <a:ea typeface="+mn-ea"/>
              <a:cs typeface="+mn-cs"/>
            </a:rPr>
            <a:t>to use SQL column names instead</a:t>
          </a:r>
        </a:p>
      </xdr:txBody>
    </xdr:sp>
    <xdr:clientData/>
  </xdr:twoCellAnchor>
  <xdr:twoCellAnchor>
    <xdr:from>
      <xdr:col>7</xdr:col>
      <xdr:colOff>840740</xdr:colOff>
      <xdr:row>30</xdr:row>
      <xdr:rowOff>307340</xdr:rowOff>
    </xdr:from>
    <xdr:to>
      <xdr:col>9</xdr:col>
      <xdr:colOff>1069340</xdr:colOff>
      <xdr:row>30</xdr:row>
      <xdr:rowOff>786479</xdr:rowOff>
    </xdr:to>
    <xdr:sp macro="" textlink="">
      <xdr:nvSpPr>
        <xdr:cNvPr id="13" name="Rounded Rectangular Callout 12">
          <a:extLst>
            <a:ext uri="{FF2B5EF4-FFF2-40B4-BE49-F238E27FC236}">
              <a16:creationId xmlns:a16="http://schemas.microsoft.com/office/drawing/2014/main" id="{00000000-0008-0000-0100-00000D000000}"/>
            </a:ext>
          </a:extLst>
        </xdr:cNvPr>
        <xdr:cNvSpPr/>
      </xdr:nvSpPr>
      <xdr:spPr bwMode="auto">
        <a:xfrm>
          <a:off x="6032500" y="6819900"/>
          <a:ext cx="2230120" cy="479139"/>
        </a:xfrm>
        <a:prstGeom prst="wedgeRoundRectCallout">
          <a:avLst>
            <a:gd name="adj1" fmla="val -102408"/>
            <a:gd name="adj2" fmla="val 26444"/>
            <a:gd name="adj3" fmla="val 16667"/>
          </a:avLst>
        </a:prstGeom>
        <a:no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Columns are defined using a default data type. Configurable in </a:t>
          </a:r>
          <a:r>
            <a:rPr lang="en-US" sz="1100" b="1">
              <a:solidFill>
                <a:schemeClr val="accent1">
                  <a:lumMod val="75000"/>
                </a:schemeClr>
              </a:solidFill>
              <a:latin typeface="+mn-lt"/>
              <a:ea typeface="+mn-ea"/>
              <a:cs typeface="+mn-cs"/>
            </a:rPr>
            <a:t>Settings</a:t>
          </a:r>
        </a:p>
      </xdr:txBody>
    </xdr:sp>
    <xdr:clientData/>
  </xdr:twoCellAnchor>
  <xdr:twoCellAnchor>
    <xdr:from>
      <xdr:col>9</xdr:col>
      <xdr:colOff>769620</xdr:colOff>
      <xdr:row>30</xdr:row>
      <xdr:rowOff>1018540</xdr:rowOff>
    </xdr:from>
    <xdr:to>
      <xdr:col>11</xdr:col>
      <xdr:colOff>906780</xdr:colOff>
      <xdr:row>30</xdr:row>
      <xdr:rowOff>2246821</xdr:rowOff>
    </xdr:to>
    <xdr:sp macro="" textlink="">
      <xdr:nvSpPr>
        <xdr:cNvPr id="14" name="Rounded Rectangular Callout 13">
          <a:extLst>
            <a:ext uri="{FF2B5EF4-FFF2-40B4-BE49-F238E27FC236}">
              <a16:creationId xmlns:a16="http://schemas.microsoft.com/office/drawing/2014/main" id="{00000000-0008-0000-0100-00000E000000}"/>
            </a:ext>
          </a:extLst>
        </xdr:cNvPr>
        <xdr:cNvSpPr/>
      </xdr:nvSpPr>
      <xdr:spPr bwMode="auto">
        <a:xfrm>
          <a:off x="7962900" y="7531100"/>
          <a:ext cx="2352040" cy="1228281"/>
        </a:xfrm>
        <a:prstGeom prst="wedgeRoundRectCallout">
          <a:avLst>
            <a:gd name="adj1" fmla="val -186641"/>
            <a:gd name="adj2" fmla="val -53121"/>
            <a:gd name="adj3" fmla="val 16667"/>
          </a:avLst>
        </a:prstGeom>
        <a:no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US" sz="1100">
              <a:solidFill>
                <a:schemeClr val="accent1">
                  <a:lumMod val="75000"/>
                </a:schemeClr>
              </a:solidFill>
            </a:rPr>
            <a:t>Details with a W-type of [when] and an "on",  or "every" preposition default to the Date data</a:t>
          </a:r>
          <a:r>
            <a:rPr lang="en-US" sz="1100" baseline="0">
              <a:solidFill>
                <a:schemeClr val="accent1">
                  <a:lumMod val="75000"/>
                </a:schemeClr>
              </a:solidFill>
            </a:rPr>
            <a:t> type. An "at" preposition defaults to datetime data type. This can be overridden by setting the data type explicitly in row 9</a:t>
          </a:r>
        </a:p>
      </xdr:txBody>
    </xdr:sp>
    <xdr:clientData/>
  </xdr:twoCellAnchor>
  <xdr:twoCellAnchor>
    <xdr:from>
      <xdr:col>11</xdr:col>
      <xdr:colOff>972820</xdr:colOff>
      <xdr:row>29</xdr:row>
      <xdr:rowOff>236220</xdr:rowOff>
    </xdr:from>
    <xdr:to>
      <xdr:col>14</xdr:col>
      <xdr:colOff>287020</xdr:colOff>
      <xdr:row>29</xdr:row>
      <xdr:rowOff>902645</xdr:rowOff>
    </xdr:to>
    <xdr:sp macro="" textlink="">
      <xdr:nvSpPr>
        <xdr:cNvPr id="15" name="Rounded Rectangular Callout 14">
          <a:extLst>
            <a:ext uri="{FF2B5EF4-FFF2-40B4-BE49-F238E27FC236}">
              <a16:creationId xmlns:a16="http://schemas.microsoft.com/office/drawing/2014/main" id="{00000000-0008-0000-0100-00000F000000}"/>
            </a:ext>
          </a:extLst>
        </xdr:cNvPr>
        <xdr:cNvSpPr/>
      </xdr:nvSpPr>
      <xdr:spPr bwMode="auto">
        <a:xfrm>
          <a:off x="10380980" y="5265420"/>
          <a:ext cx="2352040" cy="666425"/>
        </a:xfrm>
        <a:prstGeom prst="wedgeRoundRectCallout">
          <a:avLst>
            <a:gd name="adj1" fmla="val -57484"/>
            <a:gd name="adj2" fmla="val 136413"/>
            <a:gd name="adj3" fmla="val 16667"/>
          </a:avLst>
        </a:prstGeom>
        <a:no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Whenever the example data table is edited the DDL is updated automatically and the timestamp is set.</a:t>
          </a:r>
        </a:p>
      </xdr:txBody>
    </xdr:sp>
    <xdr:clientData/>
  </xdr:twoCellAnchor>
  <xdr:twoCellAnchor>
    <xdr:from>
      <xdr:col>16</xdr:col>
      <xdr:colOff>231140</xdr:colOff>
      <xdr:row>29</xdr:row>
      <xdr:rowOff>266700</xdr:rowOff>
    </xdr:from>
    <xdr:to>
      <xdr:col>18</xdr:col>
      <xdr:colOff>337820</xdr:colOff>
      <xdr:row>29</xdr:row>
      <xdr:rowOff>1120410</xdr:rowOff>
    </xdr:to>
    <xdr:sp macro="" textlink="">
      <xdr:nvSpPr>
        <xdr:cNvPr id="16" name="Rounded Rectangular Callout 15">
          <a:extLst>
            <a:ext uri="{FF2B5EF4-FFF2-40B4-BE49-F238E27FC236}">
              <a16:creationId xmlns:a16="http://schemas.microsoft.com/office/drawing/2014/main" id="{00000000-0008-0000-0100-000010000000}"/>
            </a:ext>
          </a:extLst>
        </xdr:cNvPr>
        <xdr:cNvSpPr/>
      </xdr:nvSpPr>
      <xdr:spPr bwMode="auto">
        <a:xfrm>
          <a:off x="14587220" y="5295900"/>
          <a:ext cx="2352040" cy="853710"/>
        </a:xfrm>
        <a:prstGeom prst="wedgeRoundRectCallout">
          <a:avLst>
            <a:gd name="adj1" fmla="val -63963"/>
            <a:gd name="adj2" fmla="val 167490"/>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Table diagram is made up of 3 grouped text boxes. Take care to select the</a:t>
          </a:r>
          <a:r>
            <a:rPr lang="en-US" sz="1100" baseline="0">
              <a:solidFill>
                <a:schemeClr val="accent1">
                  <a:lumMod val="75000"/>
                </a:schemeClr>
              </a:solidFill>
              <a:latin typeface="+mn-lt"/>
              <a:ea typeface="+mn-ea"/>
              <a:cs typeface="+mn-cs"/>
            </a:rPr>
            <a:t> </a:t>
          </a:r>
          <a:r>
            <a:rPr lang="en-US" sz="1100">
              <a:solidFill>
                <a:schemeClr val="accent1">
                  <a:lumMod val="75000"/>
                </a:schemeClr>
              </a:solidFill>
              <a:latin typeface="+mn-lt"/>
              <a:ea typeface="+mn-ea"/>
              <a:cs typeface="+mn-cs"/>
            </a:rPr>
            <a:t>group to keep them aligned when moving, resizing or copying</a:t>
          </a:r>
        </a:p>
      </xdr:txBody>
    </xdr:sp>
    <xdr:clientData/>
  </xdr:twoCellAnchor>
  <xdr:twoCellAnchor>
    <xdr:from>
      <xdr:col>8</xdr:col>
      <xdr:colOff>922020</xdr:colOff>
      <xdr:row>1</xdr:row>
      <xdr:rowOff>307340</xdr:rowOff>
    </xdr:from>
    <xdr:to>
      <xdr:col>11</xdr:col>
      <xdr:colOff>12700</xdr:colOff>
      <xdr:row>2</xdr:row>
      <xdr:rowOff>18725</xdr:rowOff>
    </xdr:to>
    <xdr:sp macro="" textlink="">
      <xdr:nvSpPr>
        <xdr:cNvPr id="17" name="Rounded Rectangular Callout 16">
          <a:extLst>
            <a:ext uri="{FF2B5EF4-FFF2-40B4-BE49-F238E27FC236}">
              <a16:creationId xmlns:a16="http://schemas.microsoft.com/office/drawing/2014/main" id="{00000000-0008-0000-0100-000011000000}"/>
            </a:ext>
          </a:extLst>
        </xdr:cNvPr>
        <xdr:cNvSpPr/>
      </xdr:nvSpPr>
      <xdr:spPr bwMode="auto">
        <a:xfrm>
          <a:off x="7068820" y="459740"/>
          <a:ext cx="2352040" cy="666425"/>
        </a:xfrm>
        <a:prstGeom prst="wedgeRoundRectCallout">
          <a:avLst>
            <a:gd name="adj1" fmla="val -102408"/>
            <a:gd name="adj2" fmla="val 164602"/>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Details with a W-type of [when] and an "on",  or "every" preposition default to the Date data type</a:t>
          </a:r>
        </a:p>
      </xdr:txBody>
    </xdr:sp>
    <xdr:clientData/>
  </xdr:twoCellAnchor>
  <xdr:twoCellAnchor>
    <xdr:from>
      <xdr:col>14</xdr:col>
      <xdr:colOff>363220</xdr:colOff>
      <xdr:row>1</xdr:row>
      <xdr:rowOff>287020</xdr:rowOff>
    </xdr:from>
    <xdr:to>
      <xdr:col>16</xdr:col>
      <xdr:colOff>1099820</xdr:colOff>
      <xdr:row>1</xdr:row>
      <xdr:rowOff>953445</xdr:rowOff>
    </xdr:to>
    <xdr:sp macro="" textlink="">
      <xdr:nvSpPr>
        <xdr:cNvPr id="18" name="Rounded Rectangular Callout 17">
          <a:extLst>
            <a:ext uri="{FF2B5EF4-FFF2-40B4-BE49-F238E27FC236}">
              <a16:creationId xmlns:a16="http://schemas.microsoft.com/office/drawing/2014/main" id="{00000000-0008-0000-0100-000012000000}"/>
            </a:ext>
          </a:extLst>
        </xdr:cNvPr>
        <xdr:cNvSpPr/>
      </xdr:nvSpPr>
      <xdr:spPr bwMode="auto">
        <a:xfrm>
          <a:off x="12809220" y="439420"/>
          <a:ext cx="2646680" cy="666425"/>
        </a:xfrm>
        <a:prstGeom prst="wedgeRoundRectCallout">
          <a:avLst>
            <a:gd name="adj1" fmla="val -43485"/>
            <a:gd name="adj2" fmla="val 192693"/>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Room for up to 150 columns. More can be added but hidden formulas (F38:EY141) must be copied carefully </a:t>
          </a:r>
        </a:p>
      </xdr:txBody>
    </xdr:sp>
    <xdr:clientData/>
  </xdr:twoCellAnchor>
  <xdr:twoCellAnchor>
    <xdr:from>
      <xdr:col>1</xdr:col>
      <xdr:colOff>40640</xdr:colOff>
      <xdr:row>11</xdr:row>
      <xdr:rowOff>30480</xdr:rowOff>
    </xdr:from>
    <xdr:to>
      <xdr:col>2</xdr:col>
      <xdr:colOff>2082800</xdr:colOff>
      <xdr:row>13</xdr:row>
      <xdr:rowOff>42259</xdr:rowOff>
    </xdr:to>
    <xdr:sp macro="" textlink="">
      <xdr:nvSpPr>
        <xdr:cNvPr id="19" name="Rounded Rectangular Callout 18">
          <a:extLst>
            <a:ext uri="{FF2B5EF4-FFF2-40B4-BE49-F238E27FC236}">
              <a16:creationId xmlns:a16="http://schemas.microsoft.com/office/drawing/2014/main" id="{00000000-0008-0000-0100-000013000000}"/>
            </a:ext>
          </a:extLst>
        </xdr:cNvPr>
        <xdr:cNvSpPr/>
      </xdr:nvSpPr>
      <xdr:spPr bwMode="auto">
        <a:xfrm>
          <a:off x="233680" y="2936240"/>
          <a:ext cx="2336800" cy="479139"/>
        </a:xfrm>
        <a:prstGeom prst="wedgeRoundRectCallout">
          <a:avLst>
            <a:gd name="adj1" fmla="val -60451"/>
            <a:gd name="adj2" fmla="val -131543"/>
            <a:gd name="adj3" fmla="val 16667"/>
          </a:avLst>
        </a:prstGeom>
        <a:no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Source and data type (Rows 8 and</a:t>
          </a:r>
          <a:r>
            <a:rPr lang="en-US" sz="1100" baseline="0">
              <a:solidFill>
                <a:schemeClr val="accent1">
                  <a:lumMod val="75000"/>
                </a:schemeClr>
              </a:solidFill>
              <a:latin typeface="+mn-lt"/>
              <a:ea typeface="+mn-ea"/>
              <a:cs typeface="+mn-cs"/>
            </a:rPr>
            <a:t> 9) are hidden by default</a:t>
          </a:r>
        </a:p>
      </xdr:txBody>
    </xdr:sp>
    <xdr:clientData/>
  </xdr:twoCellAnchor>
  <xdr:twoCellAnchor>
    <xdr:from>
      <xdr:col>1</xdr:col>
      <xdr:colOff>111760</xdr:colOff>
      <xdr:row>17</xdr:row>
      <xdr:rowOff>81280</xdr:rowOff>
    </xdr:from>
    <xdr:to>
      <xdr:col>2</xdr:col>
      <xdr:colOff>2153920</xdr:colOff>
      <xdr:row>28</xdr:row>
      <xdr:rowOff>82899</xdr:rowOff>
    </xdr:to>
    <xdr:sp macro="" textlink="">
      <xdr:nvSpPr>
        <xdr:cNvPr id="20" name="Rounded Rectangular Callout 19">
          <a:extLst>
            <a:ext uri="{FF2B5EF4-FFF2-40B4-BE49-F238E27FC236}">
              <a16:creationId xmlns:a16="http://schemas.microsoft.com/office/drawing/2014/main" id="{00000000-0008-0000-0100-000014000000}"/>
            </a:ext>
          </a:extLst>
        </xdr:cNvPr>
        <xdr:cNvSpPr/>
      </xdr:nvSpPr>
      <xdr:spPr bwMode="auto">
        <a:xfrm>
          <a:off x="304800" y="4389120"/>
          <a:ext cx="2336800" cy="479139"/>
        </a:xfrm>
        <a:prstGeom prst="wedgeRoundRectCallout">
          <a:avLst>
            <a:gd name="adj1" fmla="val -60451"/>
            <a:gd name="adj2" fmla="val -131543"/>
            <a:gd name="adj3" fmla="val 16667"/>
          </a:avLst>
        </a:prstGeom>
        <a:no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Data profiles (Rows 19-27</a:t>
          </a:r>
          <a:r>
            <a:rPr lang="en-US" sz="1100" baseline="0">
              <a:solidFill>
                <a:schemeClr val="accent1">
                  <a:lumMod val="75000"/>
                </a:schemeClr>
              </a:solidFill>
              <a:latin typeface="+mn-lt"/>
              <a:ea typeface="+mn-ea"/>
              <a:cs typeface="+mn-cs"/>
            </a:rPr>
            <a:t>) are hidden by default</a:t>
          </a:r>
        </a:p>
      </xdr:txBody>
    </xdr:sp>
    <xdr:clientData/>
  </xdr:twoCellAnchor>
  <xdr:twoCellAnchor>
    <xdr:from>
      <xdr:col>7</xdr:col>
      <xdr:colOff>241300</xdr:colOff>
      <xdr:row>11</xdr:row>
      <xdr:rowOff>43180</xdr:rowOff>
    </xdr:from>
    <xdr:to>
      <xdr:col>9</xdr:col>
      <xdr:colOff>591820</xdr:colOff>
      <xdr:row>14</xdr:row>
      <xdr:rowOff>8565</xdr:rowOff>
    </xdr:to>
    <xdr:sp macro="" textlink="">
      <xdr:nvSpPr>
        <xdr:cNvPr id="21" name="Rounded Rectangular Callout 20">
          <a:extLst>
            <a:ext uri="{FF2B5EF4-FFF2-40B4-BE49-F238E27FC236}">
              <a16:creationId xmlns:a16="http://schemas.microsoft.com/office/drawing/2014/main" id="{00000000-0008-0000-0100-000015000000}"/>
            </a:ext>
          </a:extLst>
        </xdr:cNvPr>
        <xdr:cNvSpPr/>
      </xdr:nvSpPr>
      <xdr:spPr bwMode="auto">
        <a:xfrm>
          <a:off x="5433060" y="2948940"/>
          <a:ext cx="2352040" cy="666425"/>
        </a:xfrm>
        <a:prstGeom prst="wedgeRoundRectCallout">
          <a:avLst>
            <a:gd name="adj1" fmla="val -95064"/>
            <a:gd name="adj2" fmla="val -170220"/>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US" sz="1100" b="1">
              <a:solidFill>
                <a:schemeClr val="accent1">
                  <a:lumMod val="75000"/>
                </a:schemeClr>
              </a:solidFill>
            </a:rPr>
            <a:t>Try changing these detail names and adding extra</a:t>
          </a:r>
          <a:r>
            <a:rPr lang="en-US" sz="1100" b="1" baseline="0">
              <a:solidFill>
                <a:schemeClr val="accent1">
                  <a:lumMod val="75000"/>
                </a:schemeClr>
              </a:solidFill>
            </a:rPr>
            <a:t> ones to see the DDL and Table Diagram change below</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475826</xdr:colOff>
      <xdr:row>30</xdr:row>
      <xdr:rowOff>126146</xdr:rowOff>
    </xdr:from>
    <xdr:ext cx="3248659" cy="2273984"/>
    <xdr:grpSp>
      <xdr:nvGrpSpPr>
        <xdr:cNvPr id="2" name="Group 1">
          <a:extLst>
            <a:ext uri="{FF2B5EF4-FFF2-40B4-BE49-F238E27FC236}">
              <a16:creationId xmlns:a16="http://schemas.microsoft.com/office/drawing/2014/main" id="{00000000-0008-0000-0300-000002000000}"/>
            </a:ext>
          </a:extLst>
        </xdr:cNvPr>
        <xdr:cNvGrpSpPr/>
      </xdr:nvGrpSpPr>
      <xdr:grpSpPr>
        <a:xfrm>
          <a:off x="12345097" y="8983275"/>
          <a:ext cx="3248659" cy="2273984"/>
          <a:chOff x="12938759" y="7064035"/>
          <a:chExt cx="2901108" cy="2256362"/>
        </a:xfrm>
      </xdr:grpSpPr>
      <xdr:grpSp>
        <xdr:nvGrpSpPr>
          <xdr:cNvPr id="3" name="Group 9">
            <a:extLst>
              <a:ext uri="{FF2B5EF4-FFF2-40B4-BE49-F238E27FC236}">
                <a16:creationId xmlns:a16="http://schemas.microsoft.com/office/drawing/2014/main" id="{00000000-0008-0000-0300-000003000000}"/>
              </a:ext>
            </a:extLst>
          </xdr:cNvPr>
          <xdr:cNvGrpSpPr/>
        </xdr:nvGrpSpPr>
        <xdr:grpSpPr>
          <a:xfrm>
            <a:off x="12938759" y="7378739"/>
            <a:ext cx="2901107" cy="1941658"/>
            <a:chOff x="7711439" y="5450872"/>
            <a:chExt cx="3055747" cy="2370050"/>
          </a:xfrm>
        </xdr:grpSpPr>
        <xdr:sp macro="" textlink="$G$132">
          <xdr:nvSpPr>
            <xdr:cNvPr id="5" name="TextBox 4">
              <a:extLst>
                <a:ext uri="{FF2B5EF4-FFF2-40B4-BE49-F238E27FC236}">
                  <a16:creationId xmlns:a16="http://schemas.microsoft.com/office/drawing/2014/main" id="{00000000-0008-0000-0300-000005000000}"/>
                </a:ext>
              </a:extLst>
            </xdr:cNvPr>
            <xdr:cNvSpPr txBox="1"/>
          </xdr:nvSpPr>
          <xdr:spPr>
            <a:xfrm>
              <a:off x="7711439" y="5450872"/>
              <a:ext cx="3055747" cy="2367094"/>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Product Key
Product Code
Product Description
Product Type
Subcategory
Launch Date
Effective Date 
End Date
Current Ind</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00000000-0008-0000-0300-000006000000}"/>
                </a:ext>
              </a:extLst>
            </xdr:cNvPr>
            <xdr:cNvSpPr txBox="1"/>
          </xdr:nvSpPr>
          <xdr:spPr>
            <a:xfrm>
              <a:off x="9595699" y="5477603"/>
              <a:ext cx="1117513" cy="2343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SK 
 BK, NN 
 MD 
 FV 
[Y/N]</a:t>
              </a:fld>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00000000-0008-0000-0300-000004000000}"/>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PRODUCT  [ HV ]</a:t>
            </a:fld>
            <a:endParaRPr lang="en-US"/>
          </a:p>
        </xdr:txBody>
      </xdr:sp>
    </xdr:grpSp>
    <xdr:clientData fLocksWithSheet="0"/>
  </xdr:oneCellAnchor>
  <xdr:twoCellAnchor editAs="oneCell">
    <xdr:from>
      <xdr:col>8</xdr:col>
      <xdr:colOff>949960</xdr:colOff>
      <xdr:row>142</xdr:row>
      <xdr:rowOff>80724</xdr:rowOff>
    </xdr:from>
    <xdr:to>
      <xdr:col>9</xdr:col>
      <xdr:colOff>835661</xdr:colOff>
      <xdr:row>144</xdr:row>
      <xdr:rowOff>127459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stretch>
          <a:fillRect/>
        </a:stretch>
      </xdr:blipFill>
      <xdr:spPr>
        <a:xfrm>
          <a:off x="7769860" y="36732924"/>
          <a:ext cx="1028701" cy="364235"/>
        </a:xfrm>
        <a:prstGeom prst="rect">
          <a:avLst/>
        </a:prstGeom>
      </xdr:spPr>
    </xdr:pic>
    <xdr:clientData/>
  </xdr:twoCellAnchor>
  <xdr:twoCellAnchor>
    <xdr:from>
      <xdr:col>7</xdr:col>
      <xdr:colOff>374226</xdr:colOff>
      <xdr:row>0</xdr:row>
      <xdr:rowOff>115991</xdr:rowOff>
    </xdr:from>
    <xdr:to>
      <xdr:col>10</xdr:col>
      <xdr:colOff>304800</xdr:colOff>
      <xdr:row>2</xdr:row>
      <xdr:rowOff>49546</xdr:rowOff>
    </xdr:to>
    <xdr:sp macro="" textlink="">
      <xdr:nvSpPr>
        <xdr:cNvPr id="17" name="Rounded Rectangular Callout 16">
          <a:extLst>
            <a:ext uri="{FF2B5EF4-FFF2-40B4-BE49-F238E27FC236}">
              <a16:creationId xmlns:a16="http://schemas.microsoft.com/office/drawing/2014/main" id="{00000000-0008-0000-0300-000011000000}"/>
            </a:ext>
          </a:extLst>
        </xdr:cNvPr>
        <xdr:cNvSpPr/>
      </xdr:nvSpPr>
      <xdr:spPr bwMode="auto">
        <a:xfrm>
          <a:off x="6178126" y="115991"/>
          <a:ext cx="3080174" cy="1038455"/>
        </a:xfrm>
        <a:prstGeom prst="wedgeRoundRectCallout">
          <a:avLst>
            <a:gd name="adj1" fmla="val -89002"/>
            <a:gd name="adj2" fmla="val 76382"/>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Table type is HV: Historical value dimension.</a:t>
          </a:r>
          <a:r>
            <a:rPr lang="en-US" sz="1100" baseline="0">
              <a:solidFill>
                <a:schemeClr val="accent1">
                  <a:lumMod val="75000"/>
                </a:schemeClr>
              </a:solidFill>
              <a:latin typeface="+mn-lt"/>
              <a:ea typeface="+mn-ea"/>
              <a:cs typeface="+mn-cs"/>
            </a:rPr>
            <a:t> This trigger dimension table DDL generation rules configurable in </a:t>
          </a:r>
          <a:r>
            <a:rPr lang="en-US" sz="1100" b="1" baseline="0">
              <a:solidFill>
                <a:schemeClr val="accent1">
                  <a:lumMod val="75000"/>
                </a:schemeClr>
              </a:solidFill>
              <a:latin typeface="+mn-lt"/>
              <a:ea typeface="+mn-ea"/>
              <a:cs typeface="+mn-cs"/>
            </a:rPr>
            <a:t>Settings</a:t>
          </a:r>
          <a:r>
            <a:rPr lang="en-US" sz="1100" b="0" baseline="0">
              <a:solidFill>
                <a:schemeClr val="accent1">
                  <a:lumMod val="75000"/>
                </a:schemeClr>
              </a:solidFill>
              <a:latin typeface="+mn-lt"/>
              <a:ea typeface="+mn-ea"/>
              <a:cs typeface="+mn-cs"/>
            </a:rPr>
            <a:t>. Try removing this code and see what happens to the generated column names</a:t>
          </a:r>
        </a:p>
      </xdr:txBody>
    </xdr:sp>
    <xdr:clientData/>
  </xdr:twoCellAnchor>
  <xdr:twoCellAnchor>
    <xdr:from>
      <xdr:col>10</xdr:col>
      <xdr:colOff>1085426</xdr:colOff>
      <xdr:row>30</xdr:row>
      <xdr:rowOff>776390</xdr:rowOff>
    </xdr:from>
    <xdr:to>
      <xdr:col>13</xdr:col>
      <xdr:colOff>176106</xdr:colOff>
      <xdr:row>30</xdr:row>
      <xdr:rowOff>1442815</xdr:rowOff>
    </xdr:to>
    <xdr:sp macro="" textlink="">
      <xdr:nvSpPr>
        <xdr:cNvPr id="19" name="Rounded Rectangular Callout 18">
          <a:extLst>
            <a:ext uri="{FF2B5EF4-FFF2-40B4-BE49-F238E27FC236}">
              <a16:creationId xmlns:a16="http://schemas.microsoft.com/office/drawing/2014/main" id="{00000000-0008-0000-0300-000013000000}"/>
            </a:ext>
          </a:extLst>
        </xdr:cNvPr>
        <xdr:cNvSpPr/>
      </xdr:nvSpPr>
      <xdr:spPr bwMode="auto">
        <a:xfrm>
          <a:off x="9995746" y="7573430"/>
          <a:ext cx="2352040" cy="666425"/>
        </a:xfrm>
        <a:prstGeom prst="wedgeRoundRectCallout">
          <a:avLst>
            <a:gd name="adj1" fmla="val -124870"/>
            <a:gd name="adj2" fmla="val -1878"/>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Default values are generated from the Missing theme</a:t>
          </a:r>
          <a:r>
            <a:rPr lang="en-US" sz="1100" baseline="0">
              <a:solidFill>
                <a:schemeClr val="accent1">
                  <a:lumMod val="75000"/>
                </a:schemeClr>
              </a:solidFill>
              <a:latin typeface="+mn-lt"/>
              <a:ea typeface="+mn-ea"/>
              <a:cs typeface="+mn-cs"/>
            </a:rPr>
            <a:t> example in Row 13 above (the 4th row of example data)</a:t>
          </a:r>
          <a:endParaRPr lang="en-US" sz="1100" b="1">
            <a:solidFill>
              <a:schemeClr val="accent1">
                <a:lumMod val="75000"/>
              </a:schemeClr>
            </a:solidFill>
            <a:latin typeface="+mn-lt"/>
            <a:ea typeface="+mn-ea"/>
            <a:cs typeface="+mn-cs"/>
          </a:endParaRPr>
        </a:p>
      </xdr:txBody>
    </xdr:sp>
    <xdr:clientData/>
  </xdr:twoCellAnchor>
  <xdr:twoCellAnchor>
    <xdr:from>
      <xdr:col>1</xdr:col>
      <xdr:colOff>99906</xdr:colOff>
      <xdr:row>20</xdr:row>
      <xdr:rowOff>176950</xdr:rowOff>
    </xdr:from>
    <xdr:to>
      <xdr:col>3</xdr:col>
      <xdr:colOff>64346</xdr:colOff>
      <xdr:row>22</xdr:row>
      <xdr:rowOff>1444</xdr:rowOff>
    </xdr:to>
    <xdr:sp macro="" textlink="">
      <xdr:nvSpPr>
        <xdr:cNvPr id="20" name="Rounded Rectangular Callout 19">
          <a:extLst>
            <a:ext uri="{FF2B5EF4-FFF2-40B4-BE49-F238E27FC236}">
              <a16:creationId xmlns:a16="http://schemas.microsoft.com/office/drawing/2014/main" id="{00000000-0008-0000-0300-000014000000}"/>
            </a:ext>
          </a:extLst>
        </xdr:cNvPr>
        <xdr:cNvSpPr/>
      </xdr:nvSpPr>
      <xdr:spPr bwMode="auto">
        <a:xfrm>
          <a:off x="292946" y="5470310"/>
          <a:ext cx="2352040" cy="291854"/>
        </a:xfrm>
        <a:prstGeom prst="wedgeRoundRectCallout">
          <a:avLst>
            <a:gd name="adj1" fmla="val 47485"/>
            <a:gd name="adj2" fmla="val 225299"/>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Data profiles have been unhidden</a:t>
          </a:r>
          <a:endParaRPr lang="en-US" sz="1100" b="1">
            <a:solidFill>
              <a:schemeClr val="accent1">
                <a:lumMod val="75000"/>
              </a:schemeClr>
            </a:solidFill>
            <a:latin typeface="+mn-lt"/>
            <a:ea typeface="+mn-ea"/>
            <a:cs typeface="+mn-cs"/>
          </a:endParaRPr>
        </a:p>
      </xdr:txBody>
    </xdr:sp>
    <xdr:clientData/>
  </xdr:twoCellAnchor>
  <xdr:twoCellAnchor>
    <xdr:from>
      <xdr:col>11</xdr:col>
      <xdr:colOff>313266</xdr:colOff>
      <xdr:row>1</xdr:row>
      <xdr:rowOff>24550</xdr:rowOff>
    </xdr:from>
    <xdr:to>
      <xdr:col>13</xdr:col>
      <xdr:colOff>521546</xdr:colOff>
      <xdr:row>1</xdr:row>
      <xdr:rowOff>878260</xdr:rowOff>
    </xdr:to>
    <xdr:sp macro="" textlink="">
      <xdr:nvSpPr>
        <xdr:cNvPr id="21" name="Rounded Rectangular Callout 20">
          <a:extLst>
            <a:ext uri="{FF2B5EF4-FFF2-40B4-BE49-F238E27FC236}">
              <a16:creationId xmlns:a16="http://schemas.microsoft.com/office/drawing/2014/main" id="{00000000-0008-0000-0300-000015000000}"/>
            </a:ext>
          </a:extLst>
        </xdr:cNvPr>
        <xdr:cNvSpPr/>
      </xdr:nvSpPr>
      <xdr:spPr bwMode="auto">
        <a:xfrm>
          <a:off x="10384366" y="176950"/>
          <a:ext cx="2341880" cy="853710"/>
        </a:xfrm>
        <a:prstGeom prst="wedgeRoundRectCallout">
          <a:avLst>
            <a:gd name="adj1" fmla="val -127663"/>
            <a:gd name="adj2" fmla="val 197918"/>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Column is missing</a:t>
          </a:r>
          <a:r>
            <a:rPr lang="en-US" sz="1100" baseline="0">
              <a:solidFill>
                <a:schemeClr val="accent1">
                  <a:lumMod val="75000"/>
                </a:schemeClr>
              </a:solidFill>
              <a:latin typeface="+mn-lt"/>
              <a:ea typeface="+mn-ea"/>
              <a:cs typeface="+mn-cs"/>
            </a:rPr>
            <a:t> a source, therefore no profiling results. It has been marked as suspect (?) and is ignored in the generated DDL and table diagram</a:t>
          </a:r>
          <a:endParaRPr lang="en-US" sz="1100" b="1">
            <a:solidFill>
              <a:schemeClr val="accent1">
                <a:lumMod val="75000"/>
              </a:schemeClr>
            </a:solidFill>
            <a:latin typeface="+mn-lt"/>
            <a:ea typeface="+mn-ea"/>
            <a:cs typeface="+mn-cs"/>
          </a:endParaRPr>
        </a:p>
      </xdr:txBody>
    </xdr:sp>
    <xdr:clientData/>
  </xdr:twoCellAnchor>
  <xdr:twoCellAnchor>
    <xdr:from>
      <xdr:col>11</xdr:col>
      <xdr:colOff>343746</xdr:colOff>
      <xdr:row>30</xdr:row>
      <xdr:rowOff>1639990</xdr:rowOff>
    </xdr:from>
    <xdr:to>
      <xdr:col>13</xdr:col>
      <xdr:colOff>552026</xdr:colOff>
      <xdr:row>30</xdr:row>
      <xdr:rowOff>2119129</xdr:rowOff>
    </xdr:to>
    <xdr:sp macro="" textlink="">
      <xdr:nvSpPr>
        <xdr:cNvPr id="22" name="Rounded Rectangular Callout 21">
          <a:extLst>
            <a:ext uri="{FF2B5EF4-FFF2-40B4-BE49-F238E27FC236}">
              <a16:creationId xmlns:a16="http://schemas.microsoft.com/office/drawing/2014/main" id="{00000000-0008-0000-0300-000016000000}"/>
            </a:ext>
          </a:extLst>
        </xdr:cNvPr>
        <xdr:cNvSpPr/>
      </xdr:nvSpPr>
      <xdr:spPr bwMode="auto">
        <a:xfrm>
          <a:off x="10371666" y="8437030"/>
          <a:ext cx="2352040" cy="479139"/>
        </a:xfrm>
        <a:prstGeom prst="wedgeRoundRectCallout">
          <a:avLst>
            <a:gd name="adj1" fmla="val -178434"/>
            <a:gd name="adj2" fmla="val 42528"/>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Because the dimension is defined as HV</a:t>
          </a:r>
          <a:r>
            <a:rPr lang="en-US" sz="1100" baseline="0">
              <a:solidFill>
                <a:schemeClr val="accent1">
                  <a:lumMod val="75000"/>
                </a:schemeClr>
              </a:solidFill>
              <a:latin typeface="+mn-lt"/>
              <a:ea typeface="+mn-ea"/>
              <a:cs typeface="+mn-cs"/>
            </a:rPr>
            <a:t> 3 admin attributes are added by default</a:t>
          </a:r>
          <a:endParaRPr lang="en-US" sz="1100" b="1">
            <a:solidFill>
              <a:schemeClr val="accent1">
                <a:lumMod val="75000"/>
              </a:schemeClr>
            </a:solidFill>
            <a:latin typeface="+mn-lt"/>
            <a:ea typeface="+mn-ea"/>
            <a:cs typeface="+mn-cs"/>
          </a:endParaRPr>
        </a:p>
      </xdr:txBody>
    </xdr:sp>
    <xdr:clientData/>
  </xdr:twoCellAnchor>
  <xdr:twoCellAnchor>
    <xdr:from>
      <xdr:col>2</xdr:col>
      <xdr:colOff>1065106</xdr:colOff>
      <xdr:row>29</xdr:row>
      <xdr:rowOff>146470</xdr:rowOff>
    </xdr:from>
    <xdr:to>
      <xdr:col>5</xdr:col>
      <xdr:colOff>216746</xdr:colOff>
      <xdr:row>29</xdr:row>
      <xdr:rowOff>625609</xdr:rowOff>
    </xdr:to>
    <xdr:sp macro="" textlink="">
      <xdr:nvSpPr>
        <xdr:cNvPr id="24" name="Rounded Rectangular Callout 23">
          <a:extLst>
            <a:ext uri="{FF2B5EF4-FFF2-40B4-BE49-F238E27FC236}">
              <a16:creationId xmlns:a16="http://schemas.microsoft.com/office/drawing/2014/main" id="{00000000-0008-0000-0300-000018000000}"/>
            </a:ext>
          </a:extLst>
        </xdr:cNvPr>
        <xdr:cNvSpPr/>
      </xdr:nvSpPr>
      <xdr:spPr bwMode="auto">
        <a:xfrm>
          <a:off x="1552786" y="5460150"/>
          <a:ext cx="2352040" cy="479139"/>
        </a:xfrm>
        <a:prstGeom prst="wedgeRoundRectCallout">
          <a:avLst>
            <a:gd name="adj1" fmla="val 62171"/>
            <a:gd name="adj2" fmla="val 348085"/>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Dimension table schema</a:t>
          </a:r>
          <a:r>
            <a:rPr lang="en-US" sz="1100" baseline="0">
              <a:solidFill>
                <a:schemeClr val="accent1">
                  <a:lumMod val="75000"/>
                </a:schemeClr>
              </a:solidFill>
              <a:latin typeface="+mn-lt"/>
              <a:ea typeface="+mn-ea"/>
              <a:cs typeface="+mn-cs"/>
            </a:rPr>
            <a:t> options can be added here using </a:t>
          </a:r>
          <a:r>
            <a:rPr lang="en-US" sz="1100" b="1" baseline="0">
              <a:solidFill>
                <a:schemeClr val="accent1">
                  <a:lumMod val="75000"/>
                </a:schemeClr>
              </a:solidFill>
              <a:latin typeface="+mn-lt"/>
              <a:ea typeface="+mn-ea"/>
              <a:cs typeface="+mn-cs"/>
            </a:rPr>
            <a:t>Settings</a:t>
          </a:r>
          <a:endParaRPr lang="en-US" sz="1100" b="1">
            <a:solidFill>
              <a:schemeClr val="accent1">
                <a:lumMod val="75000"/>
              </a:schemeClr>
            </a:solidFill>
            <a:latin typeface="+mn-lt"/>
            <a:ea typeface="+mn-ea"/>
            <a:cs typeface="+mn-cs"/>
          </a:endParaRPr>
        </a:p>
      </xdr:txBody>
    </xdr:sp>
    <xdr:clientData/>
  </xdr:twoCellAnchor>
  <xdr:twoCellAnchor>
    <xdr:from>
      <xdr:col>11</xdr:col>
      <xdr:colOff>887306</xdr:colOff>
      <xdr:row>30</xdr:row>
      <xdr:rowOff>3524670</xdr:rowOff>
    </xdr:from>
    <xdr:to>
      <xdr:col>14</xdr:col>
      <xdr:colOff>206586</xdr:colOff>
      <xdr:row>30</xdr:row>
      <xdr:rowOff>4565665</xdr:rowOff>
    </xdr:to>
    <xdr:sp macro="" textlink="">
      <xdr:nvSpPr>
        <xdr:cNvPr id="25" name="Rounded Rectangular Callout 24">
          <a:extLst>
            <a:ext uri="{FF2B5EF4-FFF2-40B4-BE49-F238E27FC236}">
              <a16:creationId xmlns:a16="http://schemas.microsoft.com/office/drawing/2014/main" id="{00000000-0008-0000-0300-000019000000}"/>
            </a:ext>
          </a:extLst>
        </xdr:cNvPr>
        <xdr:cNvSpPr/>
      </xdr:nvSpPr>
      <xdr:spPr bwMode="auto">
        <a:xfrm>
          <a:off x="11060006" y="12325770"/>
          <a:ext cx="2341880" cy="1040995"/>
        </a:xfrm>
        <a:prstGeom prst="wedgeRoundRectCallout">
          <a:avLst>
            <a:gd name="adj1" fmla="val -150596"/>
            <a:gd name="adj2" fmla="val -130441"/>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A primary key </a:t>
          </a:r>
          <a:r>
            <a:rPr lang="en-US" sz="1100" baseline="0">
              <a:solidFill>
                <a:schemeClr val="accent1">
                  <a:lumMod val="75000"/>
                </a:schemeClr>
              </a:solidFill>
              <a:latin typeface="+mn-lt"/>
              <a:ea typeface="+mn-ea"/>
              <a:cs typeface="+mn-cs"/>
            </a:rPr>
            <a:t>constraint is defined on the auto generated surrogate key.  This can be configured in </a:t>
          </a:r>
          <a:r>
            <a:rPr lang="en-US" sz="1100" b="1" baseline="0">
              <a:solidFill>
                <a:schemeClr val="accent1">
                  <a:lumMod val="75000"/>
                </a:schemeClr>
              </a:solidFill>
              <a:latin typeface="+mn-lt"/>
              <a:ea typeface="+mn-ea"/>
              <a:cs typeface="+mn-cs"/>
            </a:rPr>
            <a:t>Settings</a:t>
          </a:r>
          <a:r>
            <a:rPr lang="en-US" sz="1100" b="0" baseline="0">
              <a:solidFill>
                <a:schemeClr val="accent1">
                  <a:lumMod val="75000"/>
                </a:schemeClr>
              </a:solidFill>
              <a:latin typeface="+mn-lt"/>
              <a:ea typeface="+mn-ea"/>
              <a:cs typeface="+mn-cs"/>
            </a:rPr>
            <a:t>. See what happens if you define two explicit SK columns in the table.</a:t>
          </a:r>
          <a:endParaRPr lang="en-US" sz="1100" b="1">
            <a:solidFill>
              <a:schemeClr val="accent1">
                <a:lumMod val="75000"/>
              </a:schemeClr>
            </a:solidFill>
            <a:latin typeface="+mn-lt"/>
            <a:ea typeface="+mn-ea"/>
            <a:cs typeface="+mn-cs"/>
          </a:endParaRPr>
        </a:p>
      </xdr:txBody>
    </xdr:sp>
    <xdr:clientData/>
  </xdr:twoCellAnchor>
  <xdr:twoCellAnchor>
    <xdr:from>
      <xdr:col>7</xdr:col>
      <xdr:colOff>689186</xdr:colOff>
      <xdr:row>28</xdr:row>
      <xdr:rowOff>187110</xdr:rowOff>
    </xdr:from>
    <xdr:to>
      <xdr:col>9</xdr:col>
      <xdr:colOff>1039706</xdr:colOff>
      <xdr:row>29</xdr:row>
      <xdr:rowOff>984265</xdr:rowOff>
    </xdr:to>
    <xdr:sp macro="" textlink="">
      <xdr:nvSpPr>
        <xdr:cNvPr id="26" name="Rounded Rectangular Callout 25">
          <a:extLst>
            <a:ext uri="{FF2B5EF4-FFF2-40B4-BE49-F238E27FC236}">
              <a16:creationId xmlns:a16="http://schemas.microsoft.com/office/drawing/2014/main" id="{00000000-0008-0000-0300-00001A000000}"/>
            </a:ext>
          </a:extLst>
        </xdr:cNvPr>
        <xdr:cNvSpPr/>
      </xdr:nvSpPr>
      <xdr:spPr bwMode="auto">
        <a:xfrm>
          <a:off x="6500706" y="5256950"/>
          <a:ext cx="2352040" cy="1040995"/>
        </a:xfrm>
        <a:prstGeom prst="wedgeRoundRectCallout">
          <a:avLst>
            <a:gd name="adj1" fmla="val -97224"/>
            <a:gd name="adj2" fmla="val 164138"/>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Dimension table contains no SK definition therefore a Surrogate</a:t>
          </a:r>
          <a:r>
            <a:rPr lang="en-US" sz="1100" baseline="0">
              <a:solidFill>
                <a:schemeClr val="accent1">
                  <a:lumMod val="75000"/>
                </a:schemeClr>
              </a:solidFill>
              <a:latin typeface="+mn-lt"/>
              <a:ea typeface="+mn-ea"/>
              <a:cs typeface="+mn-cs"/>
            </a:rPr>
            <a:t> key is generated by default. Try adding an explicit SK definition above and see what happens</a:t>
          </a:r>
          <a:endParaRPr lang="en-US" sz="1100" b="1">
            <a:solidFill>
              <a:schemeClr val="accent1">
                <a:lumMod val="75000"/>
              </a:schemeClr>
            </a:solidFill>
            <a:latin typeface="+mn-lt"/>
            <a:ea typeface="+mn-ea"/>
            <a:cs typeface="+mn-cs"/>
          </a:endParaRPr>
        </a:p>
      </xdr:txBody>
    </xdr:sp>
    <xdr:clientData/>
  </xdr:twoCellAnchor>
  <xdr:twoCellAnchor>
    <xdr:from>
      <xdr:col>9</xdr:col>
      <xdr:colOff>59266</xdr:colOff>
      <xdr:row>30</xdr:row>
      <xdr:rowOff>237910</xdr:rowOff>
    </xdr:from>
    <xdr:to>
      <xdr:col>10</xdr:col>
      <xdr:colOff>1046480</xdr:colOff>
      <xdr:row>30</xdr:row>
      <xdr:rowOff>529764</xdr:rowOff>
    </xdr:to>
    <xdr:sp macro="" textlink="">
      <xdr:nvSpPr>
        <xdr:cNvPr id="27" name="Rounded Rectangular Callout 26">
          <a:extLst>
            <a:ext uri="{FF2B5EF4-FFF2-40B4-BE49-F238E27FC236}">
              <a16:creationId xmlns:a16="http://schemas.microsoft.com/office/drawing/2014/main" id="{00000000-0008-0000-0300-00001B000000}"/>
            </a:ext>
          </a:extLst>
        </xdr:cNvPr>
        <xdr:cNvSpPr/>
      </xdr:nvSpPr>
      <xdr:spPr bwMode="auto">
        <a:xfrm>
          <a:off x="7872306" y="7034950"/>
          <a:ext cx="2084494" cy="291854"/>
        </a:xfrm>
        <a:prstGeom prst="wedgeRoundRectCallout">
          <a:avLst>
            <a:gd name="adj1" fmla="val -95719"/>
            <a:gd name="adj2" fmla="val 152282"/>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SK and BK columns are listed first</a:t>
          </a:r>
          <a:endParaRPr lang="en-US" sz="1100" b="1">
            <a:solidFill>
              <a:schemeClr val="accent1">
                <a:lumMod val="75000"/>
              </a:schemeClr>
            </a:solidFill>
            <a:latin typeface="+mn-lt"/>
            <a:ea typeface="+mn-ea"/>
            <a:cs typeface="+mn-cs"/>
          </a:endParaRPr>
        </a:p>
      </xdr:txBody>
    </xdr:sp>
    <xdr:clientData/>
  </xdr:twoCellAnchor>
  <xdr:twoCellAnchor>
    <xdr:from>
      <xdr:col>14</xdr:col>
      <xdr:colOff>790786</xdr:colOff>
      <xdr:row>30</xdr:row>
      <xdr:rowOff>3397670</xdr:rowOff>
    </xdr:from>
    <xdr:to>
      <xdr:col>17</xdr:col>
      <xdr:colOff>277706</xdr:colOff>
      <xdr:row>30</xdr:row>
      <xdr:rowOff>3876809</xdr:rowOff>
    </xdr:to>
    <xdr:sp macro="" textlink="">
      <xdr:nvSpPr>
        <xdr:cNvPr id="28" name="Rounded Rectangular Callout 27">
          <a:extLst>
            <a:ext uri="{FF2B5EF4-FFF2-40B4-BE49-F238E27FC236}">
              <a16:creationId xmlns:a16="http://schemas.microsoft.com/office/drawing/2014/main" id="{00000000-0008-0000-0300-00001C000000}"/>
            </a:ext>
          </a:extLst>
        </xdr:cNvPr>
        <xdr:cNvSpPr/>
      </xdr:nvSpPr>
      <xdr:spPr bwMode="auto">
        <a:xfrm>
          <a:off x="13856546" y="12297830"/>
          <a:ext cx="2352040" cy="479139"/>
        </a:xfrm>
        <a:prstGeom prst="wedgeRoundRectCallout">
          <a:avLst>
            <a:gd name="adj1" fmla="val -24222"/>
            <a:gd name="adj2" fmla="val -288265"/>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Because the dimension is defined as HV</a:t>
          </a:r>
          <a:r>
            <a:rPr lang="en-US" sz="1100" baseline="0">
              <a:solidFill>
                <a:schemeClr val="accent1">
                  <a:lumMod val="75000"/>
                </a:schemeClr>
              </a:solidFill>
              <a:latin typeface="+mn-lt"/>
              <a:ea typeface="+mn-ea"/>
              <a:cs typeface="+mn-cs"/>
            </a:rPr>
            <a:t> 3 admin attributes are added by default</a:t>
          </a:r>
          <a:endParaRPr lang="en-US" sz="1100" b="1">
            <a:solidFill>
              <a:schemeClr val="accent1">
                <a:lumMod val="75000"/>
              </a:schemeClr>
            </a:solidFill>
            <a:latin typeface="+mn-lt"/>
            <a:ea typeface="+mn-ea"/>
            <a:cs typeface="+mn-cs"/>
          </a:endParaRPr>
        </a:p>
      </xdr:txBody>
    </xdr:sp>
    <xdr:clientData/>
  </xdr:twoCellAnchor>
  <xdr:twoCellAnchor>
    <xdr:from>
      <xdr:col>1</xdr:col>
      <xdr:colOff>292946</xdr:colOff>
      <xdr:row>30</xdr:row>
      <xdr:rowOff>1528230</xdr:rowOff>
    </xdr:from>
    <xdr:to>
      <xdr:col>4</xdr:col>
      <xdr:colOff>115146</xdr:colOff>
      <xdr:row>30</xdr:row>
      <xdr:rowOff>2381940</xdr:rowOff>
    </xdr:to>
    <xdr:sp macro="" textlink="">
      <xdr:nvSpPr>
        <xdr:cNvPr id="29" name="Rounded Rectangular Callout 28">
          <a:extLst>
            <a:ext uri="{FF2B5EF4-FFF2-40B4-BE49-F238E27FC236}">
              <a16:creationId xmlns:a16="http://schemas.microsoft.com/office/drawing/2014/main" id="{00000000-0008-0000-0300-00001D000000}"/>
            </a:ext>
          </a:extLst>
        </xdr:cNvPr>
        <xdr:cNvSpPr/>
      </xdr:nvSpPr>
      <xdr:spPr bwMode="auto">
        <a:xfrm>
          <a:off x="485986" y="10428390"/>
          <a:ext cx="2352040" cy="853710"/>
        </a:xfrm>
        <a:prstGeom prst="wedgeRoundRectCallout">
          <a:avLst>
            <a:gd name="adj1" fmla="val 166275"/>
            <a:gd name="adj2" fmla="val -126165"/>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Not Null constrainst are generated on NN and MD columns by default.</a:t>
          </a:r>
          <a:r>
            <a:rPr lang="en-US" sz="1100" baseline="0">
              <a:solidFill>
                <a:schemeClr val="accent1">
                  <a:lumMod val="75000"/>
                </a:schemeClr>
              </a:solidFill>
              <a:latin typeface="+mn-lt"/>
              <a:ea typeface="+mn-ea"/>
              <a:cs typeface="+mn-cs"/>
            </a:rPr>
            <a:t> The MD constraint can be disabled in </a:t>
          </a:r>
          <a:r>
            <a:rPr lang="en-US" sz="1100" b="1" baseline="0">
              <a:solidFill>
                <a:schemeClr val="accent1">
                  <a:lumMod val="75000"/>
                </a:schemeClr>
              </a:solidFill>
              <a:latin typeface="+mn-lt"/>
              <a:ea typeface="+mn-ea"/>
              <a:cs typeface="+mn-cs"/>
            </a:rPr>
            <a:t>Settings</a:t>
          </a:r>
          <a:endParaRPr lang="en-US" sz="1100" b="1">
            <a:solidFill>
              <a:schemeClr val="accent1">
                <a:lumMod val="75000"/>
              </a:schemeClr>
            </a:solidFill>
            <a:latin typeface="+mn-lt"/>
            <a:ea typeface="+mn-ea"/>
            <a:cs typeface="+mn-cs"/>
          </a:endParaRPr>
        </a:p>
      </xdr:txBody>
    </xdr:sp>
    <xdr:clientData/>
  </xdr:twoCellAnchor>
  <xdr:twoCellAnchor>
    <xdr:from>
      <xdr:col>13</xdr:col>
      <xdr:colOff>221826</xdr:colOff>
      <xdr:row>29</xdr:row>
      <xdr:rowOff>684950</xdr:rowOff>
    </xdr:from>
    <xdr:to>
      <xdr:col>15</xdr:col>
      <xdr:colOff>457200</xdr:colOff>
      <xdr:row>29</xdr:row>
      <xdr:rowOff>976804</xdr:rowOff>
    </xdr:to>
    <xdr:sp macro="" textlink="">
      <xdr:nvSpPr>
        <xdr:cNvPr id="30" name="Rounded Rectangular Callout 29">
          <a:extLst>
            <a:ext uri="{FF2B5EF4-FFF2-40B4-BE49-F238E27FC236}">
              <a16:creationId xmlns:a16="http://schemas.microsoft.com/office/drawing/2014/main" id="{00000000-0008-0000-0300-00001E000000}"/>
            </a:ext>
          </a:extLst>
        </xdr:cNvPr>
        <xdr:cNvSpPr/>
      </xdr:nvSpPr>
      <xdr:spPr bwMode="auto">
        <a:xfrm>
          <a:off x="12393506" y="8101750"/>
          <a:ext cx="2084494" cy="291854"/>
        </a:xfrm>
        <a:prstGeom prst="wedgeRoundRectCallout">
          <a:avLst>
            <a:gd name="adj1" fmla="val 102169"/>
            <a:gd name="adj2" fmla="val 448183"/>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SK and BK columns are listed first</a:t>
          </a:r>
          <a:endParaRPr lang="en-US" sz="1100" b="1">
            <a:solidFill>
              <a:schemeClr val="accent1">
                <a:lumMod val="75000"/>
              </a:schemeClr>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12</xdr:col>
      <xdr:colOff>343746</xdr:colOff>
      <xdr:row>30</xdr:row>
      <xdr:rowOff>23038</xdr:rowOff>
    </xdr:from>
    <xdr:ext cx="3248659" cy="4200912"/>
    <xdr:grpSp>
      <xdr:nvGrpSpPr>
        <xdr:cNvPr id="2" name="Group 1">
          <a:extLst>
            <a:ext uri="{FF2B5EF4-FFF2-40B4-BE49-F238E27FC236}">
              <a16:creationId xmlns:a16="http://schemas.microsoft.com/office/drawing/2014/main" id="{E9D5195C-62BD-4D95-8A31-60CE278759C9}"/>
            </a:ext>
          </a:extLst>
        </xdr:cNvPr>
        <xdr:cNvGrpSpPr/>
      </xdr:nvGrpSpPr>
      <xdr:grpSpPr>
        <a:xfrm>
          <a:off x="9722208" y="6001807"/>
          <a:ext cx="3248659" cy="4200912"/>
          <a:chOff x="12938759" y="7064035"/>
          <a:chExt cx="2901108" cy="4168357"/>
        </a:xfrm>
      </xdr:grpSpPr>
      <xdr:grpSp>
        <xdr:nvGrpSpPr>
          <xdr:cNvPr id="3" name="Group 9">
            <a:extLst>
              <a:ext uri="{FF2B5EF4-FFF2-40B4-BE49-F238E27FC236}">
                <a16:creationId xmlns:a16="http://schemas.microsoft.com/office/drawing/2014/main" id="{15016C64-47B2-44E4-B027-0CA327531E7C}"/>
              </a:ext>
            </a:extLst>
          </xdr:cNvPr>
          <xdr:cNvGrpSpPr/>
        </xdr:nvGrpSpPr>
        <xdr:grpSpPr>
          <a:xfrm>
            <a:off x="12938759" y="7378731"/>
            <a:ext cx="2901107" cy="3853661"/>
            <a:chOff x="7711439" y="5450864"/>
            <a:chExt cx="3055747" cy="4703903"/>
          </a:xfrm>
        </xdr:grpSpPr>
        <xdr:sp macro="" textlink="$G$132">
          <xdr:nvSpPr>
            <xdr:cNvPr id="5" name="TextBox 4">
              <a:extLst>
                <a:ext uri="{FF2B5EF4-FFF2-40B4-BE49-F238E27FC236}">
                  <a16:creationId xmlns:a16="http://schemas.microsoft.com/office/drawing/2014/main" id="{78318E65-6DF8-4306-A9F4-E6B8A08CF757}"/>
                </a:ext>
              </a:extLst>
            </xdr:cNvPr>
            <xdr:cNvSpPr txBox="1"/>
          </xdr:nvSpPr>
          <xdr:spPr>
            <a:xfrm>
              <a:off x="7711439" y="5450864"/>
              <a:ext cx="3055747" cy="4492352"/>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Laureates Key
Laureate Id
First Name
Last Name
Date Of Birth
Date Of Death
Birth Country
Birth City
Gender
Year Prize Received
Prize Category
Prize Amount
Motivation
Share
Institution Name
Institution Country
Effective Date 
End Date
Current Ind</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78E0B11D-A608-4646-8ABF-7902006D44C7}"/>
                </a:ext>
              </a:extLst>
            </xdr:cNvPr>
            <xdr:cNvSpPr txBox="1"/>
          </xdr:nvSpPr>
          <xdr:spPr>
            <a:xfrm>
              <a:off x="9500132" y="5477593"/>
              <a:ext cx="1213080" cy="467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SK 
 BK, NN 
 FV 
 FV 
 FV 
 FV, NN 
 FV, NN 
 NN 
 NN 
[Y/N]</a:t>
              </a:fld>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CEAEEEBA-511D-4E3C-9B92-7B60E34A6DD4}"/>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LAUREATES  [ HV ]</a:t>
            </a:fld>
            <a:endParaRPr lang="en-US"/>
          </a:p>
        </xdr:txBody>
      </xdr:sp>
    </xdr:grpSp>
    <xdr:clientData fLocksWithSheet="0"/>
  </xdr:oneCellAnchor>
  <xdr:twoCellAnchor editAs="oneCell">
    <xdr:from>
      <xdr:col>8</xdr:col>
      <xdr:colOff>894080</xdr:colOff>
      <xdr:row>142</xdr:row>
      <xdr:rowOff>101600</xdr:rowOff>
    </xdr:from>
    <xdr:to>
      <xdr:col>9</xdr:col>
      <xdr:colOff>855981</xdr:colOff>
      <xdr:row>144</xdr:row>
      <xdr:rowOff>150874</xdr:rowOff>
    </xdr:to>
    <xdr:pic>
      <xdr:nvPicPr>
        <xdr:cNvPr id="7" name="Picture 6">
          <a:extLst>
            <a:ext uri="{FF2B5EF4-FFF2-40B4-BE49-F238E27FC236}">
              <a16:creationId xmlns:a16="http://schemas.microsoft.com/office/drawing/2014/main" id="{68D0DC24-AFA9-4B67-8F41-9BFCE06962E8}"/>
            </a:ext>
          </a:extLst>
        </xdr:cNvPr>
        <xdr:cNvPicPr>
          <a:picLocks noChangeAspect="1"/>
        </xdr:cNvPicPr>
      </xdr:nvPicPr>
      <xdr:blipFill>
        <a:blip xmlns:r="http://schemas.openxmlformats.org/officeDocument/2006/relationships" r:embed="rId1"/>
        <a:stretch>
          <a:fillRect/>
        </a:stretch>
      </xdr:blipFill>
      <xdr:spPr>
        <a:xfrm>
          <a:off x="4201160" y="33439100"/>
          <a:ext cx="899161" cy="3769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11</xdr:col>
      <xdr:colOff>877146</xdr:colOff>
      <xdr:row>29</xdr:row>
      <xdr:rowOff>1470657</xdr:rowOff>
    </xdr:from>
    <xdr:ext cx="3248659" cy="2134196"/>
    <xdr:grpSp>
      <xdr:nvGrpSpPr>
        <xdr:cNvPr id="2" name="Group 1">
          <a:extLst>
            <a:ext uri="{FF2B5EF4-FFF2-40B4-BE49-F238E27FC236}">
              <a16:creationId xmlns:a16="http://schemas.microsoft.com/office/drawing/2014/main" id="{D07EBDAB-353F-46F8-8D78-7D8830ADACEE}"/>
            </a:ext>
          </a:extLst>
        </xdr:cNvPr>
        <xdr:cNvGrpSpPr/>
      </xdr:nvGrpSpPr>
      <xdr:grpSpPr>
        <a:xfrm>
          <a:off x="12897696" y="5966457"/>
          <a:ext cx="3248659" cy="2134196"/>
          <a:chOff x="12938759" y="7064035"/>
          <a:chExt cx="2901108" cy="2117657"/>
        </a:xfrm>
      </xdr:grpSpPr>
      <xdr:grpSp>
        <xdr:nvGrpSpPr>
          <xdr:cNvPr id="3" name="Group 9">
            <a:extLst>
              <a:ext uri="{FF2B5EF4-FFF2-40B4-BE49-F238E27FC236}">
                <a16:creationId xmlns:a16="http://schemas.microsoft.com/office/drawing/2014/main" id="{C2AC6951-FF5D-45AD-85A5-4F73142A0379}"/>
              </a:ext>
            </a:extLst>
          </xdr:cNvPr>
          <xdr:cNvGrpSpPr/>
        </xdr:nvGrpSpPr>
        <xdr:grpSpPr>
          <a:xfrm>
            <a:off x="12938759" y="7378735"/>
            <a:ext cx="2901107" cy="1802957"/>
            <a:chOff x="7711439" y="5450864"/>
            <a:chExt cx="3055747" cy="2200746"/>
          </a:xfrm>
        </xdr:grpSpPr>
        <xdr:sp macro="" textlink="$G$132">
          <xdr:nvSpPr>
            <xdr:cNvPr id="5" name="TextBox 4">
              <a:extLst>
                <a:ext uri="{FF2B5EF4-FFF2-40B4-BE49-F238E27FC236}">
                  <a16:creationId xmlns:a16="http://schemas.microsoft.com/office/drawing/2014/main" id="{49481F83-B80C-418F-AA6E-E3801F836D29}"/>
                </a:ext>
              </a:extLst>
            </xdr:cNvPr>
            <xdr:cNvSpPr txBox="1"/>
          </xdr:nvSpPr>
          <xdr:spPr>
            <a:xfrm>
              <a:off x="7711439" y="5450864"/>
              <a:ext cx="3055747" cy="946216"/>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Overall Motivation Key
Overall Motivation Id
Overall Motivation</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23AFF1E3-3C02-4AFA-A018-691E5308A5CD}"/>
                </a:ext>
              </a:extLst>
            </xdr:cNvPr>
            <xdr:cNvSpPr txBox="1"/>
          </xdr:nvSpPr>
          <xdr:spPr>
            <a:xfrm>
              <a:off x="9500132" y="5477593"/>
              <a:ext cx="1213080" cy="217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SK, NN 
 BK, NN 
 NN </a:t>
              </a:fld>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34AF12E1-D922-49BD-93B6-99E18C4FAE7A}"/>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OVERALL MOTIVATION</a:t>
            </a:fld>
            <a:endParaRPr lang="en-US"/>
          </a:p>
        </xdr:txBody>
      </xdr:sp>
    </xdr:grpSp>
    <xdr:clientData fLocksWithSheet="0"/>
  </xdr:oneCellAnchor>
  <xdr:twoCellAnchor editAs="oneCell">
    <xdr:from>
      <xdr:col>8</xdr:col>
      <xdr:colOff>894080</xdr:colOff>
      <xdr:row>142</xdr:row>
      <xdr:rowOff>101600</xdr:rowOff>
    </xdr:from>
    <xdr:to>
      <xdr:col>9</xdr:col>
      <xdr:colOff>855981</xdr:colOff>
      <xdr:row>144</xdr:row>
      <xdr:rowOff>150875</xdr:rowOff>
    </xdr:to>
    <xdr:pic>
      <xdr:nvPicPr>
        <xdr:cNvPr id="7" name="Picture 6">
          <a:extLst>
            <a:ext uri="{FF2B5EF4-FFF2-40B4-BE49-F238E27FC236}">
              <a16:creationId xmlns:a16="http://schemas.microsoft.com/office/drawing/2014/main" id="{62AF8FF7-D0E3-4D2F-99D7-8BA5A68A5C7A}"/>
            </a:ext>
          </a:extLst>
        </xdr:cNvPr>
        <xdr:cNvPicPr>
          <a:picLocks noChangeAspect="1"/>
        </xdr:cNvPicPr>
      </xdr:nvPicPr>
      <xdr:blipFill>
        <a:blip xmlns:r="http://schemas.openxmlformats.org/officeDocument/2006/relationships" r:embed="rId1"/>
        <a:stretch>
          <a:fillRect/>
        </a:stretch>
      </xdr:blipFill>
      <xdr:spPr>
        <a:xfrm>
          <a:off x="5062220" y="33926780"/>
          <a:ext cx="899161" cy="37693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11</xdr:col>
      <xdr:colOff>877146</xdr:colOff>
      <xdr:row>29</xdr:row>
      <xdr:rowOff>1470657</xdr:rowOff>
    </xdr:from>
    <xdr:ext cx="3248659" cy="2134196"/>
    <xdr:grpSp>
      <xdr:nvGrpSpPr>
        <xdr:cNvPr id="2" name="Group 1">
          <a:extLst>
            <a:ext uri="{FF2B5EF4-FFF2-40B4-BE49-F238E27FC236}">
              <a16:creationId xmlns:a16="http://schemas.microsoft.com/office/drawing/2014/main" id="{009E6607-46C1-4074-A248-6D926E804418}"/>
            </a:ext>
          </a:extLst>
        </xdr:cNvPr>
        <xdr:cNvGrpSpPr/>
      </xdr:nvGrpSpPr>
      <xdr:grpSpPr>
        <a:xfrm>
          <a:off x="16021896" y="5966457"/>
          <a:ext cx="3248659" cy="2134196"/>
          <a:chOff x="12938759" y="7064035"/>
          <a:chExt cx="2901108" cy="2117657"/>
        </a:xfrm>
      </xdr:grpSpPr>
      <xdr:grpSp>
        <xdr:nvGrpSpPr>
          <xdr:cNvPr id="3" name="Group 9">
            <a:extLst>
              <a:ext uri="{FF2B5EF4-FFF2-40B4-BE49-F238E27FC236}">
                <a16:creationId xmlns:a16="http://schemas.microsoft.com/office/drawing/2014/main" id="{FC6D5947-B375-44A9-B5DB-DCCA1C2A2559}"/>
              </a:ext>
            </a:extLst>
          </xdr:cNvPr>
          <xdr:cNvGrpSpPr/>
        </xdr:nvGrpSpPr>
        <xdr:grpSpPr>
          <a:xfrm>
            <a:off x="12938759" y="7378735"/>
            <a:ext cx="2901107" cy="1802957"/>
            <a:chOff x="7711439" y="5450864"/>
            <a:chExt cx="3055747" cy="2200746"/>
          </a:xfrm>
        </xdr:grpSpPr>
        <xdr:sp macro="" textlink="$G$132">
          <xdr:nvSpPr>
            <xdr:cNvPr id="5" name="TextBox 4">
              <a:extLst>
                <a:ext uri="{FF2B5EF4-FFF2-40B4-BE49-F238E27FC236}">
                  <a16:creationId xmlns:a16="http://schemas.microsoft.com/office/drawing/2014/main" id="{6C239249-C7BE-4CE2-B4B6-FA643067F65C}"/>
                </a:ext>
              </a:extLst>
            </xdr:cNvPr>
            <xdr:cNvSpPr txBox="1"/>
          </xdr:nvSpPr>
          <xdr:spPr>
            <a:xfrm>
              <a:off x="7711439" y="5450864"/>
              <a:ext cx="3055747" cy="946216"/>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Motivation Key
Motivation Id
Motivation</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A2FC9438-A683-4EEA-B1F0-DDE198577CA3}"/>
                </a:ext>
              </a:extLst>
            </xdr:cNvPr>
            <xdr:cNvSpPr txBox="1"/>
          </xdr:nvSpPr>
          <xdr:spPr>
            <a:xfrm>
              <a:off x="9500132" y="5477593"/>
              <a:ext cx="1213080" cy="217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SK, NN 
 BK, NN 
 NN </a:t>
              </a:fld>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E3059C33-A51F-4BD5-BC20-D16D248A90CA}"/>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MOTIVATION</a:t>
            </a:fld>
            <a:endParaRPr lang="en-US"/>
          </a:p>
        </xdr:txBody>
      </xdr:sp>
    </xdr:grpSp>
    <xdr:clientData fLocksWithSheet="0"/>
  </xdr:oneCellAnchor>
  <xdr:twoCellAnchor editAs="oneCell">
    <xdr:from>
      <xdr:col>8</xdr:col>
      <xdr:colOff>894080</xdr:colOff>
      <xdr:row>142</xdr:row>
      <xdr:rowOff>101600</xdr:rowOff>
    </xdr:from>
    <xdr:to>
      <xdr:col>9</xdr:col>
      <xdr:colOff>855981</xdr:colOff>
      <xdr:row>144</xdr:row>
      <xdr:rowOff>150875</xdr:rowOff>
    </xdr:to>
    <xdr:pic>
      <xdr:nvPicPr>
        <xdr:cNvPr id="7" name="Picture 6">
          <a:extLst>
            <a:ext uri="{FF2B5EF4-FFF2-40B4-BE49-F238E27FC236}">
              <a16:creationId xmlns:a16="http://schemas.microsoft.com/office/drawing/2014/main" id="{CD45B94B-065A-4C12-ADA0-06C2BE2B0F38}"/>
            </a:ext>
          </a:extLst>
        </xdr:cNvPr>
        <xdr:cNvPicPr>
          <a:picLocks noChangeAspect="1"/>
        </xdr:cNvPicPr>
      </xdr:nvPicPr>
      <xdr:blipFill>
        <a:blip xmlns:r="http://schemas.openxmlformats.org/officeDocument/2006/relationships" r:embed="rId1"/>
        <a:stretch>
          <a:fillRect/>
        </a:stretch>
      </xdr:blipFill>
      <xdr:spPr>
        <a:xfrm>
          <a:off x="9992360" y="33926780"/>
          <a:ext cx="899161" cy="3769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12</xdr:col>
      <xdr:colOff>343746</xdr:colOff>
      <xdr:row>29</xdr:row>
      <xdr:rowOff>1470658</xdr:rowOff>
    </xdr:from>
    <xdr:ext cx="3248659" cy="2306423"/>
    <xdr:grpSp>
      <xdr:nvGrpSpPr>
        <xdr:cNvPr id="2" name="Group 1">
          <a:extLst>
            <a:ext uri="{FF2B5EF4-FFF2-40B4-BE49-F238E27FC236}">
              <a16:creationId xmlns:a16="http://schemas.microsoft.com/office/drawing/2014/main" id="{8C703108-43BB-4633-A3C0-71ABEB77E451}"/>
            </a:ext>
          </a:extLst>
        </xdr:cNvPr>
        <xdr:cNvGrpSpPr/>
      </xdr:nvGrpSpPr>
      <xdr:grpSpPr>
        <a:xfrm>
          <a:off x="8335221" y="5966458"/>
          <a:ext cx="3248659" cy="2306423"/>
          <a:chOff x="12938759" y="7064035"/>
          <a:chExt cx="2901108" cy="2288549"/>
        </a:xfrm>
      </xdr:grpSpPr>
      <xdr:grpSp>
        <xdr:nvGrpSpPr>
          <xdr:cNvPr id="3" name="Group 9">
            <a:extLst>
              <a:ext uri="{FF2B5EF4-FFF2-40B4-BE49-F238E27FC236}">
                <a16:creationId xmlns:a16="http://schemas.microsoft.com/office/drawing/2014/main" id="{8EDF64BC-60D7-417A-B87B-DD2BF850899C}"/>
              </a:ext>
            </a:extLst>
          </xdr:cNvPr>
          <xdr:cNvGrpSpPr/>
        </xdr:nvGrpSpPr>
        <xdr:grpSpPr>
          <a:xfrm>
            <a:off x="12938759" y="7378735"/>
            <a:ext cx="2901107" cy="1973849"/>
            <a:chOff x="7711439" y="5450864"/>
            <a:chExt cx="3055747" cy="2409342"/>
          </a:xfrm>
        </xdr:grpSpPr>
        <xdr:sp macro="" textlink="$G$132">
          <xdr:nvSpPr>
            <xdr:cNvPr id="5" name="TextBox 4">
              <a:extLst>
                <a:ext uri="{FF2B5EF4-FFF2-40B4-BE49-F238E27FC236}">
                  <a16:creationId xmlns:a16="http://schemas.microsoft.com/office/drawing/2014/main" id="{661115E5-4B1D-45F7-9719-AC23EE295E6B}"/>
                </a:ext>
              </a:extLst>
            </xdr:cNvPr>
            <xdr:cNvSpPr txBox="1"/>
          </xdr:nvSpPr>
          <xdr:spPr>
            <a:xfrm>
              <a:off x="7711439" y="5450864"/>
              <a:ext cx="3055747" cy="1154812"/>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Country Key
Country Id
Country Name
Country Abbreviation</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76F51AB3-B984-4D5E-AE74-B6676A7E7071}"/>
                </a:ext>
              </a:extLst>
            </xdr:cNvPr>
            <xdr:cNvSpPr txBox="1"/>
          </xdr:nvSpPr>
          <xdr:spPr>
            <a:xfrm>
              <a:off x="9500132" y="5477593"/>
              <a:ext cx="1213080" cy="2382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SK, NN 
 BK, NN 
 NN 
</a:t>
              </a:fld>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34910201-5673-4B6D-A0BF-6E4847B0CFDE}"/>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COUNTRY</a:t>
            </a:fld>
            <a:endParaRPr lang="en-US"/>
          </a:p>
        </xdr:txBody>
      </xdr:sp>
    </xdr:grpSp>
    <xdr:clientData fLocksWithSheet="0"/>
  </xdr:oneCellAnchor>
  <xdr:twoCellAnchor editAs="oneCell">
    <xdr:from>
      <xdr:col>8</xdr:col>
      <xdr:colOff>894080</xdr:colOff>
      <xdr:row>142</xdr:row>
      <xdr:rowOff>101600</xdr:rowOff>
    </xdr:from>
    <xdr:to>
      <xdr:col>9</xdr:col>
      <xdr:colOff>855981</xdr:colOff>
      <xdr:row>144</xdr:row>
      <xdr:rowOff>150875</xdr:rowOff>
    </xdr:to>
    <xdr:pic>
      <xdr:nvPicPr>
        <xdr:cNvPr id="7" name="Picture 6">
          <a:extLst>
            <a:ext uri="{FF2B5EF4-FFF2-40B4-BE49-F238E27FC236}">
              <a16:creationId xmlns:a16="http://schemas.microsoft.com/office/drawing/2014/main" id="{10A6B4F3-F37D-4806-A83E-BFDE07C542AB}"/>
            </a:ext>
          </a:extLst>
        </xdr:cNvPr>
        <xdr:cNvPicPr>
          <a:picLocks noChangeAspect="1"/>
        </xdr:cNvPicPr>
      </xdr:nvPicPr>
      <xdr:blipFill>
        <a:blip xmlns:r="http://schemas.openxmlformats.org/officeDocument/2006/relationships" r:embed="rId1"/>
        <a:stretch>
          <a:fillRect/>
        </a:stretch>
      </xdr:blipFill>
      <xdr:spPr>
        <a:xfrm>
          <a:off x="4201160" y="33439100"/>
          <a:ext cx="899161" cy="3769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12</xdr:col>
      <xdr:colOff>343746</xdr:colOff>
      <xdr:row>30</xdr:row>
      <xdr:rowOff>38297</xdr:rowOff>
    </xdr:from>
    <xdr:ext cx="3248659" cy="1617512"/>
    <xdr:grpSp>
      <xdr:nvGrpSpPr>
        <xdr:cNvPr id="2" name="Group 1">
          <a:extLst>
            <a:ext uri="{FF2B5EF4-FFF2-40B4-BE49-F238E27FC236}">
              <a16:creationId xmlns:a16="http://schemas.microsoft.com/office/drawing/2014/main" id="{00000000-0008-0000-0400-000002000000}"/>
            </a:ext>
          </a:extLst>
        </xdr:cNvPr>
        <xdr:cNvGrpSpPr/>
      </xdr:nvGrpSpPr>
      <xdr:grpSpPr>
        <a:xfrm>
          <a:off x="7479652" y="6026721"/>
          <a:ext cx="3248659" cy="1617512"/>
          <a:chOff x="12938759" y="7064035"/>
          <a:chExt cx="2901108" cy="1604977"/>
        </a:xfrm>
      </xdr:grpSpPr>
      <xdr:grpSp>
        <xdr:nvGrpSpPr>
          <xdr:cNvPr id="3" name="Group 9">
            <a:extLst>
              <a:ext uri="{FF2B5EF4-FFF2-40B4-BE49-F238E27FC236}">
                <a16:creationId xmlns:a16="http://schemas.microsoft.com/office/drawing/2014/main" id="{00000000-0008-0000-0400-000003000000}"/>
              </a:ext>
            </a:extLst>
          </xdr:cNvPr>
          <xdr:cNvGrpSpPr/>
        </xdr:nvGrpSpPr>
        <xdr:grpSpPr>
          <a:xfrm>
            <a:off x="12938759" y="7378731"/>
            <a:ext cx="2901107" cy="1290281"/>
            <a:chOff x="7711439" y="5450864"/>
            <a:chExt cx="3055747" cy="1574959"/>
          </a:xfrm>
        </xdr:grpSpPr>
        <xdr:sp macro="" textlink="$G$132">
          <xdr:nvSpPr>
            <xdr:cNvPr id="5" name="TextBox 4">
              <a:extLst>
                <a:ext uri="{FF2B5EF4-FFF2-40B4-BE49-F238E27FC236}">
                  <a16:creationId xmlns:a16="http://schemas.microsoft.com/office/drawing/2014/main" id="{00000000-0008-0000-0400-000005000000}"/>
                </a:ext>
              </a:extLst>
            </xdr:cNvPr>
            <xdr:cNvSpPr txBox="1"/>
          </xdr:nvSpPr>
          <xdr:spPr>
            <a:xfrm>
              <a:off x="7711439" y="5450864"/>
              <a:ext cx="3055747" cy="1154813"/>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Prize Key
Prize Id
Prize Year
Prize Category</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00000000-0008-0000-0400-000006000000}"/>
                </a:ext>
              </a:extLst>
            </xdr:cNvPr>
            <xdr:cNvSpPr txBox="1"/>
          </xdr:nvSpPr>
          <xdr:spPr>
            <a:xfrm>
              <a:off x="9500132" y="5477593"/>
              <a:ext cx="1213080" cy="1548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SK, NN 
 BK, NN 
 NN 
 NN </a:t>
              </a:fld>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00000000-0008-0000-0400-000004000000}"/>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PRIZE</a:t>
            </a:fld>
            <a:endParaRPr lang="en-US"/>
          </a:p>
        </xdr:txBody>
      </xdr:sp>
    </xdr:grpSp>
    <xdr:clientData fLocksWithSheet="0"/>
  </xdr:oneCellAnchor>
  <xdr:twoCellAnchor editAs="oneCell">
    <xdr:from>
      <xdr:col>8</xdr:col>
      <xdr:colOff>894080</xdr:colOff>
      <xdr:row>142</xdr:row>
      <xdr:rowOff>101600</xdr:rowOff>
    </xdr:from>
    <xdr:to>
      <xdr:col>9</xdr:col>
      <xdr:colOff>855981</xdr:colOff>
      <xdr:row>144</xdr:row>
      <xdr:rowOff>150875</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
        <a:stretch>
          <a:fillRect/>
        </a:stretch>
      </xdr:blipFill>
      <xdr:spPr>
        <a:xfrm>
          <a:off x="4602480" y="33507680"/>
          <a:ext cx="1008381" cy="36423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12</xdr:col>
      <xdr:colOff>219055</xdr:colOff>
      <xdr:row>29</xdr:row>
      <xdr:rowOff>1470650</xdr:rowOff>
    </xdr:from>
    <xdr:ext cx="3248659" cy="1445285"/>
    <xdr:grpSp>
      <xdr:nvGrpSpPr>
        <xdr:cNvPr id="2" name="Group 1">
          <a:extLst>
            <a:ext uri="{FF2B5EF4-FFF2-40B4-BE49-F238E27FC236}">
              <a16:creationId xmlns:a16="http://schemas.microsoft.com/office/drawing/2014/main" id="{B2BB1E0B-212A-4678-9C02-AEB82C10A939}"/>
            </a:ext>
          </a:extLst>
        </xdr:cNvPr>
        <xdr:cNvGrpSpPr/>
      </xdr:nvGrpSpPr>
      <xdr:grpSpPr>
        <a:xfrm>
          <a:off x="8968608" y="6006791"/>
          <a:ext cx="3248659" cy="1445285"/>
          <a:chOff x="12938759" y="7064035"/>
          <a:chExt cx="2901108" cy="1434086"/>
        </a:xfrm>
      </xdr:grpSpPr>
      <xdr:grpSp>
        <xdr:nvGrpSpPr>
          <xdr:cNvPr id="3" name="Group 9">
            <a:extLst>
              <a:ext uri="{FF2B5EF4-FFF2-40B4-BE49-F238E27FC236}">
                <a16:creationId xmlns:a16="http://schemas.microsoft.com/office/drawing/2014/main" id="{3A71C2F0-B7E6-4AA8-939B-1FBAEE41094C}"/>
              </a:ext>
            </a:extLst>
          </xdr:cNvPr>
          <xdr:cNvGrpSpPr/>
        </xdr:nvGrpSpPr>
        <xdr:grpSpPr>
          <a:xfrm>
            <a:off x="12938759" y="7378732"/>
            <a:ext cx="2901107" cy="1119389"/>
            <a:chOff x="7711439" y="5450864"/>
            <a:chExt cx="3055747" cy="1366362"/>
          </a:xfrm>
        </xdr:grpSpPr>
        <xdr:sp macro="" textlink="$G$132">
          <xdr:nvSpPr>
            <xdr:cNvPr id="5" name="TextBox 4">
              <a:extLst>
                <a:ext uri="{FF2B5EF4-FFF2-40B4-BE49-F238E27FC236}">
                  <a16:creationId xmlns:a16="http://schemas.microsoft.com/office/drawing/2014/main" id="{9BFA93A1-DA35-4CB8-AA2D-995DEF95BF9A}"/>
                </a:ext>
              </a:extLst>
            </xdr:cNvPr>
            <xdr:cNvSpPr txBox="1"/>
          </xdr:nvSpPr>
          <xdr:spPr>
            <a:xfrm>
              <a:off x="7711439" y="5450864"/>
              <a:ext cx="3055747" cy="946217"/>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Category Key
Category Id
Category</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67DBDC48-D344-4EDB-959F-38D67B040504}"/>
                </a:ext>
              </a:extLst>
            </xdr:cNvPr>
            <xdr:cNvSpPr txBox="1"/>
          </xdr:nvSpPr>
          <xdr:spPr>
            <a:xfrm>
              <a:off x="9500132" y="5477593"/>
              <a:ext cx="1213080" cy="1339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SK, NN 
 BK, NN 
 ND </a:t>
              </a:fld>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9C27BEF9-4FB5-4C05-AD3D-D94BB985E8AF}"/>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PRIZE CATEGORY</a:t>
            </a:fld>
            <a:endParaRPr lang="en-US"/>
          </a:p>
        </xdr:txBody>
      </xdr:sp>
    </xdr:grpSp>
    <xdr:clientData fLocksWithSheet="0"/>
  </xdr:oneCellAnchor>
  <xdr:twoCellAnchor editAs="oneCell">
    <xdr:from>
      <xdr:col>8</xdr:col>
      <xdr:colOff>894080</xdr:colOff>
      <xdr:row>142</xdr:row>
      <xdr:rowOff>101600</xdr:rowOff>
    </xdr:from>
    <xdr:to>
      <xdr:col>9</xdr:col>
      <xdr:colOff>894081</xdr:colOff>
      <xdr:row>144</xdr:row>
      <xdr:rowOff>150875</xdr:rowOff>
    </xdr:to>
    <xdr:pic>
      <xdr:nvPicPr>
        <xdr:cNvPr id="7" name="Picture 6">
          <a:extLst>
            <a:ext uri="{FF2B5EF4-FFF2-40B4-BE49-F238E27FC236}">
              <a16:creationId xmlns:a16="http://schemas.microsoft.com/office/drawing/2014/main" id="{1B92F3AC-9BE8-400C-9EEB-B0895BC36171}"/>
            </a:ext>
          </a:extLst>
        </xdr:cNvPr>
        <xdr:cNvPicPr>
          <a:picLocks noChangeAspect="1"/>
        </xdr:cNvPicPr>
      </xdr:nvPicPr>
      <xdr:blipFill>
        <a:blip xmlns:r="http://schemas.openxmlformats.org/officeDocument/2006/relationships" r:embed="rId1"/>
        <a:stretch>
          <a:fillRect/>
        </a:stretch>
      </xdr:blipFill>
      <xdr:spPr>
        <a:xfrm>
          <a:off x="5999480" y="33926780"/>
          <a:ext cx="895351" cy="37693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12</xdr:col>
      <xdr:colOff>343746</xdr:colOff>
      <xdr:row>29</xdr:row>
      <xdr:rowOff>1470655</xdr:rowOff>
    </xdr:from>
    <xdr:ext cx="3248659" cy="1961969"/>
    <xdr:grpSp>
      <xdr:nvGrpSpPr>
        <xdr:cNvPr id="2" name="Group 1">
          <a:extLst>
            <a:ext uri="{FF2B5EF4-FFF2-40B4-BE49-F238E27FC236}">
              <a16:creationId xmlns:a16="http://schemas.microsoft.com/office/drawing/2014/main" id="{ACD6DC6A-13F8-4BCB-80DA-A5A0E6BF4608}"/>
            </a:ext>
          </a:extLst>
        </xdr:cNvPr>
        <xdr:cNvGrpSpPr/>
      </xdr:nvGrpSpPr>
      <xdr:grpSpPr>
        <a:xfrm>
          <a:off x="10230696" y="5966455"/>
          <a:ext cx="3248659" cy="1961969"/>
          <a:chOff x="12938759" y="7064035"/>
          <a:chExt cx="2901108" cy="1946765"/>
        </a:xfrm>
      </xdr:grpSpPr>
      <xdr:grpSp>
        <xdr:nvGrpSpPr>
          <xdr:cNvPr id="3" name="Group 9">
            <a:extLst>
              <a:ext uri="{FF2B5EF4-FFF2-40B4-BE49-F238E27FC236}">
                <a16:creationId xmlns:a16="http://schemas.microsoft.com/office/drawing/2014/main" id="{7AC1365C-AE7A-43AC-BF9A-AED865E30468}"/>
              </a:ext>
            </a:extLst>
          </xdr:cNvPr>
          <xdr:cNvGrpSpPr/>
        </xdr:nvGrpSpPr>
        <xdr:grpSpPr>
          <a:xfrm>
            <a:off x="12938759" y="7378734"/>
            <a:ext cx="2901107" cy="1632066"/>
            <a:chOff x="7711439" y="5450864"/>
            <a:chExt cx="3055747" cy="1992151"/>
          </a:xfrm>
        </xdr:grpSpPr>
        <xdr:sp macro="" textlink="$G$132">
          <xdr:nvSpPr>
            <xdr:cNvPr id="5" name="TextBox 4">
              <a:extLst>
                <a:ext uri="{FF2B5EF4-FFF2-40B4-BE49-F238E27FC236}">
                  <a16:creationId xmlns:a16="http://schemas.microsoft.com/office/drawing/2014/main" id="{BCEF0EAB-CCDF-4A3B-8CD1-22DEC294F3D9}"/>
                </a:ext>
              </a:extLst>
            </xdr:cNvPr>
            <xdr:cNvSpPr txBox="1"/>
          </xdr:nvSpPr>
          <xdr:spPr>
            <a:xfrm>
              <a:off x="7711439" y="5450864"/>
              <a:ext cx="3055747" cy="1363408"/>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Institution Key
Institution Id
Institution Name
Institution City
Institution Country</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0533E9E5-28A6-44A7-BE78-6EE71FB1C3C4}"/>
                </a:ext>
              </a:extLst>
            </xdr:cNvPr>
            <xdr:cNvSpPr txBox="1"/>
          </xdr:nvSpPr>
          <xdr:spPr>
            <a:xfrm>
              <a:off x="9500132" y="5477593"/>
              <a:ext cx="1213080" cy="1965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SK, NN 
 BK, NN 
 NN, ND 
</a:t>
              </a:fld>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6731725C-4B00-4B00-A6AF-D93818C85CFC}"/>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INSTITUTION</a:t>
            </a:fld>
            <a:endParaRPr lang="en-US"/>
          </a:p>
        </xdr:txBody>
      </xdr:sp>
    </xdr:grpSp>
    <xdr:clientData fLocksWithSheet="0"/>
  </xdr:oneCellAnchor>
  <xdr:twoCellAnchor editAs="oneCell">
    <xdr:from>
      <xdr:col>8</xdr:col>
      <xdr:colOff>894080</xdr:colOff>
      <xdr:row>142</xdr:row>
      <xdr:rowOff>101600</xdr:rowOff>
    </xdr:from>
    <xdr:to>
      <xdr:col>9</xdr:col>
      <xdr:colOff>855981</xdr:colOff>
      <xdr:row>144</xdr:row>
      <xdr:rowOff>150875</xdr:rowOff>
    </xdr:to>
    <xdr:pic>
      <xdr:nvPicPr>
        <xdr:cNvPr id="7" name="Picture 6">
          <a:extLst>
            <a:ext uri="{FF2B5EF4-FFF2-40B4-BE49-F238E27FC236}">
              <a16:creationId xmlns:a16="http://schemas.microsoft.com/office/drawing/2014/main" id="{75ACADDD-9B03-4244-95CA-DAFEC95B85D1}"/>
            </a:ext>
          </a:extLst>
        </xdr:cNvPr>
        <xdr:cNvPicPr>
          <a:picLocks noChangeAspect="1"/>
        </xdr:cNvPicPr>
      </xdr:nvPicPr>
      <xdr:blipFill>
        <a:blip xmlns:r="http://schemas.openxmlformats.org/officeDocument/2006/relationships" r:embed="rId1"/>
        <a:stretch>
          <a:fillRect/>
        </a:stretch>
      </xdr:blipFill>
      <xdr:spPr>
        <a:xfrm>
          <a:off x="5062220" y="33926780"/>
          <a:ext cx="899161" cy="37693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8</xdr:col>
      <xdr:colOff>6268296</xdr:colOff>
      <xdr:row>29</xdr:row>
      <xdr:rowOff>1470654</xdr:rowOff>
    </xdr:from>
    <xdr:ext cx="3248659" cy="1789742"/>
    <xdr:grpSp>
      <xdr:nvGrpSpPr>
        <xdr:cNvPr id="2" name="Group 1">
          <a:extLst>
            <a:ext uri="{FF2B5EF4-FFF2-40B4-BE49-F238E27FC236}">
              <a16:creationId xmlns:a16="http://schemas.microsoft.com/office/drawing/2014/main" id="{C9E7C417-A0C8-4F70-B3CB-758E696D37BD}"/>
            </a:ext>
          </a:extLst>
        </xdr:cNvPr>
        <xdr:cNvGrpSpPr/>
      </xdr:nvGrpSpPr>
      <xdr:grpSpPr>
        <a:xfrm>
          <a:off x="10916496" y="5966454"/>
          <a:ext cx="3248659" cy="1789742"/>
          <a:chOff x="12938759" y="7064035"/>
          <a:chExt cx="2901108" cy="1775873"/>
        </a:xfrm>
      </xdr:grpSpPr>
      <xdr:grpSp>
        <xdr:nvGrpSpPr>
          <xdr:cNvPr id="3" name="Group 9">
            <a:extLst>
              <a:ext uri="{FF2B5EF4-FFF2-40B4-BE49-F238E27FC236}">
                <a16:creationId xmlns:a16="http://schemas.microsoft.com/office/drawing/2014/main" id="{032F366E-1C1F-4B3E-BC58-4CF6677E4019}"/>
              </a:ext>
            </a:extLst>
          </xdr:cNvPr>
          <xdr:cNvGrpSpPr/>
        </xdr:nvGrpSpPr>
        <xdr:grpSpPr>
          <a:xfrm>
            <a:off x="12938759" y="7378734"/>
            <a:ext cx="2901107" cy="1461174"/>
            <a:chOff x="7711439" y="5450864"/>
            <a:chExt cx="3055747" cy="1783555"/>
          </a:xfrm>
        </xdr:grpSpPr>
        <xdr:sp macro="" textlink="$G$132">
          <xdr:nvSpPr>
            <xdr:cNvPr id="5" name="TextBox 4">
              <a:extLst>
                <a:ext uri="{FF2B5EF4-FFF2-40B4-BE49-F238E27FC236}">
                  <a16:creationId xmlns:a16="http://schemas.microsoft.com/office/drawing/2014/main" id="{3BBDA309-B88D-4E93-AC79-B0FBFF00BA30}"/>
                </a:ext>
              </a:extLst>
            </xdr:cNvPr>
            <xdr:cNvSpPr txBox="1"/>
          </xdr:nvSpPr>
          <xdr:spPr>
            <a:xfrm>
              <a:off x="7711439" y="5450864"/>
              <a:ext cx="3055747" cy="1154813"/>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Institution Type Key
Institution Type Id
Institution Type
Institution Type Description</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7F5409BA-BC63-4FD3-BB51-895E46E31F99}"/>
                </a:ext>
              </a:extLst>
            </xdr:cNvPr>
            <xdr:cNvSpPr txBox="1"/>
          </xdr:nvSpPr>
          <xdr:spPr>
            <a:xfrm>
              <a:off x="9500132" y="5477593"/>
              <a:ext cx="1213080" cy="175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SK, NN 
 BK, NN 
</a:t>
              </a:fld>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F77BA1C1-EA25-49D5-ACF0-4E59D754CB89}"/>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INSTITUTION TYPE</a:t>
            </a:fld>
            <a:endParaRPr lang="en-US"/>
          </a:p>
        </xdr:txBody>
      </xdr:sp>
    </xdr:grpSp>
    <xdr:clientData fLocksWithSheet="0"/>
  </xdr:oneCellAnchor>
  <xdr:twoCellAnchor editAs="oneCell">
    <xdr:from>
      <xdr:col>8</xdr:col>
      <xdr:colOff>894080</xdr:colOff>
      <xdr:row>142</xdr:row>
      <xdr:rowOff>101600</xdr:rowOff>
    </xdr:from>
    <xdr:to>
      <xdr:col>8</xdr:col>
      <xdr:colOff>1789431</xdr:colOff>
      <xdr:row>144</xdr:row>
      <xdr:rowOff>150875</xdr:rowOff>
    </xdr:to>
    <xdr:pic>
      <xdr:nvPicPr>
        <xdr:cNvPr id="7" name="Picture 6">
          <a:extLst>
            <a:ext uri="{FF2B5EF4-FFF2-40B4-BE49-F238E27FC236}">
              <a16:creationId xmlns:a16="http://schemas.microsoft.com/office/drawing/2014/main" id="{9023FAB9-EFB5-4111-A8C7-FD0D1E093993}"/>
            </a:ext>
          </a:extLst>
        </xdr:cNvPr>
        <xdr:cNvPicPr>
          <a:picLocks noChangeAspect="1"/>
        </xdr:cNvPicPr>
      </xdr:nvPicPr>
      <xdr:blipFill>
        <a:blip xmlns:r="http://schemas.openxmlformats.org/officeDocument/2006/relationships" r:embed="rId1"/>
        <a:stretch>
          <a:fillRect/>
        </a:stretch>
      </xdr:blipFill>
      <xdr:spPr>
        <a:xfrm>
          <a:off x="5527040" y="33926780"/>
          <a:ext cx="899161" cy="3769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14</xdr:col>
      <xdr:colOff>475826</xdr:colOff>
      <xdr:row>30</xdr:row>
      <xdr:rowOff>126151</xdr:rowOff>
    </xdr:from>
    <xdr:ext cx="3248659" cy="2612532"/>
    <xdr:grpSp>
      <xdr:nvGrpSpPr>
        <xdr:cNvPr id="2" name="Group 1">
          <a:extLst>
            <a:ext uri="{FF2B5EF4-FFF2-40B4-BE49-F238E27FC236}">
              <a16:creationId xmlns:a16="http://schemas.microsoft.com/office/drawing/2014/main" id="{00000000-0008-0000-0200-000002000000}"/>
            </a:ext>
          </a:extLst>
        </xdr:cNvPr>
        <xdr:cNvGrpSpPr/>
      </xdr:nvGrpSpPr>
      <xdr:grpSpPr>
        <a:xfrm>
          <a:off x="11275906" y="6913031"/>
          <a:ext cx="3248659" cy="2612532"/>
          <a:chOff x="12938759" y="7064035"/>
          <a:chExt cx="2901108" cy="2592286"/>
        </a:xfrm>
      </xdr:grpSpPr>
      <xdr:grpSp>
        <xdr:nvGrpSpPr>
          <xdr:cNvPr id="3" name="Group 9">
            <a:extLst>
              <a:ext uri="{FF2B5EF4-FFF2-40B4-BE49-F238E27FC236}">
                <a16:creationId xmlns:a16="http://schemas.microsoft.com/office/drawing/2014/main" id="{00000000-0008-0000-0200-000003000000}"/>
              </a:ext>
            </a:extLst>
          </xdr:cNvPr>
          <xdr:cNvGrpSpPr/>
        </xdr:nvGrpSpPr>
        <xdr:grpSpPr>
          <a:xfrm>
            <a:off x="12938759" y="7378736"/>
            <a:ext cx="2901107" cy="2277585"/>
            <a:chOff x="7711439" y="5450864"/>
            <a:chExt cx="3055747" cy="2780091"/>
          </a:xfrm>
        </xdr:grpSpPr>
        <xdr:sp macro="" textlink="$G$132">
          <xdr:nvSpPr>
            <xdr:cNvPr id="5" name="TextBox 4">
              <a:extLst>
                <a:ext uri="{FF2B5EF4-FFF2-40B4-BE49-F238E27FC236}">
                  <a16:creationId xmlns:a16="http://schemas.microsoft.com/office/drawing/2014/main" id="{00000000-0008-0000-0200-000005000000}"/>
                </a:ext>
              </a:extLst>
            </xdr:cNvPr>
            <xdr:cNvSpPr txBox="1"/>
          </xdr:nvSpPr>
          <xdr:spPr>
            <a:xfrm>
              <a:off x="7711439" y="5450864"/>
              <a:ext cx="3055747" cy="2777137"/>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Customer Key
Product Key
Order Date Key
Delivery Due Date Key
Salesperson Key
Sales 
Location Key
Delivery Address Key
Promotion Key
Order Id
Order Quantity
Revenue
Discount</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00000000-0008-0000-0200-000006000000}"/>
                </a:ext>
              </a:extLst>
            </xdr:cNvPr>
            <xdr:cNvSpPr txBox="1"/>
          </xdr:nvSpPr>
          <xdr:spPr>
            <a:xfrm>
              <a:off x="9500132" y="5477593"/>
              <a:ext cx="1213080" cy="2753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[who] SK 
 [what] GD, SK 
 [when] SK 
 [when] SK 
 [who] SK 
 [where] SK 
 [where] SK 
 [why] SK 
 [how] GD, DD, MD 
 [Retail Units] FA 
 [$] FA 
 [$] FA </a:t>
              </a:fld>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00000000-0008-0000-0200-000004000000}"/>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ORDERS FACT  [ TF ]</a:t>
            </a:fld>
            <a:endParaRPr lang="en-US"/>
          </a:p>
        </xdr:txBody>
      </xdr:sp>
    </xdr:grpSp>
    <xdr:clientData fLocksWithSheet="0"/>
  </xdr:oneCellAnchor>
  <xdr:twoCellAnchor editAs="oneCell">
    <xdr:from>
      <xdr:col>8</xdr:col>
      <xdr:colOff>835660</xdr:colOff>
      <xdr:row>142</xdr:row>
      <xdr:rowOff>80724</xdr:rowOff>
    </xdr:from>
    <xdr:to>
      <xdr:col>9</xdr:col>
      <xdr:colOff>848361</xdr:colOff>
      <xdr:row>144</xdr:row>
      <xdr:rowOff>127459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6601460" y="34675524"/>
          <a:ext cx="1028701" cy="364235"/>
        </a:xfrm>
        <a:prstGeom prst="rect">
          <a:avLst/>
        </a:prstGeom>
      </xdr:spPr>
    </xdr:pic>
    <xdr:clientData/>
  </xdr:twoCellAnchor>
  <xdr:twoCellAnchor>
    <xdr:from>
      <xdr:col>7</xdr:col>
      <xdr:colOff>374226</xdr:colOff>
      <xdr:row>0</xdr:row>
      <xdr:rowOff>115991</xdr:rowOff>
    </xdr:from>
    <xdr:to>
      <xdr:col>10</xdr:col>
      <xdr:colOff>304800</xdr:colOff>
      <xdr:row>1</xdr:row>
      <xdr:rowOff>817301</xdr:rowOff>
    </xdr:to>
    <xdr:sp macro="" textlink="">
      <xdr:nvSpPr>
        <xdr:cNvPr id="8" name="Rounded Rectangular Callout 7">
          <a:extLst>
            <a:ext uri="{FF2B5EF4-FFF2-40B4-BE49-F238E27FC236}">
              <a16:creationId xmlns:a16="http://schemas.microsoft.com/office/drawing/2014/main" id="{00000000-0008-0000-0200-000008000000}"/>
            </a:ext>
          </a:extLst>
        </xdr:cNvPr>
        <xdr:cNvSpPr/>
      </xdr:nvSpPr>
      <xdr:spPr bwMode="auto">
        <a:xfrm>
          <a:off x="5212926" y="115991"/>
          <a:ext cx="3016674" cy="853710"/>
        </a:xfrm>
        <a:prstGeom prst="wedgeRoundRectCallout">
          <a:avLst>
            <a:gd name="adj1" fmla="val -90703"/>
            <a:gd name="adj2" fmla="val 106550"/>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Table type is TF: transactional fact.</a:t>
          </a:r>
          <a:r>
            <a:rPr lang="en-US" sz="1100" baseline="0">
              <a:solidFill>
                <a:schemeClr val="accent1">
                  <a:lumMod val="75000"/>
                </a:schemeClr>
              </a:solidFill>
              <a:latin typeface="+mn-lt"/>
              <a:ea typeface="+mn-ea"/>
              <a:cs typeface="+mn-cs"/>
            </a:rPr>
            <a:t> This trigger fact table DDL generation rules configurable in </a:t>
          </a:r>
          <a:r>
            <a:rPr lang="en-US" sz="1100" b="1" baseline="0">
              <a:solidFill>
                <a:schemeClr val="accent1">
                  <a:lumMod val="75000"/>
                </a:schemeClr>
              </a:solidFill>
              <a:latin typeface="+mn-lt"/>
              <a:ea typeface="+mn-ea"/>
              <a:cs typeface="+mn-cs"/>
            </a:rPr>
            <a:t>Settings</a:t>
          </a:r>
          <a:r>
            <a:rPr lang="en-US" sz="1100" b="0" baseline="0">
              <a:solidFill>
                <a:schemeClr val="accent1">
                  <a:lumMod val="75000"/>
                </a:schemeClr>
              </a:solidFill>
              <a:latin typeface="+mn-lt"/>
              <a:ea typeface="+mn-ea"/>
              <a:cs typeface="+mn-cs"/>
            </a:rPr>
            <a:t>. Try removing this code and see what happens to the generated column names</a:t>
          </a:r>
        </a:p>
      </xdr:txBody>
    </xdr:sp>
    <xdr:clientData/>
  </xdr:twoCellAnchor>
  <xdr:twoCellAnchor>
    <xdr:from>
      <xdr:col>9</xdr:col>
      <xdr:colOff>130386</xdr:colOff>
      <xdr:row>29</xdr:row>
      <xdr:rowOff>237910</xdr:rowOff>
    </xdr:from>
    <xdr:to>
      <xdr:col>11</xdr:col>
      <xdr:colOff>267546</xdr:colOff>
      <xdr:row>29</xdr:row>
      <xdr:rowOff>904335</xdr:rowOff>
    </xdr:to>
    <xdr:sp macro="" textlink="">
      <xdr:nvSpPr>
        <xdr:cNvPr id="9" name="Rounded Rectangular Callout 8">
          <a:extLst>
            <a:ext uri="{FF2B5EF4-FFF2-40B4-BE49-F238E27FC236}">
              <a16:creationId xmlns:a16="http://schemas.microsoft.com/office/drawing/2014/main" id="{00000000-0008-0000-0200-000009000000}"/>
            </a:ext>
          </a:extLst>
        </xdr:cNvPr>
        <xdr:cNvSpPr/>
      </xdr:nvSpPr>
      <xdr:spPr bwMode="auto">
        <a:xfrm>
          <a:off x="6978226" y="5551590"/>
          <a:ext cx="2352040" cy="666425"/>
        </a:xfrm>
        <a:prstGeom prst="wedgeRoundRectCallout">
          <a:avLst>
            <a:gd name="adj1" fmla="val -102408"/>
            <a:gd name="adj2" fmla="val 216616"/>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_FACT is appended (by default)</a:t>
          </a:r>
          <a:r>
            <a:rPr lang="en-US" sz="1100" baseline="0">
              <a:solidFill>
                <a:schemeClr val="accent1">
                  <a:lumMod val="75000"/>
                </a:schemeClr>
              </a:solidFill>
              <a:latin typeface="+mn-lt"/>
              <a:ea typeface="+mn-ea"/>
              <a:cs typeface="+mn-cs"/>
            </a:rPr>
            <a:t> </a:t>
          </a:r>
          <a:r>
            <a:rPr lang="en-US" sz="1100">
              <a:solidFill>
                <a:schemeClr val="accent1">
                  <a:lumMod val="75000"/>
                </a:schemeClr>
              </a:solidFill>
              <a:latin typeface="+mn-lt"/>
              <a:ea typeface="+mn-ea"/>
              <a:cs typeface="+mn-cs"/>
            </a:rPr>
            <a:t>to the event table name to form the  SQL Fact Table name </a:t>
          </a:r>
          <a:endParaRPr lang="en-US" sz="1100" b="1">
            <a:solidFill>
              <a:schemeClr val="accent1">
                <a:lumMod val="75000"/>
              </a:schemeClr>
            </a:solidFill>
            <a:latin typeface="+mn-lt"/>
            <a:ea typeface="+mn-ea"/>
            <a:cs typeface="+mn-cs"/>
          </a:endParaRPr>
        </a:p>
      </xdr:txBody>
    </xdr:sp>
    <xdr:clientData/>
  </xdr:twoCellAnchor>
  <xdr:twoCellAnchor>
    <xdr:from>
      <xdr:col>9</xdr:col>
      <xdr:colOff>760306</xdr:colOff>
      <xdr:row>30</xdr:row>
      <xdr:rowOff>329350</xdr:rowOff>
    </xdr:from>
    <xdr:to>
      <xdr:col>11</xdr:col>
      <xdr:colOff>897466</xdr:colOff>
      <xdr:row>30</xdr:row>
      <xdr:rowOff>1557631</xdr:rowOff>
    </xdr:to>
    <xdr:sp macro="" textlink="">
      <xdr:nvSpPr>
        <xdr:cNvPr id="10" name="Rounded Rectangular Callout 9">
          <a:extLst>
            <a:ext uri="{FF2B5EF4-FFF2-40B4-BE49-F238E27FC236}">
              <a16:creationId xmlns:a16="http://schemas.microsoft.com/office/drawing/2014/main" id="{00000000-0008-0000-0200-00000A000000}"/>
            </a:ext>
          </a:extLst>
        </xdr:cNvPr>
        <xdr:cNvSpPr/>
      </xdr:nvSpPr>
      <xdr:spPr bwMode="auto">
        <a:xfrm>
          <a:off x="7592906" y="7073050"/>
          <a:ext cx="2346960" cy="1228281"/>
        </a:xfrm>
        <a:prstGeom prst="wedgeRoundRectCallout">
          <a:avLst>
            <a:gd name="adj1" fmla="val -110615"/>
            <a:gd name="adj2" fmla="val 40308"/>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All</a:t>
          </a:r>
          <a:r>
            <a:rPr lang="en-US" sz="1100" baseline="0">
              <a:solidFill>
                <a:schemeClr val="accent1">
                  <a:lumMod val="75000"/>
                </a:schemeClr>
              </a:solidFill>
              <a:latin typeface="+mn-lt"/>
              <a:ea typeface="+mn-ea"/>
              <a:cs typeface="+mn-cs"/>
            </a:rPr>
            <a:t> Fact table</a:t>
          </a:r>
          <a:r>
            <a:rPr lang="en-US" sz="1100">
              <a:solidFill>
                <a:schemeClr val="accent1">
                  <a:lumMod val="75000"/>
                </a:schemeClr>
              </a:solidFill>
              <a:latin typeface="+mn-lt"/>
              <a:ea typeface="+mn-ea"/>
              <a:cs typeface="+mn-cs"/>
            </a:rPr>
            <a:t> SK columns are renamed (_KEY</a:t>
          </a:r>
          <a:r>
            <a:rPr lang="en-US" sz="1100" baseline="0">
              <a:solidFill>
                <a:schemeClr val="accent1">
                  <a:lumMod val="75000"/>
                </a:schemeClr>
              </a:solidFill>
              <a:latin typeface="+mn-lt"/>
              <a:ea typeface="+mn-ea"/>
              <a:cs typeface="+mn-cs"/>
            </a:rPr>
            <a:t> appended) and</a:t>
          </a:r>
          <a:r>
            <a:rPr lang="en-US" sz="1100">
              <a:solidFill>
                <a:schemeClr val="accent1">
                  <a:lumMod val="75000"/>
                </a:schemeClr>
              </a:solidFill>
              <a:latin typeface="+mn-lt"/>
              <a:ea typeface="+mn-ea"/>
              <a:cs typeface="+mn-cs"/>
            </a:rPr>
            <a:t> converted to the default surrogate key definition (configurable</a:t>
          </a:r>
          <a:r>
            <a:rPr lang="en-US" sz="1100" baseline="0">
              <a:solidFill>
                <a:schemeClr val="accent1">
                  <a:lumMod val="75000"/>
                </a:schemeClr>
              </a:solidFill>
              <a:latin typeface="+mn-lt"/>
              <a:ea typeface="+mn-ea"/>
              <a:cs typeface="+mn-cs"/>
            </a:rPr>
            <a:t> in </a:t>
          </a:r>
          <a:r>
            <a:rPr lang="en-US" sz="1100" b="1" baseline="0">
              <a:solidFill>
                <a:schemeClr val="accent1">
                  <a:lumMod val="75000"/>
                </a:schemeClr>
              </a:solidFill>
              <a:latin typeface="+mn-lt"/>
              <a:ea typeface="+mn-ea"/>
              <a:cs typeface="+mn-cs"/>
            </a:rPr>
            <a:t>Settings</a:t>
          </a:r>
          <a:r>
            <a:rPr lang="en-US" sz="1100" baseline="0">
              <a:solidFill>
                <a:schemeClr val="accent1">
                  <a:lumMod val="75000"/>
                </a:schemeClr>
              </a:solidFill>
              <a:latin typeface="+mn-lt"/>
              <a:ea typeface="+mn-ea"/>
              <a:cs typeface="+mn-cs"/>
            </a:rPr>
            <a:t>). They are also listed ahead of any non key columns such as facts</a:t>
          </a:r>
          <a:endParaRPr lang="en-US" sz="1100" b="1">
            <a:solidFill>
              <a:schemeClr val="accent1">
                <a:lumMod val="75000"/>
              </a:schemeClr>
            </a:solidFill>
            <a:latin typeface="+mn-lt"/>
            <a:ea typeface="+mn-ea"/>
            <a:cs typeface="+mn-cs"/>
          </a:endParaRPr>
        </a:p>
      </xdr:txBody>
    </xdr:sp>
    <xdr:clientData/>
  </xdr:twoCellAnchor>
  <xdr:twoCellAnchor>
    <xdr:from>
      <xdr:col>14</xdr:col>
      <xdr:colOff>318346</xdr:colOff>
      <xdr:row>29</xdr:row>
      <xdr:rowOff>319190</xdr:rowOff>
    </xdr:from>
    <xdr:to>
      <xdr:col>16</xdr:col>
      <xdr:colOff>760306</xdr:colOff>
      <xdr:row>29</xdr:row>
      <xdr:rowOff>1360185</xdr:rowOff>
    </xdr:to>
    <xdr:sp macro="" textlink="">
      <xdr:nvSpPr>
        <xdr:cNvPr id="11" name="Rounded Rectangular Callout 10">
          <a:extLst>
            <a:ext uri="{FF2B5EF4-FFF2-40B4-BE49-F238E27FC236}">
              <a16:creationId xmlns:a16="http://schemas.microsoft.com/office/drawing/2014/main" id="{00000000-0008-0000-0200-00000B000000}"/>
            </a:ext>
          </a:extLst>
        </xdr:cNvPr>
        <xdr:cNvSpPr/>
      </xdr:nvSpPr>
      <xdr:spPr bwMode="auto">
        <a:xfrm>
          <a:off x="12383346" y="5576990"/>
          <a:ext cx="2346960" cy="1040995"/>
        </a:xfrm>
        <a:prstGeom prst="wedgeRoundRectCallout">
          <a:avLst>
            <a:gd name="adj1" fmla="val 40578"/>
            <a:gd name="adj2" fmla="val 190343"/>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Surrogate</a:t>
          </a:r>
          <a:r>
            <a:rPr lang="en-US" sz="1100" baseline="0">
              <a:solidFill>
                <a:schemeClr val="accent1">
                  <a:lumMod val="75000"/>
                </a:schemeClr>
              </a:solidFill>
              <a:latin typeface="+mn-lt"/>
              <a:ea typeface="+mn-ea"/>
              <a:cs typeface="+mn-cs"/>
            </a:rPr>
            <a:t> keys and degenerate dimensions are listed first ahead of facts. Surrogate key can be hidden in the table diagrams using a Settings option</a:t>
          </a:r>
          <a:endParaRPr lang="en-US" sz="1100" b="1">
            <a:solidFill>
              <a:schemeClr val="accent1">
                <a:lumMod val="75000"/>
              </a:schemeClr>
            </a:solidFill>
            <a:latin typeface="+mn-lt"/>
            <a:ea typeface="+mn-ea"/>
            <a:cs typeface="+mn-cs"/>
          </a:endParaRPr>
        </a:p>
      </xdr:txBody>
    </xdr:sp>
    <xdr:clientData/>
  </xdr:twoCellAnchor>
  <xdr:twoCellAnchor>
    <xdr:from>
      <xdr:col>15</xdr:col>
      <xdr:colOff>140546</xdr:colOff>
      <xdr:row>1</xdr:row>
      <xdr:rowOff>237910</xdr:rowOff>
    </xdr:from>
    <xdr:to>
      <xdr:col>17</xdr:col>
      <xdr:colOff>582506</xdr:colOff>
      <xdr:row>1</xdr:row>
      <xdr:rowOff>717049</xdr:rowOff>
    </xdr:to>
    <xdr:sp macro="" textlink="">
      <xdr:nvSpPr>
        <xdr:cNvPr id="12" name="Rounded Rectangular Callout 11">
          <a:extLst>
            <a:ext uri="{FF2B5EF4-FFF2-40B4-BE49-F238E27FC236}">
              <a16:creationId xmlns:a16="http://schemas.microsoft.com/office/drawing/2014/main" id="{00000000-0008-0000-0200-00000C000000}"/>
            </a:ext>
          </a:extLst>
        </xdr:cNvPr>
        <xdr:cNvSpPr/>
      </xdr:nvSpPr>
      <xdr:spPr bwMode="auto">
        <a:xfrm>
          <a:off x="13196146" y="390310"/>
          <a:ext cx="2352040" cy="479139"/>
        </a:xfrm>
        <a:prstGeom prst="wedgeRoundRectCallout">
          <a:avLst>
            <a:gd name="adj1" fmla="val 34525"/>
            <a:gd name="adj2" fmla="val 335385"/>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Derived facts (DF) are ignored by default in the generated DDL</a:t>
          </a:r>
          <a:endParaRPr lang="en-US" sz="1100" b="1">
            <a:solidFill>
              <a:schemeClr val="accent1">
                <a:lumMod val="75000"/>
              </a:schemeClr>
            </a:solidFill>
            <a:latin typeface="+mn-lt"/>
            <a:ea typeface="+mn-ea"/>
            <a:cs typeface="+mn-cs"/>
          </a:endParaRPr>
        </a:p>
      </xdr:txBody>
    </xdr:sp>
    <xdr:clientData/>
  </xdr:twoCellAnchor>
  <xdr:twoCellAnchor>
    <xdr:from>
      <xdr:col>9</xdr:col>
      <xdr:colOff>648546</xdr:colOff>
      <xdr:row>30</xdr:row>
      <xdr:rowOff>1772070</xdr:rowOff>
    </xdr:from>
    <xdr:to>
      <xdr:col>11</xdr:col>
      <xdr:colOff>785706</xdr:colOff>
      <xdr:row>30</xdr:row>
      <xdr:rowOff>2438495</xdr:rowOff>
    </xdr:to>
    <xdr:sp macro="" textlink="">
      <xdr:nvSpPr>
        <xdr:cNvPr id="13" name="Rounded Rectangular Callout 12">
          <a:extLst>
            <a:ext uri="{FF2B5EF4-FFF2-40B4-BE49-F238E27FC236}">
              <a16:creationId xmlns:a16="http://schemas.microsoft.com/office/drawing/2014/main" id="{00000000-0008-0000-0200-00000D000000}"/>
            </a:ext>
          </a:extLst>
        </xdr:cNvPr>
        <xdr:cNvSpPr/>
      </xdr:nvSpPr>
      <xdr:spPr bwMode="auto">
        <a:xfrm>
          <a:off x="7481146" y="8515770"/>
          <a:ext cx="2346960" cy="666425"/>
        </a:xfrm>
        <a:prstGeom prst="wedgeRoundRectCallout">
          <a:avLst>
            <a:gd name="adj1" fmla="val -178434"/>
            <a:gd name="adj2" fmla="val 42528"/>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Fact columns (FA, NA, SA) use the default</a:t>
          </a:r>
          <a:r>
            <a:rPr lang="en-US" sz="1100" baseline="0">
              <a:solidFill>
                <a:schemeClr val="accent1">
                  <a:lumMod val="75000"/>
                </a:schemeClr>
              </a:solidFill>
              <a:latin typeface="+mn-lt"/>
              <a:ea typeface="+mn-ea"/>
              <a:cs typeface="+mn-cs"/>
            </a:rPr>
            <a:t> fact data type unless overridden in row 9 above</a:t>
          </a:r>
          <a:endParaRPr lang="en-US" sz="1100" b="1">
            <a:solidFill>
              <a:schemeClr val="accent1">
                <a:lumMod val="75000"/>
              </a:schemeClr>
            </a:solidFill>
            <a:latin typeface="+mn-lt"/>
            <a:ea typeface="+mn-ea"/>
            <a:cs typeface="+mn-cs"/>
          </a:endParaRPr>
        </a:p>
      </xdr:txBody>
    </xdr:sp>
    <xdr:clientData/>
  </xdr:twoCellAnchor>
  <xdr:twoCellAnchor>
    <xdr:from>
      <xdr:col>12</xdr:col>
      <xdr:colOff>163406</xdr:colOff>
      <xdr:row>30</xdr:row>
      <xdr:rowOff>3806610</xdr:rowOff>
    </xdr:from>
    <xdr:to>
      <xdr:col>14</xdr:col>
      <xdr:colOff>534246</xdr:colOff>
      <xdr:row>30</xdr:row>
      <xdr:rowOff>4473035</xdr:rowOff>
    </xdr:to>
    <xdr:sp macro="" textlink="">
      <xdr:nvSpPr>
        <xdr:cNvPr id="14" name="Rounded Rectangular Callout 13">
          <a:extLst>
            <a:ext uri="{FF2B5EF4-FFF2-40B4-BE49-F238E27FC236}">
              <a16:creationId xmlns:a16="http://schemas.microsoft.com/office/drawing/2014/main" id="{00000000-0008-0000-0200-00000E000000}"/>
            </a:ext>
          </a:extLst>
        </xdr:cNvPr>
        <xdr:cNvSpPr/>
      </xdr:nvSpPr>
      <xdr:spPr bwMode="auto">
        <a:xfrm>
          <a:off x="10082106" y="10550310"/>
          <a:ext cx="2402840" cy="666425"/>
        </a:xfrm>
        <a:prstGeom prst="wedgeRoundRectCallout">
          <a:avLst>
            <a:gd name="adj1" fmla="val -116155"/>
            <a:gd name="adj2" fmla="val 1456"/>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Separate indexes are defined</a:t>
          </a:r>
          <a:r>
            <a:rPr lang="en-US" sz="1100" baseline="0">
              <a:solidFill>
                <a:schemeClr val="accent1">
                  <a:lumMod val="75000"/>
                </a:schemeClr>
              </a:solidFill>
              <a:latin typeface="+mn-lt"/>
              <a:ea typeface="+mn-ea"/>
              <a:cs typeface="+mn-cs"/>
            </a:rPr>
            <a:t> for each dimensional SK. The index definition is configurable in </a:t>
          </a:r>
          <a:r>
            <a:rPr lang="en-US" sz="1100" b="1" baseline="0">
              <a:solidFill>
                <a:schemeClr val="accent1">
                  <a:lumMod val="75000"/>
                </a:schemeClr>
              </a:solidFill>
              <a:latin typeface="+mn-lt"/>
              <a:ea typeface="+mn-ea"/>
              <a:cs typeface="+mn-cs"/>
            </a:rPr>
            <a:t>Settings</a:t>
          </a:r>
          <a:endParaRPr lang="en-US" sz="1100" b="1">
            <a:solidFill>
              <a:schemeClr val="accent1">
                <a:lumMod val="75000"/>
              </a:schemeClr>
            </a:solidFill>
            <a:latin typeface="+mn-lt"/>
            <a:ea typeface="+mn-ea"/>
            <a:cs typeface="+mn-cs"/>
          </a:endParaRPr>
        </a:p>
      </xdr:txBody>
    </xdr:sp>
    <xdr:clientData/>
  </xdr:twoCellAnchor>
  <xdr:twoCellAnchor>
    <xdr:from>
      <xdr:col>6</xdr:col>
      <xdr:colOff>353906</xdr:colOff>
      <xdr:row>29</xdr:row>
      <xdr:rowOff>136310</xdr:rowOff>
    </xdr:from>
    <xdr:to>
      <xdr:col>8</xdr:col>
      <xdr:colOff>643466</xdr:colOff>
      <xdr:row>29</xdr:row>
      <xdr:rowOff>615449</xdr:rowOff>
    </xdr:to>
    <xdr:sp macro="" textlink="">
      <xdr:nvSpPr>
        <xdr:cNvPr id="15" name="Rounded Rectangular Callout 14">
          <a:extLst>
            <a:ext uri="{FF2B5EF4-FFF2-40B4-BE49-F238E27FC236}">
              <a16:creationId xmlns:a16="http://schemas.microsoft.com/office/drawing/2014/main" id="{00000000-0008-0000-0200-00000F000000}"/>
            </a:ext>
          </a:extLst>
        </xdr:cNvPr>
        <xdr:cNvSpPr/>
      </xdr:nvSpPr>
      <xdr:spPr bwMode="auto">
        <a:xfrm>
          <a:off x="4087706" y="5394110"/>
          <a:ext cx="2346960" cy="479139"/>
        </a:xfrm>
        <a:prstGeom prst="wedgeRoundRectCallout">
          <a:avLst>
            <a:gd name="adj1" fmla="val -86425"/>
            <a:gd name="adj2" fmla="val 312037"/>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Fact table schema</a:t>
          </a:r>
          <a:r>
            <a:rPr lang="en-US" sz="1100" baseline="0">
              <a:solidFill>
                <a:schemeClr val="accent1">
                  <a:lumMod val="75000"/>
                </a:schemeClr>
              </a:solidFill>
              <a:latin typeface="+mn-lt"/>
              <a:ea typeface="+mn-ea"/>
              <a:cs typeface="+mn-cs"/>
            </a:rPr>
            <a:t> options can be added here using </a:t>
          </a:r>
          <a:r>
            <a:rPr lang="en-US" sz="1100" b="1" baseline="0">
              <a:solidFill>
                <a:schemeClr val="accent1">
                  <a:lumMod val="75000"/>
                </a:schemeClr>
              </a:solidFill>
              <a:latin typeface="+mn-lt"/>
              <a:ea typeface="+mn-ea"/>
              <a:cs typeface="+mn-cs"/>
            </a:rPr>
            <a:t>Settings</a:t>
          </a:r>
          <a:endParaRPr lang="en-US" sz="1100" b="1">
            <a:solidFill>
              <a:schemeClr val="accent1">
                <a:lumMod val="75000"/>
              </a:schemeClr>
            </a:solidFill>
            <a:latin typeface="+mn-lt"/>
            <a:ea typeface="+mn-ea"/>
            <a:cs typeface="+mn-cs"/>
          </a:endParaRPr>
        </a:p>
      </xdr:txBody>
    </xdr:sp>
    <xdr:clientData/>
  </xdr:twoCellAnchor>
  <xdr:twoCellAnchor>
    <xdr:from>
      <xdr:col>11</xdr:col>
      <xdr:colOff>442806</xdr:colOff>
      <xdr:row>30</xdr:row>
      <xdr:rowOff>2577250</xdr:rowOff>
    </xdr:from>
    <xdr:to>
      <xdr:col>13</xdr:col>
      <xdr:colOff>549486</xdr:colOff>
      <xdr:row>30</xdr:row>
      <xdr:rowOff>3454400</xdr:rowOff>
    </xdr:to>
    <xdr:sp macro="" textlink="">
      <xdr:nvSpPr>
        <xdr:cNvPr id="16" name="Rounded Rectangular Callout 15">
          <a:extLst>
            <a:ext uri="{FF2B5EF4-FFF2-40B4-BE49-F238E27FC236}">
              <a16:creationId xmlns:a16="http://schemas.microsoft.com/office/drawing/2014/main" id="{00000000-0008-0000-0200-000010000000}"/>
            </a:ext>
          </a:extLst>
        </xdr:cNvPr>
        <xdr:cNvSpPr/>
      </xdr:nvSpPr>
      <xdr:spPr bwMode="auto">
        <a:xfrm>
          <a:off x="9345506" y="9320950"/>
          <a:ext cx="2138680" cy="877150"/>
        </a:xfrm>
        <a:prstGeom prst="wedgeRoundRectCallout">
          <a:avLst>
            <a:gd name="adj1" fmla="val -200464"/>
            <a:gd name="adj2" fmla="val -28764"/>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Additional fact table create</a:t>
          </a:r>
          <a:r>
            <a:rPr lang="en-US" sz="1100" baseline="0">
              <a:solidFill>
                <a:schemeClr val="accent1">
                  <a:lumMod val="75000"/>
                </a:schemeClr>
              </a:solidFill>
              <a:latin typeface="+mn-lt"/>
              <a:ea typeface="+mn-ea"/>
              <a:cs typeface="+mn-cs"/>
            </a:rPr>
            <a:t> table options such as partition and constraint definitions can be added in </a:t>
          </a:r>
          <a:r>
            <a:rPr lang="en-US" sz="1100" b="1" baseline="0">
              <a:solidFill>
                <a:schemeClr val="accent1">
                  <a:lumMod val="75000"/>
                </a:schemeClr>
              </a:solidFill>
              <a:latin typeface="+mn-lt"/>
              <a:ea typeface="+mn-ea"/>
              <a:cs typeface="+mn-cs"/>
            </a:rPr>
            <a:t>Settings</a:t>
          </a:r>
          <a:endParaRPr lang="en-US" sz="1100" b="1">
            <a:solidFill>
              <a:schemeClr val="accent1">
                <a:lumMod val="75000"/>
              </a:schemeClr>
            </a:solidFill>
            <a:latin typeface="+mn-lt"/>
            <a:ea typeface="+mn-ea"/>
            <a:cs typeface="+mn-cs"/>
          </a:endParaRPr>
        </a:p>
      </xdr:txBody>
    </xdr:sp>
    <xdr:clientData/>
  </xdr:twoCellAnchor>
  <xdr:twoCellAnchor>
    <xdr:from>
      <xdr:col>12</xdr:col>
      <xdr:colOff>303106</xdr:colOff>
      <xdr:row>1</xdr:row>
      <xdr:rowOff>634150</xdr:rowOff>
    </xdr:from>
    <xdr:to>
      <xdr:col>14</xdr:col>
      <xdr:colOff>612986</xdr:colOff>
      <xdr:row>3</xdr:row>
      <xdr:rowOff>16009</xdr:rowOff>
    </xdr:to>
    <xdr:sp macro="" textlink="">
      <xdr:nvSpPr>
        <xdr:cNvPr id="17" name="Rounded Rectangular Callout 16">
          <a:extLst>
            <a:ext uri="{FF2B5EF4-FFF2-40B4-BE49-F238E27FC236}">
              <a16:creationId xmlns:a16="http://schemas.microsoft.com/office/drawing/2014/main" id="{00000000-0008-0000-0200-000011000000}"/>
            </a:ext>
          </a:extLst>
        </xdr:cNvPr>
        <xdr:cNvSpPr/>
      </xdr:nvSpPr>
      <xdr:spPr bwMode="auto">
        <a:xfrm>
          <a:off x="10361506" y="786550"/>
          <a:ext cx="2352040" cy="479139"/>
        </a:xfrm>
        <a:prstGeom prst="wedgeRoundRectCallout">
          <a:avLst>
            <a:gd name="adj1" fmla="val 103208"/>
            <a:gd name="adj2" fmla="val 333264"/>
            <a:gd name="adj3" fmla="val 16667"/>
          </a:avLst>
        </a:prstGeom>
        <a:solidFill>
          <a:schemeClr val="bg1"/>
        </a:solidFill>
        <a:ln w="9525" cap="flat" cmpd="sng" algn="ctr">
          <a:solidFill>
            <a:srgbClr val="000000"/>
          </a:solidFill>
          <a:prstDash val="solid"/>
          <a:round/>
          <a:headEnd type="none" w="med" len="med"/>
          <a:tailEnd type="none" w="med" len="med"/>
        </a:ln>
        <a:effectLst/>
      </xdr:spPr>
      <xdr:txBody>
        <a:bodyPr wrap="square" lIns="18288" tIns="46800" rIns="0" bIns="46800" rtlCol="0" anchor="t" anchorCtr="0" upright="1">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solidFill>
                <a:schemeClr val="accent1">
                  <a:lumMod val="75000"/>
                </a:schemeClr>
              </a:solidFill>
              <a:latin typeface="+mn-lt"/>
              <a:ea typeface="+mn-ea"/>
              <a:cs typeface="+mn-cs"/>
            </a:rPr>
            <a:t>Default</a:t>
          </a:r>
          <a:r>
            <a:rPr lang="en-US" sz="1100" baseline="0">
              <a:solidFill>
                <a:schemeClr val="accent1">
                  <a:lumMod val="75000"/>
                </a:schemeClr>
              </a:solidFill>
              <a:latin typeface="+mn-lt"/>
              <a:ea typeface="+mn-ea"/>
              <a:cs typeface="+mn-cs"/>
            </a:rPr>
            <a:t> data types are overridden in row 9</a:t>
          </a:r>
          <a:endParaRPr lang="en-US" sz="1100" b="1">
            <a:solidFill>
              <a:schemeClr val="accent1">
                <a:lumMod val="75000"/>
              </a:schemeClr>
            </a:solidFill>
            <a:latin typeface="+mn-lt"/>
            <a:ea typeface="+mn-ea"/>
            <a:cs typeface="+mn-cs"/>
          </a:endParaRP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12</xdr:col>
      <xdr:colOff>343746</xdr:colOff>
      <xdr:row>29</xdr:row>
      <xdr:rowOff>1470653</xdr:rowOff>
    </xdr:from>
    <xdr:ext cx="3248659" cy="2134194"/>
    <xdr:grpSp>
      <xdr:nvGrpSpPr>
        <xdr:cNvPr id="2" name="Group 1">
          <a:extLst>
            <a:ext uri="{FF2B5EF4-FFF2-40B4-BE49-F238E27FC236}">
              <a16:creationId xmlns:a16="http://schemas.microsoft.com/office/drawing/2014/main" id="{F716E8EF-277E-4291-89B6-1F589C43886E}"/>
            </a:ext>
          </a:extLst>
        </xdr:cNvPr>
        <xdr:cNvGrpSpPr/>
      </xdr:nvGrpSpPr>
      <xdr:grpSpPr>
        <a:xfrm>
          <a:off x="9097221" y="5966453"/>
          <a:ext cx="3248659" cy="2134194"/>
          <a:chOff x="12938759" y="7064035"/>
          <a:chExt cx="2901108" cy="2117656"/>
        </a:xfrm>
      </xdr:grpSpPr>
      <xdr:grpSp>
        <xdr:nvGrpSpPr>
          <xdr:cNvPr id="3" name="Group 9">
            <a:extLst>
              <a:ext uri="{FF2B5EF4-FFF2-40B4-BE49-F238E27FC236}">
                <a16:creationId xmlns:a16="http://schemas.microsoft.com/office/drawing/2014/main" id="{750760A3-06CA-4503-8657-F3F0390EE2DA}"/>
              </a:ext>
            </a:extLst>
          </xdr:cNvPr>
          <xdr:cNvGrpSpPr/>
        </xdr:nvGrpSpPr>
        <xdr:grpSpPr>
          <a:xfrm>
            <a:off x="12938759" y="7378733"/>
            <a:ext cx="2901107" cy="1802958"/>
            <a:chOff x="7711439" y="5450864"/>
            <a:chExt cx="3055747" cy="2200748"/>
          </a:xfrm>
        </xdr:grpSpPr>
        <xdr:sp macro="" textlink="$G$132">
          <xdr:nvSpPr>
            <xdr:cNvPr id="5" name="TextBox 4">
              <a:extLst>
                <a:ext uri="{FF2B5EF4-FFF2-40B4-BE49-F238E27FC236}">
                  <a16:creationId xmlns:a16="http://schemas.microsoft.com/office/drawing/2014/main" id="{EEC9B99E-D0A4-4040-BC40-85A7877DBD7C}"/>
                </a:ext>
              </a:extLst>
            </xdr:cNvPr>
            <xdr:cNvSpPr txBox="1"/>
          </xdr:nvSpPr>
          <xdr:spPr>
            <a:xfrm>
              <a:off x="7711439" y="5450864"/>
              <a:ext cx="3055747" cy="1572005"/>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Laureate Key
Country Key
Institution Key
Prize Key
Category Key
Share
Prize Award</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B26B1E71-5990-404C-A926-AA270A7C71CF}"/>
                </a:ext>
              </a:extLst>
            </xdr:cNvPr>
            <xdr:cNvSpPr txBox="1"/>
          </xdr:nvSpPr>
          <xdr:spPr>
            <a:xfrm>
              <a:off x="9500132" y="5477593"/>
              <a:ext cx="1213080" cy="2174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[who] 
 [where] 
 [what] 
 [what] 
 [what] 
 [how] 
 [$] </a:t>
              </a:fld>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0C4B82BF-C1BD-43C2-8699-660B1FA8AF09}"/>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LAUREATE PRIZE</a:t>
            </a:fld>
            <a:endParaRPr lang="en-US"/>
          </a:p>
        </xdr:txBody>
      </xdr:sp>
    </xdr:grpSp>
    <xdr:clientData fLocksWithSheet="0"/>
  </xdr:oneCellAnchor>
  <xdr:twoCellAnchor editAs="oneCell">
    <xdr:from>
      <xdr:col>8</xdr:col>
      <xdr:colOff>894080</xdr:colOff>
      <xdr:row>142</xdr:row>
      <xdr:rowOff>101600</xdr:rowOff>
    </xdr:from>
    <xdr:to>
      <xdr:col>9</xdr:col>
      <xdr:colOff>703581</xdr:colOff>
      <xdr:row>144</xdr:row>
      <xdr:rowOff>150875</xdr:rowOff>
    </xdr:to>
    <xdr:pic>
      <xdr:nvPicPr>
        <xdr:cNvPr id="7" name="Picture 6">
          <a:extLst>
            <a:ext uri="{FF2B5EF4-FFF2-40B4-BE49-F238E27FC236}">
              <a16:creationId xmlns:a16="http://schemas.microsoft.com/office/drawing/2014/main" id="{B315B792-B126-4C70-8A39-7F50FB412504}"/>
            </a:ext>
          </a:extLst>
        </xdr:cNvPr>
        <xdr:cNvPicPr>
          <a:picLocks noChangeAspect="1"/>
        </xdr:cNvPicPr>
      </xdr:nvPicPr>
      <xdr:blipFill>
        <a:blip xmlns:r="http://schemas.openxmlformats.org/officeDocument/2006/relationships" r:embed="rId1"/>
        <a:stretch>
          <a:fillRect/>
        </a:stretch>
      </xdr:blipFill>
      <xdr:spPr>
        <a:xfrm>
          <a:off x="5534660" y="33926780"/>
          <a:ext cx="895351" cy="37693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12</xdr:col>
      <xdr:colOff>343746</xdr:colOff>
      <xdr:row>29</xdr:row>
      <xdr:rowOff>1470652</xdr:rowOff>
    </xdr:from>
    <xdr:ext cx="3248659" cy="1617515"/>
    <xdr:grpSp>
      <xdr:nvGrpSpPr>
        <xdr:cNvPr id="2" name="Group 1">
          <a:extLst>
            <a:ext uri="{FF2B5EF4-FFF2-40B4-BE49-F238E27FC236}">
              <a16:creationId xmlns:a16="http://schemas.microsoft.com/office/drawing/2014/main" id="{F4E40A23-4DB0-4AD8-B2EF-FDFD708AFD81}"/>
            </a:ext>
          </a:extLst>
        </xdr:cNvPr>
        <xdr:cNvGrpSpPr/>
      </xdr:nvGrpSpPr>
      <xdr:grpSpPr>
        <a:xfrm>
          <a:off x="9392496" y="6233152"/>
          <a:ext cx="3248659" cy="1617515"/>
          <a:chOff x="12938759" y="7064035"/>
          <a:chExt cx="2901108" cy="1604981"/>
        </a:xfrm>
      </xdr:grpSpPr>
      <xdr:grpSp>
        <xdr:nvGrpSpPr>
          <xdr:cNvPr id="3" name="Group 9">
            <a:extLst>
              <a:ext uri="{FF2B5EF4-FFF2-40B4-BE49-F238E27FC236}">
                <a16:creationId xmlns:a16="http://schemas.microsoft.com/office/drawing/2014/main" id="{331E1BD7-901F-4ADA-A388-2DFA14D19A68}"/>
              </a:ext>
            </a:extLst>
          </xdr:cNvPr>
          <xdr:cNvGrpSpPr/>
        </xdr:nvGrpSpPr>
        <xdr:grpSpPr>
          <a:xfrm>
            <a:off x="12938759" y="7378734"/>
            <a:ext cx="2901107" cy="1290282"/>
            <a:chOff x="7711439" y="5450864"/>
            <a:chExt cx="3055747" cy="1574959"/>
          </a:xfrm>
        </xdr:grpSpPr>
        <xdr:sp macro="" textlink="$G$132">
          <xdr:nvSpPr>
            <xdr:cNvPr id="5" name="TextBox 4">
              <a:extLst>
                <a:ext uri="{FF2B5EF4-FFF2-40B4-BE49-F238E27FC236}">
                  <a16:creationId xmlns:a16="http://schemas.microsoft.com/office/drawing/2014/main" id="{55C2B7A9-07E8-4628-8180-E7317FEE1AD4}"/>
                </a:ext>
              </a:extLst>
            </xdr:cNvPr>
            <xdr:cNvSpPr txBox="1"/>
          </xdr:nvSpPr>
          <xdr:spPr>
            <a:xfrm>
              <a:off x="7711439" y="5450864"/>
              <a:ext cx="3055747" cy="1154813"/>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Institution Key
Institution Type Key
Country Key
Institution Value In Millions
Institution Member Count</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041164C9-017E-41C9-AC07-D10DFE57D352}"/>
                </a:ext>
              </a:extLst>
            </xdr:cNvPr>
            <xdr:cNvSpPr txBox="1"/>
          </xdr:nvSpPr>
          <xdr:spPr>
            <a:xfrm>
              <a:off x="9500132" y="5477593"/>
              <a:ext cx="1213080" cy="1548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a:t>
              </a:fld>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7276ED09-DB25-4C9C-86BF-7F0CD9DE16C8}"/>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INSTITUTION VALUE &amp; MEMBERS</a:t>
            </a:fld>
            <a:endParaRPr lang="en-US"/>
          </a:p>
        </xdr:txBody>
      </xdr:sp>
    </xdr:grpSp>
    <xdr:clientData fLocksWithSheet="0"/>
  </xdr:oneCellAnchor>
  <xdr:twoCellAnchor editAs="oneCell">
    <xdr:from>
      <xdr:col>8</xdr:col>
      <xdr:colOff>894080</xdr:colOff>
      <xdr:row>142</xdr:row>
      <xdr:rowOff>101600</xdr:rowOff>
    </xdr:from>
    <xdr:to>
      <xdr:col>9</xdr:col>
      <xdr:colOff>703581</xdr:colOff>
      <xdr:row>144</xdr:row>
      <xdr:rowOff>150875</xdr:rowOff>
    </xdr:to>
    <xdr:pic>
      <xdr:nvPicPr>
        <xdr:cNvPr id="7" name="Picture 6">
          <a:extLst>
            <a:ext uri="{FF2B5EF4-FFF2-40B4-BE49-F238E27FC236}">
              <a16:creationId xmlns:a16="http://schemas.microsoft.com/office/drawing/2014/main" id="{AFA35A3E-7E3B-4689-921F-98CBF520C7DA}"/>
            </a:ext>
          </a:extLst>
        </xdr:cNvPr>
        <xdr:cNvPicPr>
          <a:picLocks noChangeAspect="1"/>
        </xdr:cNvPicPr>
      </xdr:nvPicPr>
      <xdr:blipFill>
        <a:blip xmlns:r="http://schemas.openxmlformats.org/officeDocument/2006/relationships" r:embed="rId1"/>
        <a:stretch>
          <a:fillRect/>
        </a:stretch>
      </xdr:blipFill>
      <xdr:spPr>
        <a:xfrm>
          <a:off x="5306060" y="33926780"/>
          <a:ext cx="891541" cy="37693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12</xdr:col>
      <xdr:colOff>343746</xdr:colOff>
      <xdr:row>29</xdr:row>
      <xdr:rowOff>1470652</xdr:rowOff>
    </xdr:from>
    <xdr:ext cx="3248659" cy="1617515"/>
    <xdr:grpSp>
      <xdr:nvGrpSpPr>
        <xdr:cNvPr id="2" name="Group 1">
          <a:extLst>
            <a:ext uri="{FF2B5EF4-FFF2-40B4-BE49-F238E27FC236}">
              <a16:creationId xmlns:a16="http://schemas.microsoft.com/office/drawing/2014/main" id="{87F5516F-9601-4890-9EF9-709FDE2FF327}"/>
            </a:ext>
          </a:extLst>
        </xdr:cNvPr>
        <xdr:cNvGrpSpPr/>
      </xdr:nvGrpSpPr>
      <xdr:grpSpPr>
        <a:xfrm>
          <a:off x="9392496" y="6233152"/>
          <a:ext cx="3248659" cy="1617515"/>
          <a:chOff x="12938759" y="7064035"/>
          <a:chExt cx="2901108" cy="1604981"/>
        </a:xfrm>
      </xdr:grpSpPr>
      <xdr:grpSp>
        <xdr:nvGrpSpPr>
          <xdr:cNvPr id="3" name="Group 9">
            <a:extLst>
              <a:ext uri="{FF2B5EF4-FFF2-40B4-BE49-F238E27FC236}">
                <a16:creationId xmlns:a16="http://schemas.microsoft.com/office/drawing/2014/main" id="{29E22C6D-6426-47DB-AFEC-7C8EC2B83552}"/>
              </a:ext>
            </a:extLst>
          </xdr:cNvPr>
          <xdr:cNvGrpSpPr/>
        </xdr:nvGrpSpPr>
        <xdr:grpSpPr>
          <a:xfrm>
            <a:off x="12938759" y="7378734"/>
            <a:ext cx="2901107" cy="1290282"/>
            <a:chOff x="7711439" y="5450864"/>
            <a:chExt cx="3055747" cy="1574959"/>
          </a:xfrm>
        </xdr:grpSpPr>
        <xdr:sp macro="" textlink="$G$132">
          <xdr:nvSpPr>
            <xdr:cNvPr id="5" name="TextBox 4">
              <a:extLst>
                <a:ext uri="{FF2B5EF4-FFF2-40B4-BE49-F238E27FC236}">
                  <a16:creationId xmlns:a16="http://schemas.microsoft.com/office/drawing/2014/main" id="{D787BFEB-4811-47C3-840E-AB0FABC9F1C3}"/>
                </a:ext>
              </a:extLst>
            </xdr:cNvPr>
            <xdr:cNvSpPr txBox="1"/>
          </xdr:nvSpPr>
          <xdr:spPr>
            <a:xfrm>
              <a:off x="7711439" y="5450864"/>
              <a:ext cx="3055747" cy="1154813"/>
            </a:xfrm>
            <a:prstGeom prst="rect">
              <a:avLst/>
            </a:prstGeom>
            <a:solidFill>
              <a:schemeClr val="lt1"/>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fld id="{B31387EA-0B93-CE44-B0AE-B446EBF964B6}" type="TxLink">
                <a:rPr lang="en-US" sz="1100" b="0">
                  <a:latin typeface="+mn-lt"/>
                  <a:cs typeface="Andale Mono"/>
                </a:rPr>
                <a:pPr/>
                <a:t>Laureate Key
Prize Key
Category Key
Share
Prize Distribution Per Winner</a:t>
              </a:fld>
              <a:endParaRPr lang="en-US" sz="1100" b="0">
                <a:latin typeface="+mn-lt"/>
                <a:cs typeface="Andale Mono"/>
              </a:endParaRPr>
            </a:p>
          </xdr:txBody>
        </xdr:sp>
        <xdr:sp macro="" textlink="$H$126">
          <xdr:nvSpPr>
            <xdr:cNvPr id="6" name="TextBox 5">
              <a:extLst>
                <a:ext uri="{FF2B5EF4-FFF2-40B4-BE49-F238E27FC236}">
                  <a16:creationId xmlns:a16="http://schemas.microsoft.com/office/drawing/2014/main" id="{21D1A6A2-AADB-4704-9C30-26DB05176E0C}"/>
                </a:ext>
              </a:extLst>
            </xdr:cNvPr>
            <xdr:cNvSpPr txBox="1"/>
          </xdr:nvSpPr>
          <xdr:spPr>
            <a:xfrm>
              <a:off x="9500132" y="5477593"/>
              <a:ext cx="1213080" cy="1548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36000" rtlCol="0" anchor="t">
              <a:sp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C8919F3B-3C2E-B444-A11B-7ACBEF7C393E}" type="TxLink">
                <a:rPr lang="en-US" sz="1100" b="0">
                  <a:latin typeface="+mn-lt"/>
                  <a:cs typeface="Andale Mono"/>
                </a:rPr>
                <a:pPr/>
                <a:t> [who] 
 [what] 
 [how] 
 [$] </a:t>
              </a:fld>
              <a:endParaRPr lang="en-US" sz="1100" b="0">
                <a:latin typeface="+mn-lt"/>
                <a:cs typeface="Andale Mono"/>
              </a:endParaRPr>
            </a:p>
            <a:p>
              <a:endParaRPr lang="en-US" sz="1100" b="0">
                <a:latin typeface="+mn-lt"/>
                <a:cs typeface="Andale Mono"/>
              </a:endParaRPr>
            </a:p>
            <a:p>
              <a:endParaRPr lang="en-US" sz="1100" b="0">
                <a:latin typeface="+mn-lt"/>
                <a:cs typeface="Andale Mono"/>
              </a:endParaRPr>
            </a:p>
            <a:p>
              <a:endParaRPr lang="en-US" sz="1100" b="0">
                <a:latin typeface="+mn-lt"/>
                <a:cs typeface="Andale Mono"/>
              </a:endParaRPr>
            </a:p>
          </xdr:txBody>
        </xdr:sp>
      </xdr:grpSp>
      <xdr:sp macro="" textlink="$F$53">
        <xdr:nvSpPr>
          <xdr:cNvPr id="4" name="TextBox 3">
            <a:extLst>
              <a:ext uri="{FF2B5EF4-FFF2-40B4-BE49-F238E27FC236}">
                <a16:creationId xmlns:a16="http://schemas.microsoft.com/office/drawing/2014/main" id="{2F4173B0-E936-4BC2-B9C2-939B4AB0748D}"/>
              </a:ext>
            </a:extLst>
          </xdr:cNvPr>
          <xdr:cNvSpPr txBox="1"/>
        </xdr:nvSpPr>
        <xdr:spPr>
          <a:xfrm>
            <a:off x="12938760" y="7064035"/>
            <a:ext cx="2901107" cy="309586"/>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chorCtr="0"/>
          <a:lstStyle/>
          <a:p>
            <a:fld id="{86E1F66D-D184-2E4A-A5EC-83C35D0812FE}" type="TxLink">
              <a:rPr lang="en-US"/>
              <a:pPr/>
              <a:t>DISTRIBUTED MONEY</a:t>
            </a:fld>
            <a:endParaRPr lang="en-US"/>
          </a:p>
        </xdr:txBody>
      </xdr:sp>
    </xdr:grpSp>
    <xdr:clientData fLocksWithSheet="0"/>
  </xdr:oneCellAnchor>
  <xdr:twoCellAnchor editAs="oneCell">
    <xdr:from>
      <xdr:col>8</xdr:col>
      <xdr:colOff>894080</xdr:colOff>
      <xdr:row>142</xdr:row>
      <xdr:rowOff>101600</xdr:rowOff>
    </xdr:from>
    <xdr:to>
      <xdr:col>9</xdr:col>
      <xdr:colOff>703581</xdr:colOff>
      <xdr:row>144</xdr:row>
      <xdr:rowOff>150875</xdr:rowOff>
    </xdr:to>
    <xdr:pic>
      <xdr:nvPicPr>
        <xdr:cNvPr id="7" name="Picture 6">
          <a:extLst>
            <a:ext uri="{FF2B5EF4-FFF2-40B4-BE49-F238E27FC236}">
              <a16:creationId xmlns:a16="http://schemas.microsoft.com/office/drawing/2014/main" id="{6D2E3838-F4A4-406E-A0C8-C17B8CF4D541}"/>
            </a:ext>
          </a:extLst>
        </xdr:cNvPr>
        <xdr:cNvPicPr>
          <a:picLocks noChangeAspect="1"/>
        </xdr:cNvPicPr>
      </xdr:nvPicPr>
      <xdr:blipFill>
        <a:blip xmlns:r="http://schemas.openxmlformats.org/officeDocument/2006/relationships" r:embed="rId1"/>
        <a:stretch>
          <a:fillRect/>
        </a:stretch>
      </xdr:blipFill>
      <xdr:spPr>
        <a:xfrm>
          <a:off x="5603240" y="34185860"/>
          <a:ext cx="891541" cy="376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C0C0C0"/>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C0C0C0"/>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modelstorming.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modelstorming.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http://www.modelstorming.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www.modelstorming.com/"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modelstorming.com/"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modelstorming.co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modelstorming.co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modelstorming.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bin"/><Relationship Id="rId1" Type="http://schemas.openxmlformats.org/officeDocument/2006/relationships/hyperlink" Target="http://www.modelstorming.co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modelstorming.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www.modelstorming.co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www.modelstorming.com/"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www.modelstorming.com/"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www.modelstorm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opLeftCell="B11" zoomScaleNormal="100" workbookViewId="0"/>
  </sheetViews>
  <sheetFormatPr defaultColWidth="11.5546875" defaultRowHeight="13.2"/>
  <sheetData/>
  <phoneticPr fontId="27"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EZ144"/>
  <sheetViews>
    <sheetView showGridLines="0" zoomScale="85" zoomScaleNormal="85" zoomScalePageLayoutView="50" workbookViewId="0">
      <pane xSplit="8" ySplit="28" topLeftCell="I164" activePane="bottomRight" state="frozen"/>
      <selection pane="topRight" activeCell="I1" sqref="I1"/>
      <selection pane="bottomLeft" activeCell="A29" sqref="A29"/>
      <selection pane="bottomRight" activeCell="G4" sqref="G4"/>
    </sheetView>
  </sheetViews>
  <sheetFormatPr defaultColWidth="8.77734375" defaultRowHeight="13.2" outlineLevelRow="2" outlineLevelCol="1"/>
  <cols>
    <col min="1" max="1" width="2.44140625" style="36" customWidth="1"/>
    <col min="2" max="2" width="3.77734375" style="36" customWidth="1"/>
    <col min="3" max="3" width="32" style="77" customWidth="1" outlineLevel="1"/>
    <col min="4" max="4" width="1.77734375" style="77" customWidth="1"/>
    <col min="5" max="5" width="12.6640625" style="35" hidden="1" customWidth="1" outlineLevel="1"/>
    <col min="6" max="6" width="13.33203125" style="11" customWidth="1" collapsed="1"/>
    <col min="7" max="7" width="14.44140625" style="11" customWidth="1"/>
    <col min="8" max="8" width="12.44140625" style="11" customWidth="1"/>
    <col min="9" max="9" width="13.6640625" style="11" customWidth="1"/>
    <col min="10" max="10" width="14.33203125" style="11" customWidth="1"/>
    <col min="11" max="11" width="14.6640625" style="11" customWidth="1"/>
    <col min="12" max="12" width="13"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row>
    <row r="2" spans="3:156" s="79" customFormat="1" ht="75" customHeight="1" outlineLevel="1">
      <c r="C2" s="171" t="s">
        <v>103</v>
      </c>
      <c r="D2" s="81"/>
      <c r="E2" s="80"/>
    </row>
    <row r="3" spans="3:156" s="74" customFormat="1" ht="10.95" customHeight="1">
      <c r="C3" s="77"/>
      <c r="D3" s="77"/>
      <c r="E3" s="76"/>
    </row>
    <row r="4" spans="3:156" s="35" customFormat="1" ht="28.95" customHeight="1">
      <c r="C4" s="77" t="s">
        <v>262</v>
      </c>
      <c r="D4" s="77"/>
      <c r="F4" s="145" t="s">
        <v>80</v>
      </c>
      <c r="G4" s="146" t="s">
        <v>81</v>
      </c>
      <c r="H4" s="76"/>
      <c r="I4" s="146"/>
      <c r="J4" s="146"/>
      <c r="K4" s="146"/>
      <c r="L4" s="146"/>
    </row>
    <row r="5" spans="3:156" s="68" customFormat="1" ht="16.95" customHeight="1">
      <c r="C5" s="77" t="s">
        <v>109</v>
      </c>
      <c r="D5" s="77"/>
      <c r="F5" s="70"/>
      <c r="G5" s="71" t="s">
        <v>78</v>
      </c>
      <c r="H5" s="70" t="s">
        <v>82</v>
      </c>
      <c r="I5" s="164"/>
      <c r="J5" s="162"/>
      <c r="K5" s="162"/>
      <c r="L5" s="162"/>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64" t="s">
        <v>76</v>
      </c>
      <c r="G6" s="64" t="s">
        <v>77</v>
      </c>
      <c r="H6" s="64" t="s">
        <v>79</v>
      </c>
      <c r="I6" s="156"/>
      <c r="J6" s="153"/>
      <c r="K6" s="153"/>
      <c r="L6" s="155"/>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6.95" customHeight="1">
      <c r="C7" s="73" t="s">
        <v>153</v>
      </c>
      <c r="D7" s="73"/>
      <c r="E7" s="65"/>
      <c r="F7" s="62"/>
      <c r="G7" s="62"/>
      <c r="H7" s="62" t="s">
        <v>512</v>
      </c>
      <c r="I7" s="161"/>
      <c r="J7" s="158"/>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10.95" hidden="1" customHeight="1" outlineLevel="1">
      <c r="C8" s="73" t="s">
        <v>126</v>
      </c>
      <c r="D8" s="73"/>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0.95" hidden="1" customHeight="1" outlineLevel="1">
      <c r="C9" s="73" t="s">
        <v>70</v>
      </c>
      <c r="D9" s="73"/>
      <c r="E9" s="65"/>
      <c r="F9" s="144"/>
      <c r="G9" s="144"/>
      <c r="H9" s="144"/>
      <c r="I9" s="144"/>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63" customFormat="1" ht="18" customHeight="1" collapsed="1">
      <c r="C10" s="73" t="s">
        <v>51</v>
      </c>
      <c r="D10" s="73"/>
      <c r="E10" s="59" t="s">
        <v>201</v>
      </c>
      <c r="F10" s="58"/>
      <c r="G10" s="58"/>
      <c r="H10" s="167"/>
      <c r="I10" s="167"/>
      <c r="J10" s="58"/>
      <c r="K10" s="57"/>
      <c r="L10" s="57"/>
      <c r="M10" s="57"/>
      <c r="N10" s="57"/>
      <c r="O10" s="57"/>
      <c r="P10" s="57"/>
      <c r="Q10" s="57"/>
      <c r="R10" s="57"/>
      <c r="S10" s="57"/>
      <c r="T10" s="57"/>
      <c r="U10" s="57"/>
      <c r="V10" s="57"/>
      <c r="W10" s="57"/>
      <c r="X10" s="57"/>
      <c r="Y10" s="57"/>
      <c r="Z10" s="57"/>
      <c r="AA10" s="57"/>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2"/>
    </row>
    <row r="11" spans="3:156" s="63" customFormat="1" ht="18" customHeight="1" outlineLevel="1">
      <c r="C11" s="73"/>
      <c r="D11" s="73"/>
      <c r="E11" s="59" t="s">
        <v>242</v>
      </c>
      <c r="F11" s="56"/>
      <c r="G11" s="56"/>
      <c r="H11" s="168"/>
      <c r="I11" s="168"/>
      <c r="J11" s="56"/>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55"/>
      <c r="BI11" s="55"/>
      <c r="BJ11" s="55"/>
      <c r="BK11" s="55"/>
      <c r="BL11" s="55"/>
      <c r="BM11" s="55"/>
      <c r="BN11" s="55"/>
      <c r="BO11" s="55"/>
      <c r="BP11" s="55"/>
      <c r="BQ11" s="55"/>
      <c r="BR11" s="55"/>
      <c r="BS11" s="55"/>
      <c r="BT11" s="55"/>
      <c r="BU11" s="55"/>
      <c r="BV11" s="55"/>
      <c r="BW11" s="55"/>
      <c r="BX11" s="55"/>
      <c r="BY11" s="55"/>
      <c r="BZ11" s="55"/>
      <c r="CA11" s="55"/>
      <c r="CB11" s="55"/>
      <c r="CC11" s="55"/>
      <c r="CD11" s="55"/>
      <c r="CE11" s="55"/>
      <c r="CF11" s="55"/>
      <c r="CG11" s="55"/>
      <c r="CH11" s="55"/>
      <c r="CI11" s="55"/>
      <c r="CJ11" s="55"/>
      <c r="CK11" s="55"/>
      <c r="CL11" s="55"/>
      <c r="CM11" s="55"/>
      <c r="CN11" s="55"/>
      <c r="CO11" s="55"/>
      <c r="CP11" s="55"/>
      <c r="CQ11" s="55"/>
      <c r="CR11" s="55"/>
      <c r="CS11" s="55"/>
      <c r="CT11" s="55"/>
      <c r="CU11" s="55"/>
      <c r="CV11" s="55"/>
      <c r="CW11" s="55"/>
      <c r="CX11" s="55"/>
      <c r="CY11" s="55"/>
      <c r="CZ11" s="55"/>
      <c r="DA11" s="55"/>
      <c r="DB11" s="55"/>
      <c r="DC11" s="55"/>
      <c r="DD11" s="55"/>
      <c r="DE11" s="55"/>
      <c r="DF11" s="55"/>
      <c r="DG11" s="55"/>
      <c r="DH11" s="55"/>
      <c r="DI11" s="55"/>
      <c r="DJ11" s="55"/>
      <c r="DK11" s="55"/>
      <c r="DL11" s="55"/>
      <c r="DM11" s="55"/>
      <c r="DN11" s="55"/>
      <c r="DO11" s="55"/>
      <c r="DP11" s="55"/>
      <c r="DQ11" s="55"/>
      <c r="DR11" s="55"/>
      <c r="DS11" s="55"/>
      <c r="DT11" s="55"/>
      <c r="DU11" s="55"/>
      <c r="DV11" s="55"/>
      <c r="DW11" s="55"/>
      <c r="DX11" s="55"/>
      <c r="DY11" s="55"/>
      <c r="DZ11" s="55"/>
      <c r="EA11" s="55"/>
      <c r="EB11" s="55"/>
      <c r="EC11" s="55"/>
      <c r="ED11" s="55"/>
      <c r="EE11" s="55"/>
      <c r="EF11" s="55"/>
      <c r="EG11" s="55"/>
      <c r="EH11" s="55"/>
      <c r="EI11" s="55"/>
      <c r="EJ11" s="55"/>
      <c r="EK11" s="55"/>
      <c r="EL11" s="55"/>
      <c r="EM11" s="55"/>
      <c r="EN11" s="55"/>
      <c r="EO11" s="55"/>
      <c r="EP11" s="55"/>
      <c r="EQ11" s="55"/>
      <c r="ER11" s="55"/>
      <c r="ES11" s="55"/>
      <c r="ET11" s="55"/>
      <c r="EU11" s="55"/>
      <c r="EV11" s="55"/>
      <c r="EW11" s="55"/>
      <c r="EX11" s="55"/>
      <c r="EY11" s="55"/>
      <c r="EZ11" s="52"/>
    </row>
    <row r="12" spans="3:156" s="63" customFormat="1" ht="18" customHeight="1" outlineLevel="1">
      <c r="C12" s="73"/>
      <c r="D12" s="73"/>
      <c r="E12" s="59" t="s">
        <v>243</v>
      </c>
      <c r="F12" s="56"/>
      <c r="G12" s="56"/>
      <c r="H12" s="168"/>
      <c r="I12" s="168"/>
      <c r="J12" s="56"/>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c r="AO12" s="55"/>
      <c r="AP12" s="55"/>
      <c r="AQ12" s="55"/>
      <c r="AR12" s="55"/>
      <c r="AS12" s="55"/>
      <c r="AT12" s="55"/>
      <c r="AU12" s="55"/>
      <c r="AV12" s="55"/>
      <c r="AW12" s="55"/>
      <c r="AX12" s="55"/>
      <c r="AY12" s="55"/>
      <c r="AZ12" s="55"/>
      <c r="BA12" s="55"/>
      <c r="BB12" s="55"/>
      <c r="BC12" s="55"/>
      <c r="BD12" s="55"/>
      <c r="BE12" s="55"/>
      <c r="BF12" s="55"/>
      <c r="BG12" s="55"/>
      <c r="BH12" s="55"/>
      <c r="BI12" s="55"/>
      <c r="BJ12" s="55"/>
      <c r="BK12" s="55"/>
      <c r="BL12" s="55"/>
      <c r="BM12" s="55"/>
      <c r="BN12" s="55"/>
      <c r="BO12" s="55"/>
      <c r="BP12" s="55"/>
      <c r="BQ12" s="55"/>
      <c r="BR12" s="55"/>
      <c r="BS12" s="55"/>
      <c r="BT12" s="55"/>
      <c r="BU12" s="55"/>
      <c r="BV12" s="55"/>
      <c r="BW12" s="55"/>
      <c r="BX12" s="55"/>
      <c r="BY12" s="55"/>
      <c r="BZ12" s="55"/>
      <c r="CA12" s="55"/>
      <c r="CB12" s="55"/>
      <c r="CC12" s="55"/>
      <c r="CD12" s="55"/>
      <c r="CE12" s="55"/>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55"/>
      <c r="DH12" s="55"/>
      <c r="DI12" s="55"/>
      <c r="DJ12" s="55"/>
      <c r="DK12" s="55"/>
      <c r="DL12" s="55"/>
      <c r="DM12" s="55"/>
      <c r="DN12" s="55"/>
      <c r="DO12" s="55"/>
      <c r="DP12" s="55"/>
      <c r="DQ12" s="55"/>
      <c r="DR12" s="55"/>
      <c r="DS12" s="55"/>
      <c r="DT12" s="55"/>
      <c r="DU12" s="55"/>
      <c r="DV12" s="55"/>
      <c r="DW12" s="55"/>
      <c r="DX12" s="55"/>
      <c r="DY12" s="55"/>
      <c r="DZ12" s="55"/>
      <c r="EA12" s="55"/>
      <c r="EB12" s="55"/>
      <c r="EC12" s="55"/>
      <c r="ED12" s="55"/>
      <c r="EE12" s="55"/>
      <c r="EF12" s="55"/>
      <c r="EG12" s="55"/>
      <c r="EH12" s="55"/>
      <c r="EI12" s="55"/>
      <c r="EJ12" s="55"/>
      <c r="EK12" s="55"/>
      <c r="EL12" s="55"/>
      <c r="EM12" s="55"/>
      <c r="EN12" s="55"/>
      <c r="EO12" s="55"/>
      <c r="EP12" s="55"/>
      <c r="EQ12" s="55"/>
      <c r="ER12" s="55"/>
      <c r="ES12" s="55"/>
      <c r="ET12" s="55"/>
      <c r="EU12" s="55"/>
      <c r="EV12" s="55"/>
      <c r="EW12" s="55"/>
      <c r="EX12" s="55"/>
      <c r="EY12" s="55"/>
      <c r="EZ12" s="52"/>
    </row>
    <row r="13" spans="3:156" s="63" customFormat="1" ht="18" customHeight="1" outlineLevel="1">
      <c r="C13" s="73"/>
      <c r="D13" s="73"/>
      <c r="E13" s="59" t="s">
        <v>43</v>
      </c>
      <c r="F13" s="56"/>
      <c r="G13" s="56"/>
      <c r="H13" s="168"/>
      <c r="I13" s="168"/>
      <c r="J13" s="56"/>
      <c r="K13" s="54"/>
      <c r="L13" s="54"/>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c r="BW13" s="56"/>
      <c r="BX13" s="56"/>
      <c r="BY13" s="56"/>
      <c r="BZ13" s="56"/>
      <c r="CA13" s="56"/>
      <c r="CB13" s="56"/>
      <c r="CC13" s="56"/>
      <c r="CD13" s="56"/>
      <c r="CE13" s="56"/>
      <c r="CF13" s="56"/>
      <c r="CG13" s="56"/>
      <c r="CH13" s="56"/>
      <c r="CI13" s="56"/>
      <c r="CJ13" s="56"/>
      <c r="CK13" s="56"/>
      <c r="CL13" s="56"/>
      <c r="CM13" s="56"/>
      <c r="CN13" s="56"/>
      <c r="CO13" s="56"/>
      <c r="CP13" s="56"/>
      <c r="CQ13" s="56"/>
      <c r="CR13" s="56"/>
      <c r="CS13" s="56"/>
      <c r="CT13" s="56"/>
      <c r="CU13" s="56"/>
      <c r="CV13" s="56"/>
      <c r="CW13" s="56"/>
      <c r="CX13" s="56"/>
      <c r="CY13" s="56"/>
      <c r="CZ13" s="56"/>
      <c r="DA13" s="56"/>
      <c r="DB13" s="56"/>
      <c r="DC13" s="56"/>
      <c r="DD13" s="56"/>
      <c r="DE13" s="56"/>
      <c r="DF13" s="56"/>
      <c r="DG13" s="56"/>
      <c r="DH13" s="56"/>
      <c r="DI13" s="56"/>
      <c r="DJ13" s="56"/>
      <c r="DK13" s="56"/>
      <c r="DL13" s="56"/>
      <c r="DM13" s="56"/>
      <c r="DN13" s="56"/>
      <c r="DO13" s="56"/>
      <c r="DP13" s="56"/>
      <c r="DQ13" s="56"/>
      <c r="DR13" s="56"/>
      <c r="DS13" s="56"/>
      <c r="DT13" s="56"/>
      <c r="DU13" s="56"/>
      <c r="DV13" s="56"/>
      <c r="DW13" s="56"/>
      <c r="DX13" s="56"/>
      <c r="DY13" s="56"/>
      <c r="DZ13" s="56"/>
      <c r="EA13" s="56"/>
      <c r="EB13" s="56"/>
      <c r="EC13" s="56"/>
      <c r="ED13" s="56"/>
      <c r="EE13" s="56"/>
      <c r="EF13" s="56"/>
      <c r="EG13" s="56"/>
      <c r="EH13" s="56"/>
      <c r="EI13" s="56"/>
      <c r="EJ13" s="56"/>
      <c r="EK13" s="56"/>
      <c r="EL13" s="56"/>
      <c r="EM13" s="56"/>
      <c r="EN13" s="56"/>
      <c r="EO13" s="56"/>
      <c r="EP13" s="56"/>
      <c r="EQ13" s="56"/>
      <c r="ER13" s="56"/>
      <c r="ES13" s="56"/>
      <c r="ET13" s="56"/>
      <c r="EU13" s="56"/>
      <c r="EV13" s="56"/>
      <c r="EW13" s="56"/>
      <c r="EX13" s="56"/>
      <c r="EY13" s="56"/>
      <c r="EZ13" s="52"/>
    </row>
    <row r="14" spans="3:156" s="63" customFormat="1" ht="18" customHeight="1" outlineLevel="1">
      <c r="C14" s="73"/>
      <c r="D14" s="73"/>
      <c r="E14" s="59" t="s">
        <v>427</v>
      </c>
      <c r="F14" s="56"/>
      <c r="G14" s="56"/>
      <c r="H14" s="168"/>
      <c r="I14" s="168"/>
      <c r="J14" s="56"/>
      <c r="K14" s="55"/>
      <c r="L14" s="54"/>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6"/>
      <c r="BM14" s="56"/>
      <c r="BN14" s="56"/>
      <c r="BO14" s="56"/>
      <c r="BP14" s="56"/>
      <c r="BQ14" s="56"/>
      <c r="BR14" s="56"/>
      <c r="BS14" s="56"/>
      <c r="BT14" s="56"/>
      <c r="BU14" s="56"/>
      <c r="BV14" s="56"/>
      <c r="BW14" s="56"/>
      <c r="BX14" s="56"/>
      <c r="BY14" s="56"/>
      <c r="BZ14" s="56"/>
      <c r="CA14" s="56"/>
      <c r="CB14" s="56"/>
      <c r="CC14" s="56"/>
      <c r="CD14" s="56"/>
      <c r="CE14" s="56"/>
      <c r="CF14" s="56"/>
      <c r="CG14" s="56"/>
      <c r="CH14" s="56"/>
      <c r="CI14" s="56"/>
      <c r="CJ14" s="56"/>
      <c r="CK14" s="56"/>
      <c r="CL14" s="56"/>
      <c r="CM14" s="56"/>
      <c r="CN14" s="56"/>
      <c r="CO14" s="56"/>
      <c r="CP14" s="56"/>
      <c r="CQ14" s="56"/>
      <c r="CR14" s="56"/>
      <c r="CS14" s="56"/>
      <c r="CT14" s="56"/>
      <c r="CU14" s="56"/>
      <c r="CV14" s="56"/>
      <c r="CW14" s="56"/>
      <c r="CX14" s="56"/>
      <c r="CY14" s="56"/>
      <c r="CZ14" s="56"/>
      <c r="DA14" s="56"/>
      <c r="DB14" s="56"/>
      <c r="DC14" s="56"/>
      <c r="DD14" s="56"/>
      <c r="DE14" s="56"/>
      <c r="DF14" s="56"/>
      <c r="DG14" s="56"/>
      <c r="DH14" s="56"/>
      <c r="DI14" s="56"/>
      <c r="DJ14" s="56"/>
      <c r="DK14" s="56"/>
      <c r="DL14" s="56"/>
      <c r="DM14" s="56"/>
      <c r="DN14" s="56"/>
      <c r="DO14" s="56"/>
      <c r="DP14" s="56"/>
      <c r="DQ14" s="56"/>
      <c r="DR14" s="56"/>
      <c r="DS14" s="56"/>
      <c r="DT14" s="56"/>
      <c r="DU14" s="56"/>
      <c r="DV14" s="56"/>
      <c r="DW14" s="56"/>
      <c r="DX14" s="56"/>
      <c r="DY14" s="56"/>
      <c r="DZ14" s="56"/>
      <c r="EA14" s="56"/>
      <c r="EB14" s="56"/>
      <c r="EC14" s="56"/>
      <c r="ED14" s="56"/>
      <c r="EE14" s="56"/>
      <c r="EF14" s="56"/>
      <c r="EG14" s="56"/>
      <c r="EH14" s="56"/>
      <c r="EI14" s="56"/>
      <c r="EJ14" s="56"/>
      <c r="EK14" s="56"/>
      <c r="EL14" s="56"/>
      <c r="EM14" s="56"/>
      <c r="EN14" s="56"/>
      <c r="EO14" s="56"/>
      <c r="EP14" s="56"/>
      <c r="EQ14" s="56"/>
      <c r="ER14" s="56"/>
      <c r="ES14" s="56"/>
      <c r="ET14" s="56"/>
      <c r="EU14" s="56"/>
      <c r="EV14" s="56"/>
      <c r="EW14" s="56"/>
      <c r="EX14" s="56"/>
      <c r="EY14" s="56"/>
      <c r="EZ14" s="52"/>
    </row>
    <row r="15" spans="3:156" s="63" customFormat="1" ht="18" customHeight="1" outlineLevel="1">
      <c r="C15" s="73"/>
      <c r="D15" s="73"/>
      <c r="E15" s="59" t="s">
        <v>428</v>
      </c>
      <c r="F15" s="56"/>
      <c r="G15" s="56"/>
      <c r="H15" s="168"/>
      <c r="I15" s="168"/>
      <c r="J15" s="56"/>
      <c r="K15" s="55"/>
      <c r="L15" s="54"/>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6"/>
      <c r="BI15" s="56"/>
      <c r="BJ15" s="56"/>
      <c r="BK15" s="56"/>
      <c r="BL15" s="56"/>
      <c r="BM15" s="56"/>
      <c r="BN15" s="56"/>
      <c r="BO15" s="56"/>
      <c r="BP15" s="56"/>
      <c r="BQ15" s="56"/>
      <c r="BR15" s="56"/>
      <c r="BS15" s="56"/>
      <c r="BT15" s="56"/>
      <c r="BU15" s="56"/>
      <c r="BV15" s="56"/>
      <c r="BW15" s="56"/>
      <c r="BX15" s="56"/>
      <c r="BY15" s="56"/>
      <c r="BZ15" s="56"/>
      <c r="CA15" s="56"/>
      <c r="CB15" s="56"/>
      <c r="CC15" s="56"/>
      <c r="CD15" s="56"/>
      <c r="CE15" s="56"/>
      <c r="CF15" s="56"/>
      <c r="CG15" s="56"/>
      <c r="CH15" s="56"/>
      <c r="CI15" s="56"/>
      <c r="CJ15" s="56"/>
      <c r="CK15" s="56"/>
      <c r="CL15" s="56"/>
      <c r="CM15" s="56"/>
      <c r="CN15" s="56"/>
      <c r="CO15" s="56"/>
      <c r="CP15" s="56"/>
      <c r="CQ15" s="56"/>
      <c r="CR15" s="56"/>
      <c r="CS15" s="56"/>
      <c r="CT15" s="56"/>
      <c r="CU15" s="56"/>
      <c r="CV15" s="56"/>
      <c r="CW15" s="56"/>
      <c r="CX15" s="56"/>
      <c r="CY15" s="56"/>
      <c r="CZ15" s="56"/>
      <c r="DA15" s="56"/>
      <c r="DB15" s="56"/>
      <c r="DC15" s="56"/>
      <c r="DD15" s="56"/>
      <c r="DE15" s="56"/>
      <c r="DF15" s="56"/>
      <c r="DG15" s="56"/>
      <c r="DH15" s="56"/>
      <c r="DI15" s="56"/>
      <c r="DJ15" s="56"/>
      <c r="DK15" s="56"/>
      <c r="DL15" s="56"/>
      <c r="DM15" s="56"/>
      <c r="DN15" s="56"/>
      <c r="DO15" s="56"/>
      <c r="DP15" s="56"/>
      <c r="DQ15" s="56"/>
      <c r="DR15" s="56"/>
      <c r="DS15" s="56"/>
      <c r="DT15" s="56"/>
      <c r="DU15" s="56"/>
      <c r="DV15" s="56"/>
      <c r="DW15" s="56"/>
      <c r="DX15" s="56"/>
      <c r="DY15" s="56"/>
      <c r="DZ15" s="56"/>
      <c r="EA15" s="56"/>
      <c r="EB15" s="56"/>
      <c r="EC15" s="56"/>
      <c r="ED15" s="56"/>
      <c r="EE15" s="56"/>
      <c r="EF15" s="56"/>
      <c r="EG15" s="56"/>
      <c r="EH15" s="56"/>
      <c r="EI15" s="56"/>
      <c r="EJ15" s="56"/>
      <c r="EK15" s="56"/>
      <c r="EL15" s="56"/>
      <c r="EM15" s="56"/>
      <c r="EN15" s="56"/>
      <c r="EO15" s="56"/>
      <c r="EP15" s="56"/>
      <c r="EQ15" s="56"/>
      <c r="ER15" s="56"/>
      <c r="ES15" s="56"/>
      <c r="ET15" s="56"/>
      <c r="EU15" s="56"/>
      <c r="EV15" s="56"/>
      <c r="EW15" s="56"/>
      <c r="EX15" s="56"/>
      <c r="EY15" s="56"/>
      <c r="EZ15" s="52"/>
    </row>
    <row r="16" spans="3:156" s="63" customFormat="1" ht="18" customHeight="1" outlineLevel="1">
      <c r="C16" s="73"/>
      <c r="D16" s="73"/>
      <c r="E16" s="53"/>
      <c r="F16" s="56"/>
      <c r="G16" s="56"/>
      <c r="H16" s="168"/>
      <c r="I16" s="168"/>
      <c r="J16" s="56"/>
      <c r="K16" s="55"/>
      <c r="L16" s="54"/>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c r="BW16" s="56"/>
      <c r="BX16" s="56"/>
      <c r="BY16" s="56"/>
      <c r="BZ16" s="56"/>
      <c r="CA16" s="56"/>
      <c r="CB16" s="56"/>
      <c r="CC16" s="56"/>
      <c r="CD16" s="56"/>
      <c r="CE16" s="56"/>
      <c r="CF16" s="56"/>
      <c r="CG16" s="56"/>
      <c r="CH16" s="56"/>
      <c r="CI16" s="56"/>
      <c r="CJ16" s="56"/>
      <c r="CK16" s="56"/>
      <c r="CL16" s="56"/>
      <c r="CM16" s="56"/>
      <c r="CN16" s="56"/>
      <c r="CO16" s="56"/>
      <c r="CP16" s="56"/>
      <c r="CQ16" s="56"/>
      <c r="CR16" s="56"/>
      <c r="CS16" s="56"/>
      <c r="CT16" s="56"/>
      <c r="CU16" s="56"/>
      <c r="CV16" s="56"/>
      <c r="CW16" s="56"/>
      <c r="CX16" s="56"/>
      <c r="CY16" s="56"/>
      <c r="CZ16" s="56"/>
      <c r="DA16" s="56"/>
      <c r="DB16" s="56"/>
      <c r="DC16" s="56"/>
      <c r="DD16" s="56"/>
      <c r="DE16" s="56"/>
      <c r="DF16" s="56"/>
      <c r="DG16" s="56"/>
      <c r="DH16" s="56"/>
      <c r="DI16" s="56"/>
      <c r="DJ16" s="56"/>
      <c r="DK16" s="56"/>
      <c r="DL16" s="56"/>
      <c r="DM16" s="56"/>
      <c r="DN16" s="56"/>
      <c r="DO16" s="56"/>
      <c r="DP16" s="56"/>
      <c r="DQ16" s="56"/>
      <c r="DR16" s="56"/>
      <c r="DS16" s="56"/>
      <c r="DT16" s="56"/>
      <c r="DU16" s="56"/>
      <c r="DV16" s="56"/>
      <c r="DW16" s="56"/>
      <c r="DX16" s="56"/>
      <c r="DY16" s="56"/>
      <c r="DZ16" s="56"/>
      <c r="EA16" s="56"/>
      <c r="EB16" s="56"/>
      <c r="EC16" s="56"/>
      <c r="ED16" s="56"/>
      <c r="EE16" s="56"/>
      <c r="EF16" s="56"/>
      <c r="EG16" s="56"/>
      <c r="EH16" s="56"/>
      <c r="EI16" s="56"/>
      <c r="EJ16" s="56"/>
      <c r="EK16" s="56"/>
      <c r="EL16" s="56"/>
      <c r="EM16" s="56"/>
      <c r="EN16" s="56"/>
      <c r="EO16" s="56"/>
      <c r="EP16" s="56"/>
      <c r="EQ16" s="56"/>
      <c r="ER16" s="56"/>
      <c r="ES16" s="56"/>
      <c r="ET16" s="56"/>
      <c r="EU16" s="56"/>
      <c r="EV16" s="56"/>
      <c r="EW16" s="56"/>
      <c r="EX16" s="56"/>
      <c r="EY16" s="56"/>
      <c r="EZ16" s="52"/>
    </row>
    <row r="17" spans="1:156" s="63" customFormat="1" ht="18" customHeight="1" outlineLevel="1">
      <c r="C17" s="73"/>
      <c r="D17" s="73"/>
      <c r="E17" s="53"/>
      <c r="F17" s="56"/>
      <c r="G17" s="56"/>
      <c r="H17" s="168"/>
      <c r="I17" s="168"/>
      <c r="J17" s="56"/>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55"/>
      <c r="BD17" s="55"/>
      <c r="BE17" s="55"/>
      <c r="BF17" s="55"/>
      <c r="BG17" s="55"/>
      <c r="BH17" s="55"/>
      <c r="BI17" s="55"/>
      <c r="BJ17" s="55"/>
      <c r="BK17" s="55"/>
      <c r="BL17" s="55"/>
      <c r="BM17" s="55"/>
      <c r="BN17" s="55"/>
      <c r="BO17" s="55"/>
      <c r="BP17" s="55"/>
      <c r="BQ17" s="55"/>
      <c r="BR17" s="55"/>
      <c r="BS17" s="55"/>
      <c r="BT17" s="55"/>
      <c r="BU17" s="55"/>
      <c r="BV17" s="55"/>
      <c r="BW17" s="55"/>
      <c r="BX17" s="55"/>
      <c r="BY17" s="55"/>
      <c r="BZ17" s="55"/>
      <c r="CA17" s="55"/>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c r="DA17" s="55"/>
      <c r="DB17" s="55"/>
      <c r="DC17" s="55"/>
      <c r="DD17" s="55"/>
      <c r="DE17" s="55"/>
      <c r="DF17" s="55"/>
      <c r="DG17" s="55"/>
      <c r="DH17" s="55"/>
      <c r="DI17" s="55"/>
      <c r="DJ17" s="55"/>
      <c r="DK17" s="55"/>
      <c r="DL17" s="55"/>
      <c r="DM17" s="55"/>
      <c r="DN17" s="55"/>
      <c r="DO17" s="55"/>
      <c r="DP17" s="55"/>
      <c r="DQ17" s="55"/>
      <c r="DR17" s="55"/>
      <c r="DS17" s="55"/>
      <c r="DT17" s="55"/>
      <c r="DU17" s="55"/>
      <c r="DV17" s="55"/>
      <c r="DW17" s="55"/>
      <c r="DX17" s="55"/>
      <c r="DY17" s="55"/>
      <c r="DZ17" s="55"/>
      <c r="EA17" s="55"/>
      <c r="EB17" s="55"/>
      <c r="EC17" s="55"/>
      <c r="ED17" s="55"/>
      <c r="EE17" s="55"/>
      <c r="EF17" s="55"/>
      <c r="EG17" s="55"/>
      <c r="EH17" s="55"/>
      <c r="EI17" s="55"/>
      <c r="EJ17" s="55"/>
      <c r="EK17" s="55"/>
      <c r="EL17" s="55"/>
      <c r="EM17" s="55"/>
      <c r="EN17" s="55"/>
      <c r="EO17" s="55"/>
      <c r="EP17" s="55"/>
      <c r="EQ17" s="55"/>
      <c r="ER17" s="55"/>
      <c r="ES17" s="55"/>
      <c r="ET17" s="55"/>
      <c r="EU17" s="55"/>
      <c r="EV17" s="55"/>
      <c r="EW17" s="55"/>
      <c r="EX17" s="55"/>
      <c r="EY17" s="55"/>
      <c r="EZ17" s="52"/>
    </row>
    <row r="18" spans="1:156" s="63" customFormat="1" ht="18" customHeight="1">
      <c r="C18" s="73"/>
      <c r="D18" s="73"/>
      <c r="E18" s="53"/>
      <c r="F18" s="56"/>
      <c r="G18" s="56"/>
      <c r="H18" s="168"/>
      <c r="I18" s="168"/>
      <c r="J18" s="56"/>
      <c r="K18" s="55"/>
      <c r="L18" s="55"/>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row>
    <row r="19" spans="1:156" s="63" customFormat="1" ht="18" hidden="1" customHeight="1" outlineLevel="1">
      <c r="C19" s="73" t="s">
        <v>121</v>
      </c>
      <c r="D19" s="73"/>
      <c r="E19" s="72" t="s">
        <v>42</v>
      </c>
      <c r="F19" s="58"/>
      <c r="G19" s="58"/>
      <c r="H19" s="58"/>
      <c r="I19" s="58"/>
      <c r="J19" s="58"/>
      <c r="K19" s="58"/>
      <c r="L19" s="58"/>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56"/>
      <c r="G20" s="56"/>
      <c r="H20" s="56"/>
      <c r="I20" s="56"/>
      <c r="J20" s="56"/>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56"/>
      <c r="G21" s="56"/>
      <c r="H21" s="56"/>
      <c r="I21" s="56"/>
      <c r="J21" s="56"/>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56"/>
      <c r="G22" s="56"/>
      <c r="H22" s="56"/>
      <c r="I22" s="56"/>
      <c r="J22" s="56"/>
      <c r="K22" s="55"/>
      <c r="L22" s="55"/>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56"/>
      <c r="G23" s="56"/>
      <c r="H23" s="56"/>
      <c r="I23" s="56"/>
      <c r="J23" s="56"/>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56"/>
      <c r="G24" s="56"/>
      <c r="H24" s="56"/>
      <c r="I24" s="56"/>
      <c r="J24" s="56"/>
      <c r="K24" s="55"/>
      <c r="L24" s="55"/>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56"/>
      <c r="G25" s="56"/>
      <c r="H25" s="56"/>
      <c r="I25" s="56"/>
      <c r="J25" s="56"/>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56"/>
      <c r="G26" s="56"/>
      <c r="H26" s="56"/>
      <c r="I26" s="56"/>
      <c r="J26" s="56"/>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56"/>
      <c r="G27" s="56"/>
      <c r="H27" s="56"/>
      <c r="I27" s="56"/>
      <c r="J27" s="56"/>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G28" s="14"/>
      <c r="H28" s="14"/>
      <c r="I28" s="14"/>
      <c r="J28" s="14"/>
      <c r="K28" s="14"/>
      <c r="L28" s="14"/>
    </row>
    <row r="29" spans="1:156" s="63" customFormat="1" ht="19.05" customHeight="1">
      <c r="C29" s="73"/>
      <c r="D29" s="73"/>
      <c r="E29" s="53"/>
      <c r="G29" s="14"/>
      <c r="H29" s="14"/>
      <c r="I29" s="14"/>
      <c r="J29" s="14"/>
      <c r="K29" s="14"/>
      <c r="L29" s="14"/>
    </row>
    <row r="30" spans="1:156" s="13" customFormat="1" ht="117" customHeight="1">
      <c r="A30" s="63"/>
      <c r="B30" s="63"/>
      <c r="C30" s="73"/>
      <c r="D30" s="73"/>
      <c r="E30" s="53"/>
      <c r="G30" s="42"/>
      <c r="H30" s="42"/>
      <c r="I30" s="42"/>
      <c r="J30" s="42"/>
      <c r="K30" s="42"/>
      <c r="L30" s="42"/>
    </row>
    <row r="31" spans="1:156" s="12" customFormat="1" ht="408" customHeight="1" outlineLevel="1">
      <c r="A31" s="34"/>
      <c r="B31" s="34"/>
      <c r="C31" s="33" t="s">
        <v>263</v>
      </c>
      <c r="D31" s="33"/>
      <c r="E31" s="32"/>
      <c r="F31" s="427" t="str">
        <f ca="1">F139</f>
        <v xml:space="preserve">/* DDL for Recurring Event EVENT_NAME generated by BEAM*Modelstormer 0.95C on 18 Apr 2022 at 17:50 */_x000D__x000D_CREATE TABLE EVENT_NAME
(SUBJECT VARCHAR2(40),_x000D_OBJECT VARCHAR2(40),_x000D_EVENT_DATE DATE);
_x000D_Comment on Table EVENT_NAME is 'RE';
Comment on Column EVENT_NAME.EVENT_DATE is '[when]';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259.95"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42"/>
      <c r="H37" s="42"/>
      <c r="I37" s="42"/>
      <c r="J37" s="42"/>
      <c r="K37" s="42"/>
      <c r="L37" s="42"/>
    </row>
    <row r="38" spans="1:14" s="51" customFormat="1" hidden="1" outlineLevel="1">
      <c r="A38" s="36"/>
      <c r="B38" s="36"/>
      <c r="C38" s="51" t="s">
        <v>248</v>
      </c>
      <c r="D38" s="77"/>
      <c r="E38" s="35"/>
      <c r="F38" s="5" t="s">
        <v>520</v>
      </c>
      <c r="G38" s="7"/>
      <c r="H38" s="50"/>
      <c r="I38" s="50"/>
      <c r="J38" s="50"/>
      <c r="K38" s="50"/>
      <c r="L38" s="50"/>
    </row>
    <row r="39" spans="1:14" s="51" customFormat="1" hidden="1" outlineLevel="1">
      <c r="A39" s="36"/>
      <c r="B39" s="36"/>
      <c r="C39" s="77"/>
      <c r="D39" s="77"/>
      <c r="E39" s="35"/>
      <c r="F39" s="129" t="s">
        <v>424</v>
      </c>
      <c r="G39" s="116"/>
      <c r="H39" s="50"/>
      <c r="I39" s="50"/>
      <c r="J39" s="50"/>
      <c r="K39" s="50"/>
      <c r="L39" s="50"/>
    </row>
    <row r="40" spans="1:14" s="51" customFormat="1" hidden="1" outlineLevel="1">
      <c r="A40" s="36"/>
      <c r="B40" s="36"/>
      <c r="C40" s="77"/>
      <c r="D40" s="77"/>
      <c r="E40" s="35"/>
      <c r="F40" s="143" t="s">
        <v>247</v>
      </c>
      <c r="G40" s="143"/>
      <c r="H40" s="50"/>
      <c r="I40" s="50"/>
      <c r="J40" s="50"/>
      <c r="K40" s="50"/>
      <c r="L40" s="50"/>
    </row>
    <row r="41" spans="1:14" s="51" customFormat="1" hidden="1" outlineLevel="1">
      <c r="A41" s="36"/>
      <c r="B41" s="36"/>
      <c r="C41" s="77"/>
      <c r="D41" s="77"/>
      <c r="E41" s="35"/>
      <c r="F41" s="128" t="s">
        <v>425</v>
      </c>
      <c r="G41" s="128"/>
      <c r="H41" s="50"/>
      <c r="I41" s="50"/>
      <c r="J41" s="50"/>
      <c r="K41" s="50"/>
      <c r="L41" s="50"/>
    </row>
    <row r="42" spans="1:14" s="51" customFormat="1" hidden="1" outlineLevel="1">
      <c r="A42" s="36"/>
      <c r="B42" s="36"/>
      <c r="C42" s="77"/>
      <c r="D42" s="77"/>
      <c r="E42" s="35"/>
      <c r="F42" s="50"/>
      <c r="G42" s="50"/>
      <c r="H42" s="50"/>
      <c r="I42" s="50"/>
      <c r="J42" s="50"/>
      <c r="K42" s="50"/>
      <c r="L42" s="50"/>
    </row>
    <row r="43" spans="1:14" s="51" customFormat="1" hidden="1" outlineLevel="1">
      <c r="A43" s="36"/>
      <c r="B43" s="36"/>
      <c r="C43" s="77" t="s">
        <v>426</v>
      </c>
      <c r="D43" s="77"/>
      <c r="E43" s="35"/>
      <c r="F43" s="9" t="s">
        <v>3</v>
      </c>
      <c r="G43" s="108"/>
      <c r="H43" s="7"/>
      <c r="I43" s="50"/>
      <c r="J43" s="50"/>
      <c r="K43" s="50"/>
      <c r="L43" s="50"/>
    </row>
    <row r="44" spans="1:14" s="51" customFormat="1" hidden="1" outlineLevel="1">
      <c r="A44" s="36"/>
      <c r="B44" s="36"/>
      <c r="C44" s="77" t="s">
        <v>172</v>
      </c>
      <c r="D44" s="77"/>
      <c r="E44" s="35"/>
      <c r="F44" s="9" t="str">
        <f>SUBSTITUTE(TRIM(UPPER($F$4)), " ", "_")</f>
        <v>EVENT_NAME</v>
      </c>
      <c r="G44" s="108"/>
      <c r="H44" s="7"/>
      <c r="I44" s="50"/>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EVENT_NAME</v>
      </c>
      <c r="G45" s="108"/>
      <c r="H45" s="7"/>
      <c r="I45" s="50"/>
      <c r="L45" s="50"/>
    </row>
    <row r="46" spans="1:14" s="51" customFormat="1" hidden="1" outlineLevel="1">
      <c r="A46" s="36"/>
      <c r="B46" s="36"/>
      <c r="C46" s="77" t="s">
        <v>338</v>
      </c>
      <c r="D46" s="77"/>
      <c r="E46" s="35"/>
      <c r="F46" s="9" t="str">
        <f>IF(LEN(TRIM($F$4))=0, "", TRIM(G4))</f>
        <v>RE</v>
      </c>
      <c r="G46" s="8"/>
      <c r="H46" s="7"/>
      <c r="I46" s="50"/>
      <c r="L46" s="50"/>
    </row>
    <row r="47" spans="1:14" s="51" customFormat="1" hidden="1" outlineLevel="1">
      <c r="A47" s="36"/>
      <c r="B47" s="36"/>
      <c r="C47" s="77" t="s">
        <v>323</v>
      </c>
      <c r="D47" s="77"/>
      <c r="E47" s="35"/>
      <c r="F47" s="9" t="e">
        <f>FIND("{",F46)</f>
        <v>#VALUE!</v>
      </c>
      <c r="G47" s="96"/>
      <c r="H47" s="7"/>
      <c r="I47" s="50"/>
      <c r="L47" s="50"/>
    </row>
    <row r="48" spans="1:14" s="51" customFormat="1" hidden="1" outlineLevel="1">
      <c r="A48" s="36"/>
      <c r="B48" s="36"/>
      <c r="C48" s="77" t="s">
        <v>324</v>
      </c>
      <c r="D48" s="77"/>
      <c r="E48" s="35"/>
      <c r="F48" s="9" t="e">
        <f>FIND("}",F46)</f>
        <v>#VALUE!</v>
      </c>
      <c r="G48" s="8"/>
      <c r="H48" s="7"/>
      <c r="I48" s="50"/>
      <c r="L48" s="50"/>
    </row>
    <row r="49" spans="1:155" s="51" customFormat="1" hidden="1" outlineLevel="1">
      <c r="A49" s="36"/>
      <c r="B49" s="36"/>
      <c r="C49" s="77" t="s">
        <v>19</v>
      </c>
      <c r="D49" s="77"/>
      <c r="E49" s="35"/>
      <c r="F49" s="9" t="e">
        <f>MID(F46,F47,F48-F47+1)</f>
        <v>#VALUE!</v>
      </c>
      <c r="G49" s="8"/>
      <c r="H49" s="7"/>
      <c r="I49" s="50"/>
      <c r="J49" s="50"/>
      <c r="K49" s="50"/>
      <c r="L49" s="50"/>
    </row>
    <row r="50" spans="1:155" s="51" customFormat="1" hidden="1" outlineLevel="1">
      <c r="A50" s="36"/>
      <c r="B50" s="36"/>
      <c r="C50" s="77" t="s">
        <v>228</v>
      </c>
      <c r="D50" s="77"/>
      <c r="E50" s="35"/>
      <c r="F50" s="9" t="str">
        <f>TRIM(IF(ISERROR(F49),F46,SUBSTITUTE( F46, F49,"")))</f>
        <v>RE</v>
      </c>
      <c r="G50" s="8"/>
      <c r="H50" s="7"/>
      <c r="I50" s="50"/>
      <c r="J50" s="50"/>
      <c r="K50" s="50"/>
      <c r="L50" s="50"/>
    </row>
    <row r="51" spans="1:155" s="51" customFormat="1" hidden="1" outlineLevel="1">
      <c r="A51" s="36"/>
      <c r="B51" s="36"/>
      <c r="C51" s="77" t="s">
        <v>205</v>
      </c>
      <c r="D51" s="77"/>
      <c r="E51" s="35"/>
      <c r="F51" s="9" t="str">
        <f>TRIM(F46 &amp; " " &amp; H4)</f>
        <v>RE</v>
      </c>
      <c r="G51" s="8"/>
      <c r="H51" s="7"/>
      <c r="I51" s="50"/>
      <c r="J51" s="50"/>
      <c r="K51" s="50"/>
      <c r="L51" s="50"/>
    </row>
    <row r="52" spans="1:155" s="51" customFormat="1" hidden="1" outlineLevel="1">
      <c r="A52" s="36"/>
      <c r="B52" s="36"/>
      <c r="C52" s="77" t="s">
        <v>221</v>
      </c>
      <c r="D52" s="77"/>
      <c r="E52" s="35"/>
      <c r="F52" s="9" t="str">
        <f>IF(LEN(F51)=0,"",SUBSTITUTE(SUBSTITUTE(Settings!$B$38,"&amp;Table",$F$45),"&amp;BEAMTableCodes",$F$51))</f>
        <v xml:space="preserve">Comment on Table EVENT_NAME is 'RE';
</v>
      </c>
      <c r="G52" s="8"/>
      <c r="H52" s="7"/>
      <c r="I52" s="50"/>
      <c r="J52" s="50"/>
      <c r="K52" s="50"/>
      <c r="L52" s="50"/>
    </row>
    <row r="53" spans="1:155" s="51" customFormat="1" hidden="1" outlineLevel="1">
      <c r="A53" s="36"/>
      <c r="B53" s="36"/>
      <c r="C53" s="77" t="s">
        <v>318</v>
      </c>
      <c r="D53" s="77"/>
      <c r="E53" s="35"/>
      <c r="F53" s="9" t="str">
        <f>IF(Settings!B44="Y",SUBSTITUTE($F$45,"_"," "), $F$45) &amp; IF(LEN(F50)=0, "", SUBSTITUTE(Settings!B40, "&amp;BEAMTableCodes", $F$50))</f>
        <v>EVENT NAME  [ RE ]</v>
      </c>
      <c r="G53" s="6"/>
      <c r="H53" s="7"/>
      <c r="I53" s="50"/>
      <c r="J53" s="50"/>
      <c r="K53" s="50"/>
      <c r="L53" s="50"/>
    </row>
    <row r="54" spans="1:155"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Recurring Event</v>
      </c>
      <c r="G54" s="7"/>
      <c r="H54" s="7"/>
      <c r="I54" s="50"/>
      <c r="J54" s="50"/>
      <c r="K54" s="50"/>
      <c r="L54" s="50"/>
    </row>
    <row r="55" spans="1:155"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Other</v>
      </c>
      <c r="G55" s="7"/>
      <c r="H55" s="7"/>
      <c r="I55" s="50"/>
      <c r="J55" s="50"/>
      <c r="K55" s="50"/>
      <c r="L55" s="50"/>
    </row>
    <row r="56" spans="1:155" s="51" customFormat="1" hidden="1" outlineLevel="1">
      <c r="A56" s="36"/>
      <c r="B56" s="36"/>
      <c r="C56" s="77" t="s">
        <v>320</v>
      </c>
      <c r="D56" s="77"/>
      <c r="E56" s="35"/>
      <c r="F56" s="9" t="str">
        <f>SUBSTITUTE(IF($F$55="Fact", Settings!$B$8, IF($F$55="Dimension", Settings!$B$9, Settings!$B$10)),"&amp;Table", $F$45)</f>
        <v>CREATE TABLE EVENT_NAME</v>
      </c>
      <c r="G56" s="5"/>
      <c r="H56" s="5"/>
      <c r="I56" s="49"/>
      <c r="J56" s="49"/>
      <c r="K56" s="49"/>
      <c r="L56" s="50"/>
    </row>
    <row r="57" spans="1:155" s="47" customFormat="1" ht="22.95" hidden="1" customHeight="1" outlineLevel="2">
      <c r="A57" s="63"/>
      <c r="B57" s="63"/>
      <c r="C57" s="170" t="s">
        <v>175</v>
      </c>
      <c r="D57" s="73"/>
      <c r="E57" s="65"/>
      <c r="F57" s="109" t="str">
        <f>IF(OR(AND(Settings!$B$14="Y", NOT(ISERROR(FIND("DF",F7)))), LEN(TRIM(F6))=0, NOT(ISERROR(FIND("?",F7)))),"Y","_")</f>
        <v>_</v>
      </c>
      <c r="G57" s="109" t="str">
        <f>IF(OR(AND(Settings!$B$14="Y", NOT(ISERROR(FIND("DF",G7)))), LEN(TRIM(G6))=0, NOT(ISERROR(FIND("?",G7)))),"Y","_")</f>
        <v>_</v>
      </c>
      <c r="H57" s="109" t="str">
        <f>IF(OR(AND(Settings!$B$14="Y", NOT(ISERROR(FIND("DF",H7)))), LEN(TRIM(H6))=0, NOT(ISERROR(FIND("?",H7)))),"Y","_")</f>
        <v>_</v>
      </c>
      <c r="I57" s="109" t="str">
        <f>IF(OR(AND(Settings!$B$14="Y", NOT(ISERROR(FIND("DF",I7)))), LEN(TRIM(I6))=0, NOT(ISERROR(FIND("?",I7)))),"Y","_")</f>
        <v>Y</v>
      </c>
      <c r="J57" s="109" t="str">
        <f>IF(OR(AND(Settings!$B$14="Y", NOT(ISERROR(FIND("DF",J7)))), LEN(TRIM(J6))=0, NOT(ISERROR(FIND("?",J7)))),"Y","_")</f>
        <v>Y</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110" t="str">
        <f>IF(OR(F57="Y", AND(Settings!$B$42="Y", F59="Y"), AND(Settings!$B$43="Y", ISERROR(FIND("!",F7)))),"Y","_")</f>
        <v>_</v>
      </c>
      <c r="G58" s="110" t="str">
        <f>IF(OR(G57="Y", AND(Settings!$B$42="Y", G59="Y"), AND(Settings!$B$43="Y", ISERROR(FIND("!",G7)))),"Y","_")</f>
        <v>_</v>
      </c>
      <c r="H58" s="110" t="str">
        <f>IF(OR(H57="Y", AND(Settings!$B$42="Y", H59="Y"), AND(Settings!$B$43="Y", ISERROR(FIND("!",H7)))),"Y","_")</f>
        <v>_</v>
      </c>
      <c r="I58" s="110" t="str">
        <f>IF(OR(I57="Y", AND(Settings!$B$42="Y", I59="Y"), AND(Settings!$B$43="Y", ISERROR(FIND("!",I7)))),"Y","_")</f>
        <v>Y</v>
      </c>
      <c r="J58" s="110" t="str">
        <f>IF(OR(J57="Y", AND(Settings!$B$42="Y", J59="Y"), AND(Settings!$B$43="Y", ISERROR(FIND("!",J7)))),"Y","_")</f>
        <v>Y</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110" t="str">
        <f>IF(ISERROR(FIND("SK",F7)),"_","Y")</f>
        <v>_</v>
      </c>
      <c r="G59" s="110" t="str">
        <f t="shared" ref="G59:BR59" si="0">IF(ISERROR(FIND("SK",G7)),"_","Y")</f>
        <v>_</v>
      </c>
      <c r="H59" s="110" t="str">
        <f t="shared" si="0"/>
        <v>_</v>
      </c>
      <c r="I59" s="110"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110" t="str">
        <f>IF(OR(NOT(ISERROR(FIND("PK",F7))), NOT(ISERROR(FIND("GD",F7)))),"Y","_")</f>
        <v>_</v>
      </c>
      <c r="G60" s="110" t="str">
        <f t="shared" ref="G60:BR60" si="3">IF(OR(NOT(ISERROR(FIND("PK",G7))), NOT(ISERROR(FIND("GD",G7)))),"Y","_")</f>
        <v>_</v>
      </c>
      <c r="H60" s="110" t="str">
        <f t="shared" si="3"/>
        <v>_</v>
      </c>
      <c r="I60" s="110"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110" t="str">
        <f>IF(OR(NOT(ISERROR(FIND("BK",F7))), NOT(ISERROR(FIND("NK",F7))), NOT(ISERROR(FIND("DD",F7)))),"Y","_")</f>
        <v>_</v>
      </c>
      <c r="G61" s="110" t="str">
        <f t="shared" ref="G61:BR61" si="6">IF(OR(NOT(ISERROR(FIND("BK",G7))), NOT(ISERROR(FIND("NK",G7))), NOT(ISERROR(FIND("DD",G7)))),"Y","_")</f>
        <v>_</v>
      </c>
      <c r="H61" s="110" t="str">
        <f t="shared" si="6"/>
        <v>_</v>
      </c>
      <c r="I61" s="110"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110" t="str">
        <f>IF(OR(NOT(ISERROR(FIND("FK",F7))), NOT(ISERROR(FIND("RK",F7)))),"Y","_")</f>
        <v>_</v>
      </c>
      <c r="G62" s="110" t="str">
        <f t="shared" ref="G62:BR62" si="9">IF(OR(NOT(ISERROR(FIND("FK",G7))), NOT(ISERROR(FIND("RK",G7)))),"Y","_")</f>
        <v>_</v>
      </c>
      <c r="H62" s="110" t="str">
        <f t="shared" si="9"/>
        <v>_</v>
      </c>
      <c r="I62" s="110"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110" t="str">
        <f>IF(OR(F59="Y", F60="Y", F61="Y", F62="Y"),"Y","_")</f>
        <v>_</v>
      </c>
      <c r="G63" s="110" t="str">
        <f t="shared" ref="G63:BR63" si="12">IF(OR(G59="Y", G60="Y", G61="Y", G62="Y"),"Y","_")</f>
        <v>_</v>
      </c>
      <c r="H63" s="110" t="str">
        <f t="shared" si="12"/>
        <v>_</v>
      </c>
      <c r="I63" s="110"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111" t="str">
        <f>IF(OR(NOT(ISERROR(FIND("FA",F7))), NOT(ISERROR(FIND("SA",F7))), NOT(ISERROR(FIND("NA",F7))), NOT(ISERROR(FIND("DF",F7))) ),"Y","_")</f>
        <v>_</v>
      </c>
      <c r="G64" s="111" t="str">
        <f t="shared" ref="G64:BR64" si="15">IF(OR(NOT(ISERROR(FIND("FA",G7))), NOT(ISERROR(FIND("SA",G7))), NOT(ISERROR(FIND("NA",G7))), NOT(ISERROR(FIND("DF",G7))) ),"Y","_")</f>
        <v>_</v>
      </c>
      <c r="H64" s="111" t="str">
        <f t="shared" si="15"/>
        <v>_</v>
      </c>
      <c r="I64" s="111"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110" t="str">
        <f>IF(OR(NOT(ISERROR(FIND("NN",F7))), AND(NOT(ISERROR(FIND("MD",F7))), Settings!$B$15="Y")),"Y","_")</f>
        <v>_</v>
      </c>
      <c r="G65" s="110" t="str">
        <f>IF(OR(NOT(ISERROR(FIND("NN",G7))), AND(NOT(ISERROR(FIND("MD",G7))), Settings!$B$15="Y")),"Y","_")</f>
        <v>_</v>
      </c>
      <c r="H65" s="110" t="str">
        <f>IF(OR(NOT(ISERROR(FIND("NN",H7))), AND(NOT(ISERROR(FIND("MD",H7))), Settings!$B$15="Y")),"Y","_")</f>
        <v>_</v>
      </c>
      <c r="I65" s="110"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110" t="str">
        <f>IF(AND(F5="at", NOT(ISERROR(FIND("when",F7))), LEN(F9)=0), "DT", IF(AND(OR(NOT(ISERROR(FIND("when",F7))), F5="on", F5="every"), LEN(F9)=0),"D", IF(F9="DT","DT",LEFT(UPPER(TRIM(F9)),1))))</f>
        <v/>
      </c>
      <c r="G67" s="110" t="str">
        <f t="shared" ref="G67:BR67" si="18">IF(AND(G5="at", NOT(ISERROR(FIND("when",G7))), LEN(G9)=0), "DT", IF(AND(OR(NOT(ISERROR(FIND("when",G7))), G5="on", G5="every"), LEN(G9)=0),"D", IF(G9="DT","DT",LEFT(UPPER(TRIM(G9)),1))))</f>
        <v/>
      </c>
      <c r="H67" s="110" t="str">
        <f t="shared" si="18"/>
        <v>D</v>
      </c>
      <c r="I67" s="110" t="str">
        <f t="shared" si="18"/>
        <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110" t="str">
        <f>IF(F9="DT","",MID(SUBSTITUTE(F9,".",","),2,10))</f>
        <v/>
      </c>
      <c r="G68" s="110" t="str">
        <f>IF(G9="DT","",MID(SUBSTITUTE(G9,".",","),2,10))</f>
        <v/>
      </c>
      <c r="H68" s="110" t="str">
        <f>IF(H9="DT","",MID(SUBSTITUTE(H9,".",","),2,10))</f>
        <v/>
      </c>
      <c r="I68" s="110" t="str">
        <f t="shared" ref="I68:BT68" si="21">IF(I9="DT","",MID(SUBSTITUTE(I9,".",","),2,10))</f>
        <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110" t="str">
        <f>IF( AND(F67="C",LEN(F68)=0), Settings!$B$24, IF(AND(F67="N",LEN(F68)=0), TRIM(Settings!$B$21),F68))</f>
        <v/>
      </c>
      <c r="G69" s="110" t="str">
        <f>IF( AND(G67="C",LEN(G68)=0), Settings!$B$24, IF(AND(G67="N",LEN(G68)=0), TRIM(Settings!$B$21),G68))</f>
        <v/>
      </c>
      <c r="H69" s="110" t="str">
        <f>IF( AND(H67="C",LEN(H68)=0), Settings!$B$24, IF(AND(H67="N",LEN(H68)=0), TRIM(Settings!$B$21),H68))</f>
        <v/>
      </c>
      <c r="I69" s="110" t="str">
        <f>IF( AND(I67="C",LEN(I68)=0), Settings!$B$24, IF(AND(I67="N",LEN(I68)=0), TRIM(Settings!$B$21),I68))</f>
        <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112">
        <v>1</v>
      </c>
      <c r="G70" s="112">
        <f ca="1">INDIRECT(ADDRESS(ROW(),COLUMN()-1))+1</f>
        <v>2</v>
      </c>
      <c r="H70" s="112">
        <f t="shared" ref="H70:BS70" ca="1" si="24">INDIRECT(ADDRESS(ROW(),COLUMN()-1))+1</f>
        <v>3</v>
      </c>
      <c r="I70" s="112">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26.4" hidden="1" outlineLevel="2">
      <c r="A71" s="27"/>
      <c r="B71" s="27"/>
      <c r="C71" s="33" t="s">
        <v>283</v>
      </c>
      <c r="D71" s="33"/>
      <c r="E71" s="25"/>
      <c r="F71" s="113" t="str">
        <f>UPPER(IF(F57="Y","",SUBSTITUTE(TRIM(SUBSTITUTE(F6, CHAR(13)," "))," ","_")))</f>
        <v>SUBJECT</v>
      </c>
      <c r="G71" s="113" t="str">
        <f t="shared" ref="G71:BR71" si="27">UPPER(IF(G57="Y","",SUBSTITUTE(TRIM(SUBSTITUTE(G6, CHAR(13)," "))," ","_")))</f>
        <v>OBJECT</v>
      </c>
      <c r="H71" s="113" t="str">
        <f t="shared" si="27"/>
        <v>EVENT_DATE</v>
      </c>
      <c r="I71" s="113" t="str">
        <f t="shared" si="27"/>
        <v/>
      </c>
      <c r="J71" s="113" t="str">
        <f t="shared" si="27"/>
        <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49" customFormat="1" ht="26.4" hidden="1" outlineLevel="2">
      <c r="A72" s="23"/>
      <c r="B72" s="23"/>
      <c r="C72" s="33" t="s">
        <v>171</v>
      </c>
      <c r="D72" s="33"/>
      <c r="E72" s="22"/>
      <c r="F72" s="113" t="str">
        <f>IF(LEN(F71)=0,"",TRIM(IF(AND($F$55="Fact",F59="Y"),SUBSTITUTE(Settings!$B$13,"&amp;BEAMColumn",F71),F71)))</f>
        <v>SUBJECT</v>
      </c>
      <c r="G72" s="113" t="str">
        <f>IF(LEN(G71)=0,"",TRIM(IF(AND($F$55="Fact",G59="Y"),SUBSTITUTE(Settings!$B$13,"&amp;BEAMColumn",G71),G71)))</f>
        <v>OBJECT</v>
      </c>
      <c r="H72" s="113" t="str">
        <f>IF(LEN(H71)=0,"",TRIM(IF(AND($F$55="Fact",H59="Y"),SUBSTITUTE(Settings!$B$13,"&amp;BEAMColumn",H71),H71)))</f>
        <v>EVENT_DATE</v>
      </c>
      <c r="I72" s="113" t="str">
        <f>IF(LEN(I71)=0,"",TRIM(IF(AND($F$55="Fact",I59="Y"),SUBSTITUTE(Settings!$B$13,"&amp;BEAMColumn",I71),I71)))</f>
        <v/>
      </c>
      <c r="J72" s="113" t="str">
        <f>IF(LEN(J71)=0,"",TRIM(IF(AND($F$55="Fact",J59="Y"),SUBSTITUTE(Settings!$B$13,"&amp;BEAMColumn",J71),J71)))</f>
        <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114">
        <f t="array" ref="F73">MAX(MAX(LEN(F72:AX72)),LEN(F45))</f>
        <v>10</v>
      </c>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49" customFormat="1" ht="30" hidden="1" customHeight="1" outlineLevel="2">
      <c r="A75" s="23"/>
      <c r="B75" s="23"/>
      <c r="C75" s="33" t="s">
        <v>432</v>
      </c>
      <c r="D75" s="33"/>
      <c r="E75" s="22"/>
      <c r="F75" s="113" t="str">
        <f>IF(OR(LEN(F72)=0,F58="Y"),"",CONCATENATE(F72, CHAR(13)))</f>
        <v>SUBJECT_x000D_</v>
      </c>
      <c r="G75" s="113" t="str">
        <f t="shared" ref="G75:BR75" si="30">IF(OR(LEN(G72)=0,G58="Y"),"",CONCATENATE(G72, CHAR(13)))</f>
        <v>OBJECT_x000D_</v>
      </c>
      <c r="H75" s="113" t="str">
        <f t="shared" si="30"/>
        <v>EVENT_DATE_x000D_</v>
      </c>
      <c r="I75" s="113" t="str">
        <f t="shared" si="30"/>
        <v/>
      </c>
      <c r="J75" s="113" t="str">
        <f t="shared" si="30"/>
        <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49" customFormat="1" ht="30" hidden="1" customHeight="1" outlineLevel="2">
      <c r="A76" s="23"/>
      <c r="B76" s="23"/>
      <c r="C76" s="33" t="s">
        <v>419</v>
      </c>
      <c r="D76" s="33"/>
      <c r="E76" s="22"/>
      <c r="F76" s="124" t="str">
        <f>IF(F63="Y",F75,"")</f>
        <v/>
      </c>
      <c r="G76" s="124" t="str">
        <f t="shared" ref="G76:BR76" si="33">IF(G63="Y",G75,"")</f>
        <v/>
      </c>
      <c r="H76" s="124" t="str">
        <f t="shared" si="33"/>
        <v/>
      </c>
      <c r="I76" s="124"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135"/>
      <c r="G77" s="113" t="str">
        <f ca="1">INDIRECT(ADDRESS(ROW()+1,COLUMN()-1))</f>
        <v/>
      </c>
      <c r="H77" s="113" t="str">
        <f t="shared" ref="H77:BS77" ca="1" si="36">INDIRECT(ADDRESS(ROW()+1,COLUMN()-1))</f>
        <v/>
      </c>
      <c r="I77" s="113" t="str">
        <f t="shared" ca="1" si="36"/>
        <v/>
      </c>
      <c r="J77" s="113" t="str">
        <f t="shared" ca="1" si="36"/>
        <v/>
      </c>
      <c r="K77" s="113" t="str">
        <f t="shared" ca="1" si="36"/>
        <v/>
      </c>
      <c r="L77" s="113" t="str">
        <f t="shared" ca="1" si="36"/>
        <v/>
      </c>
      <c r="M77" s="113" t="str">
        <f t="shared" ca="1" si="36"/>
        <v/>
      </c>
      <c r="N77" s="113" t="str">
        <f t="shared" ca="1" si="36"/>
        <v/>
      </c>
      <c r="O77" s="113" t="str">
        <f t="shared" ca="1" si="36"/>
        <v/>
      </c>
      <c r="P77" s="113" t="str">
        <f t="shared" ca="1" si="36"/>
        <v/>
      </c>
      <c r="Q77" s="113" t="str">
        <f t="shared" ca="1" si="36"/>
        <v/>
      </c>
      <c r="R77" s="113" t="str">
        <f t="shared" ca="1" si="36"/>
        <v/>
      </c>
      <c r="S77" s="113" t="str">
        <f t="shared" ca="1" si="36"/>
        <v/>
      </c>
      <c r="T77" s="113" t="str">
        <f t="shared" ca="1" si="36"/>
        <v/>
      </c>
      <c r="U77" s="113" t="str">
        <f t="shared" ca="1" si="36"/>
        <v/>
      </c>
      <c r="V77" s="113" t="str">
        <f t="shared" ca="1" si="36"/>
        <v/>
      </c>
      <c r="W77" s="113" t="str">
        <f t="shared" ca="1" si="36"/>
        <v/>
      </c>
      <c r="X77" s="113" t="str">
        <f t="shared" ca="1" si="36"/>
        <v/>
      </c>
      <c r="Y77" s="113" t="str">
        <f t="shared" ca="1" si="36"/>
        <v/>
      </c>
      <c r="Z77" s="113" t="str">
        <f t="shared" ca="1" si="36"/>
        <v/>
      </c>
      <c r="AA77" s="113" t="str">
        <f t="shared" ca="1" si="36"/>
        <v/>
      </c>
      <c r="AB77" s="113" t="str">
        <f t="shared" ca="1" si="36"/>
        <v/>
      </c>
      <c r="AC77" s="113" t="str">
        <f t="shared" ca="1" si="36"/>
        <v/>
      </c>
      <c r="AD77" s="113" t="str">
        <f t="shared" ca="1" si="36"/>
        <v/>
      </c>
      <c r="AE77" s="113" t="str">
        <f t="shared" ca="1" si="36"/>
        <v/>
      </c>
      <c r="AF77" s="113" t="str">
        <f t="shared" ca="1" si="36"/>
        <v/>
      </c>
      <c r="AG77" s="113" t="str">
        <f t="shared" ca="1" si="36"/>
        <v/>
      </c>
      <c r="AH77" s="113" t="str">
        <f t="shared" ca="1" si="36"/>
        <v/>
      </c>
      <c r="AI77" s="113" t="str">
        <f t="shared" ca="1" si="36"/>
        <v/>
      </c>
      <c r="AJ77" s="113" t="str">
        <f t="shared" ca="1" si="36"/>
        <v/>
      </c>
      <c r="AK77" s="113" t="str">
        <f t="shared" ca="1" si="36"/>
        <v/>
      </c>
      <c r="AL77" s="113" t="str">
        <f t="shared" ca="1" si="36"/>
        <v/>
      </c>
      <c r="AM77" s="113" t="str">
        <f t="shared" ca="1" si="36"/>
        <v/>
      </c>
      <c r="AN77" s="113" t="str">
        <f t="shared" ca="1" si="36"/>
        <v/>
      </c>
      <c r="AO77" s="113" t="str">
        <f t="shared" ca="1" si="36"/>
        <v/>
      </c>
      <c r="AP77" s="113" t="str">
        <f t="shared" ca="1" si="36"/>
        <v/>
      </c>
      <c r="AQ77" s="113" t="str">
        <f t="shared" ca="1" si="36"/>
        <v/>
      </c>
      <c r="AR77" s="113" t="str">
        <f t="shared" ca="1" si="36"/>
        <v/>
      </c>
      <c r="AS77" s="113" t="str">
        <f t="shared" ca="1" si="36"/>
        <v/>
      </c>
      <c r="AT77" s="113" t="str">
        <f t="shared" ca="1" si="36"/>
        <v/>
      </c>
      <c r="AU77" s="113" t="str">
        <f t="shared" ca="1" si="36"/>
        <v/>
      </c>
      <c r="AV77" s="113" t="str">
        <f t="shared" ca="1" si="36"/>
        <v/>
      </c>
      <c r="AW77" s="113" t="str">
        <f t="shared" ca="1" si="36"/>
        <v/>
      </c>
      <c r="AX77" s="113" t="str">
        <f t="shared" ca="1" si="36"/>
        <v/>
      </c>
      <c r="AY77" s="113" t="str">
        <f t="shared" ca="1" si="36"/>
        <v/>
      </c>
      <c r="AZ77" s="113" t="str">
        <f t="shared" ca="1" si="36"/>
        <v/>
      </c>
      <c r="BA77" s="113" t="str">
        <f t="shared" ca="1" si="36"/>
        <v/>
      </c>
      <c r="BB77" s="113" t="str">
        <f t="shared" ca="1" si="36"/>
        <v/>
      </c>
      <c r="BC77" s="113" t="str">
        <f t="shared" ca="1" si="36"/>
        <v/>
      </c>
      <c r="BD77" s="113" t="str">
        <f t="shared" ca="1" si="36"/>
        <v/>
      </c>
      <c r="BE77" s="113" t="str">
        <f t="shared" ca="1" si="36"/>
        <v/>
      </c>
      <c r="BF77" s="113" t="str">
        <f t="shared" ca="1" si="36"/>
        <v/>
      </c>
      <c r="BG77" s="113" t="str">
        <f t="shared" ca="1" si="36"/>
        <v/>
      </c>
      <c r="BH77" s="113" t="str">
        <f t="shared" ca="1" si="36"/>
        <v/>
      </c>
      <c r="BI77" s="113" t="str">
        <f t="shared" ca="1" si="36"/>
        <v/>
      </c>
      <c r="BJ77" s="113" t="str">
        <f t="shared" ca="1" si="36"/>
        <v/>
      </c>
      <c r="BK77" s="113" t="str">
        <f t="shared" ca="1" si="36"/>
        <v/>
      </c>
      <c r="BL77" s="113" t="str">
        <f t="shared" ca="1" si="36"/>
        <v/>
      </c>
      <c r="BM77" s="113" t="str">
        <f t="shared" ca="1" si="36"/>
        <v/>
      </c>
      <c r="BN77" s="113" t="str">
        <f t="shared" ca="1" si="36"/>
        <v/>
      </c>
      <c r="BO77" s="113" t="str">
        <f t="shared" ca="1" si="36"/>
        <v/>
      </c>
      <c r="BP77" s="113" t="str">
        <f t="shared" ca="1" si="36"/>
        <v/>
      </c>
      <c r="BQ77" s="113" t="str">
        <f t="shared" ca="1" si="36"/>
        <v/>
      </c>
      <c r="BR77" s="113" t="str">
        <f t="shared" ca="1" si="36"/>
        <v/>
      </c>
      <c r="BS77" s="113" t="str">
        <f t="shared" ca="1" si="36"/>
        <v/>
      </c>
      <c r="BT77" s="113" t="str">
        <f t="shared" ref="BT77:EE77" ca="1" si="37">INDIRECT(ADDRESS(ROW()+1,COLUMN()-1))</f>
        <v/>
      </c>
      <c r="BU77" s="113" t="str">
        <f t="shared" ca="1" si="37"/>
        <v/>
      </c>
      <c r="BV77" s="113" t="str">
        <f t="shared" ca="1" si="37"/>
        <v/>
      </c>
      <c r="BW77" s="113" t="str">
        <f t="shared" ca="1" si="37"/>
        <v/>
      </c>
      <c r="BX77" s="113" t="str">
        <f t="shared" ca="1" si="37"/>
        <v/>
      </c>
      <c r="BY77" s="113" t="str">
        <f t="shared" ca="1" si="37"/>
        <v/>
      </c>
      <c r="BZ77" s="113" t="str">
        <f t="shared" ca="1" si="37"/>
        <v/>
      </c>
      <c r="CA77" s="113" t="str">
        <f t="shared" ca="1" si="37"/>
        <v/>
      </c>
      <c r="CB77" s="113" t="str">
        <f t="shared" ca="1" si="37"/>
        <v/>
      </c>
      <c r="CC77" s="113" t="str">
        <f t="shared" ca="1" si="37"/>
        <v/>
      </c>
      <c r="CD77" s="113" t="str">
        <f t="shared" ca="1" si="37"/>
        <v/>
      </c>
      <c r="CE77" s="113" t="str">
        <f t="shared" ca="1" si="37"/>
        <v/>
      </c>
      <c r="CF77" s="113" t="str">
        <f t="shared" ca="1" si="37"/>
        <v/>
      </c>
      <c r="CG77" s="113" t="str">
        <f t="shared" ca="1" si="37"/>
        <v/>
      </c>
      <c r="CH77" s="113" t="str">
        <f t="shared" ca="1" si="37"/>
        <v/>
      </c>
      <c r="CI77" s="113" t="str">
        <f t="shared" ca="1" si="37"/>
        <v/>
      </c>
      <c r="CJ77" s="113" t="str">
        <f t="shared" ca="1" si="37"/>
        <v/>
      </c>
      <c r="CK77" s="113" t="str">
        <f t="shared" ca="1" si="37"/>
        <v/>
      </c>
      <c r="CL77" s="113" t="str">
        <f t="shared" ca="1" si="37"/>
        <v/>
      </c>
      <c r="CM77" s="113" t="str">
        <f t="shared" ca="1" si="37"/>
        <v/>
      </c>
      <c r="CN77" s="113" t="str">
        <f t="shared" ca="1" si="37"/>
        <v/>
      </c>
      <c r="CO77" s="113" t="str">
        <f t="shared" ca="1" si="37"/>
        <v/>
      </c>
      <c r="CP77" s="113" t="str">
        <f t="shared" ca="1" si="37"/>
        <v/>
      </c>
      <c r="CQ77" s="113" t="str">
        <f t="shared" ca="1" si="37"/>
        <v/>
      </c>
      <c r="CR77" s="113" t="str">
        <f t="shared" ca="1" si="37"/>
        <v/>
      </c>
      <c r="CS77" s="113" t="str">
        <f t="shared" ca="1" si="37"/>
        <v/>
      </c>
      <c r="CT77" s="113" t="str">
        <f t="shared" ca="1" si="37"/>
        <v/>
      </c>
      <c r="CU77" s="113" t="str">
        <f t="shared" ca="1" si="37"/>
        <v/>
      </c>
      <c r="CV77" s="113" t="str">
        <f t="shared" ca="1" si="37"/>
        <v/>
      </c>
      <c r="CW77" s="113" t="str">
        <f t="shared" ca="1" si="37"/>
        <v/>
      </c>
      <c r="CX77" s="113" t="str">
        <f t="shared" ca="1" si="37"/>
        <v/>
      </c>
      <c r="CY77" s="113" t="str">
        <f t="shared" ca="1" si="37"/>
        <v/>
      </c>
      <c r="CZ77" s="113" t="str">
        <f t="shared" ca="1" si="37"/>
        <v/>
      </c>
      <c r="DA77" s="113" t="str">
        <f t="shared" ca="1" si="37"/>
        <v/>
      </c>
      <c r="DB77" s="113" t="str">
        <f t="shared" ca="1" si="37"/>
        <v/>
      </c>
      <c r="DC77" s="113" t="str">
        <f t="shared" ca="1" si="37"/>
        <v/>
      </c>
      <c r="DD77" s="113" t="str">
        <f t="shared" ca="1" si="37"/>
        <v/>
      </c>
      <c r="DE77" s="113" t="str">
        <f t="shared" ca="1" si="37"/>
        <v/>
      </c>
      <c r="DF77" s="113" t="str">
        <f t="shared" ca="1" si="37"/>
        <v/>
      </c>
      <c r="DG77" s="113" t="str">
        <f t="shared" ca="1" si="37"/>
        <v/>
      </c>
      <c r="DH77" s="113" t="str">
        <f t="shared" ca="1" si="37"/>
        <v/>
      </c>
      <c r="DI77" s="113" t="str">
        <f t="shared" ca="1" si="37"/>
        <v/>
      </c>
      <c r="DJ77" s="113" t="str">
        <f t="shared" ca="1" si="37"/>
        <v/>
      </c>
      <c r="DK77" s="113" t="str">
        <f t="shared" ca="1" si="37"/>
        <v/>
      </c>
      <c r="DL77" s="113" t="str">
        <f t="shared" ca="1" si="37"/>
        <v/>
      </c>
      <c r="DM77" s="113" t="str">
        <f t="shared" ca="1" si="37"/>
        <v/>
      </c>
      <c r="DN77" s="113" t="str">
        <f t="shared" ca="1" si="37"/>
        <v/>
      </c>
      <c r="DO77" s="113" t="str">
        <f t="shared" ca="1" si="37"/>
        <v/>
      </c>
      <c r="DP77" s="113" t="str">
        <f t="shared" ca="1" si="37"/>
        <v/>
      </c>
      <c r="DQ77" s="113" t="str">
        <f t="shared" ca="1" si="37"/>
        <v/>
      </c>
      <c r="DR77" s="113" t="str">
        <f t="shared" ca="1" si="37"/>
        <v/>
      </c>
      <c r="DS77" s="113" t="str">
        <f t="shared" ca="1" si="37"/>
        <v/>
      </c>
      <c r="DT77" s="113" t="str">
        <f t="shared" ca="1" si="37"/>
        <v/>
      </c>
      <c r="DU77" s="113" t="str">
        <f t="shared" ca="1" si="37"/>
        <v/>
      </c>
      <c r="DV77" s="113" t="str">
        <f t="shared" ca="1" si="37"/>
        <v/>
      </c>
      <c r="DW77" s="113" t="str">
        <f t="shared" ca="1" si="37"/>
        <v/>
      </c>
      <c r="DX77" s="113" t="str">
        <f t="shared" ca="1" si="37"/>
        <v/>
      </c>
      <c r="DY77" s="113" t="str">
        <f t="shared" ca="1" si="37"/>
        <v/>
      </c>
      <c r="DZ77" s="113" t="str">
        <f t="shared" ca="1" si="37"/>
        <v/>
      </c>
      <c r="EA77" s="113" t="str">
        <f t="shared" ca="1" si="37"/>
        <v/>
      </c>
      <c r="EB77" s="113" t="str">
        <f t="shared" ca="1" si="37"/>
        <v/>
      </c>
      <c r="EC77" s="113" t="str">
        <f t="shared" ca="1" si="37"/>
        <v/>
      </c>
      <c r="ED77" s="113" t="str">
        <f t="shared" ca="1" si="37"/>
        <v/>
      </c>
      <c r="EE77" s="113" t="str">
        <f t="shared" ca="1" si="37"/>
        <v/>
      </c>
      <c r="EF77" s="113" t="str">
        <f t="shared" ref="EF77:EY77" ca="1" si="38">INDIRECT(ADDRESS(ROW()+1,COLUMN()-1))</f>
        <v/>
      </c>
      <c r="EG77" s="113" t="str">
        <f t="shared" ca="1" si="38"/>
        <v/>
      </c>
      <c r="EH77" s="113" t="str">
        <f t="shared" ca="1" si="38"/>
        <v/>
      </c>
      <c r="EI77" s="113" t="str">
        <f t="shared" ca="1" si="38"/>
        <v/>
      </c>
      <c r="EJ77" s="113" t="str">
        <f t="shared" ca="1" si="38"/>
        <v/>
      </c>
      <c r="EK77" s="113" t="str">
        <f t="shared" ca="1" si="38"/>
        <v/>
      </c>
      <c r="EL77" s="113" t="str">
        <f t="shared" ca="1" si="38"/>
        <v/>
      </c>
      <c r="EM77" s="113" t="str">
        <f t="shared" ca="1" si="38"/>
        <v/>
      </c>
      <c r="EN77" s="113" t="str">
        <f t="shared" ca="1" si="38"/>
        <v/>
      </c>
      <c r="EO77" s="113" t="str">
        <f t="shared" ca="1" si="38"/>
        <v/>
      </c>
      <c r="EP77" s="113" t="str">
        <f t="shared" ca="1" si="38"/>
        <v/>
      </c>
      <c r="EQ77" s="113" t="str">
        <f t="shared" ca="1" si="38"/>
        <v/>
      </c>
      <c r="ER77" s="113" t="str">
        <f t="shared" ca="1" si="38"/>
        <v/>
      </c>
      <c r="ES77" s="113" t="str">
        <f t="shared" ca="1" si="38"/>
        <v/>
      </c>
      <c r="ET77" s="113" t="str">
        <f t="shared" ca="1" si="38"/>
        <v/>
      </c>
      <c r="EU77" s="113" t="str">
        <f t="shared" ca="1" si="38"/>
        <v/>
      </c>
      <c r="EV77" s="113" t="str">
        <f t="shared" ca="1" si="38"/>
        <v/>
      </c>
      <c r="EW77" s="113" t="str">
        <f t="shared" ca="1" si="38"/>
        <v/>
      </c>
      <c r="EX77" s="113" t="str">
        <f t="shared" ca="1" si="38"/>
        <v/>
      </c>
      <c r="EY77" s="113" t="str">
        <f t="shared" ca="1" si="38"/>
        <v/>
      </c>
    </row>
    <row r="78" spans="1:155" s="39" customFormat="1" ht="28.95" hidden="1" customHeight="1" outlineLevel="2">
      <c r="A78" s="21"/>
      <c r="B78" s="21"/>
      <c r="C78" s="33" t="s">
        <v>206</v>
      </c>
      <c r="D78" s="33"/>
      <c r="E78" s="28"/>
      <c r="F78" s="136" t="str">
        <f>F76</f>
        <v/>
      </c>
      <c r="G78" s="113" t="str">
        <f t="shared" ref="G78:BR78" ca="1" si="39">IF(NOT(ISERROR(FIND("...",G77))),G77,IF(LEN(G77)&gt;226,G77&amp;"..."&amp;CHAR(13),G77&amp;G76))</f>
        <v/>
      </c>
      <c r="H78" s="113" t="str">
        <f t="shared" ca="1" si="39"/>
        <v/>
      </c>
      <c r="I78" s="113" t="str">
        <f t="shared" ca="1" si="39"/>
        <v/>
      </c>
      <c r="J78" s="113" t="str">
        <f t="shared" ca="1" si="39"/>
        <v/>
      </c>
      <c r="K78" s="113" t="str">
        <f t="shared" ca="1" si="39"/>
        <v/>
      </c>
      <c r="L78" s="113" t="str">
        <f t="shared" ca="1" si="39"/>
        <v/>
      </c>
      <c r="M78" s="113" t="str">
        <f t="shared" ca="1" si="39"/>
        <v/>
      </c>
      <c r="N78" s="113" t="str">
        <f t="shared" ca="1" si="39"/>
        <v/>
      </c>
      <c r="O78" s="113" t="str">
        <f t="shared" ca="1" si="39"/>
        <v/>
      </c>
      <c r="P78" s="113" t="str">
        <f t="shared" ca="1" si="39"/>
        <v/>
      </c>
      <c r="Q78" s="113" t="str">
        <f t="shared" ca="1" si="39"/>
        <v/>
      </c>
      <c r="R78" s="113" t="str">
        <f t="shared" ca="1" si="39"/>
        <v/>
      </c>
      <c r="S78" s="113" t="str">
        <f t="shared" ca="1" si="39"/>
        <v/>
      </c>
      <c r="T78" s="113" t="str">
        <f t="shared" ca="1" si="39"/>
        <v/>
      </c>
      <c r="U78" s="113" t="str">
        <f t="shared" ca="1" si="39"/>
        <v/>
      </c>
      <c r="V78" s="113" t="str">
        <f t="shared" ca="1" si="39"/>
        <v/>
      </c>
      <c r="W78" s="113" t="str">
        <f t="shared" ca="1" si="39"/>
        <v/>
      </c>
      <c r="X78" s="113" t="str">
        <f t="shared" ca="1" si="39"/>
        <v/>
      </c>
      <c r="Y78" s="113" t="str">
        <f t="shared" ca="1" si="39"/>
        <v/>
      </c>
      <c r="Z78" s="113" t="str">
        <f t="shared" ca="1" si="39"/>
        <v/>
      </c>
      <c r="AA78" s="113" t="str">
        <f t="shared" ca="1" si="39"/>
        <v/>
      </c>
      <c r="AB78" s="113" t="str">
        <f t="shared" ca="1" si="39"/>
        <v/>
      </c>
      <c r="AC78" s="113" t="str">
        <f t="shared" ca="1" si="39"/>
        <v/>
      </c>
      <c r="AD78" s="113" t="str">
        <f t="shared" ca="1" si="39"/>
        <v/>
      </c>
      <c r="AE78" s="113" t="str">
        <f t="shared" ca="1" si="39"/>
        <v/>
      </c>
      <c r="AF78" s="113" t="str">
        <f t="shared" ca="1" si="39"/>
        <v/>
      </c>
      <c r="AG78" s="113" t="str">
        <f t="shared" ca="1" si="39"/>
        <v/>
      </c>
      <c r="AH78" s="113" t="str">
        <f t="shared" ca="1" si="39"/>
        <v/>
      </c>
      <c r="AI78" s="113" t="str">
        <f t="shared" ca="1" si="39"/>
        <v/>
      </c>
      <c r="AJ78" s="113" t="str">
        <f t="shared" ca="1" si="39"/>
        <v/>
      </c>
      <c r="AK78" s="113" t="str">
        <f t="shared" ca="1" si="39"/>
        <v/>
      </c>
      <c r="AL78" s="113" t="str">
        <f t="shared" ca="1" si="39"/>
        <v/>
      </c>
      <c r="AM78" s="113" t="str">
        <f t="shared" ca="1" si="39"/>
        <v/>
      </c>
      <c r="AN78" s="113" t="str">
        <f t="shared" ca="1" si="39"/>
        <v/>
      </c>
      <c r="AO78" s="113" t="str">
        <f t="shared" ca="1" si="39"/>
        <v/>
      </c>
      <c r="AP78" s="113" t="str">
        <f t="shared" ca="1" si="39"/>
        <v/>
      </c>
      <c r="AQ78" s="113" t="str">
        <f t="shared" ca="1" si="39"/>
        <v/>
      </c>
      <c r="AR78" s="113" t="str">
        <f t="shared" ca="1" si="39"/>
        <v/>
      </c>
      <c r="AS78" s="113" t="str">
        <f t="shared" ca="1" si="39"/>
        <v/>
      </c>
      <c r="AT78" s="113" t="str">
        <f t="shared" ca="1" si="39"/>
        <v/>
      </c>
      <c r="AU78" s="113" t="str">
        <f t="shared" ca="1" si="39"/>
        <v/>
      </c>
      <c r="AV78" s="113" t="str">
        <f t="shared" ca="1" si="39"/>
        <v/>
      </c>
      <c r="AW78" s="113" t="str">
        <f t="shared" ca="1" si="39"/>
        <v/>
      </c>
      <c r="AX78" s="113" t="str">
        <f t="shared" ca="1" si="39"/>
        <v/>
      </c>
      <c r="AY78" s="113" t="str">
        <f t="shared" ca="1" si="39"/>
        <v/>
      </c>
      <c r="AZ78" s="113" t="str">
        <f t="shared" ca="1" si="39"/>
        <v/>
      </c>
      <c r="BA78" s="113" t="str">
        <f t="shared" ca="1" si="39"/>
        <v/>
      </c>
      <c r="BB78" s="113" t="str">
        <f t="shared" ca="1" si="39"/>
        <v/>
      </c>
      <c r="BC78" s="113" t="str">
        <f t="shared" ca="1" si="39"/>
        <v/>
      </c>
      <c r="BD78" s="113" t="str">
        <f t="shared" ca="1" si="39"/>
        <v/>
      </c>
      <c r="BE78" s="113" t="str">
        <f t="shared" ca="1" si="39"/>
        <v/>
      </c>
      <c r="BF78" s="113" t="str">
        <f t="shared" ca="1" si="39"/>
        <v/>
      </c>
      <c r="BG78" s="113" t="str">
        <f t="shared" ca="1" si="39"/>
        <v/>
      </c>
      <c r="BH78" s="113" t="str">
        <f t="shared" ca="1" si="39"/>
        <v/>
      </c>
      <c r="BI78" s="113" t="str">
        <f t="shared" ca="1" si="39"/>
        <v/>
      </c>
      <c r="BJ78" s="113" t="str">
        <f t="shared" ca="1" si="39"/>
        <v/>
      </c>
      <c r="BK78" s="113" t="str">
        <f t="shared" ca="1" si="39"/>
        <v/>
      </c>
      <c r="BL78" s="113" t="str">
        <f t="shared" ca="1" si="39"/>
        <v/>
      </c>
      <c r="BM78" s="113" t="str">
        <f t="shared" ca="1" si="39"/>
        <v/>
      </c>
      <c r="BN78" s="113" t="str">
        <f t="shared" ca="1" si="39"/>
        <v/>
      </c>
      <c r="BO78" s="113" t="str">
        <f t="shared" ca="1" si="39"/>
        <v/>
      </c>
      <c r="BP78" s="113" t="str">
        <f t="shared" ca="1" si="39"/>
        <v/>
      </c>
      <c r="BQ78" s="113" t="str">
        <f t="shared" ca="1" si="39"/>
        <v/>
      </c>
      <c r="BR78" s="113" t="str">
        <f t="shared" ca="1" si="39"/>
        <v/>
      </c>
      <c r="BS78" s="113" t="str">
        <f t="shared" ref="BS78:ED78" ca="1" si="40">IF(NOT(ISERROR(FIND("...",BS77))),BS77,IF(LEN(BS77)&gt;226,BS77&amp;"..."&amp;CHAR(13),BS77&amp;BS76))</f>
        <v/>
      </c>
      <c r="BT78" s="113" t="str">
        <f t="shared" ca="1" si="40"/>
        <v/>
      </c>
      <c r="BU78" s="113" t="str">
        <f t="shared" ca="1" si="40"/>
        <v/>
      </c>
      <c r="BV78" s="113" t="str">
        <f t="shared" ca="1" si="40"/>
        <v/>
      </c>
      <c r="BW78" s="113" t="str">
        <f t="shared" ca="1" si="40"/>
        <v/>
      </c>
      <c r="BX78" s="113" t="str">
        <f t="shared" ca="1" si="40"/>
        <v/>
      </c>
      <c r="BY78" s="113" t="str">
        <f t="shared" ca="1" si="40"/>
        <v/>
      </c>
      <c r="BZ78" s="113" t="str">
        <f t="shared" ca="1" si="40"/>
        <v/>
      </c>
      <c r="CA78" s="113" t="str">
        <f t="shared" ca="1" si="40"/>
        <v/>
      </c>
      <c r="CB78" s="113" t="str">
        <f t="shared" ca="1" si="40"/>
        <v/>
      </c>
      <c r="CC78" s="113" t="str">
        <f t="shared" ca="1" si="40"/>
        <v/>
      </c>
      <c r="CD78" s="113" t="str">
        <f t="shared" ca="1" si="40"/>
        <v/>
      </c>
      <c r="CE78" s="113" t="str">
        <f t="shared" ca="1" si="40"/>
        <v/>
      </c>
      <c r="CF78" s="113" t="str">
        <f t="shared" ca="1" si="40"/>
        <v/>
      </c>
      <c r="CG78" s="113" t="str">
        <f t="shared" ca="1" si="40"/>
        <v/>
      </c>
      <c r="CH78" s="113" t="str">
        <f t="shared" ca="1" si="40"/>
        <v/>
      </c>
      <c r="CI78" s="113" t="str">
        <f t="shared" ca="1" si="40"/>
        <v/>
      </c>
      <c r="CJ78" s="113" t="str">
        <f t="shared" ca="1" si="40"/>
        <v/>
      </c>
      <c r="CK78" s="113" t="str">
        <f t="shared" ca="1" si="40"/>
        <v/>
      </c>
      <c r="CL78" s="113" t="str">
        <f t="shared" ca="1" si="40"/>
        <v/>
      </c>
      <c r="CM78" s="113" t="str">
        <f t="shared" ca="1" si="40"/>
        <v/>
      </c>
      <c r="CN78" s="113" t="str">
        <f t="shared" ca="1" si="40"/>
        <v/>
      </c>
      <c r="CO78" s="113" t="str">
        <f t="shared" ca="1" si="40"/>
        <v/>
      </c>
      <c r="CP78" s="113" t="str">
        <f t="shared" ca="1" si="40"/>
        <v/>
      </c>
      <c r="CQ78" s="113" t="str">
        <f t="shared" ca="1" si="40"/>
        <v/>
      </c>
      <c r="CR78" s="113" t="str">
        <f t="shared" ca="1" si="40"/>
        <v/>
      </c>
      <c r="CS78" s="113" t="str">
        <f t="shared" ca="1" si="40"/>
        <v/>
      </c>
      <c r="CT78" s="113" t="str">
        <f t="shared" ca="1" si="40"/>
        <v/>
      </c>
      <c r="CU78" s="113" t="str">
        <f t="shared" ca="1" si="40"/>
        <v/>
      </c>
      <c r="CV78" s="113" t="str">
        <f t="shared" ca="1" si="40"/>
        <v/>
      </c>
      <c r="CW78" s="113" t="str">
        <f t="shared" ca="1" si="40"/>
        <v/>
      </c>
      <c r="CX78" s="113" t="str">
        <f t="shared" ca="1" si="40"/>
        <v/>
      </c>
      <c r="CY78" s="113" t="str">
        <f t="shared" ca="1" si="40"/>
        <v/>
      </c>
      <c r="CZ78" s="113" t="str">
        <f t="shared" ca="1" si="40"/>
        <v/>
      </c>
      <c r="DA78" s="113" t="str">
        <f t="shared" ca="1" si="40"/>
        <v/>
      </c>
      <c r="DB78" s="113" t="str">
        <f t="shared" ca="1" si="40"/>
        <v/>
      </c>
      <c r="DC78" s="113" t="str">
        <f t="shared" ca="1" si="40"/>
        <v/>
      </c>
      <c r="DD78" s="113" t="str">
        <f t="shared" ca="1" si="40"/>
        <v/>
      </c>
      <c r="DE78" s="113" t="str">
        <f t="shared" ca="1" si="40"/>
        <v/>
      </c>
      <c r="DF78" s="113" t="str">
        <f t="shared" ca="1" si="40"/>
        <v/>
      </c>
      <c r="DG78" s="113" t="str">
        <f t="shared" ca="1" si="40"/>
        <v/>
      </c>
      <c r="DH78" s="113" t="str">
        <f t="shared" ca="1" si="40"/>
        <v/>
      </c>
      <c r="DI78" s="113" t="str">
        <f t="shared" ca="1" si="40"/>
        <v/>
      </c>
      <c r="DJ78" s="113" t="str">
        <f t="shared" ca="1" si="40"/>
        <v/>
      </c>
      <c r="DK78" s="113" t="str">
        <f t="shared" ca="1" si="40"/>
        <v/>
      </c>
      <c r="DL78" s="113" t="str">
        <f t="shared" ca="1" si="40"/>
        <v/>
      </c>
      <c r="DM78" s="113" t="str">
        <f t="shared" ca="1" si="40"/>
        <v/>
      </c>
      <c r="DN78" s="113" t="str">
        <f t="shared" ca="1" si="40"/>
        <v/>
      </c>
      <c r="DO78" s="113" t="str">
        <f t="shared" ca="1" si="40"/>
        <v/>
      </c>
      <c r="DP78" s="113" t="str">
        <f t="shared" ca="1" si="40"/>
        <v/>
      </c>
      <c r="DQ78" s="113" t="str">
        <f t="shared" ca="1" si="40"/>
        <v/>
      </c>
      <c r="DR78" s="113" t="str">
        <f t="shared" ca="1" si="40"/>
        <v/>
      </c>
      <c r="DS78" s="113" t="str">
        <f t="shared" ca="1" si="40"/>
        <v/>
      </c>
      <c r="DT78" s="113" t="str">
        <f t="shared" ca="1" si="40"/>
        <v/>
      </c>
      <c r="DU78" s="113" t="str">
        <f t="shared" ca="1" si="40"/>
        <v/>
      </c>
      <c r="DV78" s="113" t="str">
        <f t="shared" ca="1" si="40"/>
        <v/>
      </c>
      <c r="DW78" s="113" t="str">
        <f t="shared" ca="1" si="40"/>
        <v/>
      </c>
      <c r="DX78" s="113" t="str">
        <f t="shared" ca="1" si="40"/>
        <v/>
      </c>
      <c r="DY78" s="113" t="str">
        <f t="shared" ca="1" si="40"/>
        <v/>
      </c>
      <c r="DZ78" s="113" t="str">
        <f t="shared" ca="1" si="40"/>
        <v/>
      </c>
      <c r="EA78" s="113" t="str">
        <f t="shared" ca="1" si="40"/>
        <v/>
      </c>
      <c r="EB78" s="113" t="str">
        <f t="shared" ca="1" si="40"/>
        <v/>
      </c>
      <c r="EC78" s="113" t="str">
        <f t="shared" ca="1" si="40"/>
        <v/>
      </c>
      <c r="ED78" s="113" t="str">
        <f t="shared" ca="1" si="40"/>
        <v/>
      </c>
      <c r="EE78" s="113" t="str">
        <f t="shared" ref="EE78:EY78" ca="1" si="41">IF(NOT(ISERROR(FIND("...",EE77))),EE77,IF(LEN(EE77)&gt;226,EE77&amp;"..."&amp;CHAR(13),EE77&amp;EE76))</f>
        <v/>
      </c>
      <c r="EF78" s="113" t="str">
        <f t="shared" ca="1" si="41"/>
        <v/>
      </c>
      <c r="EG78" s="113" t="str">
        <f t="shared" ca="1" si="41"/>
        <v/>
      </c>
      <c r="EH78" s="113" t="str">
        <f t="shared" ca="1" si="41"/>
        <v/>
      </c>
      <c r="EI78" s="113" t="str">
        <f t="shared" ca="1" si="41"/>
        <v/>
      </c>
      <c r="EJ78" s="113" t="str">
        <f t="shared" ca="1" si="41"/>
        <v/>
      </c>
      <c r="EK78" s="113" t="str">
        <f t="shared" ca="1" si="41"/>
        <v/>
      </c>
      <c r="EL78" s="113" t="str">
        <f t="shared" ca="1" si="41"/>
        <v/>
      </c>
      <c r="EM78" s="113" t="str">
        <f t="shared" ca="1" si="41"/>
        <v/>
      </c>
      <c r="EN78" s="113" t="str">
        <f t="shared" ca="1" si="41"/>
        <v/>
      </c>
      <c r="EO78" s="113" t="str">
        <f t="shared" ca="1" si="41"/>
        <v/>
      </c>
      <c r="EP78" s="113" t="str">
        <f t="shared" ca="1" si="41"/>
        <v/>
      </c>
      <c r="EQ78" s="113" t="str">
        <f t="shared" ca="1" si="41"/>
        <v/>
      </c>
      <c r="ER78" s="113" t="str">
        <f t="shared" ca="1" si="41"/>
        <v/>
      </c>
      <c r="ES78" s="113" t="str">
        <f t="shared" ca="1" si="41"/>
        <v/>
      </c>
      <c r="ET78" s="113" t="str">
        <f t="shared" ca="1" si="41"/>
        <v/>
      </c>
      <c r="EU78" s="113" t="str">
        <f t="shared" ca="1" si="41"/>
        <v/>
      </c>
      <c r="EV78" s="113" t="str">
        <f t="shared" ca="1" si="41"/>
        <v/>
      </c>
      <c r="EW78" s="113" t="str">
        <f t="shared" ca="1" si="41"/>
        <v/>
      </c>
      <c r="EX78" s="113" t="str">
        <f t="shared" ca="1" si="41"/>
        <v/>
      </c>
      <c r="EY78" s="113" t="str">
        <f t="shared" ca="1" si="41"/>
        <v/>
      </c>
    </row>
    <row r="79" spans="1:155" s="39" customFormat="1" ht="28.95" hidden="1" customHeight="1" outlineLevel="2">
      <c r="A79" s="21"/>
      <c r="B79" s="21"/>
      <c r="C79" s="33"/>
      <c r="D79" s="33"/>
      <c r="E79" s="28"/>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124" t="str">
        <f>IF(F63="Y","", F75)</f>
        <v>SUBJECT_x000D_</v>
      </c>
      <c r="G80" s="124" t="str">
        <f t="shared" ref="G80:BR80" si="42">IF(G63="Y","", G75)</f>
        <v>OBJECT_x000D_</v>
      </c>
      <c r="H80" s="124" t="str">
        <f t="shared" si="42"/>
        <v>EVENT_DATE_x000D_</v>
      </c>
      <c r="I80" s="124" t="str">
        <f t="shared" si="42"/>
        <v/>
      </c>
      <c r="J80" s="124" t="str">
        <f t="shared" si="42"/>
        <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69" t="s">
        <v>176</v>
      </c>
      <c r="D81" s="33"/>
      <c r="E81" s="28"/>
      <c r="F81" s="136" t="str">
        <f ca="1">IF(LEN(G117)=0,"",G117 &amp; CHAR(13))</f>
        <v/>
      </c>
      <c r="G81" s="113" t="str">
        <f ca="1">INDIRECT(ADDRESS(ROW()+1,COLUMN()-1))</f>
        <v>SUBJECT_x000D_</v>
      </c>
      <c r="H81" s="113" t="str">
        <f t="shared" ref="H81:BS81" ca="1" si="45">INDIRECT(ADDRESS(ROW()+1,COLUMN()-1))</f>
        <v>SUBJECT_x000D_OBJECT_x000D_</v>
      </c>
      <c r="I81" s="113" t="str">
        <f t="shared" ca="1" si="45"/>
        <v>SUBJECT_x000D_OBJECT_x000D_EVENT_DATE_x000D_</v>
      </c>
      <c r="J81" s="113" t="str">
        <f t="shared" ca="1" si="45"/>
        <v>SUBJECT_x000D_OBJECT_x000D_EVENT_DATE_x000D_</v>
      </c>
      <c r="K81" s="113" t="str">
        <f t="shared" ca="1" si="45"/>
        <v>SUBJECT_x000D_OBJECT_x000D_EVENT_DATE_x000D_</v>
      </c>
      <c r="L81" s="113" t="str">
        <f t="shared" ca="1" si="45"/>
        <v>SUBJECT_x000D_OBJECT_x000D_EVENT_DATE_x000D_</v>
      </c>
      <c r="M81" s="113" t="str">
        <f t="shared" ca="1" si="45"/>
        <v>SUBJECT_x000D_OBJECT_x000D_EVENT_DATE_x000D_</v>
      </c>
      <c r="N81" s="113" t="str">
        <f t="shared" ca="1" si="45"/>
        <v>SUBJECT_x000D_OBJECT_x000D_EVENT_DATE_x000D_</v>
      </c>
      <c r="O81" s="113" t="str">
        <f t="shared" ca="1" si="45"/>
        <v>SUBJECT_x000D_OBJECT_x000D_EVENT_DATE_x000D_</v>
      </c>
      <c r="P81" s="113" t="str">
        <f t="shared" ca="1" si="45"/>
        <v>SUBJECT_x000D_OBJECT_x000D_EVENT_DATE_x000D_</v>
      </c>
      <c r="Q81" s="113" t="str">
        <f t="shared" ca="1" si="45"/>
        <v>SUBJECT_x000D_OBJECT_x000D_EVENT_DATE_x000D_</v>
      </c>
      <c r="R81" s="113" t="str">
        <f t="shared" ca="1" si="45"/>
        <v>SUBJECT_x000D_OBJECT_x000D_EVENT_DATE_x000D_</v>
      </c>
      <c r="S81" s="113" t="str">
        <f t="shared" ca="1" si="45"/>
        <v>SUBJECT_x000D_OBJECT_x000D_EVENT_DATE_x000D_</v>
      </c>
      <c r="T81" s="113" t="str">
        <f t="shared" ca="1" si="45"/>
        <v>SUBJECT_x000D_OBJECT_x000D_EVENT_DATE_x000D_</v>
      </c>
      <c r="U81" s="113" t="str">
        <f t="shared" ca="1" si="45"/>
        <v>SUBJECT_x000D_OBJECT_x000D_EVENT_DATE_x000D_</v>
      </c>
      <c r="V81" s="113" t="str">
        <f t="shared" ca="1" si="45"/>
        <v>SUBJECT_x000D_OBJECT_x000D_EVENT_DATE_x000D_</v>
      </c>
      <c r="W81" s="113" t="str">
        <f t="shared" ca="1" si="45"/>
        <v>SUBJECT_x000D_OBJECT_x000D_EVENT_DATE_x000D_</v>
      </c>
      <c r="X81" s="113" t="str">
        <f t="shared" ca="1" si="45"/>
        <v>SUBJECT_x000D_OBJECT_x000D_EVENT_DATE_x000D_</v>
      </c>
      <c r="Y81" s="113" t="str">
        <f t="shared" ca="1" si="45"/>
        <v>SUBJECT_x000D_OBJECT_x000D_EVENT_DATE_x000D_</v>
      </c>
      <c r="Z81" s="113" t="str">
        <f t="shared" ca="1" si="45"/>
        <v>SUBJECT_x000D_OBJECT_x000D_EVENT_DATE_x000D_</v>
      </c>
      <c r="AA81" s="113" t="str">
        <f t="shared" ca="1" si="45"/>
        <v>SUBJECT_x000D_OBJECT_x000D_EVENT_DATE_x000D_</v>
      </c>
      <c r="AB81" s="113" t="str">
        <f t="shared" ca="1" si="45"/>
        <v>SUBJECT_x000D_OBJECT_x000D_EVENT_DATE_x000D_</v>
      </c>
      <c r="AC81" s="113" t="str">
        <f t="shared" ca="1" si="45"/>
        <v>SUBJECT_x000D_OBJECT_x000D_EVENT_DATE_x000D_</v>
      </c>
      <c r="AD81" s="113" t="str">
        <f t="shared" ca="1" si="45"/>
        <v>SUBJECT_x000D_OBJECT_x000D_EVENT_DATE_x000D_</v>
      </c>
      <c r="AE81" s="113" t="str">
        <f t="shared" ca="1" si="45"/>
        <v>SUBJECT_x000D_OBJECT_x000D_EVENT_DATE_x000D_</v>
      </c>
      <c r="AF81" s="113" t="str">
        <f t="shared" ca="1" si="45"/>
        <v>SUBJECT_x000D_OBJECT_x000D_EVENT_DATE_x000D_</v>
      </c>
      <c r="AG81" s="113" t="str">
        <f t="shared" ca="1" si="45"/>
        <v>SUBJECT_x000D_OBJECT_x000D_EVENT_DATE_x000D_</v>
      </c>
      <c r="AH81" s="113" t="str">
        <f t="shared" ca="1" si="45"/>
        <v>SUBJECT_x000D_OBJECT_x000D_EVENT_DATE_x000D_</v>
      </c>
      <c r="AI81" s="113" t="str">
        <f t="shared" ca="1" si="45"/>
        <v>SUBJECT_x000D_OBJECT_x000D_EVENT_DATE_x000D_</v>
      </c>
      <c r="AJ81" s="113" t="str">
        <f t="shared" ca="1" si="45"/>
        <v>SUBJECT_x000D_OBJECT_x000D_EVENT_DATE_x000D_</v>
      </c>
      <c r="AK81" s="113" t="str">
        <f t="shared" ca="1" si="45"/>
        <v>SUBJECT_x000D_OBJECT_x000D_EVENT_DATE_x000D_</v>
      </c>
      <c r="AL81" s="113" t="str">
        <f t="shared" ca="1" si="45"/>
        <v>SUBJECT_x000D_OBJECT_x000D_EVENT_DATE_x000D_</v>
      </c>
      <c r="AM81" s="113" t="str">
        <f t="shared" ca="1" si="45"/>
        <v>SUBJECT_x000D_OBJECT_x000D_EVENT_DATE_x000D_</v>
      </c>
      <c r="AN81" s="113" t="str">
        <f t="shared" ca="1" si="45"/>
        <v>SUBJECT_x000D_OBJECT_x000D_EVENT_DATE_x000D_</v>
      </c>
      <c r="AO81" s="113" t="str">
        <f t="shared" ca="1" si="45"/>
        <v>SUBJECT_x000D_OBJECT_x000D_EVENT_DATE_x000D_</v>
      </c>
      <c r="AP81" s="113" t="str">
        <f t="shared" ca="1" si="45"/>
        <v>SUBJECT_x000D_OBJECT_x000D_EVENT_DATE_x000D_</v>
      </c>
      <c r="AQ81" s="113" t="str">
        <f t="shared" ca="1" si="45"/>
        <v>SUBJECT_x000D_OBJECT_x000D_EVENT_DATE_x000D_</v>
      </c>
      <c r="AR81" s="113" t="str">
        <f t="shared" ca="1" si="45"/>
        <v>SUBJECT_x000D_OBJECT_x000D_EVENT_DATE_x000D_</v>
      </c>
      <c r="AS81" s="113" t="str">
        <f t="shared" ca="1" si="45"/>
        <v>SUBJECT_x000D_OBJECT_x000D_EVENT_DATE_x000D_</v>
      </c>
      <c r="AT81" s="113" t="str">
        <f t="shared" ca="1" si="45"/>
        <v>SUBJECT_x000D_OBJECT_x000D_EVENT_DATE_x000D_</v>
      </c>
      <c r="AU81" s="113" t="str">
        <f t="shared" ca="1" si="45"/>
        <v>SUBJECT_x000D_OBJECT_x000D_EVENT_DATE_x000D_</v>
      </c>
      <c r="AV81" s="113" t="str">
        <f t="shared" ca="1" si="45"/>
        <v>SUBJECT_x000D_OBJECT_x000D_EVENT_DATE_x000D_</v>
      </c>
      <c r="AW81" s="113" t="str">
        <f t="shared" ca="1" si="45"/>
        <v>SUBJECT_x000D_OBJECT_x000D_EVENT_DATE_x000D_</v>
      </c>
      <c r="AX81" s="113" t="str">
        <f t="shared" ca="1" si="45"/>
        <v>SUBJECT_x000D_OBJECT_x000D_EVENT_DATE_x000D_</v>
      </c>
      <c r="AY81" s="113" t="str">
        <f t="shared" ca="1" si="45"/>
        <v>SUBJECT_x000D_OBJECT_x000D_EVENT_DATE_x000D_</v>
      </c>
      <c r="AZ81" s="113" t="str">
        <f t="shared" ca="1" si="45"/>
        <v>SUBJECT_x000D_OBJECT_x000D_EVENT_DATE_x000D_</v>
      </c>
      <c r="BA81" s="113" t="str">
        <f t="shared" ca="1" si="45"/>
        <v>SUBJECT_x000D_OBJECT_x000D_EVENT_DATE_x000D_</v>
      </c>
      <c r="BB81" s="113" t="str">
        <f t="shared" ca="1" si="45"/>
        <v>SUBJECT_x000D_OBJECT_x000D_EVENT_DATE_x000D_</v>
      </c>
      <c r="BC81" s="113" t="str">
        <f t="shared" ca="1" si="45"/>
        <v>SUBJECT_x000D_OBJECT_x000D_EVENT_DATE_x000D_</v>
      </c>
      <c r="BD81" s="113" t="str">
        <f t="shared" ca="1" si="45"/>
        <v>SUBJECT_x000D_OBJECT_x000D_EVENT_DATE_x000D_</v>
      </c>
      <c r="BE81" s="113" t="str">
        <f t="shared" ca="1" si="45"/>
        <v>SUBJECT_x000D_OBJECT_x000D_EVENT_DATE_x000D_</v>
      </c>
      <c r="BF81" s="113" t="str">
        <f t="shared" ca="1" si="45"/>
        <v>SUBJECT_x000D_OBJECT_x000D_EVENT_DATE_x000D_</v>
      </c>
      <c r="BG81" s="113" t="str">
        <f t="shared" ca="1" si="45"/>
        <v>SUBJECT_x000D_OBJECT_x000D_EVENT_DATE_x000D_</v>
      </c>
      <c r="BH81" s="113" t="str">
        <f t="shared" ca="1" si="45"/>
        <v>SUBJECT_x000D_OBJECT_x000D_EVENT_DATE_x000D_</v>
      </c>
      <c r="BI81" s="113" t="str">
        <f t="shared" ca="1" si="45"/>
        <v>SUBJECT_x000D_OBJECT_x000D_EVENT_DATE_x000D_</v>
      </c>
      <c r="BJ81" s="113" t="str">
        <f t="shared" ca="1" si="45"/>
        <v>SUBJECT_x000D_OBJECT_x000D_EVENT_DATE_x000D_</v>
      </c>
      <c r="BK81" s="113" t="str">
        <f t="shared" ca="1" si="45"/>
        <v>SUBJECT_x000D_OBJECT_x000D_EVENT_DATE_x000D_</v>
      </c>
      <c r="BL81" s="113" t="str">
        <f t="shared" ca="1" si="45"/>
        <v>SUBJECT_x000D_OBJECT_x000D_EVENT_DATE_x000D_</v>
      </c>
      <c r="BM81" s="113" t="str">
        <f t="shared" ca="1" si="45"/>
        <v>SUBJECT_x000D_OBJECT_x000D_EVENT_DATE_x000D_</v>
      </c>
      <c r="BN81" s="113" t="str">
        <f t="shared" ca="1" si="45"/>
        <v>SUBJECT_x000D_OBJECT_x000D_EVENT_DATE_x000D_</v>
      </c>
      <c r="BO81" s="113" t="str">
        <f t="shared" ca="1" si="45"/>
        <v>SUBJECT_x000D_OBJECT_x000D_EVENT_DATE_x000D_</v>
      </c>
      <c r="BP81" s="113" t="str">
        <f t="shared" ca="1" si="45"/>
        <v>SUBJECT_x000D_OBJECT_x000D_EVENT_DATE_x000D_</v>
      </c>
      <c r="BQ81" s="113" t="str">
        <f t="shared" ca="1" si="45"/>
        <v>SUBJECT_x000D_OBJECT_x000D_EVENT_DATE_x000D_</v>
      </c>
      <c r="BR81" s="113" t="str">
        <f t="shared" ca="1" si="45"/>
        <v>SUBJECT_x000D_OBJECT_x000D_EVENT_DATE_x000D_</v>
      </c>
      <c r="BS81" s="113" t="str">
        <f t="shared" ca="1" si="45"/>
        <v>SUBJECT_x000D_OBJECT_x000D_EVENT_DATE_x000D_</v>
      </c>
      <c r="BT81" s="113" t="str">
        <f t="shared" ref="BT81:EE81" ca="1" si="46">INDIRECT(ADDRESS(ROW()+1,COLUMN()-1))</f>
        <v>SUBJECT_x000D_OBJECT_x000D_EVENT_DATE_x000D_</v>
      </c>
      <c r="BU81" s="113" t="str">
        <f t="shared" ca="1" si="46"/>
        <v>SUBJECT_x000D_OBJECT_x000D_EVENT_DATE_x000D_</v>
      </c>
      <c r="BV81" s="113" t="str">
        <f t="shared" ca="1" si="46"/>
        <v>SUBJECT_x000D_OBJECT_x000D_EVENT_DATE_x000D_</v>
      </c>
      <c r="BW81" s="113" t="str">
        <f t="shared" ca="1" si="46"/>
        <v>SUBJECT_x000D_OBJECT_x000D_EVENT_DATE_x000D_</v>
      </c>
      <c r="BX81" s="113" t="str">
        <f t="shared" ca="1" si="46"/>
        <v>SUBJECT_x000D_OBJECT_x000D_EVENT_DATE_x000D_</v>
      </c>
      <c r="BY81" s="113" t="str">
        <f t="shared" ca="1" si="46"/>
        <v>SUBJECT_x000D_OBJECT_x000D_EVENT_DATE_x000D_</v>
      </c>
      <c r="BZ81" s="113" t="str">
        <f t="shared" ca="1" si="46"/>
        <v>SUBJECT_x000D_OBJECT_x000D_EVENT_DATE_x000D_</v>
      </c>
      <c r="CA81" s="113" t="str">
        <f t="shared" ca="1" si="46"/>
        <v>SUBJECT_x000D_OBJECT_x000D_EVENT_DATE_x000D_</v>
      </c>
      <c r="CB81" s="113" t="str">
        <f t="shared" ca="1" si="46"/>
        <v>SUBJECT_x000D_OBJECT_x000D_EVENT_DATE_x000D_</v>
      </c>
      <c r="CC81" s="113" t="str">
        <f t="shared" ca="1" si="46"/>
        <v>SUBJECT_x000D_OBJECT_x000D_EVENT_DATE_x000D_</v>
      </c>
      <c r="CD81" s="113" t="str">
        <f t="shared" ca="1" si="46"/>
        <v>SUBJECT_x000D_OBJECT_x000D_EVENT_DATE_x000D_</v>
      </c>
      <c r="CE81" s="113" t="str">
        <f t="shared" ca="1" si="46"/>
        <v>SUBJECT_x000D_OBJECT_x000D_EVENT_DATE_x000D_</v>
      </c>
      <c r="CF81" s="113" t="str">
        <f t="shared" ca="1" si="46"/>
        <v>SUBJECT_x000D_OBJECT_x000D_EVENT_DATE_x000D_</v>
      </c>
      <c r="CG81" s="113" t="str">
        <f t="shared" ca="1" si="46"/>
        <v>SUBJECT_x000D_OBJECT_x000D_EVENT_DATE_x000D_</v>
      </c>
      <c r="CH81" s="113" t="str">
        <f t="shared" ca="1" si="46"/>
        <v>SUBJECT_x000D_OBJECT_x000D_EVENT_DATE_x000D_</v>
      </c>
      <c r="CI81" s="113" t="str">
        <f t="shared" ca="1" si="46"/>
        <v>SUBJECT_x000D_OBJECT_x000D_EVENT_DATE_x000D_</v>
      </c>
      <c r="CJ81" s="113" t="str">
        <f t="shared" ca="1" si="46"/>
        <v>SUBJECT_x000D_OBJECT_x000D_EVENT_DATE_x000D_</v>
      </c>
      <c r="CK81" s="113" t="str">
        <f t="shared" ca="1" si="46"/>
        <v>SUBJECT_x000D_OBJECT_x000D_EVENT_DATE_x000D_</v>
      </c>
      <c r="CL81" s="113" t="str">
        <f t="shared" ca="1" si="46"/>
        <v>SUBJECT_x000D_OBJECT_x000D_EVENT_DATE_x000D_</v>
      </c>
      <c r="CM81" s="113" t="str">
        <f t="shared" ca="1" si="46"/>
        <v>SUBJECT_x000D_OBJECT_x000D_EVENT_DATE_x000D_</v>
      </c>
      <c r="CN81" s="113" t="str">
        <f t="shared" ca="1" si="46"/>
        <v>SUBJECT_x000D_OBJECT_x000D_EVENT_DATE_x000D_</v>
      </c>
      <c r="CO81" s="113" t="str">
        <f t="shared" ca="1" si="46"/>
        <v>SUBJECT_x000D_OBJECT_x000D_EVENT_DATE_x000D_</v>
      </c>
      <c r="CP81" s="113" t="str">
        <f t="shared" ca="1" si="46"/>
        <v>SUBJECT_x000D_OBJECT_x000D_EVENT_DATE_x000D_</v>
      </c>
      <c r="CQ81" s="113" t="str">
        <f t="shared" ca="1" si="46"/>
        <v>SUBJECT_x000D_OBJECT_x000D_EVENT_DATE_x000D_</v>
      </c>
      <c r="CR81" s="113" t="str">
        <f t="shared" ca="1" si="46"/>
        <v>SUBJECT_x000D_OBJECT_x000D_EVENT_DATE_x000D_</v>
      </c>
      <c r="CS81" s="113" t="str">
        <f t="shared" ca="1" si="46"/>
        <v>SUBJECT_x000D_OBJECT_x000D_EVENT_DATE_x000D_</v>
      </c>
      <c r="CT81" s="113" t="str">
        <f t="shared" ca="1" si="46"/>
        <v>SUBJECT_x000D_OBJECT_x000D_EVENT_DATE_x000D_</v>
      </c>
      <c r="CU81" s="113" t="str">
        <f t="shared" ca="1" si="46"/>
        <v>SUBJECT_x000D_OBJECT_x000D_EVENT_DATE_x000D_</v>
      </c>
      <c r="CV81" s="113" t="str">
        <f t="shared" ca="1" si="46"/>
        <v>SUBJECT_x000D_OBJECT_x000D_EVENT_DATE_x000D_</v>
      </c>
      <c r="CW81" s="113" t="str">
        <f t="shared" ca="1" si="46"/>
        <v>SUBJECT_x000D_OBJECT_x000D_EVENT_DATE_x000D_</v>
      </c>
      <c r="CX81" s="113" t="str">
        <f t="shared" ca="1" si="46"/>
        <v>SUBJECT_x000D_OBJECT_x000D_EVENT_DATE_x000D_</v>
      </c>
      <c r="CY81" s="113" t="str">
        <f t="shared" ca="1" si="46"/>
        <v>SUBJECT_x000D_OBJECT_x000D_EVENT_DATE_x000D_</v>
      </c>
      <c r="CZ81" s="113" t="str">
        <f t="shared" ca="1" si="46"/>
        <v>SUBJECT_x000D_OBJECT_x000D_EVENT_DATE_x000D_</v>
      </c>
      <c r="DA81" s="113" t="str">
        <f t="shared" ca="1" si="46"/>
        <v>SUBJECT_x000D_OBJECT_x000D_EVENT_DATE_x000D_</v>
      </c>
      <c r="DB81" s="113" t="str">
        <f t="shared" ca="1" si="46"/>
        <v>SUBJECT_x000D_OBJECT_x000D_EVENT_DATE_x000D_</v>
      </c>
      <c r="DC81" s="113" t="str">
        <f t="shared" ca="1" si="46"/>
        <v>SUBJECT_x000D_OBJECT_x000D_EVENT_DATE_x000D_</v>
      </c>
      <c r="DD81" s="113" t="str">
        <f t="shared" ca="1" si="46"/>
        <v>SUBJECT_x000D_OBJECT_x000D_EVENT_DATE_x000D_</v>
      </c>
      <c r="DE81" s="113" t="str">
        <f t="shared" ca="1" si="46"/>
        <v>SUBJECT_x000D_OBJECT_x000D_EVENT_DATE_x000D_</v>
      </c>
      <c r="DF81" s="113" t="str">
        <f t="shared" ca="1" si="46"/>
        <v>SUBJECT_x000D_OBJECT_x000D_EVENT_DATE_x000D_</v>
      </c>
      <c r="DG81" s="113" t="str">
        <f t="shared" ca="1" si="46"/>
        <v>SUBJECT_x000D_OBJECT_x000D_EVENT_DATE_x000D_</v>
      </c>
      <c r="DH81" s="113" t="str">
        <f t="shared" ca="1" si="46"/>
        <v>SUBJECT_x000D_OBJECT_x000D_EVENT_DATE_x000D_</v>
      </c>
      <c r="DI81" s="113" t="str">
        <f t="shared" ca="1" si="46"/>
        <v>SUBJECT_x000D_OBJECT_x000D_EVENT_DATE_x000D_</v>
      </c>
      <c r="DJ81" s="113" t="str">
        <f t="shared" ca="1" si="46"/>
        <v>SUBJECT_x000D_OBJECT_x000D_EVENT_DATE_x000D_</v>
      </c>
      <c r="DK81" s="113" t="str">
        <f t="shared" ca="1" si="46"/>
        <v>SUBJECT_x000D_OBJECT_x000D_EVENT_DATE_x000D_</v>
      </c>
      <c r="DL81" s="113" t="str">
        <f t="shared" ca="1" si="46"/>
        <v>SUBJECT_x000D_OBJECT_x000D_EVENT_DATE_x000D_</v>
      </c>
      <c r="DM81" s="113" t="str">
        <f t="shared" ca="1" si="46"/>
        <v>SUBJECT_x000D_OBJECT_x000D_EVENT_DATE_x000D_</v>
      </c>
      <c r="DN81" s="113" t="str">
        <f t="shared" ca="1" si="46"/>
        <v>SUBJECT_x000D_OBJECT_x000D_EVENT_DATE_x000D_</v>
      </c>
      <c r="DO81" s="113" t="str">
        <f t="shared" ca="1" si="46"/>
        <v>SUBJECT_x000D_OBJECT_x000D_EVENT_DATE_x000D_</v>
      </c>
      <c r="DP81" s="113" t="str">
        <f t="shared" ca="1" si="46"/>
        <v>SUBJECT_x000D_OBJECT_x000D_EVENT_DATE_x000D_</v>
      </c>
      <c r="DQ81" s="113" t="str">
        <f t="shared" ca="1" si="46"/>
        <v>SUBJECT_x000D_OBJECT_x000D_EVENT_DATE_x000D_</v>
      </c>
      <c r="DR81" s="113" t="str">
        <f t="shared" ca="1" si="46"/>
        <v>SUBJECT_x000D_OBJECT_x000D_EVENT_DATE_x000D_</v>
      </c>
      <c r="DS81" s="113" t="str">
        <f t="shared" ca="1" si="46"/>
        <v>SUBJECT_x000D_OBJECT_x000D_EVENT_DATE_x000D_</v>
      </c>
      <c r="DT81" s="113" t="str">
        <f t="shared" ca="1" si="46"/>
        <v>SUBJECT_x000D_OBJECT_x000D_EVENT_DATE_x000D_</v>
      </c>
      <c r="DU81" s="113" t="str">
        <f t="shared" ca="1" si="46"/>
        <v>SUBJECT_x000D_OBJECT_x000D_EVENT_DATE_x000D_</v>
      </c>
      <c r="DV81" s="113" t="str">
        <f t="shared" ca="1" si="46"/>
        <v>SUBJECT_x000D_OBJECT_x000D_EVENT_DATE_x000D_</v>
      </c>
      <c r="DW81" s="113" t="str">
        <f t="shared" ca="1" si="46"/>
        <v>SUBJECT_x000D_OBJECT_x000D_EVENT_DATE_x000D_</v>
      </c>
      <c r="DX81" s="113" t="str">
        <f t="shared" ca="1" si="46"/>
        <v>SUBJECT_x000D_OBJECT_x000D_EVENT_DATE_x000D_</v>
      </c>
      <c r="DY81" s="113" t="str">
        <f t="shared" ca="1" si="46"/>
        <v>SUBJECT_x000D_OBJECT_x000D_EVENT_DATE_x000D_</v>
      </c>
      <c r="DZ81" s="113" t="str">
        <f t="shared" ca="1" si="46"/>
        <v>SUBJECT_x000D_OBJECT_x000D_EVENT_DATE_x000D_</v>
      </c>
      <c r="EA81" s="113" t="str">
        <f t="shared" ca="1" si="46"/>
        <v>SUBJECT_x000D_OBJECT_x000D_EVENT_DATE_x000D_</v>
      </c>
      <c r="EB81" s="113" t="str">
        <f t="shared" ca="1" si="46"/>
        <v>SUBJECT_x000D_OBJECT_x000D_EVENT_DATE_x000D_</v>
      </c>
      <c r="EC81" s="113" t="str">
        <f t="shared" ca="1" si="46"/>
        <v>SUBJECT_x000D_OBJECT_x000D_EVENT_DATE_x000D_</v>
      </c>
      <c r="ED81" s="113" t="str">
        <f t="shared" ca="1" si="46"/>
        <v>SUBJECT_x000D_OBJECT_x000D_EVENT_DATE_x000D_</v>
      </c>
      <c r="EE81" s="113" t="str">
        <f t="shared" ca="1" si="46"/>
        <v>SUBJECT_x000D_OBJECT_x000D_EVENT_DATE_x000D_</v>
      </c>
      <c r="EF81" s="113" t="str">
        <f t="shared" ref="EF81:EY81" ca="1" si="47">INDIRECT(ADDRESS(ROW()+1,COLUMN()-1))</f>
        <v>SUBJECT_x000D_OBJECT_x000D_EVENT_DATE_x000D_</v>
      </c>
      <c r="EG81" s="113" t="str">
        <f t="shared" ca="1" si="47"/>
        <v>SUBJECT_x000D_OBJECT_x000D_EVENT_DATE_x000D_</v>
      </c>
      <c r="EH81" s="113" t="str">
        <f t="shared" ca="1" si="47"/>
        <v>SUBJECT_x000D_OBJECT_x000D_EVENT_DATE_x000D_</v>
      </c>
      <c r="EI81" s="113" t="str">
        <f t="shared" ca="1" si="47"/>
        <v>SUBJECT_x000D_OBJECT_x000D_EVENT_DATE_x000D_</v>
      </c>
      <c r="EJ81" s="113" t="str">
        <f t="shared" ca="1" si="47"/>
        <v>SUBJECT_x000D_OBJECT_x000D_EVENT_DATE_x000D_</v>
      </c>
      <c r="EK81" s="113" t="str">
        <f t="shared" ca="1" si="47"/>
        <v>SUBJECT_x000D_OBJECT_x000D_EVENT_DATE_x000D_</v>
      </c>
      <c r="EL81" s="113" t="str">
        <f t="shared" ca="1" si="47"/>
        <v>SUBJECT_x000D_OBJECT_x000D_EVENT_DATE_x000D_</v>
      </c>
      <c r="EM81" s="113" t="str">
        <f t="shared" ca="1" si="47"/>
        <v>SUBJECT_x000D_OBJECT_x000D_EVENT_DATE_x000D_</v>
      </c>
      <c r="EN81" s="113" t="str">
        <f t="shared" ca="1" si="47"/>
        <v>SUBJECT_x000D_OBJECT_x000D_EVENT_DATE_x000D_</v>
      </c>
      <c r="EO81" s="113" t="str">
        <f t="shared" ca="1" si="47"/>
        <v>SUBJECT_x000D_OBJECT_x000D_EVENT_DATE_x000D_</v>
      </c>
      <c r="EP81" s="113" t="str">
        <f t="shared" ca="1" si="47"/>
        <v>SUBJECT_x000D_OBJECT_x000D_EVENT_DATE_x000D_</v>
      </c>
      <c r="EQ81" s="113" t="str">
        <f t="shared" ca="1" si="47"/>
        <v>SUBJECT_x000D_OBJECT_x000D_EVENT_DATE_x000D_</v>
      </c>
      <c r="ER81" s="113" t="str">
        <f t="shared" ca="1" si="47"/>
        <v>SUBJECT_x000D_OBJECT_x000D_EVENT_DATE_x000D_</v>
      </c>
      <c r="ES81" s="113" t="str">
        <f t="shared" ca="1" si="47"/>
        <v>SUBJECT_x000D_OBJECT_x000D_EVENT_DATE_x000D_</v>
      </c>
      <c r="ET81" s="113" t="str">
        <f t="shared" ca="1" si="47"/>
        <v>SUBJECT_x000D_OBJECT_x000D_EVENT_DATE_x000D_</v>
      </c>
      <c r="EU81" s="113" t="str">
        <f t="shared" ca="1" si="47"/>
        <v>SUBJECT_x000D_OBJECT_x000D_EVENT_DATE_x000D_</v>
      </c>
      <c r="EV81" s="113" t="str">
        <f t="shared" ca="1" si="47"/>
        <v>SUBJECT_x000D_OBJECT_x000D_EVENT_DATE_x000D_</v>
      </c>
      <c r="EW81" s="113" t="str">
        <f t="shared" ca="1" si="47"/>
        <v>SUBJECT_x000D_OBJECT_x000D_EVENT_DATE_x000D_</v>
      </c>
      <c r="EX81" s="113" t="str">
        <f t="shared" ca="1" si="47"/>
        <v>SUBJECT_x000D_OBJECT_x000D_EVENT_DATE_x000D_</v>
      </c>
      <c r="EY81" s="113" t="str">
        <f t="shared" ca="1" si="47"/>
        <v>SUBJECT_x000D_OBJECT_x000D_EVENT_DATE_x000D_</v>
      </c>
    </row>
    <row r="82" spans="1:155" s="39" customFormat="1" ht="28.95" hidden="1" customHeight="1" outlineLevel="2">
      <c r="A82" s="21"/>
      <c r="B82" s="21"/>
      <c r="C82" s="33" t="s">
        <v>433</v>
      </c>
      <c r="D82" s="33"/>
      <c r="E82" s="28"/>
      <c r="F82" s="113" t="str">
        <f ca="1">IF(NOT(ISERROR(FIND("...",F81))),F81,IF(LEN(F81)&gt;226, F81 &amp; "..." &amp; CHAR(13), F81 &amp; F80))</f>
        <v>SUBJECT_x000D_</v>
      </c>
      <c r="G82" s="113" t="str">
        <f ca="1">IF(NOT(ISERROR(FIND("...",G81))),G81,IF(LEN(G81)&gt;226, G81 &amp; "..." &amp; CHAR(13), G81 &amp; G80))</f>
        <v>SUBJECT_x000D_OBJECT_x000D_</v>
      </c>
      <c r="H82" s="113" t="str">
        <f t="shared" ref="H82:BS82" ca="1" si="48">IF(NOT(ISERROR(FIND("...",H81))),H81,IF(LEN(H81)&gt;226, H81 &amp; "..." &amp; CHAR(13), H81 &amp; H80))</f>
        <v>SUBJECT_x000D_OBJECT_x000D_EVENT_DATE_x000D_</v>
      </c>
      <c r="I82" s="113" t="str">
        <f t="shared" ca="1" si="48"/>
        <v>SUBJECT_x000D_OBJECT_x000D_EVENT_DATE_x000D_</v>
      </c>
      <c r="J82" s="113" t="str">
        <f t="shared" ca="1" si="48"/>
        <v>SUBJECT_x000D_OBJECT_x000D_EVENT_DATE_x000D_</v>
      </c>
      <c r="K82" s="113" t="str">
        <f t="shared" ca="1" si="48"/>
        <v>SUBJECT_x000D_OBJECT_x000D_EVENT_DATE_x000D_</v>
      </c>
      <c r="L82" s="113" t="str">
        <f t="shared" ca="1" si="48"/>
        <v>SUBJECT_x000D_OBJECT_x000D_EVENT_DATE_x000D_</v>
      </c>
      <c r="M82" s="113" t="str">
        <f t="shared" ca="1" si="48"/>
        <v>SUBJECT_x000D_OBJECT_x000D_EVENT_DATE_x000D_</v>
      </c>
      <c r="N82" s="113" t="str">
        <f t="shared" ca="1" si="48"/>
        <v>SUBJECT_x000D_OBJECT_x000D_EVENT_DATE_x000D_</v>
      </c>
      <c r="O82" s="113" t="str">
        <f t="shared" ca="1" si="48"/>
        <v>SUBJECT_x000D_OBJECT_x000D_EVENT_DATE_x000D_</v>
      </c>
      <c r="P82" s="113" t="str">
        <f t="shared" ca="1" si="48"/>
        <v>SUBJECT_x000D_OBJECT_x000D_EVENT_DATE_x000D_</v>
      </c>
      <c r="Q82" s="113" t="str">
        <f t="shared" ca="1" si="48"/>
        <v>SUBJECT_x000D_OBJECT_x000D_EVENT_DATE_x000D_</v>
      </c>
      <c r="R82" s="113" t="str">
        <f t="shared" ca="1" si="48"/>
        <v>SUBJECT_x000D_OBJECT_x000D_EVENT_DATE_x000D_</v>
      </c>
      <c r="S82" s="113" t="str">
        <f t="shared" ca="1" si="48"/>
        <v>SUBJECT_x000D_OBJECT_x000D_EVENT_DATE_x000D_</v>
      </c>
      <c r="T82" s="113" t="str">
        <f t="shared" ca="1" si="48"/>
        <v>SUBJECT_x000D_OBJECT_x000D_EVENT_DATE_x000D_</v>
      </c>
      <c r="U82" s="113" t="str">
        <f t="shared" ca="1" si="48"/>
        <v>SUBJECT_x000D_OBJECT_x000D_EVENT_DATE_x000D_</v>
      </c>
      <c r="V82" s="113" t="str">
        <f t="shared" ca="1" si="48"/>
        <v>SUBJECT_x000D_OBJECT_x000D_EVENT_DATE_x000D_</v>
      </c>
      <c r="W82" s="113" t="str">
        <f t="shared" ca="1" si="48"/>
        <v>SUBJECT_x000D_OBJECT_x000D_EVENT_DATE_x000D_</v>
      </c>
      <c r="X82" s="113" t="str">
        <f t="shared" ca="1" si="48"/>
        <v>SUBJECT_x000D_OBJECT_x000D_EVENT_DATE_x000D_</v>
      </c>
      <c r="Y82" s="113" t="str">
        <f t="shared" ca="1" si="48"/>
        <v>SUBJECT_x000D_OBJECT_x000D_EVENT_DATE_x000D_</v>
      </c>
      <c r="Z82" s="113" t="str">
        <f t="shared" ca="1" si="48"/>
        <v>SUBJECT_x000D_OBJECT_x000D_EVENT_DATE_x000D_</v>
      </c>
      <c r="AA82" s="113" t="str">
        <f t="shared" ca="1" si="48"/>
        <v>SUBJECT_x000D_OBJECT_x000D_EVENT_DATE_x000D_</v>
      </c>
      <c r="AB82" s="113" t="str">
        <f t="shared" ca="1" si="48"/>
        <v>SUBJECT_x000D_OBJECT_x000D_EVENT_DATE_x000D_</v>
      </c>
      <c r="AC82" s="113" t="str">
        <f t="shared" ca="1" si="48"/>
        <v>SUBJECT_x000D_OBJECT_x000D_EVENT_DATE_x000D_</v>
      </c>
      <c r="AD82" s="113" t="str">
        <f t="shared" ca="1" si="48"/>
        <v>SUBJECT_x000D_OBJECT_x000D_EVENT_DATE_x000D_</v>
      </c>
      <c r="AE82" s="113" t="str">
        <f t="shared" ca="1" si="48"/>
        <v>SUBJECT_x000D_OBJECT_x000D_EVENT_DATE_x000D_</v>
      </c>
      <c r="AF82" s="113" t="str">
        <f t="shared" ca="1" si="48"/>
        <v>SUBJECT_x000D_OBJECT_x000D_EVENT_DATE_x000D_</v>
      </c>
      <c r="AG82" s="113" t="str">
        <f t="shared" ca="1" si="48"/>
        <v>SUBJECT_x000D_OBJECT_x000D_EVENT_DATE_x000D_</v>
      </c>
      <c r="AH82" s="113" t="str">
        <f t="shared" ca="1" si="48"/>
        <v>SUBJECT_x000D_OBJECT_x000D_EVENT_DATE_x000D_</v>
      </c>
      <c r="AI82" s="113" t="str">
        <f t="shared" ca="1" si="48"/>
        <v>SUBJECT_x000D_OBJECT_x000D_EVENT_DATE_x000D_</v>
      </c>
      <c r="AJ82" s="113" t="str">
        <f t="shared" ca="1" si="48"/>
        <v>SUBJECT_x000D_OBJECT_x000D_EVENT_DATE_x000D_</v>
      </c>
      <c r="AK82" s="113" t="str">
        <f t="shared" ca="1" si="48"/>
        <v>SUBJECT_x000D_OBJECT_x000D_EVENT_DATE_x000D_</v>
      </c>
      <c r="AL82" s="113" t="str">
        <f t="shared" ca="1" si="48"/>
        <v>SUBJECT_x000D_OBJECT_x000D_EVENT_DATE_x000D_</v>
      </c>
      <c r="AM82" s="113" t="str">
        <f t="shared" ca="1" si="48"/>
        <v>SUBJECT_x000D_OBJECT_x000D_EVENT_DATE_x000D_</v>
      </c>
      <c r="AN82" s="113" t="str">
        <f t="shared" ca="1" si="48"/>
        <v>SUBJECT_x000D_OBJECT_x000D_EVENT_DATE_x000D_</v>
      </c>
      <c r="AO82" s="113" t="str">
        <f t="shared" ca="1" si="48"/>
        <v>SUBJECT_x000D_OBJECT_x000D_EVENT_DATE_x000D_</v>
      </c>
      <c r="AP82" s="113" t="str">
        <f t="shared" ca="1" si="48"/>
        <v>SUBJECT_x000D_OBJECT_x000D_EVENT_DATE_x000D_</v>
      </c>
      <c r="AQ82" s="113" t="str">
        <f t="shared" ca="1" si="48"/>
        <v>SUBJECT_x000D_OBJECT_x000D_EVENT_DATE_x000D_</v>
      </c>
      <c r="AR82" s="113" t="str">
        <f t="shared" ca="1" si="48"/>
        <v>SUBJECT_x000D_OBJECT_x000D_EVENT_DATE_x000D_</v>
      </c>
      <c r="AS82" s="113" t="str">
        <f t="shared" ca="1" si="48"/>
        <v>SUBJECT_x000D_OBJECT_x000D_EVENT_DATE_x000D_</v>
      </c>
      <c r="AT82" s="113" t="str">
        <f t="shared" ca="1" si="48"/>
        <v>SUBJECT_x000D_OBJECT_x000D_EVENT_DATE_x000D_</v>
      </c>
      <c r="AU82" s="113" t="str">
        <f t="shared" ca="1" si="48"/>
        <v>SUBJECT_x000D_OBJECT_x000D_EVENT_DATE_x000D_</v>
      </c>
      <c r="AV82" s="113" t="str">
        <f t="shared" ca="1" si="48"/>
        <v>SUBJECT_x000D_OBJECT_x000D_EVENT_DATE_x000D_</v>
      </c>
      <c r="AW82" s="113" t="str">
        <f t="shared" ca="1" si="48"/>
        <v>SUBJECT_x000D_OBJECT_x000D_EVENT_DATE_x000D_</v>
      </c>
      <c r="AX82" s="113" t="str">
        <f t="shared" ca="1" si="48"/>
        <v>SUBJECT_x000D_OBJECT_x000D_EVENT_DATE_x000D_</v>
      </c>
      <c r="AY82" s="113" t="str">
        <f t="shared" ca="1" si="48"/>
        <v>SUBJECT_x000D_OBJECT_x000D_EVENT_DATE_x000D_</v>
      </c>
      <c r="AZ82" s="113" t="str">
        <f t="shared" ca="1" si="48"/>
        <v>SUBJECT_x000D_OBJECT_x000D_EVENT_DATE_x000D_</v>
      </c>
      <c r="BA82" s="113" t="str">
        <f t="shared" ca="1" si="48"/>
        <v>SUBJECT_x000D_OBJECT_x000D_EVENT_DATE_x000D_</v>
      </c>
      <c r="BB82" s="113" t="str">
        <f t="shared" ca="1" si="48"/>
        <v>SUBJECT_x000D_OBJECT_x000D_EVENT_DATE_x000D_</v>
      </c>
      <c r="BC82" s="113" t="str">
        <f t="shared" ca="1" si="48"/>
        <v>SUBJECT_x000D_OBJECT_x000D_EVENT_DATE_x000D_</v>
      </c>
      <c r="BD82" s="113" t="str">
        <f t="shared" ca="1" si="48"/>
        <v>SUBJECT_x000D_OBJECT_x000D_EVENT_DATE_x000D_</v>
      </c>
      <c r="BE82" s="113" t="str">
        <f t="shared" ca="1" si="48"/>
        <v>SUBJECT_x000D_OBJECT_x000D_EVENT_DATE_x000D_</v>
      </c>
      <c r="BF82" s="113" t="str">
        <f t="shared" ca="1" si="48"/>
        <v>SUBJECT_x000D_OBJECT_x000D_EVENT_DATE_x000D_</v>
      </c>
      <c r="BG82" s="113" t="str">
        <f t="shared" ca="1" si="48"/>
        <v>SUBJECT_x000D_OBJECT_x000D_EVENT_DATE_x000D_</v>
      </c>
      <c r="BH82" s="113" t="str">
        <f t="shared" ca="1" si="48"/>
        <v>SUBJECT_x000D_OBJECT_x000D_EVENT_DATE_x000D_</v>
      </c>
      <c r="BI82" s="113" t="str">
        <f t="shared" ca="1" si="48"/>
        <v>SUBJECT_x000D_OBJECT_x000D_EVENT_DATE_x000D_</v>
      </c>
      <c r="BJ82" s="113" t="str">
        <f t="shared" ca="1" si="48"/>
        <v>SUBJECT_x000D_OBJECT_x000D_EVENT_DATE_x000D_</v>
      </c>
      <c r="BK82" s="113" t="str">
        <f t="shared" ca="1" si="48"/>
        <v>SUBJECT_x000D_OBJECT_x000D_EVENT_DATE_x000D_</v>
      </c>
      <c r="BL82" s="113" t="str">
        <f t="shared" ca="1" si="48"/>
        <v>SUBJECT_x000D_OBJECT_x000D_EVENT_DATE_x000D_</v>
      </c>
      <c r="BM82" s="113" t="str">
        <f t="shared" ca="1" si="48"/>
        <v>SUBJECT_x000D_OBJECT_x000D_EVENT_DATE_x000D_</v>
      </c>
      <c r="BN82" s="113" t="str">
        <f t="shared" ca="1" si="48"/>
        <v>SUBJECT_x000D_OBJECT_x000D_EVENT_DATE_x000D_</v>
      </c>
      <c r="BO82" s="113" t="str">
        <f t="shared" ca="1" si="48"/>
        <v>SUBJECT_x000D_OBJECT_x000D_EVENT_DATE_x000D_</v>
      </c>
      <c r="BP82" s="113" t="str">
        <f t="shared" ca="1" si="48"/>
        <v>SUBJECT_x000D_OBJECT_x000D_EVENT_DATE_x000D_</v>
      </c>
      <c r="BQ82" s="113" t="str">
        <f t="shared" ca="1" si="48"/>
        <v>SUBJECT_x000D_OBJECT_x000D_EVENT_DATE_x000D_</v>
      </c>
      <c r="BR82" s="113" t="str">
        <f t="shared" ca="1" si="48"/>
        <v>SUBJECT_x000D_OBJECT_x000D_EVENT_DATE_x000D_</v>
      </c>
      <c r="BS82" s="113" t="str">
        <f t="shared" ca="1" si="48"/>
        <v>SUBJECT_x000D_OBJECT_x000D_EVENT_DATE_x000D_</v>
      </c>
      <c r="BT82" s="113" t="str">
        <f t="shared" ref="BT82:EE82" ca="1" si="49">IF(NOT(ISERROR(FIND("...",BT81))),BT81,IF(LEN(BT81)&gt;226, BT81 &amp; "..." &amp; CHAR(13), BT81 &amp; BT80))</f>
        <v>SUBJECT_x000D_OBJECT_x000D_EVENT_DATE_x000D_</v>
      </c>
      <c r="BU82" s="113" t="str">
        <f t="shared" ca="1" si="49"/>
        <v>SUBJECT_x000D_OBJECT_x000D_EVENT_DATE_x000D_</v>
      </c>
      <c r="BV82" s="113" t="str">
        <f t="shared" ca="1" si="49"/>
        <v>SUBJECT_x000D_OBJECT_x000D_EVENT_DATE_x000D_</v>
      </c>
      <c r="BW82" s="113" t="str">
        <f t="shared" ca="1" si="49"/>
        <v>SUBJECT_x000D_OBJECT_x000D_EVENT_DATE_x000D_</v>
      </c>
      <c r="BX82" s="113" t="str">
        <f t="shared" ca="1" si="49"/>
        <v>SUBJECT_x000D_OBJECT_x000D_EVENT_DATE_x000D_</v>
      </c>
      <c r="BY82" s="113" t="str">
        <f t="shared" ca="1" si="49"/>
        <v>SUBJECT_x000D_OBJECT_x000D_EVENT_DATE_x000D_</v>
      </c>
      <c r="BZ82" s="113" t="str">
        <f t="shared" ca="1" si="49"/>
        <v>SUBJECT_x000D_OBJECT_x000D_EVENT_DATE_x000D_</v>
      </c>
      <c r="CA82" s="113" t="str">
        <f t="shared" ca="1" si="49"/>
        <v>SUBJECT_x000D_OBJECT_x000D_EVENT_DATE_x000D_</v>
      </c>
      <c r="CB82" s="113" t="str">
        <f t="shared" ca="1" si="49"/>
        <v>SUBJECT_x000D_OBJECT_x000D_EVENT_DATE_x000D_</v>
      </c>
      <c r="CC82" s="113" t="str">
        <f t="shared" ca="1" si="49"/>
        <v>SUBJECT_x000D_OBJECT_x000D_EVENT_DATE_x000D_</v>
      </c>
      <c r="CD82" s="113" t="str">
        <f t="shared" ca="1" si="49"/>
        <v>SUBJECT_x000D_OBJECT_x000D_EVENT_DATE_x000D_</v>
      </c>
      <c r="CE82" s="113" t="str">
        <f t="shared" ca="1" si="49"/>
        <v>SUBJECT_x000D_OBJECT_x000D_EVENT_DATE_x000D_</v>
      </c>
      <c r="CF82" s="113" t="str">
        <f t="shared" ca="1" si="49"/>
        <v>SUBJECT_x000D_OBJECT_x000D_EVENT_DATE_x000D_</v>
      </c>
      <c r="CG82" s="113" t="str">
        <f t="shared" ca="1" si="49"/>
        <v>SUBJECT_x000D_OBJECT_x000D_EVENT_DATE_x000D_</v>
      </c>
      <c r="CH82" s="113" t="str">
        <f t="shared" ca="1" si="49"/>
        <v>SUBJECT_x000D_OBJECT_x000D_EVENT_DATE_x000D_</v>
      </c>
      <c r="CI82" s="113" t="str">
        <f t="shared" ca="1" si="49"/>
        <v>SUBJECT_x000D_OBJECT_x000D_EVENT_DATE_x000D_</v>
      </c>
      <c r="CJ82" s="113" t="str">
        <f t="shared" ca="1" si="49"/>
        <v>SUBJECT_x000D_OBJECT_x000D_EVENT_DATE_x000D_</v>
      </c>
      <c r="CK82" s="113" t="str">
        <f t="shared" ca="1" si="49"/>
        <v>SUBJECT_x000D_OBJECT_x000D_EVENT_DATE_x000D_</v>
      </c>
      <c r="CL82" s="113" t="str">
        <f t="shared" ca="1" si="49"/>
        <v>SUBJECT_x000D_OBJECT_x000D_EVENT_DATE_x000D_</v>
      </c>
      <c r="CM82" s="113" t="str">
        <f t="shared" ca="1" si="49"/>
        <v>SUBJECT_x000D_OBJECT_x000D_EVENT_DATE_x000D_</v>
      </c>
      <c r="CN82" s="113" t="str">
        <f t="shared" ca="1" si="49"/>
        <v>SUBJECT_x000D_OBJECT_x000D_EVENT_DATE_x000D_</v>
      </c>
      <c r="CO82" s="113" t="str">
        <f t="shared" ca="1" si="49"/>
        <v>SUBJECT_x000D_OBJECT_x000D_EVENT_DATE_x000D_</v>
      </c>
      <c r="CP82" s="113" t="str">
        <f t="shared" ca="1" si="49"/>
        <v>SUBJECT_x000D_OBJECT_x000D_EVENT_DATE_x000D_</v>
      </c>
      <c r="CQ82" s="113" t="str">
        <f t="shared" ca="1" si="49"/>
        <v>SUBJECT_x000D_OBJECT_x000D_EVENT_DATE_x000D_</v>
      </c>
      <c r="CR82" s="113" t="str">
        <f t="shared" ca="1" si="49"/>
        <v>SUBJECT_x000D_OBJECT_x000D_EVENT_DATE_x000D_</v>
      </c>
      <c r="CS82" s="113" t="str">
        <f t="shared" ca="1" si="49"/>
        <v>SUBJECT_x000D_OBJECT_x000D_EVENT_DATE_x000D_</v>
      </c>
      <c r="CT82" s="113" t="str">
        <f t="shared" ca="1" si="49"/>
        <v>SUBJECT_x000D_OBJECT_x000D_EVENT_DATE_x000D_</v>
      </c>
      <c r="CU82" s="113" t="str">
        <f t="shared" ca="1" si="49"/>
        <v>SUBJECT_x000D_OBJECT_x000D_EVENT_DATE_x000D_</v>
      </c>
      <c r="CV82" s="113" t="str">
        <f t="shared" ca="1" si="49"/>
        <v>SUBJECT_x000D_OBJECT_x000D_EVENT_DATE_x000D_</v>
      </c>
      <c r="CW82" s="113" t="str">
        <f t="shared" ca="1" si="49"/>
        <v>SUBJECT_x000D_OBJECT_x000D_EVENT_DATE_x000D_</v>
      </c>
      <c r="CX82" s="113" t="str">
        <f t="shared" ca="1" si="49"/>
        <v>SUBJECT_x000D_OBJECT_x000D_EVENT_DATE_x000D_</v>
      </c>
      <c r="CY82" s="113" t="str">
        <f t="shared" ca="1" si="49"/>
        <v>SUBJECT_x000D_OBJECT_x000D_EVENT_DATE_x000D_</v>
      </c>
      <c r="CZ82" s="113" t="str">
        <f t="shared" ca="1" si="49"/>
        <v>SUBJECT_x000D_OBJECT_x000D_EVENT_DATE_x000D_</v>
      </c>
      <c r="DA82" s="113" t="str">
        <f t="shared" ca="1" si="49"/>
        <v>SUBJECT_x000D_OBJECT_x000D_EVENT_DATE_x000D_</v>
      </c>
      <c r="DB82" s="113" t="str">
        <f t="shared" ca="1" si="49"/>
        <v>SUBJECT_x000D_OBJECT_x000D_EVENT_DATE_x000D_</v>
      </c>
      <c r="DC82" s="113" t="str">
        <f t="shared" ca="1" si="49"/>
        <v>SUBJECT_x000D_OBJECT_x000D_EVENT_DATE_x000D_</v>
      </c>
      <c r="DD82" s="113" t="str">
        <f t="shared" ca="1" si="49"/>
        <v>SUBJECT_x000D_OBJECT_x000D_EVENT_DATE_x000D_</v>
      </c>
      <c r="DE82" s="113" t="str">
        <f t="shared" ca="1" si="49"/>
        <v>SUBJECT_x000D_OBJECT_x000D_EVENT_DATE_x000D_</v>
      </c>
      <c r="DF82" s="113" t="str">
        <f t="shared" ca="1" si="49"/>
        <v>SUBJECT_x000D_OBJECT_x000D_EVENT_DATE_x000D_</v>
      </c>
      <c r="DG82" s="113" t="str">
        <f t="shared" ca="1" si="49"/>
        <v>SUBJECT_x000D_OBJECT_x000D_EVENT_DATE_x000D_</v>
      </c>
      <c r="DH82" s="113" t="str">
        <f t="shared" ca="1" si="49"/>
        <v>SUBJECT_x000D_OBJECT_x000D_EVENT_DATE_x000D_</v>
      </c>
      <c r="DI82" s="113" t="str">
        <f t="shared" ca="1" si="49"/>
        <v>SUBJECT_x000D_OBJECT_x000D_EVENT_DATE_x000D_</v>
      </c>
      <c r="DJ82" s="113" t="str">
        <f t="shared" ca="1" si="49"/>
        <v>SUBJECT_x000D_OBJECT_x000D_EVENT_DATE_x000D_</v>
      </c>
      <c r="DK82" s="113" t="str">
        <f t="shared" ca="1" si="49"/>
        <v>SUBJECT_x000D_OBJECT_x000D_EVENT_DATE_x000D_</v>
      </c>
      <c r="DL82" s="113" t="str">
        <f t="shared" ca="1" si="49"/>
        <v>SUBJECT_x000D_OBJECT_x000D_EVENT_DATE_x000D_</v>
      </c>
      <c r="DM82" s="113" t="str">
        <f t="shared" ca="1" si="49"/>
        <v>SUBJECT_x000D_OBJECT_x000D_EVENT_DATE_x000D_</v>
      </c>
      <c r="DN82" s="113" t="str">
        <f t="shared" ca="1" si="49"/>
        <v>SUBJECT_x000D_OBJECT_x000D_EVENT_DATE_x000D_</v>
      </c>
      <c r="DO82" s="113" t="str">
        <f t="shared" ca="1" si="49"/>
        <v>SUBJECT_x000D_OBJECT_x000D_EVENT_DATE_x000D_</v>
      </c>
      <c r="DP82" s="113" t="str">
        <f t="shared" ca="1" si="49"/>
        <v>SUBJECT_x000D_OBJECT_x000D_EVENT_DATE_x000D_</v>
      </c>
      <c r="DQ82" s="113" t="str">
        <f t="shared" ca="1" si="49"/>
        <v>SUBJECT_x000D_OBJECT_x000D_EVENT_DATE_x000D_</v>
      </c>
      <c r="DR82" s="113" t="str">
        <f t="shared" ca="1" si="49"/>
        <v>SUBJECT_x000D_OBJECT_x000D_EVENT_DATE_x000D_</v>
      </c>
      <c r="DS82" s="113" t="str">
        <f t="shared" ca="1" si="49"/>
        <v>SUBJECT_x000D_OBJECT_x000D_EVENT_DATE_x000D_</v>
      </c>
      <c r="DT82" s="113" t="str">
        <f t="shared" ca="1" si="49"/>
        <v>SUBJECT_x000D_OBJECT_x000D_EVENT_DATE_x000D_</v>
      </c>
      <c r="DU82" s="113" t="str">
        <f t="shared" ca="1" si="49"/>
        <v>SUBJECT_x000D_OBJECT_x000D_EVENT_DATE_x000D_</v>
      </c>
      <c r="DV82" s="113" t="str">
        <f t="shared" ca="1" si="49"/>
        <v>SUBJECT_x000D_OBJECT_x000D_EVENT_DATE_x000D_</v>
      </c>
      <c r="DW82" s="113" t="str">
        <f t="shared" ca="1" si="49"/>
        <v>SUBJECT_x000D_OBJECT_x000D_EVENT_DATE_x000D_</v>
      </c>
      <c r="DX82" s="113" t="str">
        <f t="shared" ca="1" si="49"/>
        <v>SUBJECT_x000D_OBJECT_x000D_EVENT_DATE_x000D_</v>
      </c>
      <c r="DY82" s="113" t="str">
        <f t="shared" ca="1" si="49"/>
        <v>SUBJECT_x000D_OBJECT_x000D_EVENT_DATE_x000D_</v>
      </c>
      <c r="DZ82" s="113" t="str">
        <f t="shared" ca="1" si="49"/>
        <v>SUBJECT_x000D_OBJECT_x000D_EVENT_DATE_x000D_</v>
      </c>
      <c r="EA82" s="113" t="str">
        <f t="shared" ca="1" si="49"/>
        <v>SUBJECT_x000D_OBJECT_x000D_EVENT_DATE_x000D_</v>
      </c>
      <c r="EB82" s="113" t="str">
        <f t="shared" ca="1" si="49"/>
        <v>SUBJECT_x000D_OBJECT_x000D_EVENT_DATE_x000D_</v>
      </c>
      <c r="EC82" s="113" t="str">
        <f t="shared" ca="1" si="49"/>
        <v>SUBJECT_x000D_OBJECT_x000D_EVENT_DATE_x000D_</v>
      </c>
      <c r="ED82" s="113" t="str">
        <f t="shared" ca="1" si="49"/>
        <v>SUBJECT_x000D_OBJECT_x000D_EVENT_DATE_x000D_</v>
      </c>
      <c r="EE82" s="113" t="str">
        <f t="shared" ca="1" si="49"/>
        <v>SUBJECT_x000D_OBJECT_x000D_EVENT_DATE_x000D_</v>
      </c>
      <c r="EF82" s="113" t="str">
        <f t="shared" ref="EF82:EY82" ca="1" si="50">IF(NOT(ISERROR(FIND("...",EF81))),EF81,IF(LEN(EF81)&gt;226, EF81 &amp; "..." &amp; CHAR(13), EF81 &amp; EF80))</f>
        <v>SUBJECT_x000D_OBJECT_x000D_EVENT_DATE_x000D_</v>
      </c>
      <c r="EG82" s="113" t="str">
        <f t="shared" ca="1" si="50"/>
        <v>SUBJECT_x000D_OBJECT_x000D_EVENT_DATE_x000D_</v>
      </c>
      <c r="EH82" s="113" t="str">
        <f t="shared" ca="1" si="50"/>
        <v>SUBJECT_x000D_OBJECT_x000D_EVENT_DATE_x000D_</v>
      </c>
      <c r="EI82" s="113" t="str">
        <f t="shared" ca="1" si="50"/>
        <v>SUBJECT_x000D_OBJECT_x000D_EVENT_DATE_x000D_</v>
      </c>
      <c r="EJ82" s="113" t="str">
        <f t="shared" ca="1" si="50"/>
        <v>SUBJECT_x000D_OBJECT_x000D_EVENT_DATE_x000D_</v>
      </c>
      <c r="EK82" s="113" t="str">
        <f t="shared" ca="1" si="50"/>
        <v>SUBJECT_x000D_OBJECT_x000D_EVENT_DATE_x000D_</v>
      </c>
      <c r="EL82" s="113" t="str">
        <f t="shared" ca="1" si="50"/>
        <v>SUBJECT_x000D_OBJECT_x000D_EVENT_DATE_x000D_</v>
      </c>
      <c r="EM82" s="113" t="str">
        <f t="shared" ca="1" si="50"/>
        <v>SUBJECT_x000D_OBJECT_x000D_EVENT_DATE_x000D_</v>
      </c>
      <c r="EN82" s="113" t="str">
        <f t="shared" ca="1" si="50"/>
        <v>SUBJECT_x000D_OBJECT_x000D_EVENT_DATE_x000D_</v>
      </c>
      <c r="EO82" s="113" t="str">
        <f t="shared" ca="1" si="50"/>
        <v>SUBJECT_x000D_OBJECT_x000D_EVENT_DATE_x000D_</v>
      </c>
      <c r="EP82" s="113" t="str">
        <f t="shared" ca="1" si="50"/>
        <v>SUBJECT_x000D_OBJECT_x000D_EVENT_DATE_x000D_</v>
      </c>
      <c r="EQ82" s="113" t="str">
        <f t="shared" ca="1" si="50"/>
        <v>SUBJECT_x000D_OBJECT_x000D_EVENT_DATE_x000D_</v>
      </c>
      <c r="ER82" s="113" t="str">
        <f t="shared" ca="1" si="50"/>
        <v>SUBJECT_x000D_OBJECT_x000D_EVENT_DATE_x000D_</v>
      </c>
      <c r="ES82" s="113" t="str">
        <f t="shared" ca="1" si="50"/>
        <v>SUBJECT_x000D_OBJECT_x000D_EVENT_DATE_x000D_</v>
      </c>
      <c r="ET82" s="113" t="str">
        <f t="shared" ca="1" si="50"/>
        <v>SUBJECT_x000D_OBJECT_x000D_EVENT_DATE_x000D_</v>
      </c>
      <c r="EU82" s="113" t="str">
        <f t="shared" ca="1" si="50"/>
        <v>SUBJECT_x000D_OBJECT_x000D_EVENT_DATE_x000D_</v>
      </c>
      <c r="EV82" s="113" t="str">
        <f t="shared" ca="1" si="50"/>
        <v>SUBJECT_x000D_OBJECT_x000D_EVENT_DATE_x000D_</v>
      </c>
      <c r="EW82" s="113" t="str">
        <f t="shared" ca="1" si="50"/>
        <v>SUBJECT_x000D_OBJECT_x000D_EVENT_DATE_x000D_</v>
      </c>
      <c r="EX82" s="113" t="str">
        <f t="shared" ca="1" si="50"/>
        <v>SUBJECT_x000D_OBJECT_x000D_EVENT_DATE_x000D_</v>
      </c>
      <c r="EY82" s="113" t="str">
        <f t="shared" ca="1" si="50"/>
        <v>SUBJECT_x000D_OBJECT_x000D_EVENT_DATE_x000D_</v>
      </c>
    </row>
    <row r="83" spans="1:155" s="39" customFormat="1" ht="28.95" hidden="1" customHeight="1" outlineLevel="2">
      <c r="A83" s="21"/>
      <c r="B83" s="21"/>
      <c r="C83" s="33" t="s">
        <v>343</v>
      </c>
      <c r="D83" s="33"/>
      <c r="E83" s="28"/>
      <c r="F83" s="124" t="str">
        <f t="shared" ref="F83:BQ83" si="51">IF(LEN(F72)=0,"",TRIM(SUBSTITUTE(F7, "!", "")))</f>
        <v/>
      </c>
      <c r="G83" s="124" t="str">
        <f t="shared" si="51"/>
        <v/>
      </c>
      <c r="H83" s="124" t="str">
        <f t="shared" si="51"/>
        <v>[when]</v>
      </c>
      <c r="I83" s="124" t="str">
        <f t="shared" si="51"/>
        <v/>
      </c>
      <c r="J83" s="124" t="str">
        <f t="shared" si="51"/>
        <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136" t="str">
        <f>F83</f>
        <v/>
      </c>
      <c r="G84" s="113" t="str">
        <f ca="1">CONCATENATE(INDIRECT(ADDRESS(ROW(),COLUMN()-1)),", ", G83)</f>
        <v xml:space="preserve">, </v>
      </c>
      <c r="H84" s="113" t="str">
        <f t="shared" ref="H84:BS84" ca="1" si="54">CONCATENATE(INDIRECT(ADDRESS(ROW(),COLUMN()-1)),", ", H83)</f>
        <v>, , [when]</v>
      </c>
      <c r="I84" s="113" t="str">
        <f t="shared" ca="1" si="54"/>
        <v xml:space="preserve">, , [when], </v>
      </c>
      <c r="J84" s="113" t="str">
        <f t="shared" ca="1" si="54"/>
        <v xml:space="preserve">, , [when], , </v>
      </c>
      <c r="K84" s="113" t="str">
        <f t="shared" ca="1" si="54"/>
        <v xml:space="preserve">, , [when], , , </v>
      </c>
      <c r="L84" s="113" t="str">
        <f t="shared" ca="1" si="54"/>
        <v xml:space="preserve">, , [when], , , , </v>
      </c>
      <c r="M84" s="113" t="str">
        <f t="shared" ca="1" si="54"/>
        <v xml:space="preserve">, , [when], , , , , </v>
      </c>
      <c r="N84" s="113" t="str">
        <f t="shared" ca="1" si="54"/>
        <v xml:space="preserve">, , [when], , , , , , </v>
      </c>
      <c r="O84" s="113" t="str">
        <f t="shared" ca="1" si="54"/>
        <v xml:space="preserve">, , [when], , , , , , , </v>
      </c>
      <c r="P84" s="113" t="str">
        <f t="shared" ca="1" si="54"/>
        <v xml:space="preserve">, , [when], , , , , , , , </v>
      </c>
      <c r="Q84" s="113" t="str">
        <f t="shared" ca="1" si="54"/>
        <v xml:space="preserve">, , [when], , , , , , , , , </v>
      </c>
      <c r="R84" s="113" t="str">
        <f t="shared" ca="1" si="54"/>
        <v xml:space="preserve">, , [when], , , , , , , , , , </v>
      </c>
      <c r="S84" s="113" t="str">
        <f t="shared" ca="1" si="54"/>
        <v xml:space="preserve">, , [when], , , , , , , , , , , </v>
      </c>
      <c r="T84" s="113" t="str">
        <f t="shared" ca="1" si="54"/>
        <v xml:space="preserve">, , [when], , , , , , , , , , , , </v>
      </c>
      <c r="U84" s="113" t="str">
        <f t="shared" ca="1" si="54"/>
        <v xml:space="preserve">, , [when], , , , , , , , , , , , , </v>
      </c>
      <c r="V84" s="113" t="str">
        <f t="shared" ca="1" si="54"/>
        <v xml:space="preserve">, , [when], , , , , , , , , , , , , , </v>
      </c>
      <c r="W84" s="113" t="str">
        <f t="shared" ca="1" si="54"/>
        <v xml:space="preserve">, , [when], , , , , , , , , , , , , , , </v>
      </c>
      <c r="X84" s="113" t="str">
        <f t="shared" ca="1" si="54"/>
        <v xml:space="preserve">, , [when], , , , , , , , , , , , , , , , </v>
      </c>
      <c r="Y84" s="113" t="str">
        <f t="shared" ca="1" si="54"/>
        <v xml:space="preserve">, , [when], , , , , , , , , , , , , , , , , </v>
      </c>
      <c r="Z84" s="113" t="str">
        <f t="shared" ca="1" si="54"/>
        <v xml:space="preserve">, , [when], , , , , , , , , , , , , , , , , , </v>
      </c>
      <c r="AA84" s="113" t="str">
        <f t="shared" ca="1" si="54"/>
        <v xml:space="preserve">, , [when], , , , , , , , , , , , , , , , , , , </v>
      </c>
      <c r="AB84" s="113" t="str">
        <f t="shared" ca="1" si="54"/>
        <v xml:space="preserve">, , [when], , , , , , , , , , , , , , , , , , , , </v>
      </c>
      <c r="AC84" s="113" t="str">
        <f t="shared" ca="1" si="54"/>
        <v xml:space="preserve">, , [when], , , , , , , , , , , , , , , , , , , , , </v>
      </c>
      <c r="AD84" s="113" t="str">
        <f t="shared" ca="1" si="54"/>
        <v xml:space="preserve">, , [when], , , , , , , , , , , , , , , , , , , , , , </v>
      </c>
      <c r="AE84" s="113" t="str">
        <f t="shared" ca="1" si="54"/>
        <v xml:space="preserve">, , [when], , , , , , , , , , , , , , , , , , , , , , , </v>
      </c>
      <c r="AF84" s="113" t="str">
        <f t="shared" ca="1" si="54"/>
        <v xml:space="preserve">, , [when], , , , , , , , , , , , , , , , , , , , , , , , </v>
      </c>
      <c r="AG84" s="113" t="str">
        <f t="shared" ca="1" si="54"/>
        <v xml:space="preserve">, , [when], , , , , , , , , , , , , , , , , , , , , , , , , </v>
      </c>
      <c r="AH84" s="113" t="str">
        <f t="shared" ca="1" si="54"/>
        <v xml:space="preserve">, , [when], , , , , , , , , , , , , , , , , , , , , , , , , , </v>
      </c>
      <c r="AI84" s="113" t="str">
        <f t="shared" ca="1" si="54"/>
        <v xml:space="preserve">, , [when], , , , , , , , , , , , , , , , , , , , , , , , , , , </v>
      </c>
      <c r="AJ84" s="113" t="str">
        <f t="shared" ca="1" si="54"/>
        <v xml:space="preserve">, , [when], , , , , , , , , , , , , , , , , , , , , , , , , , , , </v>
      </c>
      <c r="AK84" s="113" t="str">
        <f t="shared" ca="1" si="54"/>
        <v xml:space="preserve">, , [when], , , , , , , , , , , , , , , , , , , , , , , , , , , , , </v>
      </c>
      <c r="AL84" s="113" t="str">
        <f t="shared" ca="1" si="54"/>
        <v xml:space="preserve">, , [when], , , , , , , , , , , , , , , , , , , , , , , , , , , , , , </v>
      </c>
      <c r="AM84" s="113" t="str">
        <f t="shared" ca="1" si="54"/>
        <v xml:space="preserve">, , [when], , , , , , , , , , , , , , , , , , , , , , , , , , , , , , , </v>
      </c>
      <c r="AN84" s="113" t="str">
        <f t="shared" ca="1" si="54"/>
        <v xml:space="preserve">, , [when], , , , , , , , , , , , , , , , , , , , , , , , , , , , , , , , </v>
      </c>
      <c r="AO84" s="113" t="str">
        <f t="shared" ca="1" si="54"/>
        <v xml:space="preserve">, , [when], , , , , , , , , , , , , , , , , , , , , , , , , , , , , , , , , </v>
      </c>
      <c r="AP84" s="113" t="str">
        <f t="shared" ca="1" si="54"/>
        <v xml:space="preserve">, , [when], , , , , , , , , , , , , , , , , , , , , , , , , , , , , , , , , , </v>
      </c>
      <c r="AQ84" s="113" t="str">
        <f t="shared" ca="1" si="54"/>
        <v xml:space="preserve">, , [when], , , , , , , , , , , , , , , , , , , , , , , , , , , , , , , , , , , </v>
      </c>
      <c r="AR84" s="113" t="str">
        <f t="shared" ca="1" si="54"/>
        <v xml:space="preserve">, , [when], , , , , , , , , , , , , , , , , , , , , , , , , , , , , , , , , , , , </v>
      </c>
      <c r="AS84" s="113" t="str">
        <f t="shared" ca="1" si="54"/>
        <v xml:space="preserve">, , [when], , , , , , , , , , , , , , , , , , , , , , , , , , , , , , , , , , , , , </v>
      </c>
      <c r="AT84" s="113" t="str">
        <f t="shared" ca="1" si="54"/>
        <v xml:space="preserve">, , [when], , , , , , , , , , , , , , , , , , , , , , , , , , , , , , , , , , , , , , </v>
      </c>
      <c r="AU84" s="113" t="str">
        <f t="shared" ca="1" si="54"/>
        <v xml:space="preserve">, , [when], , , , , , , , , , , , , , , , , , , , , , , , , , , , , , , , , , , , , , , </v>
      </c>
      <c r="AV84" s="113" t="str">
        <f t="shared" ca="1" si="54"/>
        <v xml:space="preserve">, , [when], , , , , , , , , , , , , , , , , , , , , , , , , , , , , , , , , , , , , , , , </v>
      </c>
      <c r="AW84" s="113" t="str">
        <f t="shared" ca="1" si="54"/>
        <v xml:space="preserve">, , [when], , , , , , , , , , , , , , , , , , , , , , , , , , , , , , , , , , , , , , , , , </v>
      </c>
      <c r="AX84" s="113" t="str">
        <f t="shared" ca="1" si="54"/>
        <v xml:space="preserve">, , [when], , , , , , , , , , , , , , , , , , , , , , , , , , , , , , , , , , , , , , , , , , </v>
      </c>
      <c r="AY84" s="113" t="str">
        <f t="shared" ca="1" si="54"/>
        <v xml:space="preserve">, , [when], , , , , , , , , , , , , , , , , , , , , , , , , , , , , , , , , , , , , , , , , , , </v>
      </c>
      <c r="AZ84" s="113" t="str">
        <f t="shared" ca="1" si="54"/>
        <v xml:space="preserve">, , [when], , , , , , , , , , , , , , , , , , , , , , , , , , , , , , , , , , , , , , , , , , , , </v>
      </c>
      <c r="BA84" s="113" t="str">
        <f t="shared" ca="1" si="54"/>
        <v xml:space="preserve">, , [when], , , , , , , , , , , , , , , , , , , , , , , , , , , , , , , , , , , , , , , , , , , , , </v>
      </c>
      <c r="BB84" s="113" t="str">
        <f t="shared" ca="1" si="54"/>
        <v xml:space="preserve">, , [when], , , , , , , , , , , , , , , , , , , , , , , , , , , , , , , , , , , , , , , , , , , , , , </v>
      </c>
      <c r="BC84" s="113" t="str">
        <f t="shared" ca="1" si="54"/>
        <v xml:space="preserve">, , [when], , , , , , , , , , , , , , , , , , , , , , , , , , , , , , , , , , , , , , , , , , , , , , , </v>
      </c>
      <c r="BD84" s="113" t="str">
        <f t="shared" ca="1" si="54"/>
        <v xml:space="preserve">, , [when], , , , , , , , , , , , , , , , , , , , , , , , , , , , , , , , , , , , , , , , , , , , , , , , </v>
      </c>
      <c r="BE84" s="113" t="str">
        <f t="shared" ca="1" si="54"/>
        <v xml:space="preserve">, , [when], , , , , , , , , , , , , , , , , , , , , , , , , , , , , , , , , , , , , , , , , , , , , , , , , </v>
      </c>
      <c r="BF84" s="113" t="str">
        <f t="shared" ca="1" si="54"/>
        <v xml:space="preserve">, , [when], , , , , , , , , , , , , , , , , , , , , , , , , , , , , , , , , , , , , , , , , , , , , , , , , , </v>
      </c>
      <c r="BG84" s="113" t="str">
        <f t="shared" ca="1" si="54"/>
        <v xml:space="preserve">, , [when], , , , , , , , , , , , , , , , , , , , , , , , , , , , , , , , , , , , , , , , , , , , , , , , , , , </v>
      </c>
      <c r="BH84" s="113" t="str">
        <f t="shared" ca="1" si="54"/>
        <v xml:space="preserve">, , [when], , , , , , , , , , , , , , , , , , , , , , , , , , , , , , , , , , , , , , , , , , , , , , , , , , , , </v>
      </c>
      <c r="BI84" s="113" t="str">
        <f t="shared" ca="1" si="54"/>
        <v xml:space="preserve">, , [when], , , , , , , , , , , , , , , , , , , , , , , , , , , , , , , , , , , , , , , , , , , , , , , , , , , , , </v>
      </c>
      <c r="BJ84" s="113" t="str">
        <f t="shared" ca="1" si="54"/>
        <v xml:space="preserve">, , [when], , , , , , , , , , , , , , , , , , , , , , , , , , , , , , , , , , , , , , , , , , , , , , , , , , , , , , </v>
      </c>
      <c r="BK84" s="113" t="str">
        <f t="shared" ca="1" si="54"/>
        <v xml:space="preserve">, , [when], , , , , , , , , , , , , , , , , , , , , , , , , , , , , , , , , , , , , , , , , , , , , , , , , , , , , , , </v>
      </c>
      <c r="BL84" s="113" t="str">
        <f t="shared" ca="1" si="54"/>
        <v xml:space="preserve">, , [when], , , , , , , , , , , , , , , , , , , , , , , , , , , , , , , , , , , , , , , , , , , , , , , , , , , , , , , , </v>
      </c>
      <c r="BM84" s="113" t="str">
        <f t="shared" ca="1" si="54"/>
        <v xml:space="preserve">, , [when], , , , , , , , , , , , , , , , , , , , , , , , , , , , , , , , , , , , , , , , , , , , , , , , , , , , , , , , , </v>
      </c>
      <c r="BN84" s="113" t="str">
        <f t="shared" ca="1" si="54"/>
        <v xml:space="preserve">, , [when], , , , , , , , , , , , , , , , , , , , , , , , , , , , , , , , , , , , , , , , , , , , , , , , , , , , , , , , , , </v>
      </c>
      <c r="BO84" s="113" t="str">
        <f t="shared" ca="1" si="54"/>
        <v xml:space="preserve">, , [when], , , , , , , , , , , , , , , , , , , , , , , , , , , , , , , , , , , , , , , , , , , , , , , , , , , , , , , , , , , </v>
      </c>
      <c r="BP84" s="113" t="str">
        <f t="shared" ca="1" si="54"/>
        <v xml:space="preserve">, , [when], , , , , , , , , , , , , , , , , , , , , , , , , , , , , , , , , , , , , , , , , , , , , , , , , , , , , , , , , , , , </v>
      </c>
      <c r="BQ84" s="113" t="str">
        <f t="shared" ca="1" si="54"/>
        <v xml:space="preserve">, , [when], , , , , , , , , , , , , , , , , , , , , , , , , , , , , , , , , , , , , , , , , , , , , , , , , , , , , , , , , , , , , </v>
      </c>
      <c r="BR84" s="113" t="str">
        <f t="shared" ca="1" si="54"/>
        <v xml:space="preserve">, , [when], , , , , , , , , , , , , , , , , , , , , , , , , , , , , , , , , , , , , , , , , , , , , , , , , , , , , , , , , , , , , , </v>
      </c>
      <c r="BS84" s="113" t="str">
        <f t="shared" ca="1" si="54"/>
        <v xml:space="preserve">, , [when], , , , , , , , , , , , , , , , , , , , , , , , , , , , , , , , , , , , , , , , , , , , , , , , , , , , , , , , , , , , , , , </v>
      </c>
      <c r="BT84" s="113" t="str">
        <f t="shared" ref="BT84:EE84" ca="1" si="55">CONCATENATE(INDIRECT(ADDRESS(ROW(),COLUMN()-1)),", ", BT83)</f>
        <v xml:space="preserve">, , [when], , , , , , , , , , , , , , , , , , , , , , , , , , , , , , , , , , , , , , , , , , , , , , , , , , , , , , , , , , , , , , , , </v>
      </c>
      <c r="BU84" s="113" t="str">
        <f t="shared" ca="1" si="55"/>
        <v xml:space="preserve">, , [when], , , , , , , , , , , , , , , , , , , , , , , , , , , , , , , , , , , , , , , , , , , , , , , , , , , , , , , , , , , , , , , , , </v>
      </c>
      <c r="BV84" s="113" t="str">
        <f t="shared" ca="1" si="55"/>
        <v xml:space="preserve">, , [when], , , , , , , , , , , , , , , , , , , , , , , , , , , , , , , , , , , , , , , , , , , , , , , , , , , , , , , , , , , , , , , , , , </v>
      </c>
      <c r="BW84" s="113" t="str">
        <f t="shared" ca="1" si="55"/>
        <v xml:space="preserve">, , [when], , , , , , , , , , , , , , , , , , , , , , , , , , , , , , , , , , , , , , , , , , , , , , , , , , , , , , , , , , , , , , , , , , , </v>
      </c>
      <c r="BX84" s="113" t="str">
        <f t="shared" ca="1" si="55"/>
        <v xml:space="preserve">, , [when], , , , , , , , , , , , , , , , , , , , , , , , , , , , , , , , , , , , , , , , , , , , , , , , , , , , , , , , , , , , , , , , , , , , </v>
      </c>
      <c r="BY84" s="113" t="str">
        <f t="shared" ca="1" si="55"/>
        <v xml:space="preserve">, , [when], , , , , , , , , , , , , , , , , , , , , , , , , , , , , , , , , , , , , , , , , , , , , , , , , , , , , , , , , , , , , , , , , , , , , </v>
      </c>
      <c r="BZ84" s="113" t="str">
        <f t="shared" ca="1" si="55"/>
        <v xml:space="preserve">, , [when], , , , , , , , , , , , , , , , , , , , , , , , , , , , , , , , , , , , , , , , , , , , , , , , , , , , , , , , , , , , , , , , , , , , , , </v>
      </c>
      <c r="CA84" s="113" t="str">
        <f t="shared" ca="1" si="55"/>
        <v xml:space="preserve">, , [when], , , , , , , , , , , , , , , , , , , , , , , , , , , , , , , , , , , , , , , , , , , , , , , , , , , , , , , , , , , , , , , , , , , , , , , </v>
      </c>
      <c r="CB84" s="113" t="str">
        <f t="shared" ca="1" si="55"/>
        <v xml:space="preserve">, , [when], , , , , , , , , , , , , , , , , , , , , , , , , , , , , , , , , , , , , , , , , , , , , , , , , , , , , , , , , , , , , , , , , , , , , , , , </v>
      </c>
      <c r="CC84" s="113" t="str">
        <f t="shared" ca="1" si="55"/>
        <v xml:space="preserve">, , [when], , , , , , , , , , , , , , , , , , , , , , , , , , , , , , , , , , , , , , , , , , , , , , , , , , , , , , , , , , , , , , , , , , , , , , , , , </v>
      </c>
      <c r="CD84" s="113" t="str">
        <f t="shared" ca="1" si="55"/>
        <v xml:space="preserve">, , [when], , , , , , , , , , , , , , , , , , , , , , , , , , , , , , , , , , , , , , , , , , , , , , , , , , , , , , , , , , , , , , , , , , , , , , , , , , </v>
      </c>
      <c r="CE84" s="113" t="str">
        <f t="shared" ca="1" si="55"/>
        <v xml:space="preserve">, , [when], , , , , , , , , , , , , , , , , , , , , , , , , , , , , , , , , , , , , , , , , , , , , , , , , , , , , , , , , , , , , , , , , , , , , , , , , , , </v>
      </c>
      <c r="CF84" s="113" t="str">
        <f t="shared" ca="1" si="55"/>
        <v xml:space="preserve">, , [when], , , , , , , , , , , , , , , , , , , , , , , , , , , , , , , , , , , , , , , , , , , , , , , , , , , , , , , , , , , , , , , , , , , , , , , , , , , , </v>
      </c>
      <c r="CG84" s="113" t="str">
        <f t="shared" ca="1" si="55"/>
        <v xml:space="preserve">, , [when], , , , , , , , , , , , , , , , , , , , , , , , , , , , , , , , , , , , , , , , , , , , , , , , , , , , , , , , , , , , , , , , , , , , , , , , , , , , , </v>
      </c>
      <c r="CH84" s="113" t="str">
        <f t="shared" ca="1" si="55"/>
        <v xml:space="preserve">, , [when], , , , , , , , , , , , , , , , , , , , , , , , , , , , , , , , , , , , , , , , , , , , , , , , , , , , , , , , , , , , , , , , , , , , , , , , , , , , , , </v>
      </c>
      <c r="CI84" s="113" t="str">
        <f t="shared" ca="1" si="55"/>
        <v xml:space="preserve">, , [when], , , , , , , , , , , , , , , , , , , , , , , , , , , , , , , , , , , , , , , , , , , , , , , , , , , , , , , , , , , , , , , , , , , , , , , , , , , , , , , </v>
      </c>
      <c r="CJ84" s="113" t="str">
        <f t="shared" ca="1" si="55"/>
        <v xml:space="preserve">, , [when], , , , , , , , , , , , , , , , , , , , , , , , , , , , , , , , , , , , , , , , , , , , , , , , , , , , , , , , , , , , , , , , , , , , , , , , , , , , , , , , </v>
      </c>
      <c r="CK84" s="113" t="str">
        <f t="shared" ca="1" si="55"/>
        <v xml:space="preserve">, , [when], , , , , , , , , , , , , , , , , , , , , , , , , , , , , , , , , , , , , , , , , , , , , , , , , , , , , , , , , , , , , , , , , , , , , , , , , , , , , , , , , </v>
      </c>
      <c r="CL84" s="113" t="str">
        <f t="shared" ca="1" si="55"/>
        <v xml:space="preserve">, , [when], , , , , , , , , , , , , , , , , , , , , , , , , , , , , , , , , , , , , , , , , , , , , , , , , , , , , , , , , , , , , , , , , , , , , , , , , , , , , , , , , , </v>
      </c>
      <c r="CM84" s="113" t="str">
        <f t="shared" ca="1" si="55"/>
        <v xml:space="preserve">, , [when], , , , , , , , , , , , , , , , , , , , , , , , , , , , , , , , , , , , , , , , , , , , , , , , , , , , , , , , , , , , , , , , , , , , , , , , , , , , , , , , , , , </v>
      </c>
      <c r="CN84" s="113" t="str">
        <f t="shared" ca="1" si="55"/>
        <v xml:space="preserve">, , [when], , , , , , , , , , , , , , , , , , , , , , , , , , , , , , , , , , , , , , , , , , , , , , , , , , , , , , , , , , , , , , , , , , , , , , , , , , , , , , , , , , , , </v>
      </c>
      <c r="CO84" s="113" t="str">
        <f t="shared" ca="1" si="55"/>
        <v xml:space="preserve">, , [when], , , , , , , , , , , , , , , , , , , , , , , , , , , , , , , , , , , , , , , , , , , , , , , , , , , , , , , , , , , , , , , , , , , , , , , , , , , , , , , , , , , , , </v>
      </c>
      <c r="CP84" s="113" t="str">
        <f t="shared" ca="1" si="55"/>
        <v xml:space="preserve">, , [when], , , , , , , , , , , , , , , , , , , , , , , , , , , , , , , , , , , , , , , , , , , , , , , , , , , , , , , , , , , , , , , , , , , , , , , , , , , , , , , , , , , , , , </v>
      </c>
      <c r="CQ84" s="113" t="str">
        <f t="shared" ca="1" si="55"/>
        <v xml:space="preserve">, , [when], , , , , , , , , , , , , , , , , , , , , , , , , , , , , , , , , , , , , , , , , , , , , , , , , , , , , , , , , , , , , , , , , , , , , , , , , , , , , , , , , , , , , , , </v>
      </c>
      <c r="CR84" s="113" t="str">
        <f t="shared" ca="1" si="55"/>
        <v xml:space="preserve">, , [when], , , , , , , , , , , , , , , , , , , , , , , , , , , , , , , , , , , , , , , , , , , , , , , , , , , , , , , , , , , , , , , , , , , , , , , , , , , , , , , , , , , , , , , , </v>
      </c>
      <c r="CS84" s="113" t="str">
        <f t="shared" ca="1" si="55"/>
        <v xml:space="preserve">, , [when], , , , , , , , , , , , , , , , , , , , , , , , , , , , , , , , , , , , , , , , , , , , , , , , , , , , , , , , , , , , , , , , , , , , , , , , , , , , , , , , , , , , , , , , , </v>
      </c>
      <c r="CT84" s="113" t="str">
        <f t="shared" ca="1" si="55"/>
        <v xml:space="preserve">, , [when], , , , , , , , , , , , , , , , , , , , , , , , , , , , , , , , , , , , , , , , , , , , , , , , , , , , , , , , , , , , , , , , , , , , , , , , , , , , , , , , , , , , , , , , , , </v>
      </c>
      <c r="CU84" s="113" t="str">
        <f t="shared" ca="1" si="55"/>
        <v xml:space="preserve">, , [when], , , , , , , , , , , , , , , , , , , , , , , , , , , , , , , , , , , , , , , , , , , , , , , , , , , , , , , , , , , , , , , , , , , , , , , , , , , , , , , , , , , , , , , , , , , </v>
      </c>
      <c r="CV84" s="113" t="str">
        <f t="shared" ca="1" si="55"/>
        <v xml:space="preserve">, , [when], , , , , , , , , , , , , , , , , , , , , , , , , , , , , , , , , , , , , , , , , , , , , , , , , , , , , , , , , , , , , , , , , , , , , , , , , , , , , , , , , , , , , , , , , , , , </v>
      </c>
      <c r="CW84" s="113" t="str">
        <f t="shared" ca="1" si="55"/>
        <v xml:space="preserve">, , [when], , , , , , , , , , , , , , , , , , , , , , , , , , , , , , , , , , , , , , , , , , , , , , , , , , , , , , , , , , , , , , , , , , , , , , , , , , , , , , , , , , , , , , , , , , , , , </v>
      </c>
      <c r="CX84" s="113" t="str">
        <f t="shared" ca="1" si="55"/>
        <v xml:space="preserve">, , [when], , , , , , , , , , , , , , , , , , , , , , , , , , , , , , , , , , , , , , , , , , , , , , , , , , , , , , , , , , , , , , , , , , , , , , , , , , , , , , , , , , , , , , , , , , , , , , </v>
      </c>
      <c r="CY84" s="113" t="str">
        <f t="shared" ca="1" si="55"/>
        <v xml:space="preserve">, , [when], , , , , , , , , , , , , , , , , , , , , , , , , , , , , , , , , , , , , , , , , , , , , , , , , , , , , , , , , , , , , , , , , , , , , , , , , , , , , , , , , , , , , , , , , , , , , , , </v>
      </c>
      <c r="CZ84" s="113" t="str">
        <f t="shared" ca="1" si="55"/>
        <v xml:space="preserve">, , [when], , , , , , , , , , , , , , , , , , , , , , , , , , , , , , , , , , , , , , , , , , , , , , , , , , , , , , , , , , , , , , , , , , , , , , , , , , , , , , , , , , , , , , , , , , , , , , , , </v>
      </c>
      <c r="DA84" s="113" t="str">
        <f t="shared" ca="1" si="55"/>
        <v xml:space="preserve">, , [when], , , , , , , , , , , , , , , , , , , , , , , , , , , , , , , , , , , , , , , , , , , , , , , , , , , , , , , , , , , , , , , , , , , , , , , , , , , , , , , , , , , , , , , , , , , , , , , , , </v>
      </c>
      <c r="DB84" s="113" t="str">
        <f t="shared" ca="1" si="55"/>
        <v xml:space="preserve">, , [when], , , , , , , , , , , , , , , , , , , , , , , , , , , , , , , , , , , , , , , , , , , , , , , , , , , , , , , , , , , , , , , , , , , , , , , , , , , , , , , , , , , , , , , , , , , , , , , , , , </v>
      </c>
      <c r="DC84" s="113" t="str">
        <f t="shared" ca="1" si="55"/>
        <v xml:space="preserve">, , [when], , , , , , , , , , , , , , , , , , , , , , , , , , , , , , , , , , , , , , , , , , , , , , , , , , , , , , , , , , , , , , , , , , , , , , , , , , , , , , , , , , , , , , , , , , , , , , , , , , , </v>
      </c>
      <c r="DD84" s="113" t="str">
        <f t="shared" ca="1" si="55"/>
        <v xml:space="preserve">, , [when], , , , , , , , , , , , , , , , , , , , , , , , , , , , , , , , , , , , , , , , , , , , , , , , , , , , , , , , , , , , , , , , , , , , , , , , , , , , , , , , , , , , , , , , , , , , , , , , , , , , </v>
      </c>
      <c r="DE84" s="113" t="str">
        <f t="shared" ca="1" si="55"/>
        <v xml:space="preserve">, , [when], , , , , , , , , , , , , , , , , , , , , , , , , , , , , , , , , , , , , , , , , , , , , , , , , , , , , , , , , , , , , , , , , , , , , , , , , , , , , , , , , , , , , , , , , , , , , , , , , , , , , </v>
      </c>
      <c r="DF84" s="113" t="str">
        <f t="shared" ca="1" si="55"/>
        <v xml:space="preserve">, , [when], , , , , , , , , , , , , , , , , , , , , , , , , , , , , , , , , , , , , , , , , , , , , , , , , , , , , , , , , , , , , , , , , , , , , , , , , , , , , , , , , , , , , , , , , , , , , , , , , , , , , , </v>
      </c>
      <c r="DG84" s="113" t="str">
        <f t="shared" ca="1" si="55"/>
        <v xml:space="preserve">, , [when], , , , , , , , , , , , , , , , , , , , , , , , , , , , , , , , , , , , , , , , , , , , , , , , , , , , , , , , , , , , , , , , , , , , , , , , , , , , , , , , , , , , , , , , , , , , , , , , , , , , , , , </v>
      </c>
      <c r="DH84" s="113" t="str">
        <f t="shared" ca="1" si="55"/>
        <v xml:space="preserve">, , [when], , , , , , , , , , , , , , , , , , , , , , , , , , , , , , , , , , , , , , , , , , , , , , , , , , , , , , , , , , , , , , , , , , , , , , , , , , , , , , , , , , , , , , , , , , , , , , , , , , , , , , , , </v>
      </c>
      <c r="DI84" s="113" t="str">
        <f t="shared" ca="1" si="55"/>
        <v xml:space="preserve">, , [when], , , , , , , , , , , , , , , , , , , , , , , , , , , , , , , , , , , , , , , , , , , , , , , , , , , , , , , , , , , , , , , , , , , , , , , , , , , , , , , , , , , , , , , , , , , , , , , , , , , , , , , , , </v>
      </c>
      <c r="DJ84" s="113" t="str">
        <f t="shared" ca="1" si="55"/>
        <v xml:space="preserve">, , [when], , , , , , , , , , , , , , , , , , , , , , , , , , , , , , , , , , , , , , , , , , , , , , , , , , , , , , , , , , , , , , , , , , , , , , , , , , , , , , , , , , , , , , , , , , , , , , , , , , , , , , , , , , </v>
      </c>
      <c r="DK84" s="113" t="str">
        <f t="shared" ca="1" si="55"/>
        <v xml:space="preserve">, , [when], , , , , , , , , , , , , , , , , , , , , , , , , , , , , , , , , , , , , , , , , , , , , , , , , , , , , , , , , , , , , , , , , , , , , , , , , , , , , , , , , , , , , , , , , , , , , , , , , , , , , , , , , , , </v>
      </c>
      <c r="DL84" s="113" t="str">
        <f t="shared" ca="1" si="55"/>
        <v xml:space="preserve">, , [when], , , , , , , , , , , , , , , , , , , , , , , , , , , , , , , , , , , , , , , , , , , , , , , , , , , , , , , , , , , , , , , , , , , , , , , , , , , , , , , , , , , , , , , , , , , , , , , , , , , , , , , , , , , , </v>
      </c>
      <c r="DM84" s="113" t="str">
        <f t="shared" ca="1" si="55"/>
        <v xml:space="preserve">, , [when], , , , , , , , , , , , , , , , , , , , , , , , , , , , , , , , , , , , , , , , , , , , , , , , , , , , , , , , , , , , , , , , , , , , , , , , , , , , , , , , , , , , , , , , , , , , , , , , , , , , , , , , , , , , , </v>
      </c>
      <c r="DN84" s="113" t="str">
        <f t="shared" ca="1" si="55"/>
        <v xml:space="preserve">, , [when], , , , , , , , , , , , , , , , , , , , , , , , , , , , , , , , , , , , , , , , , , , , , , , , , , , , , , , , , , , , , , , , , , , , , , , , , , , , , , , , , , , , , , , , , , , , , , , , , , , , , , , , , , , , , , </v>
      </c>
      <c r="DO84" s="113" t="str">
        <f t="shared" ca="1" si="55"/>
        <v xml:space="preserve">, , [when], , , , , , , , , , , , , , , , , , , , , , , , , , , , , , , , , , , , , , , , , , , , , , , , , , , , , , , , , , , , , , , , , , , , , , , , , , , , , , , , , , , , , , , , , , , , , , , , , , , , , , , , , , , , , , , </v>
      </c>
      <c r="DP84" s="113" t="str">
        <f t="shared" ca="1" si="55"/>
        <v xml:space="preserve">, , [when], , , , , , , , , , , , , , , , , , , , , , , , , , , , , , , , , , , , , , , , , , , , , , , , , , , , , , , , , , , , , , , , , , , , , , , , , , , , , , , , , , , , , , , , , , , , , , , , , , , , , , , , , , , , , , , , </v>
      </c>
      <c r="DQ84" s="113" t="str">
        <f t="shared" ca="1" si="55"/>
        <v xml:space="preserve">, , [when], , , , , , , , , , , , , , , , , , , , , , , , , , , , , , , , , , , , , , , , , , , , , , , , , , , , , , , , , , , , , , , , , , , , , , , , , , , , , , , , , , , , , , , , , , , , , , , , , , , , , , , , , , , , , , , , , </v>
      </c>
      <c r="DR84" s="113" t="str">
        <f t="shared" ca="1" si="55"/>
        <v xml:space="preserve">, , [when], , , , , , , , , , , , , , , , , , , , , , , , , , , , , , , , , , , , , , , , , , , , , , , , , , , , , , , , , , , , , , , , , , , , , , , , , , , , , , , , , , , , , , , , , , , , , , , , , , , , , , , , , , , , , , , , , , </v>
      </c>
      <c r="DS84" s="113" t="str">
        <f t="shared" ca="1" si="55"/>
        <v xml:space="preserve">, , [when], , , , , , , , , , , , , , , , , , , , , , , , , , , , , , , , , , , , , , , , , , , , , , , , , , , , , , , , , , , , , , , , , , , , , , , , , , , , , , , , , , , , , , , , , , , , , , , , , , , , , , , , , , , , , , , , , , , </v>
      </c>
      <c r="DT84" s="113" t="str">
        <f t="shared" ca="1" si="55"/>
        <v xml:space="preserve">, , [when], , , , , , , , , , , , , , , , , , , , , , , , , , , , , , , , , , , , , , , , , , , , , , , , , , , , , , , , , , , , , , , , , , , , , , , , , , , , , , , , , , , , , , , , , , , , , , , , , , , , , , , , , , , , , , , , , , , , </v>
      </c>
      <c r="DU84" s="113" t="str">
        <f t="shared" ca="1" si="55"/>
        <v xml:space="preserve">, , [when], , , , , , , , , , , , , , , , , , , , , , , , , , , , , , , , , , , , , , , , , , , , , , , , , , , , , , , , , , , , , , , , , , , , , , , , , , , , , , , , , , , , , , , , , , , , , , , , , , , , , , , , , , , , , , , , , , , , , </v>
      </c>
      <c r="DV84" s="113" t="str">
        <f t="shared" ca="1" si="55"/>
        <v xml:space="preserve">, , [when], , , , , , , , , , , , , , , , , , , , , , , , , , , , , , , , , , , , , , , , , , , , , , , , , , , , , , , , , , , , , , , , , , , , , , , , , , , , , , , , , , , , , , , , , , , , , , , , , , , , , , , , , , , , , , , , , , , , , , </v>
      </c>
      <c r="DW84" s="113" t="str">
        <f t="shared" ca="1" si="55"/>
        <v xml:space="preserve">, , [when], , , , , , , , , , , , , , , , , , , , , , , , , , , , , , , , , , , , , , , , , , , , , , , , , , , , , , , , , , , , , , , , , , , , , , , , , , , , , , , , , , , , , , , , , , , , , , , , , , , , , , , , , , , , , , , , , , , , , , , </v>
      </c>
      <c r="DX84" s="113" t="str">
        <f t="shared" ca="1" si="55"/>
        <v xml:space="preserve">, , [when], , , , , , , , , , , , , , , , , , , , , , , , , , , , , , , , , , , , , , , , , , , , , , , , , , , , , , , , , , , , , , , , , , , , , , , , , , , , , , , , , , , , , , , , , , , , , , , , , , , , , , , , , , , , , , , , , , , , , , , , </v>
      </c>
      <c r="DY84" s="113" t="str">
        <f t="shared" ca="1" si="55"/>
        <v xml:space="preserve">, , [when], , , , , , , , , , , , , , , , , , , , , , , , , , , , , , , , , , , , , , , , , , , , , , , , , , , , , , , , , , , , , , , , , , , , , , , , , , , , , , , , , , , , , , , , , , , , , , , , , , , , , , , , , , , , , , , , , , , , , , , , , </v>
      </c>
      <c r="DZ84" s="113" t="str">
        <f t="shared" ca="1" si="55"/>
        <v xml:space="preserve">, , [when], , , , , , , , , , , , , , , , , , , , , , , , , , , , , , , , , , , , , , , , , , , , , , , , , , , , , , , , , , , , , , , , , , , , , , , , , , , , , , , , , , , , , , , , , , , , , , , , , , , , , , , , , , , , , , , , , , , , , , , , , , </v>
      </c>
      <c r="EA84" s="113" t="str">
        <f t="shared" ca="1" si="55"/>
        <v xml:space="preserve">, , [when], , , , , , , , , , , , , , , , , , , , , , , , , , , , , , , , , , , , , , , , , , , , , , , , , , , , , , , , , , , , , , , , , , , , , , , , , , , , , , , , , , , , , , , , , , , , , , , , , , , , , , , , , , , , , , , , , , , , , , , , , , , </v>
      </c>
      <c r="EB84" s="113" t="str">
        <f t="shared" ca="1" si="55"/>
        <v xml:space="preserve">, , [when], , , , , , , , , , , , , , , , , , , , , , , , , , , , , , , , , , , , , , , , , , , , , , , , , , , , , , , , , , , , , , , , , , , , , , , , , , , , , , , , , , , , , , , , , , , , , , , , , , , , , , , , , , , , , , , , , , , , , , , , , , , , </v>
      </c>
      <c r="EC84" s="113" t="str">
        <f t="shared" ca="1" si="55"/>
        <v xml:space="preserve">, , [when], , , , , , , , , , , , , , , , , , , , , , , , , , , , , , , , , , , , , , , , , , , , , , , , , , , , , , , , , , , , , , , , , , , , , , , , , , , , , , , , , , , , , , , , , , , , , , , , , , , , , , , , , , , , , , , , , , , , , , , , , , , , , </v>
      </c>
      <c r="ED84" s="113" t="str">
        <f t="shared" ca="1" si="55"/>
        <v xml:space="preserve">, , [when], , , , , , , , , , , , , , , , , , , , , , , , , , , , , , , , , , , , , , , , , , , , , , , , , , , , , , , , , , , , , , , , , , , , , , , , , , , , , , , , , , , , , , , , , , , , , , , , , , , , , , , , , , , , , , , , , , , , , , , , , , , , , , </v>
      </c>
      <c r="EE84" s="113" t="str">
        <f t="shared" ca="1" si="55"/>
        <v xml:space="preserve">, , [when], , , , , , , , , , , , , , , , , , , , , , , , , , , , , , , , , , , , , , , , , , , , , , , , , , , , , , , , , , , , , , , , , , , , , , , , , , , , , , , , , , , , , , , , , , , , , , , , , , , , , , , , , , , , , , , , , , , , , , , , , , , , , , , </v>
      </c>
      <c r="EF84" s="113" t="str">
        <f t="shared" ref="EF84:EY84" ca="1" si="56">CONCATENATE(INDIRECT(ADDRESS(ROW(),COLUMN()-1)),", ", EF83)</f>
        <v xml:space="preserve">, , [when], , , , , , , , , , , , , , , , , , , , , , , , , , , , , , , , , , , , , , , , , , , , , , , , , , , , , , , , , , , , , , , , , , , , , , , , , , , , , , , , , , , , , , , , , , , , , , , , , , , , , , , , , , , , , , , , , , , , , , , , , , , , , , , , </v>
      </c>
      <c r="EG84" s="113" t="str">
        <f t="shared" ca="1" si="56"/>
        <v xml:space="preserve">, , [when], , , , , , , , , , , , , , , , , , , , , , , , , , , , , , , , , , , , , , , , , , , , , , , , , , , , , , , , , , , , , , , , , , , , , , , , , , , , , , , , , , , , , , , , , , , , , , , , , , , , , , , , , , , , , , , , , , , , , , , , , , , , , , , , , </v>
      </c>
      <c r="EH84" s="113" t="str">
        <f t="shared" ca="1" si="56"/>
        <v xml:space="preserve">, , [when], , , , , , , , , , , , , , , , , , , , , , , , , , , , , , , , , , , , , , , , , , , , , , , , , , , , , , , , , , , , , , , , , , , , , , , , , , , , , , , , , , , , , , , , , , , , , , , , , , , , , , , , , , , , , , , , , , , , , , , , , , , , , , , , , , </v>
      </c>
      <c r="EI84" s="113" t="str">
        <f t="shared" ca="1" si="56"/>
        <v xml:space="preserve">, , [when], , , , , , , , , , , , , , , , , , , , , , , , , , , , , , , , , , , , , , , , , , , , , , , , , , , , , , , , , , , , , , , , , , , , , , , , , , , , , , , , , , , , , , , , , , , , , , , , , , , , , , , , , , , , , , , , , , , , , , , , , , , , , , , , , , , </v>
      </c>
      <c r="EJ84" s="113" t="str">
        <f t="shared" ca="1" si="56"/>
        <v xml:space="preserve">, , [when], , , , , , , , , , , , , , , , , , , , , , , , , , , , , , , , , , , , , , , , , , , , , , , , , , , , , , , , , , , , , , , , , , , , , , , , , , , , , , , , , , , , , , , , , , , , , , , , , , , , , , , , , , , , , , , , , , , , , , , , , , , , , , , , , , , , </v>
      </c>
      <c r="EK84" s="113" t="str">
        <f t="shared" ca="1" si="56"/>
        <v xml:space="preserve">, , [when], , , , , , , , , , , , , , , , , , , , , , , , , , , , , , , , , , , , , , , , , , , , , , , , , , , , , , , , , , , , , , , , , , , , , , , , , , , , , , , , , , , , , , , , , , , , , , , , , , , , , , , , , , , , , , , , , , , , , , , , , , , , , , , , , , , , , </v>
      </c>
      <c r="EL84" s="113" t="str">
        <f t="shared" ca="1" si="56"/>
        <v xml:space="preserve">, , [when], , , , , , , , , , , , , , , , , , , , , , , , , , , , , , , , , , , , , , , , , , , , , , , , , , , , , , , , , , , , , , , , , , , , , , , , , , , , , , , , , , , , , , , , , , , , , , , , , , , , , , , , , , , , , , , , , , , , , , , , , , , , , , , , , , , , , , </v>
      </c>
      <c r="EM84" s="113" t="str">
        <f t="shared" ca="1" si="56"/>
        <v xml:space="preserve">, , [when], , , , , , , , , , , , , , , , , , , , , , , , , , , , , , , , , , , , , , , , , , , , , , , , , , , , , , , , , , , , , , , , , , , , , , , , , , , , , , , , , , , , , , , , , , , , , , , , , , , , , , , , , , , , , , , , , , , , , , , , , , , , , , , , , , , , , , , </v>
      </c>
      <c r="EN84" s="113" t="str">
        <f t="shared" ca="1" si="56"/>
        <v xml:space="preserve">, , [when], , , , , , , , , , , , , , , , , , , , , , , , , , , , , , , , , , , , , , , , , , , , , , , , , , , , , , , , , , , , , , , , , , , , , , , , , , , , , , , , , , , , , , , , , , , , , , , , , , , , , , , , , , , , , , , , , , , , , , , , , , , , , , , , , , , , , , , , </v>
      </c>
      <c r="EO84" s="113" t="str">
        <f t="shared" ca="1" si="56"/>
        <v xml:space="preserve">, , [when], , , , , , , , , , , , , , , , , , , , , , , , , , , , , , , , , , , , , , , , , , , , , , , , , , , , , , , , , , , , , , , , , , , , , , , , , , , , , , , , , , , , , , , , , , , , , , , , , , , , , , , , , , , , , , , , , , , , , , , , , , , , , , , , , , , , , , , , , </v>
      </c>
      <c r="EP84" s="113" t="str">
        <f t="shared" ca="1" si="56"/>
        <v xml:space="preserve">, , [when], , , , , , , , , , , , , , , , , , , , , , , , , , , , , , , , , , , , , , , , , , , , , , , , , , , , , , , , , , , , , , , , , , , , , , , , , , , , , , , , , , , , , , , , , , , , , , , , , , , , , , , , , , , , , , , , , , , , , , , , , , , , , , , , , , , , , , , , , , </v>
      </c>
      <c r="EQ84" s="113" t="str">
        <f t="shared" ca="1" si="56"/>
        <v xml:space="preserve">, , [when], , , , , , , , , , , , , , , , , , , , , , , , , , , , , , , , , , , , , , , , , , , , , , , , , , , , , , , , , , , , , , , , , , , , , , , , , , , , , , , , , , , , , , , , , , , , , , , , , , , , , , , , , , , , , , , , , , , , , , , , , , , , , , , , , , , , , , , , , , , </v>
      </c>
      <c r="ER84" s="113" t="str">
        <f t="shared" ca="1" si="56"/>
        <v xml:space="preserve">, , [when], , , , , , , , , , , , , , , , , , , , , , , , , , , , , , , , , , , , , , , , , , , , , , , , , , , , , , , , , , , , , , , , , , , , , , , , , , , , , , , , , , , , , , , , , , , , , , , , , , , , , , , , , , , , , , , , , , , , , , , , , , , , , , , , , , , , , , , , , , , , </v>
      </c>
      <c r="ES84" s="113" t="str">
        <f t="shared" ca="1" si="56"/>
        <v xml:space="preserve">, , [when], , , , , , , , , , , , , , , , , , , , , , , , , , , , , , , , , , , , , , , , , , , , , , , , , , , , , , , , , , , , , , , , , , , , , , , , , , , , , , , , , , , , , , , , , , , , , , , , , , , , , , , , , , , , , , , , , , , , , , , , , , , , , , , , , , , , , , , , , , , , , </v>
      </c>
      <c r="ET84" s="113" t="str">
        <f t="shared" ca="1" si="56"/>
        <v xml:space="preserve">, , [when], , , , , , , , , , , , , , , , , , , , , , , , , , , , , , , , , , , , , , , , , , , , , , , , , , , , , , , , , , , , , , , , , , , , , , , , , , , , , , , , , , , , , , , , , , , , , , , , , , , , , , , , , , , , , , , , , , , , , , , , , , , , , , , , , , , , , , , , , , , , , , </v>
      </c>
      <c r="EU84" s="113" t="str">
        <f t="shared" ca="1" si="56"/>
        <v xml:space="preserve">, , [when], , , , , , , , , , , , , , , , , , , , , , , , , , , , , , , , , , , , , , , , , , , , , , , , , , , , , , , , , , , , , , , , , , , , , , , , , , , , , , , , , , , , , , , , , , , , , , , , , , , , , , , , , , , , , , , , , , , , , , , , , , , , , , , , , , , , , , , , , , , , , , , </v>
      </c>
      <c r="EV84" s="113" t="str">
        <f t="shared" ca="1" si="56"/>
        <v xml:space="preserve">, , [when], , , , , , , , , , , , , , , , , , , , , , , , , , , , , , , , , , , , , , , , , , , , , , , , , , , , , , , , , , , , , , , , , , , , , , , , , , , , , , , , , , , , , , , , , , , , , , , , , , , , , , , , , , , , , , , , , , , , , , , , , , , , , , , , , , , , , , , , , , , , , , , , </v>
      </c>
      <c r="EW84" s="113" t="str">
        <f t="shared" ca="1" si="56"/>
        <v xml:space="preserve">, , [when], , , , , , , , , , , , , , , , , , , , , , , , , , , , , , , , , , , , , , , , , , , , , , , , , , , , , , , , , , , , , , , , , , , , , , , , , , , , , , , , , , , , , , , , , , , , , , , , , , , , , , , , , , , , , , , , , , , , , , , , , , , , , , , , , , , , , , , , , , , , , , , , , </v>
      </c>
      <c r="EX84" s="113" t="str">
        <f t="shared" ca="1" si="56"/>
        <v xml:space="preserve">, , [when], , , , , , , , , , , , , , , , , , , , , , , , , , , , , , , , , , , , , , , , , , , , , , , , , , , , , , , , , , , , , , , , , , , , , , , , , , , , , , , , , , , , , , , , , , , , , , , , , , , , , , , , , , , , , , , , , , , , , , , , , , , , , , , , , , , , , , , , , , , , , , , , , , </v>
      </c>
      <c r="EY84" s="113" t="str">
        <f t="shared" ca="1" si="56"/>
        <v xml:space="preserve">, , [when], ,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113" t="str">
        <f>IF(F59="Y",F72 &amp; ", ","")</f>
        <v/>
      </c>
      <c r="G86" s="113" t="str">
        <f t="shared" ref="G86:BR86" si="57">IF(G59="Y",G72 &amp; ", ","")</f>
        <v/>
      </c>
      <c r="H86" s="113" t="str">
        <f t="shared" si="57"/>
        <v/>
      </c>
      <c r="I86" s="113"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136" t="str">
        <f>F86</f>
        <v/>
      </c>
      <c r="G87" s="113" t="str">
        <f ca="1">CONCATENATE(INDIRECT(ADDRESS(ROW(),COLUMN()-1)), G86)</f>
        <v/>
      </c>
      <c r="H87" s="113" t="str">
        <f t="shared" ref="H87:BS87" ca="1" si="60">CONCATENATE(INDIRECT(ADDRESS(ROW(),COLUMN()-1)), H86)</f>
        <v/>
      </c>
      <c r="I87" s="113" t="str">
        <f t="shared" ca="1" si="60"/>
        <v/>
      </c>
      <c r="J87" s="113" t="str">
        <f t="shared" ca="1" si="60"/>
        <v/>
      </c>
      <c r="K87" s="113" t="str">
        <f t="shared" ca="1" si="60"/>
        <v/>
      </c>
      <c r="L87" s="113" t="str">
        <f t="shared" ca="1" si="60"/>
        <v/>
      </c>
      <c r="M87" s="113" t="str">
        <f t="shared" ca="1" si="60"/>
        <v/>
      </c>
      <c r="N87" s="113" t="str">
        <f t="shared" ca="1" si="60"/>
        <v/>
      </c>
      <c r="O87" s="113" t="str">
        <f t="shared" ca="1" si="60"/>
        <v/>
      </c>
      <c r="P87" s="113" t="str">
        <f t="shared" ca="1" si="60"/>
        <v/>
      </c>
      <c r="Q87" s="113" t="str">
        <f t="shared" ca="1" si="60"/>
        <v/>
      </c>
      <c r="R87" s="113" t="str">
        <f t="shared" ca="1" si="60"/>
        <v/>
      </c>
      <c r="S87" s="113" t="str">
        <f t="shared" ca="1" si="60"/>
        <v/>
      </c>
      <c r="T87" s="113" t="str">
        <f t="shared" ca="1" si="60"/>
        <v/>
      </c>
      <c r="U87" s="113" t="str">
        <f t="shared" ca="1" si="60"/>
        <v/>
      </c>
      <c r="V87" s="113" t="str">
        <f t="shared" ca="1" si="60"/>
        <v/>
      </c>
      <c r="W87" s="113" t="str">
        <f t="shared" ca="1" si="60"/>
        <v/>
      </c>
      <c r="X87" s="113" t="str">
        <f t="shared" ca="1" si="60"/>
        <v/>
      </c>
      <c r="Y87" s="113" t="str">
        <f t="shared" ca="1" si="60"/>
        <v/>
      </c>
      <c r="Z87" s="113" t="str">
        <f t="shared" ca="1" si="60"/>
        <v/>
      </c>
      <c r="AA87" s="113" t="str">
        <f t="shared" ca="1" si="60"/>
        <v/>
      </c>
      <c r="AB87" s="113" t="str">
        <f t="shared" ca="1" si="60"/>
        <v/>
      </c>
      <c r="AC87" s="113" t="str">
        <f t="shared" ca="1" si="60"/>
        <v/>
      </c>
      <c r="AD87" s="113" t="str">
        <f t="shared" ca="1" si="60"/>
        <v/>
      </c>
      <c r="AE87" s="113" t="str">
        <f t="shared" ca="1" si="60"/>
        <v/>
      </c>
      <c r="AF87" s="113" t="str">
        <f t="shared" ca="1" si="60"/>
        <v/>
      </c>
      <c r="AG87" s="113" t="str">
        <f t="shared" ca="1" si="60"/>
        <v/>
      </c>
      <c r="AH87" s="113" t="str">
        <f t="shared" ca="1" si="60"/>
        <v/>
      </c>
      <c r="AI87" s="113" t="str">
        <f t="shared" ca="1" si="60"/>
        <v/>
      </c>
      <c r="AJ87" s="113" t="str">
        <f t="shared" ca="1" si="60"/>
        <v/>
      </c>
      <c r="AK87" s="113" t="str">
        <f t="shared" ca="1" si="60"/>
        <v/>
      </c>
      <c r="AL87" s="113" t="str">
        <f t="shared" ca="1" si="60"/>
        <v/>
      </c>
      <c r="AM87" s="113" t="str">
        <f t="shared" ca="1" si="60"/>
        <v/>
      </c>
      <c r="AN87" s="113" t="str">
        <f t="shared" ca="1" si="60"/>
        <v/>
      </c>
      <c r="AO87" s="113" t="str">
        <f t="shared" ca="1" si="60"/>
        <v/>
      </c>
      <c r="AP87" s="113" t="str">
        <f t="shared" ca="1" si="60"/>
        <v/>
      </c>
      <c r="AQ87" s="113" t="str">
        <f t="shared" ca="1" si="60"/>
        <v/>
      </c>
      <c r="AR87" s="113" t="str">
        <f t="shared" ca="1" si="60"/>
        <v/>
      </c>
      <c r="AS87" s="113" t="str">
        <f t="shared" ca="1" si="60"/>
        <v/>
      </c>
      <c r="AT87" s="113" t="str">
        <f t="shared" ca="1" si="60"/>
        <v/>
      </c>
      <c r="AU87" s="113" t="str">
        <f t="shared" ca="1" si="60"/>
        <v/>
      </c>
      <c r="AV87" s="113" t="str">
        <f t="shared" ca="1" si="60"/>
        <v/>
      </c>
      <c r="AW87" s="113" t="str">
        <f t="shared" ca="1" si="60"/>
        <v/>
      </c>
      <c r="AX87" s="113" t="str">
        <f t="shared" ca="1" si="60"/>
        <v/>
      </c>
      <c r="AY87" s="113" t="str">
        <f t="shared" ca="1" si="60"/>
        <v/>
      </c>
      <c r="AZ87" s="113" t="str">
        <f t="shared" ca="1" si="60"/>
        <v/>
      </c>
      <c r="BA87" s="113" t="str">
        <f t="shared" ca="1" si="60"/>
        <v/>
      </c>
      <c r="BB87" s="113" t="str">
        <f t="shared" ca="1" si="60"/>
        <v/>
      </c>
      <c r="BC87" s="113" t="str">
        <f t="shared" ca="1" si="60"/>
        <v/>
      </c>
      <c r="BD87" s="113" t="str">
        <f t="shared" ca="1" si="60"/>
        <v/>
      </c>
      <c r="BE87" s="113" t="str">
        <f t="shared" ca="1" si="60"/>
        <v/>
      </c>
      <c r="BF87" s="113" t="str">
        <f t="shared" ca="1" si="60"/>
        <v/>
      </c>
      <c r="BG87" s="113" t="str">
        <f t="shared" ca="1" si="60"/>
        <v/>
      </c>
      <c r="BH87" s="113" t="str">
        <f t="shared" ca="1" si="60"/>
        <v/>
      </c>
      <c r="BI87" s="113" t="str">
        <f t="shared" ca="1" si="60"/>
        <v/>
      </c>
      <c r="BJ87" s="113" t="str">
        <f t="shared" ca="1" si="60"/>
        <v/>
      </c>
      <c r="BK87" s="113" t="str">
        <f t="shared" ca="1" si="60"/>
        <v/>
      </c>
      <c r="BL87" s="113" t="str">
        <f t="shared" ca="1" si="60"/>
        <v/>
      </c>
      <c r="BM87" s="113" t="str">
        <f t="shared" ca="1" si="60"/>
        <v/>
      </c>
      <c r="BN87" s="113" t="str">
        <f t="shared" ca="1" si="60"/>
        <v/>
      </c>
      <c r="BO87" s="113" t="str">
        <f t="shared" ca="1" si="60"/>
        <v/>
      </c>
      <c r="BP87" s="113" t="str">
        <f t="shared" ca="1" si="60"/>
        <v/>
      </c>
      <c r="BQ87" s="113" t="str">
        <f t="shared" ca="1" si="60"/>
        <v/>
      </c>
      <c r="BR87" s="113" t="str">
        <f t="shared" ca="1" si="60"/>
        <v/>
      </c>
      <c r="BS87" s="113" t="str">
        <f t="shared" ca="1" si="60"/>
        <v/>
      </c>
      <c r="BT87" s="113" t="str">
        <f t="shared" ref="BT87:EE87" ca="1" si="61">CONCATENATE(INDIRECT(ADDRESS(ROW(),COLUMN()-1)), BT86)</f>
        <v/>
      </c>
      <c r="BU87" s="113" t="str">
        <f t="shared" ca="1" si="61"/>
        <v/>
      </c>
      <c r="BV87" s="113" t="str">
        <f t="shared" ca="1" si="61"/>
        <v/>
      </c>
      <c r="BW87" s="113" t="str">
        <f t="shared" ca="1" si="61"/>
        <v/>
      </c>
      <c r="BX87" s="113" t="str">
        <f t="shared" ca="1" si="61"/>
        <v/>
      </c>
      <c r="BY87" s="113" t="str">
        <f t="shared" ca="1" si="61"/>
        <v/>
      </c>
      <c r="BZ87" s="113" t="str">
        <f t="shared" ca="1" si="61"/>
        <v/>
      </c>
      <c r="CA87" s="113" t="str">
        <f t="shared" ca="1" si="61"/>
        <v/>
      </c>
      <c r="CB87" s="113" t="str">
        <f t="shared" ca="1" si="61"/>
        <v/>
      </c>
      <c r="CC87" s="113" t="str">
        <f t="shared" ca="1" si="61"/>
        <v/>
      </c>
      <c r="CD87" s="113" t="str">
        <f t="shared" ca="1" si="61"/>
        <v/>
      </c>
      <c r="CE87" s="113" t="str">
        <f t="shared" ca="1" si="61"/>
        <v/>
      </c>
      <c r="CF87" s="113" t="str">
        <f t="shared" ca="1" si="61"/>
        <v/>
      </c>
      <c r="CG87" s="113" t="str">
        <f t="shared" ca="1" si="61"/>
        <v/>
      </c>
      <c r="CH87" s="113" t="str">
        <f t="shared" ca="1" si="61"/>
        <v/>
      </c>
      <c r="CI87" s="113" t="str">
        <f t="shared" ca="1" si="61"/>
        <v/>
      </c>
      <c r="CJ87" s="113" t="str">
        <f t="shared" ca="1" si="61"/>
        <v/>
      </c>
      <c r="CK87" s="113" t="str">
        <f t="shared" ca="1" si="61"/>
        <v/>
      </c>
      <c r="CL87" s="113" t="str">
        <f t="shared" ca="1" si="61"/>
        <v/>
      </c>
      <c r="CM87" s="113" t="str">
        <f t="shared" ca="1" si="61"/>
        <v/>
      </c>
      <c r="CN87" s="113" t="str">
        <f t="shared" ca="1" si="61"/>
        <v/>
      </c>
      <c r="CO87" s="113" t="str">
        <f t="shared" ca="1" si="61"/>
        <v/>
      </c>
      <c r="CP87" s="113" t="str">
        <f t="shared" ca="1" si="61"/>
        <v/>
      </c>
      <c r="CQ87" s="113" t="str">
        <f t="shared" ca="1" si="61"/>
        <v/>
      </c>
      <c r="CR87" s="113" t="str">
        <f t="shared" ca="1" si="61"/>
        <v/>
      </c>
      <c r="CS87" s="113" t="str">
        <f t="shared" ca="1" si="61"/>
        <v/>
      </c>
      <c r="CT87" s="113" t="str">
        <f t="shared" ca="1" si="61"/>
        <v/>
      </c>
      <c r="CU87" s="113" t="str">
        <f t="shared" ca="1" si="61"/>
        <v/>
      </c>
      <c r="CV87" s="113" t="str">
        <f t="shared" ca="1" si="61"/>
        <v/>
      </c>
      <c r="CW87" s="113" t="str">
        <f t="shared" ca="1" si="61"/>
        <v/>
      </c>
      <c r="CX87" s="113" t="str">
        <f t="shared" ca="1" si="61"/>
        <v/>
      </c>
      <c r="CY87" s="113" t="str">
        <f t="shared" ca="1" si="61"/>
        <v/>
      </c>
      <c r="CZ87" s="113" t="str">
        <f t="shared" ca="1" si="61"/>
        <v/>
      </c>
      <c r="DA87" s="113" t="str">
        <f t="shared" ca="1" si="61"/>
        <v/>
      </c>
      <c r="DB87" s="113" t="str">
        <f t="shared" ca="1" si="61"/>
        <v/>
      </c>
      <c r="DC87" s="113" t="str">
        <f t="shared" ca="1" si="61"/>
        <v/>
      </c>
      <c r="DD87" s="113" t="str">
        <f t="shared" ca="1" si="61"/>
        <v/>
      </c>
      <c r="DE87" s="113" t="str">
        <f t="shared" ca="1" si="61"/>
        <v/>
      </c>
      <c r="DF87" s="113" t="str">
        <f t="shared" ca="1" si="61"/>
        <v/>
      </c>
      <c r="DG87" s="113" t="str">
        <f t="shared" ca="1" si="61"/>
        <v/>
      </c>
      <c r="DH87" s="113" t="str">
        <f t="shared" ca="1" si="61"/>
        <v/>
      </c>
      <c r="DI87" s="113" t="str">
        <f t="shared" ca="1" si="61"/>
        <v/>
      </c>
      <c r="DJ87" s="113" t="str">
        <f t="shared" ca="1" si="61"/>
        <v/>
      </c>
      <c r="DK87" s="113" t="str">
        <f t="shared" ca="1" si="61"/>
        <v/>
      </c>
      <c r="DL87" s="113" t="str">
        <f t="shared" ca="1" si="61"/>
        <v/>
      </c>
      <c r="DM87" s="113" t="str">
        <f t="shared" ca="1" si="61"/>
        <v/>
      </c>
      <c r="DN87" s="113" t="str">
        <f t="shared" ca="1" si="61"/>
        <v/>
      </c>
      <c r="DO87" s="113" t="str">
        <f t="shared" ca="1" si="61"/>
        <v/>
      </c>
      <c r="DP87" s="113" t="str">
        <f t="shared" ca="1" si="61"/>
        <v/>
      </c>
      <c r="DQ87" s="113" t="str">
        <f t="shared" ca="1" si="61"/>
        <v/>
      </c>
      <c r="DR87" s="113" t="str">
        <f t="shared" ca="1" si="61"/>
        <v/>
      </c>
      <c r="DS87" s="113" t="str">
        <f t="shared" ca="1" si="61"/>
        <v/>
      </c>
      <c r="DT87" s="113" t="str">
        <f t="shared" ca="1" si="61"/>
        <v/>
      </c>
      <c r="DU87" s="113" t="str">
        <f t="shared" ca="1" si="61"/>
        <v/>
      </c>
      <c r="DV87" s="113" t="str">
        <f t="shared" ca="1" si="61"/>
        <v/>
      </c>
      <c r="DW87" s="113" t="str">
        <f t="shared" ca="1" si="61"/>
        <v/>
      </c>
      <c r="DX87" s="113" t="str">
        <f t="shared" ca="1" si="61"/>
        <v/>
      </c>
      <c r="DY87" s="113" t="str">
        <f t="shared" ca="1" si="61"/>
        <v/>
      </c>
      <c r="DZ87" s="113" t="str">
        <f t="shared" ca="1" si="61"/>
        <v/>
      </c>
      <c r="EA87" s="113" t="str">
        <f t="shared" ca="1" si="61"/>
        <v/>
      </c>
      <c r="EB87" s="113" t="str">
        <f t="shared" ca="1" si="61"/>
        <v/>
      </c>
      <c r="EC87" s="113" t="str">
        <f t="shared" ca="1" si="61"/>
        <v/>
      </c>
      <c r="ED87" s="113" t="str">
        <f t="shared" ca="1" si="61"/>
        <v/>
      </c>
      <c r="EE87" s="113" t="str">
        <f t="shared" ca="1" si="61"/>
        <v/>
      </c>
      <c r="EF87" s="113" t="str">
        <f t="shared" ref="EF87:EY87" ca="1" si="62">CONCATENATE(INDIRECT(ADDRESS(ROW(),COLUMN()-1)), EF86)</f>
        <v/>
      </c>
      <c r="EG87" s="113" t="str">
        <f t="shared" ca="1" si="62"/>
        <v/>
      </c>
      <c r="EH87" s="113" t="str">
        <f t="shared" ca="1" si="62"/>
        <v/>
      </c>
      <c r="EI87" s="113" t="str">
        <f t="shared" ca="1" si="62"/>
        <v/>
      </c>
      <c r="EJ87" s="113" t="str">
        <f t="shared" ca="1" si="62"/>
        <v/>
      </c>
      <c r="EK87" s="113" t="str">
        <f t="shared" ca="1" si="62"/>
        <v/>
      </c>
      <c r="EL87" s="113" t="str">
        <f t="shared" ca="1" si="62"/>
        <v/>
      </c>
      <c r="EM87" s="113" t="str">
        <f t="shared" ca="1" si="62"/>
        <v/>
      </c>
      <c r="EN87" s="113" t="str">
        <f t="shared" ca="1" si="62"/>
        <v/>
      </c>
      <c r="EO87" s="113" t="str">
        <f t="shared" ca="1" si="62"/>
        <v/>
      </c>
      <c r="EP87" s="113" t="str">
        <f t="shared" ca="1" si="62"/>
        <v/>
      </c>
      <c r="EQ87" s="113" t="str">
        <f t="shared" ca="1" si="62"/>
        <v/>
      </c>
      <c r="ER87" s="113" t="str">
        <f t="shared" ca="1" si="62"/>
        <v/>
      </c>
      <c r="ES87" s="113" t="str">
        <f t="shared" ca="1" si="62"/>
        <v/>
      </c>
      <c r="ET87" s="113" t="str">
        <f t="shared" ca="1" si="62"/>
        <v/>
      </c>
      <c r="EU87" s="113" t="str">
        <f t="shared" ca="1" si="62"/>
        <v/>
      </c>
      <c r="EV87" s="113" t="str">
        <f t="shared" ca="1" si="62"/>
        <v/>
      </c>
      <c r="EW87" s="113" t="str">
        <f t="shared" ca="1" si="62"/>
        <v/>
      </c>
      <c r="EX87" s="113" t="str">
        <f t="shared" ca="1" si="62"/>
        <v/>
      </c>
      <c r="EY87" s="113" t="str">
        <f t="shared" ca="1" si="62"/>
        <v/>
      </c>
    </row>
    <row r="88" spans="1:155" s="39" customFormat="1" ht="24" hidden="1" customHeight="1" outlineLevel="2">
      <c r="A88" s="21"/>
      <c r="B88" s="21"/>
      <c r="C88" s="33" t="s">
        <v>392</v>
      </c>
      <c r="D88" s="33"/>
      <c r="E88" s="28"/>
      <c r="F88" s="113" t="str">
        <f t="shared" ref="F88:BQ88" si="63">IF(F58="Y","",F83)</f>
        <v/>
      </c>
      <c r="G88" s="113" t="str">
        <f t="shared" si="63"/>
        <v/>
      </c>
      <c r="H88" s="113" t="str">
        <f t="shared" si="63"/>
        <v>[when]</v>
      </c>
      <c r="I88" s="113" t="str">
        <f t="shared" si="63"/>
        <v/>
      </c>
      <c r="J88" s="113" t="str">
        <f t="shared" si="63"/>
        <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117" t="str">
        <f>IF(OR(LEN(F72)=0,F58="Y"),"",CONCATENATE(IF(LEN(F88)=0,"",SUBSTITUTE(Settings!$B$41,"&amp;BEAMColumnCodes",F88)),CHAR(13)))</f>
        <v>_x000D_</v>
      </c>
      <c r="G89" s="113" t="str">
        <f>IF(OR(LEN(G72)=0,G58="Y"),"",CONCATENATE(IF(LEN(G88)=0,"",SUBSTITUTE(Settings!$B$41,"&amp;BEAMColumnCodes",G88)),CHAR(13)))</f>
        <v>_x000D_</v>
      </c>
      <c r="H89" s="113" t="str">
        <f>IF(OR(LEN(H72)=0,H58="Y"),"",CONCATENATE(IF(LEN(H88)=0,"",SUBSTITUTE(Settings!$B$41,"&amp;BEAMColumnCodes",H88)),CHAR(13)))</f>
        <v xml:space="preserve"> [when] _x000D_</v>
      </c>
      <c r="I89" s="113" t="str">
        <f>IF(OR(LEN(I72)=0,I58="Y"),"",CONCATENATE(IF(LEN(I88)=0,"",SUBSTITUTE(Settings!$B$41,"&amp;BEAMColumnCodes",I88)),CHAR(13)))</f>
        <v/>
      </c>
      <c r="J89" s="113" t="str">
        <f>IF(OR(LEN(J72)=0,J58="Y"),"",CONCATENATE(IF(LEN(J88)=0,"",SUBSTITUTE(Settings!$B$41,"&amp;BEAMColumnCodes",J88)),CHAR(13)))</f>
        <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117" t="str">
        <f>IF(F63="Y",F89,"")</f>
        <v/>
      </c>
      <c r="G90" s="117" t="str">
        <f t="shared" ref="G90:BR90" si="66">IF(G63="Y",G89,"")</f>
        <v/>
      </c>
      <c r="H90" s="117" t="str">
        <f t="shared" si="66"/>
        <v/>
      </c>
      <c r="I90" s="117"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137" t="str">
        <f>F90</f>
        <v/>
      </c>
      <c r="G91" s="113" t="str">
        <f ca="1">CONCATENATE(INDIRECT(ADDRESS(ROW(),COLUMN()-1)),IF(ISERROR(FIND("...",G78)),G90,""))</f>
        <v/>
      </c>
      <c r="H91" s="113" t="str">
        <f t="shared" ref="H91:BS91" ca="1" si="69">CONCATENATE(INDIRECT(ADDRESS(ROW(),COLUMN()-1)),IF(ISERROR(FIND("...",H78)),H90,""))</f>
        <v/>
      </c>
      <c r="I91" s="113" t="str">
        <f t="shared" ca="1" si="69"/>
        <v/>
      </c>
      <c r="J91" s="113" t="str">
        <f t="shared" ca="1" si="69"/>
        <v/>
      </c>
      <c r="K91" s="113" t="str">
        <f t="shared" ca="1" si="69"/>
        <v/>
      </c>
      <c r="L91" s="113" t="str">
        <f t="shared" ca="1" si="69"/>
        <v/>
      </c>
      <c r="M91" s="113" t="str">
        <f t="shared" ca="1" si="69"/>
        <v/>
      </c>
      <c r="N91" s="113" t="str">
        <f t="shared" ca="1" si="69"/>
        <v/>
      </c>
      <c r="O91" s="113" t="str">
        <f t="shared" ca="1" si="69"/>
        <v/>
      </c>
      <c r="P91" s="113" t="str">
        <f t="shared" ca="1" si="69"/>
        <v/>
      </c>
      <c r="Q91" s="113" t="str">
        <f t="shared" ca="1" si="69"/>
        <v/>
      </c>
      <c r="R91" s="113" t="str">
        <f t="shared" ca="1" si="69"/>
        <v/>
      </c>
      <c r="S91" s="113" t="str">
        <f t="shared" ca="1" si="69"/>
        <v/>
      </c>
      <c r="T91" s="113" t="str">
        <f t="shared" ca="1" si="69"/>
        <v/>
      </c>
      <c r="U91" s="113" t="str">
        <f t="shared" ca="1" si="69"/>
        <v/>
      </c>
      <c r="V91" s="113" t="str">
        <f t="shared" ca="1" si="69"/>
        <v/>
      </c>
      <c r="W91" s="113" t="str">
        <f t="shared" ca="1" si="69"/>
        <v/>
      </c>
      <c r="X91" s="113" t="str">
        <f t="shared" ca="1" si="69"/>
        <v/>
      </c>
      <c r="Y91" s="113" t="str">
        <f t="shared" ca="1" si="69"/>
        <v/>
      </c>
      <c r="Z91" s="113" t="str">
        <f t="shared" ca="1" si="69"/>
        <v/>
      </c>
      <c r="AA91" s="113" t="str">
        <f t="shared" ca="1" si="69"/>
        <v/>
      </c>
      <c r="AB91" s="113" t="str">
        <f t="shared" ca="1" si="69"/>
        <v/>
      </c>
      <c r="AC91" s="113" t="str">
        <f t="shared" ca="1" si="69"/>
        <v/>
      </c>
      <c r="AD91" s="113" t="str">
        <f t="shared" ca="1" si="69"/>
        <v/>
      </c>
      <c r="AE91" s="113" t="str">
        <f t="shared" ca="1" si="69"/>
        <v/>
      </c>
      <c r="AF91" s="113" t="str">
        <f t="shared" ca="1" si="69"/>
        <v/>
      </c>
      <c r="AG91" s="113" t="str">
        <f t="shared" ca="1" si="69"/>
        <v/>
      </c>
      <c r="AH91" s="113" t="str">
        <f t="shared" ca="1" si="69"/>
        <v/>
      </c>
      <c r="AI91" s="113" t="str">
        <f t="shared" ca="1" si="69"/>
        <v/>
      </c>
      <c r="AJ91" s="113" t="str">
        <f t="shared" ca="1" si="69"/>
        <v/>
      </c>
      <c r="AK91" s="113" t="str">
        <f t="shared" ca="1" si="69"/>
        <v/>
      </c>
      <c r="AL91" s="113" t="str">
        <f t="shared" ca="1" si="69"/>
        <v/>
      </c>
      <c r="AM91" s="113" t="str">
        <f t="shared" ca="1" si="69"/>
        <v/>
      </c>
      <c r="AN91" s="113" t="str">
        <f t="shared" ca="1" si="69"/>
        <v/>
      </c>
      <c r="AO91" s="113" t="str">
        <f t="shared" ca="1" si="69"/>
        <v/>
      </c>
      <c r="AP91" s="113" t="str">
        <f t="shared" ca="1" si="69"/>
        <v/>
      </c>
      <c r="AQ91" s="113" t="str">
        <f t="shared" ca="1" si="69"/>
        <v/>
      </c>
      <c r="AR91" s="113" t="str">
        <f t="shared" ca="1" si="69"/>
        <v/>
      </c>
      <c r="AS91" s="113" t="str">
        <f t="shared" ca="1" si="69"/>
        <v/>
      </c>
      <c r="AT91" s="113" t="str">
        <f t="shared" ca="1" si="69"/>
        <v/>
      </c>
      <c r="AU91" s="113" t="str">
        <f t="shared" ca="1" si="69"/>
        <v/>
      </c>
      <c r="AV91" s="113" t="str">
        <f t="shared" ca="1" si="69"/>
        <v/>
      </c>
      <c r="AW91" s="113" t="str">
        <f t="shared" ca="1" si="69"/>
        <v/>
      </c>
      <c r="AX91" s="113" t="str">
        <f t="shared" ca="1" si="69"/>
        <v/>
      </c>
      <c r="AY91" s="113" t="str">
        <f t="shared" ca="1" si="69"/>
        <v/>
      </c>
      <c r="AZ91" s="113" t="str">
        <f t="shared" ca="1" si="69"/>
        <v/>
      </c>
      <c r="BA91" s="113" t="str">
        <f t="shared" ca="1" si="69"/>
        <v/>
      </c>
      <c r="BB91" s="113" t="str">
        <f t="shared" ca="1" si="69"/>
        <v/>
      </c>
      <c r="BC91" s="113" t="str">
        <f t="shared" ca="1" si="69"/>
        <v/>
      </c>
      <c r="BD91" s="113" t="str">
        <f t="shared" ca="1" si="69"/>
        <v/>
      </c>
      <c r="BE91" s="113" t="str">
        <f t="shared" ca="1" si="69"/>
        <v/>
      </c>
      <c r="BF91" s="113" t="str">
        <f t="shared" ca="1" si="69"/>
        <v/>
      </c>
      <c r="BG91" s="113" t="str">
        <f t="shared" ca="1" si="69"/>
        <v/>
      </c>
      <c r="BH91" s="113" t="str">
        <f t="shared" ca="1" si="69"/>
        <v/>
      </c>
      <c r="BI91" s="113" t="str">
        <f t="shared" ca="1" si="69"/>
        <v/>
      </c>
      <c r="BJ91" s="113" t="str">
        <f t="shared" ca="1" si="69"/>
        <v/>
      </c>
      <c r="BK91" s="113" t="str">
        <f t="shared" ca="1" si="69"/>
        <v/>
      </c>
      <c r="BL91" s="113" t="str">
        <f t="shared" ca="1" si="69"/>
        <v/>
      </c>
      <c r="BM91" s="113" t="str">
        <f t="shared" ca="1" si="69"/>
        <v/>
      </c>
      <c r="BN91" s="113" t="str">
        <f t="shared" ca="1" si="69"/>
        <v/>
      </c>
      <c r="BO91" s="113" t="str">
        <f t="shared" ca="1" si="69"/>
        <v/>
      </c>
      <c r="BP91" s="113" t="str">
        <f t="shared" ca="1" si="69"/>
        <v/>
      </c>
      <c r="BQ91" s="113" t="str">
        <f t="shared" ca="1" si="69"/>
        <v/>
      </c>
      <c r="BR91" s="113" t="str">
        <f t="shared" ca="1" si="69"/>
        <v/>
      </c>
      <c r="BS91" s="113" t="str">
        <f t="shared" ca="1" si="69"/>
        <v/>
      </c>
      <c r="BT91" s="113" t="str">
        <f t="shared" ref="BT91:EE91" ca="1" si="70">CONCATENATE(INDIRECT(ADDRESS(ROW(),COLUMN()-1)),IF(ISERROR(FIND("...",BT78)),BT90,""))</f>
        <v/>
      </c>
      <c r="BU91" s="113" t="str">
        <f t="shared" ca="1" si="70"/>
        <v/>
      </c>
      <c r="BV91" s="113" t="str">
        <f t="shared" ca="1" si="70"/>
        <v/>
      </c>
      <c r="BW91" s="113" t="str">
        <f t="shared" ca="1" si="70"/>
        <v/>
      </c>
      <c r="BX91" s="113" t="str">
        <f t="shared" ca="1" si="70"/>
        <v/>
      </c>
      <c r="BY91" s="113" t="str">
        <f t="shared" ca="1" si="70"/>
        <v/>
      </c>
      <c r="BZ91" s="113" t="str">
        <f t="shared" ca="1" si="70"/>
        <v/>
      </c>
      <c r="CA91" s="113" t="str">
        <f t="shared" ca="1" si="70"/>
        <v/>
      </c>
      <c r="CB91" s="113" t="str">
        <f t="shared" ca="1" si="70"/>
        <v/>
      </c>
      <c r="CC91" s="113" t="str">
        <f t="shared" ca="1" si="70"/>
        <v/>
      </c>
      <c r="CD91" s="113" t="str">
        <f t="shared" ca="1" si="70"/>
        <v/>
      </c>
      <c r="CE91" s="113" t="str">
        <f t="shared" ca="1" si="70"/>
        <v/>
      </c>
      <c r="CF91" s="113" t="str">
        <f t="shared" ca="1" si="70"/>
        <v/>
      </c>
      <c r="CG91" s="113" t="str">
        <f t="shared" ca="1" si="70"/>
        <v/>
      </c>
      <c r="CH91" s="113" t="str">
        <f t="shared" ca="1" si="70"/>
        <v/>
      </c>
      <c r="CI91" s="113" t="str">
        <f t="shared" ca="1" si="70"/>
        <v/>
      </c>
      <c r="CJ91" s="113" t="str">
        <f t="shared" ca="1" si="70"/>
        <v/>
      </c>
      <c r="CK91" s="113" t="str">
        <f t="shared" ca="1" si="70"/>
        <v/>
      </c>
      <c r="CL91" s="113" t="str">
        <f t="shared" ca="1" si="70"/>
        <v/>
      </c>
      <c r="CM91" s="113" t="str">
        <f t="shared" ca="1" si="70"/>
        <v/>
      </c>
      <c r="CN91" s="113" t="str">
        <f t="shared" ca="1" si="70"/>
        <v/>
      </c>
      <c r="CO91" s="113" t="str">
        <f t="shared" ca="1" si="70"/>
        <v/>
      </c>
      <c r="CP91" s="113" t="str">
        <f t="shared" ca="1" si="70"/>
        <v/>
      </c>
      <c r="CQ91" s="113" t="str">
        <f t="shared" ca="1" si="70"/>
        <v/>
      </c>
      <c r="CR91" s="113" t="str">
        <f t="shared" ca="1" si="70"/>
        <v/>
      </c>
      <c r="CS91" s="113" t="str">
        <f t="shared" ca="1" si="70"/>
        <v/>
      </c>
      <c r="CT91" s="113" t="str">
        <f t="shared" ca="1" si="70"/>
        <v/>
      </c>
      <c r="CU91" s="113" t="str">
        <f t="shared" ca="1" si="70"/>
        <v/>
      </c>
      <c r="CV91" s="113" t="str">
        <f t="shared" ca="1" si="70"/>
        <v/>
      </c>
      <c r="CW91" s="113" t="str">
        <f t="shared" ca="1" si="70"/>
        <v/>
      </c>
      <c r="CX91" s="113" t="str">
        <f t="shared" ca="1" si="70"/>
        <v/>
      </c>
      <c r="CY91" s="113" t="str">
        <f t="shared" ca="1" si="70"/>
        <v/>
      </c>
      <c r="CZ91" s="113" t="str">
        <f t="shared" ca="1" si="70"/>
        <v/>
      </c>
      <c r="DA91" s="113" t="str">
        <f t="shared" ca="1" si="70"/>
        <v/>
      </c>
      <c r="DB91" s="113" t="str">
        <f t="shared" ca="1" si="70"/>
        <v/>
      </c>
      <c r="DC91" s="113" t="str">
        <f t="shared" ca="1" si="70"/>
        <v/>
      </c>
      <c r="DD91" s="113" t="str">
        <f t="shared" ca="1" si="70"/>
        <v/>
      </c>
      <c r="DE91" s="113" t="str">
        <f t="shared" ca="1" si="70"/>
        <v/>
      </c>
      <c r="DF91" s="113" t="str">
        <f t="shared" ca="1" si="70"/>
        <v/>
      </c>
      <c r="DG91" s="113" t="str">
        <f t="shared" ca="1" si="70"/>
        <v/>
      </c>
      <c r="DH91" s="113" t="str">
        <f t="shared" ca="1" si="70"/>
        <v/>
      </c>
      <c r="DI91" s="113" t="str">
        <f t="shared" ca="1" si="70"/>
        <v/>
      </c>
      <c r="DJ91" s="113" t="str">
        <f t="shared" ca="1" si="70"/>
        <v/>
      </c>
      <c r="DK91" s="113" t="str">
        <f t="shared" ca="1" si="70"/>
        <v/>
      </c>
      <c r="DL91" s="113" t="str">
        <f t="shared" ca="1" si="70"/>
        <v/>
      </c>
      <c r="DM91" s="113" t="str">
        <f t="shared" ca="1" si="70"/>
        <v/>
      </c>
      <c r="DN91" s="113" t="str">
        <f t="shared" ca="1" si="70"/>
        <v/>
      </c>
      <c r="DO91" s="113" t="str">
        <f t="shared" ca="1" si="70"/>
        <v/>
      </c>
      <c r="DP91" s="113" t="str">
        <f t="shared" ca="1" si="70"/>
        <v/>
      </c>
      <c r="DQ91" s="113" t="str">
        <f t="shared" ca="1" si="70"/>
        <v/>
      </c>
      <c r="DR91" s="113" t="str">
        <f t="shared" ca="1" si="70"/>
        <v/>
      </c>
      <c r="DS91" s="113" t="str">
        <f t="shared" ca="1" si="70"/>
        <v/>
      </c>
      <c r="DT91" s="113" t="str">
        <f t="shared" ca="1" si="70"/>
        <v/>
      </c>
      <c r="DU91" s="113" t="str">
        <f t="shared" ca="1" si="70"/>
        <v/>
      </c>
      <c r="DV91" s="113" t="str">
        <f t="shared" ca="1" si="70"/>
        <v/>
      </c>
      <c r="DW91" s="113" t="str">
        <f t="shared" ca="1" si="70"/>
        <v/>
      </c>
      <c r="DX91" s="113" t="str">
        <f t="shared" ca="1" si="70"/>
        <v/>
      </c>
      <c r="DY91" s="113" t="str">
        <f t="shared" ca="1" si="70"/>
        <v/>
      </c>
      <c r="DZ91" s="113" t="str">
        <f t="shared" ca="1" si="70"/>
        <v/>
      </c>
      <c r="EA91" s="113" t="str">
        <f t="shared" ca="1" si="70"/>
        <v/>
      </c>
      <c r="EB91" s="113" t="str">
        <f t="shared" ca="1" si="70"/>
        <v/>
      </c>
      <c r="EC91" s="113" t="str">
        <f t="shared" ca="1" si="70"/>
        <v/>
      </c>
      <c r="ED91" s="113" t="str">
        <f t="shared" ca="1" si="70"/>
        <v/>
      </c>
      <c r="EE91" s="113" t="str">
        <f t="shared" ca="1" si="70"/>
        <v/>
      </c>
      <c r="EF91" s="113" t="str">
        <f t="shared" ref="EF91:EY91" ca="1" si="71">CONCATENATE(INDIRECT(ADDRESS(ROW(),COLUMN()-1)),IF(ISERROR(FIND("...",EF78)),EF90,""))</f>
        <v/>
      </c>
      <c r="EG91" s="113" t="str">
        <f t="shared" ca="1" si="71"/>
        <v/>
      </c>
      <c r="EH91" s="113" t="str">
        <f t="shared" ca="1" si="71"/>
        <v/>
      </c>
      <c r="EI91" s="113" t="str">
        <f t="shared" ca="1" si="71"/>
        <v/>
      </c>
      <c r="EJ91" s="113" t="str">
        <f t="shared" ca="1" si="71"/>
        <v/>
      </c>
      <c r="EK91" s="113" t="str">
        <f t="shared" ca="1" si="71"/>
        <v/>
      </c>
      <c r="EL91" s="113" t="str">
        <f t="shared" ca="1" si="71"/>
        <v/>
      </c>
      <c r="EM91" s="113" t="str">
        <f t="shared" ca="1" si="71"/>
        <v/>
      </c>
      <c r="EN91" s="113" t="str">
        <f t="shared" ca="1" si="71"/>
        <v/>
      </c>
      <c r="EO91" s="113" t="str">
        <f t="shared" ca="1" si="71"/>
        <v/>
      </c>
      <c r="EP91" s="113" t="str">
        <f t="shared" ca="1" si="71"/>
        <v/>
      </c>
      <c r="EQ91" s="113" t="str">
        <f t="shared" ca="1" si="71"/>
        <v/>
      </c>
      <c r="ER91" s="113" t="str">
        <f t="shared" ca="1" si="71"/>
        <v/>
      </c>
      <c r="ES91" s="113" t="str">
        <f t="shared" ca="1" si="71"/>
        <v/>
      </c>
      <c r="ET91" s="113" t="str">
        <f t="shared" ca="1" si="71"/>
        <v/>
      </c>
      <c r="EU91" s="113" t="str">
        <f t="shared" ca="1" si="71"/>
        <v/>
      </c>
      <c r="EV91" s="113" t="str">
        <f t="shared" ca="1" si="71"/>
        <v/>
      </c>
      <c r="EW91" s="113" t="str">
        <f t="shared" ca="1" si="71"/>
        <v/>
      </c>
      <c r="EX91" s="113" t="str">
        <f t="shared" ca="1" si="71"/>
        <v/>
      </c>
      <c r="EY91" s="113" t="str">
        <f t="shared" ca="1" si="71"/>
        <v/>
      </c>
    </row>
    <row r="92" spans="1:155" s="39" customFormat="1" ht="22.95" hidden="1" customHeight="1" outlineLevel="2">
      <c r="A92" s="21"/>
      <c r="B92" s="21"/>
      <c r="C92" s="33" t="s">
        <v>418</v>
      </c>
      <c r="D92" s="33"/>
      <c r="E92" s="28"/>
      <c r="F92" s="117" t="str">
        <f>IF(F63="Y","",F89)</f>
        <v>_x000D_</v>
      </c>
      <c r="G92" s="117" t="str">
        <f t="shared" ref="G92:BR92" si="72">IF(G63="Y","",G89)</f>
        <v>_x000D_</v>
      </c>
      <c r="H92" s="117" t="str">
        <f t="shared" si="72"/>
        <v xml:space="preserve"> [when] _x000D_</v>
      </c>
      <c r="I92" s="117" t="str">
        <f t="shared" si="72"/>
        <v/>
      </c>
      <c r="J92" s="117" t="str">
        <f t="shared" si="72"/>
        <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138" t="str">
        <f ca="1">IF(LEN($H$117)=0, $F$92, $H$117 &amp; CHAR(13) &amp; $F$92)</f>
        <v>_x000D_</v>
      </c>
      <c r="G93" s="118" t="str">
        <f ca="1">CONCATENATE(INDIRECT(ADDRESS(ROW(),COLUMN()-1)),IF(ISERROR(FIND("...",G82)),G92,""))</f>
        <v>_x000D__x000D_</v>
      </c>
      <c r="H93" s="118" t="str">
        <f t="shared" ref="H93:BS93" ca="1" si="75">CONCATENATE(INDIRECT(ADDRESS(ROW(),COLUMN()-1)),IF(ISERROR(FIND("...",H82)),H92,""))</f>
        <v>_x000D__x000D_ [when] _x000D_</v>
      </c>
      <c r="I93" s="118" t="str">
        <f t="shared" ca="1" si="75"/>
        <v>_x000D__x000D_ [when] _x000D_</v>
      </c>
      <c r="J93" s="118" t="str">
        <f t="shared" ca="1" si="75"/>
        <v>_x000D__x000D_ [when] _x000D_</v>
      </c>
      <c r="K93" s="118" t="str">
        <f t="shared" ca="1" si="75"/>
        <v>_x000D__x000D_ [when] _x000D_</v>
      </c>
      <c r="L93" s="118" t="str">
        <f t="shared" ca="1" si="75"/>
        <v>_x000D__x000D_ [when] _x000D_</v>
      </c>
      <c r="M93" s="118" t="str">
        <f t="shared" ca="1" si="75"/>
        <v>_x000D__x000D_ [when] _x000D_</v>
      </c>
      <c r="N93" s="118" t="str">
        <f t="shared" ca="1" si="75"/>
        <v>_x000D__x000D_ [when] _x000D_</v>
      </c>
      <c r="O93" s="118" t="str">
        <f t="shared" ca="1" si="75"/>
        <v>_x000D__x000D_ [when] _x000D_</v>
      </c>
      <c r="P93" s="118" t="str">
        <f t="shared" ca="1" si="75"/>
        <v>_x000D__x000D_ [when] _x000D_</v>
      </c>
      <c r="Q93" s="118" t="str">
        <f t="shared" ca="1" si="75"/>
        <v>_x000D__x000D_ [when] _x000D_</v>
      </c>
      <c r="R93" s="118" t="str">
        <f t="shared" ca="1" si="75"/>
        <v>_x000D__x000D_ [when] _x000D_</v>
      </c>
      <c r="S93" s="118" t="str">
        <f t="shared" ca="1" si="75"/>
        <v>_x000D__x000D_ [when] _x000D_</v>
      </c>
      <c r="T93" s="118" t="str">
        <f t="shared" ca="1" si="75"/>
        <v>_x000D__x000D_ [when] _x000D_</v>
      </c>
      <c r="U93" s="118" t="str">
        <f t="shared" ca="1" si="75"/>
        <v>_x000D__x000D_ [when] _x000D_</v>
      </c>
      <c r="V93" s="118" t="str">
        <f t="shared" ca="1" si="75"/>
        <v>_x000D__x000D_ [when] _x000D_</v>
      </c>
      <c r="W93" s="118" t="str">
        <f t="shared" ca="1" si="75"/>
        <v>_x000D__x000D_ [when] _x000D_</v>
      </c>
      <c r="X93" s="118" t="str">
        <f t="shared" ca="1" si="75"/>
        <v>_x000D__x000D_ [when] _x000D_</v>
      </c>
      <c r="Y93" s="118" t="str">
        <f t="shared" ca="1" si="75"/>
        <v>_x000D__x000D_ [when] _x000D_</v>
      </c>
      <c r="Z93" s="118" t="str">
        <f t="shared" ca="1" si="75"/>
        <v>_x000D__x000D_ [when] _x000D_</v>
      </c>
      <c r="AA93" s="118" t="str">
        <f t="shared" ca="1" si="75"/>
        <v>_x000D__x000D_ [when] _x000D_</v>
      </c>
      <c r="AB93" s="118" t="str">
        <f t="shared" ca="1" si="75"/>
        <v>_x000D__x000D_ [when] _x000D_</v>
      </c>
      <c r="AC93" s="118" t="str">
        <f t="shared" ca="1" si="75"/>
        <v>_x000D__x000D_ [when] _x000D_</v>
      </c>
      <c r="AD93" s="118" t="str">
        <f t="shared" ca="1" si="75"/>
        <v>_x000D__x000D_ [when] _x000D_</v>
      </c>
      <c r="AE93" s="118" t="str">
        <f t="shared" ca="1" si="75"/>
        <v>_x000D__x000D_ [when] _x000D_</v>
      </c>
      <c r="AF93" s="118" t="str">
        <f t="shared" ca="1" si="75"/>
        <v>_x000D__x000D_ [when] _x000D_</v>
      </c>
      <c r="AG93" s="118" t="str">
        <f t="shared" ca="1" si="75"/>
        <v>_x000D__x000D_ [when] _x000D_</v>
      </c>
      <c r="AH93" s="118" t="str">
        <f t="shared" ca="1" si="75"/>
        <v>_x000D__x000D_ [when] _x000D_</v>
      </c>
      <c r="AI93" s="118" t="str">
        <f t="shared" ca="1" si="75"/>
        <v>_x000D__x000D_ [when] _x000D_</v>
      </c>
      <c r="AJ93" s="118" t="str">
        <f t="shared" ca="1" si="75"/>
        <v>_x000D__x000D_ [when] _x000D_</v>
      </c>
      <c r="AK93" s="118" t="str">
        <f t="shared" ca="1" si="75"/>
        <v>_x000D__x000D_ [when] _x000D_</v>
      </c>
      <c r="AL93" s="118" t="str">
        <f t="shared" ca="1" si="75"/>
        <v>_x000D__x000D_ [when] _x000D_</v>
      </c>
      <c r="AM93" s="118" t="str">
        <f t="shared" ca="1" si="75"/>
        <v>_x000D__x000D_ [when] _x000D_</v>
      </c>
      <c r="AN93" s="118" t="str">
        <f t="shared" ca="1" si="75"/>
        <v>_x000D__x000D_ [when] _x000D_</v>
      </c>
      <c r="AO93" s="118" t="str">
        <f t="shared" ca="1" si="75"/>
        <v>_x000D__x000D_ [when] _x000D_</v>
      </c>
      <c r="AP93" s="118" t="str">
        <f t="shared" ca="1" si="75"/>
        <v>_x000D__x000D_ [when] _x000D_</v>
      </c>
      <c r="AQ93" s="118" t="str">
        <f t="shared" ca="1" si="75"/>
        <v>_x000D__x000D_ [when] _x000D_</v>
      </c>
      <c r="AR93" s="118" t="str">
        <f t="shared" ca="1" si="75"/>
        <v>_x000D__x000D_ [when] _x000D_</v>
      </c>
      <c r="AS93" s="118" t="str">
        <f t="shared" ca="1" si="75"/>
        <v>_x000D__x000D_ [when] _x000D_</v>
      </c>
      <c r="AT93" s="118" t="str">
        <f t="shared" ca="1" si="75"/>
        <v>_x000D__x000D_ [when] _x000D_</v>
      </c>
      <c r="AU93" s="118" t="str">
        <f t="shared" ca="1" si="75"/>
        <v>_x000D__x000D_ [when] _x000D_</v>
      </c>
      <c r="AV93" s="118" t="str">
        <f t="shared" ca="1" si="75"/>
        <v>_x000D__x000D_ [when] _x000D_</v>
      </c>
      <c r="AW93" s="118" t="str">
        <f t="shared" ca="1" si="75"/>
        <v>_x000D__x000D_ [when] _x000D_</v>
      </c>
      <c r="AX93" s="118" t="str">
        <f t="shared" ca="1" si="75"/>
        <v>_x000D__x000D_ [when] _x000D_</v>
      </c>
      <c r="AY93" s="118" t="str">
        <f t="shared" ca="1" si="75"/>
        <v>_x000D__x000D_ [when] _x000D_</v>
      </c>
      <c r="AZ93" s="118" t="str">
        <f t="shared" ca="1" si="75"/>
        <v>_x000D__x000D_ [when] _x000D_</v>
      </c>
      <c r="BA93" s="118" t="str">
        <f t="shared" ca="1" si="75"/>
        <v>_x000D__x000D_ [when] _x000D_</v>
      </c>
      <c r="BB93" s="118" t="str">
        <f t="shared" ca="1" si="75"/>
        <v>_x000D__x000D_ [when] _x000D_</v>
      </c>
      <c r="BC93" s="118" t="str">
        <f t="shared" ca="1" si="75"/>
        <v>_x000D__x000D_ [when] _x000D_</v>
      </c>
      <c r="BD93" s="118" t="str">
        <f t="shared" ca="1" si="75"/>
        <v>_x000D__x000D_ [when] _x000D_</v>
      </c>
      <c r="BE93" s="118" t="str">
        <f t="shared" ca="1" si="75"/>
        <v>_x000D__x000D_ [when] _x000D_</v>
      </c>
      <c r="BF93" s="118" t="str">
        <f t="shared" ca="1" si="75"/>
        <v>_x000D__x000D_ [when] _x000D_</v>
      </c>
      <c r="BG93" s="118" t="str">
        <f t="shared" ca="1" si="75"/>
        <v>_x000D__x000D_ [when] _x000D_</v>
      </c>
      <c r="BH93" s="118" t="str">
        <f t="shared" ca="1" si="75"/>
        <v>_x000D__x000D_ [when] _x000D_</v>
      </c>
      <c r="BI93" s="118" t="str">
        <f t="shared" ca="1" si="75"/>
        <v>_x000D__x000D_ [when] _x000D_</v>
      </c>
      <c r="BJ93" s="118" t="str">
        <f t="shared" ca="1" si="75"/>
        <v>_x000D__x000D_ [when] _x000D_</v>
      </c>
      <c r="BK93" s="118" t="str">
        <f t="shared" ca="1" si="75"/>
        <v>_x000D__x000D_ [when] _x000D_</v>
      </c>
      <c r="BL93" s="118" t="str">
        <f t="shared" ca="1" si="75"/>
        <v>_x000D__x000D_ [when] _x000D_</v>
      </c>
      <c r="BM93" s="118" t="str">
        <f t="shared" ca="1" si="75"/>
        <v>_x000D__x000D_ [when] _x000D_</v>
      </c>
      <c r="BN93" s="118" t="str">
        <f t="shared" ca="1" si="75"/>
        <v>_x000D__x000D_ [when] _x000D_</v>
      </c>
      <c r="BO93" s="118" t="str">
        <f t="shared" ca="1" si="75"/>
        <v>_x000D__x000D_ [when] _x000D_</v>
      </c>
      <c r="BP93" s="118" t="str">
        <f t="shared" ca="1" si="75"/>
        <v>_x000D__x000D_ [when] _x000D_</v>
      </c>
      <c r="BQ93" s="118" t="str">
        <f t="shared" ca="1" si="75"/>
        <v>_x000D__x000D_ [when] _x000D_</v>
      </c>
      <c r="BR93" s="118" t="str">
        <f t="shared" ca="1" si="75"/>
        <v>_x000D__x000D_ [when] _x000D_</v>
      </c>
      <c r="BS93" s="118" t="str">
        <f t="shared" ca="1" si="75"/>
        <v>_x000D__x000D_ [when] _x000D_</v>
      </c>
      <c r="BT93" s="118" t="str">
        <f t="shared" ref="BT93:EE93" ca="1" si="76">CONCATENATE(INDIRECT(ADDRESS(ROW(),COLUMN()-1)),IF(ISERROR(FIND("...",BT82)),BT92,""))</f>
        <v>_x000D__x000D_ [when] _x000D_</v>
      </c>
      <c r="BU93" s="118" t="str">
        <f t="shared" ca="1" si="76"/>
        <v>_x000D__x000D_ [when] _x000D_</v>
      </c>
      <c r="BV93" s="118" t="str">
        <f t="shared" ca="1" si="76"/>
        <v>_x000D__x000D_ [when] _x000D_</v>
      </c>
      <c r="BW93" s="118" t="str">
        <f t="shared" ca="1" si="76"/>
        <v>_x000D__x000D_ [when] _x000D_</v>
      </c>
      <c r="BX93" s="118" t="str">
        <f t="shared" ca="1" si="76"/>
        <v>_x000D__x000D_ [when] _x000D_</v>
      </c>
      <c r="BY93" s="118" t="str">
        <f t="shared" ca="1" si="76"/>
        <v>_x000D__x000D_ [when] _x000D_</v>
      </c>
      <c r="BZ93" s="118" t="str">
        <f t="shared" ca="1" si="76"/>
        <v>_x000D__x000D_ [when] _x000D_</v>
      </c>
      <c r="CA93" s="118" t="str">
        <f t="shared" ca="1" si="76"/>
        <v>_x000D__x000D_ [when] _x000D_</v>
      </c>
      <c r="CB93" s="118" t="str">
        <f t="shared" ca="1" si="76"/>
        <v>_x000D__x000D_ [when] _x000D_</v>
      </c>
      <c r="CC93" s="118" t="str">
        <f t="shared" ca="1" si="76"/>
        <v>_x000D__x000D_ [when] _x000D_</v>
      </c>
      <c r="CD93" s="118" t="str">
        <f t="shared" ca="1" si="76"/>
        <v>_x000D__x000D_ [when] _x000D_</v>
      </c>
      <c r="CE93" s="118" t="str">
        <f t="shared" ca="1" si="76"/>
        <v>_x000D__x000D_ [when] _x000D_</v>
      </c>
      <c r="CF93" s="118" t="str">
        <f t="shared" ca="1" si="76"/>
        <v>_x000D__x000D_ [when] _x000D_</v>
      </c>
      <c r="CG93" s="118" t="str">
        <f t="shared" ca="1" si="76"/>
        <v>_x000D__x000D_ [when] _x000D_</v>
      </c>
      <c r="CH93" s="118" t="str">
        <f t="shared" ca="1" si="76"/>
        <v>_x000D__x000D_ [when] _x000D_</v>
      </c>
      <c r="CI93" s="118" t="str">
        <f t="shared" ca="1" si="76"/>
        <v>_x000D__x000D_ [when] _x000D_</v>
      </c>
      <c r="CJ93" s="118" t="str">
        <f t="shared" ca="1" si="76"/>
        <v>_x000D__x000D_ [when] _x000D_</v>
      </c>
      <c r="CK93" s="118" t="str">
        <f t="shared" ca="1" si="76"/>
        <v>_x000D__x000D_ [when] _x000D_</v>
      </c>
      <c r="CL93" s="118" t="str">
        <f t="shared" ca="1" si="76"/>
        <v>_x000D__x000D_ [when] _x000D_</v>
      </c>
      <c r="CM93" s="118" t="str">
        <f t="shared" ca="1" si="76"/>
        <v>_x000D__x000D_ [when] _x000D_</v>
      </c>
      <c r="CN93" s="118" t="str">
        <f t="shared" ca="1" si="76"/>
        <v>_x000D__x000D_ [when] _x000D_</v>
      </c>
      <c r="CO93" s="118" t="str">
        <f t="shared" ca="1" si="76"/>
        <v>_x000D__x000D_ [when] _x000D_</v>
      </c>
      <c r="CP93" s="118" t="str">
        <f t="shared" ca="1" si="76"/>
        <v>_x000D__x000D_ [when] _x000D_</v>
      </c>
      <c r="CQ93" s="118" t="str">
        <f t="shared" ca="1" si="76"/>
        <v>_x000D__x000D_ [when] _x000D_</v>
      </c>
      <c r="CR93" s="118" t="str">
        <f t="shared" ca="1" si="76"/>
        <v>_x000D__x000D_ [when] _x000D_</v>
      </c>
      <c r="CS93" s="118" t="str">
        <f t="shared" ca="1" si="76"/>
        <v>_x000D__x000D_ [when] _x000D_</v>
      </c>
      <c r="CT93" s="118" t="str">
        <f t="shared" ca="1" si="76"/>
        <v>_x000D__x000D_ [when] _x000D_</v>
      </c>
      <c r="CU93" s="118" t="str">
        <f t="shared" ca="1" si="76"/>
        <v>_x000D__x000D_ [when] _x000D_</v>
      </c>
      <c r="CV93" s="118" t="str">
        <f t="shared" ca="1" si="76"/>
        <v>_x000D__x000D_ [when] _x000D_</v>
      </c>
      <c r="CW93" s="118" t="str">
        <f t="shared" ca="1" si="76"/>
        <v>_x000D__x000D_ [when] _x000D_</v>
      </c>
      <c r="CX93" s="118" t="str">
        <f t="shared" ca="1" si="76"/>
        <v>_x000D__x000D_ [when] _x000D_</v>
      </c>
      <c r="CY93" s="118" t="str">
        <f t="shared" ca="1" si="76"/>
        <v>_x000D__x000D_ [when] _x000D_</v>
      </c>
      <c r="CZ93" s="118" t="str">
        <f t="shared" ca="1" si="76"/>
        <v>_x000D__x000D_ [when] _x000D_</v>
      </c>
      <c r="DA93" s="118" t="str">
        <f t="shared" ca="1" si="76"/>
        <v>_x000D__x000D_ [when] _x000D_</v>
      </c>
      <c r="DB93" s="118" t="str">
        <f t="shared" ca="1" si="76"/>
        <v>_x000D__x000D_ [when] _x000D_</v>
      </c>
      <c r="DC93" s="118" t="str">
        <f t="shared" ca="1" si="76"/>
        <v>_x000D__x000D_ [when] _x000D_</v>
      </c>
      <c r="DD93" s="118" t="str">
        <f t="shared" ca="1" si="76"/>
        <v>_x000D__x000D_ [when] _x000D_</v>
      </c>
      <c r="DE93" s="118" t="str">
        <f t="shared" ca="1" si="76"/>
        <v>_x000D__x000D_ [when] _x000D_</v>
      </c>
      <c r="DF93" s="118" t="str">
        <f t="shared" ca="1" si="76"/>
        <v>_x000D__x000D_ [when] _x000D_</v>
      </c>
      <c r="DG93" s="118" t="str">
        <f t="shared" ca="1" si="76"/>
        <v>_x000D__x000D_ [when] _x000D_</v>
      </c>
      <c r="DH93" s="118" t="str">
        <f t="shared" ca="1" si="76"/>
        <v>_x000D__x000D_ [when] _x000D_</v>
      </c>
      <c r="DI93" s="118" t="str">
        <f t="shared" ca="1" si="76"/>
        <v>_x000D__x000D_ [when] _x000D_</v>
      </c>
      <c r="DJ93" s="118" t="str">
        <f t="shared" ca="1" si="76"/>
        <v>_x000D__x000D_ [when] _x000D_</v>
      </c>
      <c r="DK93" s="118" t="str">
        <f t="shared" ca="1" si="76"/>
        <v>_x000D__x000D_ [when] _x000D_</v>
      </c>
      <c r="DL93" s="118" t="str">
        <f t="shared" ca="1" si="76"/>
        <v>_x000D__x000D_ [when] _x000D_</v>
      </c>
      <c r="DM93" s="118" t="str">
        <f t="shared" ca="1" si="76"/>
        <v>_x000D__x000D_ [when] _x000D_</v>
      </c>
      <c r="DN93" s="118" t="str">
        <f t="shared" ca="1" si="76"/>
        <v>_x000D__x000D_ [when] _x000D_</v>
      </c>
      <c r="DO93" s="118" t="str">
        <f t="shared" ca="1" si="76"/>
        <v>_x000D__x000D_ [when] _x000D_</v>
      </c>
      <c r="DP93" s="118" t="str">
        <f t="shared" ca="1" si="76"/>
        <v>_x000D__x000D_ [when] _x000D_</v>
      </c>
      <c r="DQ93" s="118" t="str">
        <f t="shared" ca="1" si="76"/>
        <v>_x000D__x000D_ [when] _x000D_</v>
      </c>
      <c r="DR93" s="118" t="str">
        <f t="shared" ca="1" si="76"/>
        <v>_x000D__x000D_ [when] _x000D_</v>
      </c>
      <c r="DS93" s="118" t="str">
        <f t="shared" ca="1" si="76"/>
        <v>_x000D__x000D_ [when] _x000D_</v>
      </c>
      <c r="DT93" s="118" t="str">
        <f t="shared" ca="1" si="76"/>
        <v>_x000D__x000D_ [when] _x000D_</v>
      </c>
      <c r="DU93" s="118" t="str">
        <f t="shared" ca="1" si="76"/>
        <v>_x000D__x000D_ [when] _x000D_</v>
      </c>
      <c r="DV93" s="118" t="str">
        <f t="shared" ca="1" si="76"/>
        <v>_x000D__x000D_ [when] _x000D_</v>
      </c>
      <c r="DW93" s="118" t="str">
        <f t="shared" ca="1" si="76"/>
        <v>_x000D__x000D_ [when] _x000D_</v>
      </c>
      <c r="DX93" s="118" t="str">
        <f t="shared" ca="1" si="76"/>
        <v>_x000D__x000D_ [when] _x000D_</v>
      </c>
      <c r="DY93" s="118" t="str">
        <f t="shared" ca="1" si="76"/>
        <v>_x000D__x000D_ [when] _x000D_</v>
      </c>
      <c r="DZ93" s="118" t="str">
        <f t="shared" ca="1" si="76"/>
        <v>_x000D__x000D_ [when] _x000D_</v>
      </c>
      <c r="EA93" s="118" t="str">
        <f t="shared" ca="1" si="76"/>
        <v>_x000D__x000D_ [when] _x000D_</v>
      </c>
      <c r="EB93" s="118" t="str">
        <f t="shared" ca="1" si="76"/>
        <v>_x000D__x000D_ [when] _x000D_</v>
      </c>
      <c r="EC93" s="118" t="str">
        <f t="shared" ca="1" si="76"/>
        <v>_x000D__x000D_ [when] _x000D_</v>
      </c>
      <c r="ED93" s="118" t="str">
        <f t="shared" ca="1" si="76"/>
        <v>_x000D__x000D_ [when] _x000D_</v>
      </c>
      <c r="EE93" s="118" t="str">
        <f t="shared" ca="1" si="76"/>
        <v>_x000D__x000D_ [when] _x000D_</v>
      </c>
      <c r="EF93" s="118" t="str">
        <f t="shared" ref="EF93:EY93" ca="1" si="77">CONCATENATE(INDIRECT(ADDRESS(ROW(),COLUMN()-1)),IF(ISERROR(FIND("...",EF82)),EF92,""))</f>
        <v>_x000D__x000D_ [when] _x000D_</v>
      </c>
      <c r="EG93" s="118" t="str">
        <f t="shared" ca="1" si="77"/>
        <v>_x000D__x000D_ [when] _x000D_</v>
      </c>
      <c r="EH93" s="118" t="str">
        <f t="shared" ca="1" si="77"/>
        <v>_x000D__x000D_ [when] _x000D_</v>
      </c>
      <c r="EI93" s="118" t="str">
        <f t="shared" ca="1" si="77"/>
        <v>_x000D__x000D_ [when] _x000D_</v>
      </c>
      <c r="EJ93" s="118" t="str">
        <f t="shared" ca="1" si="77"/>
        <v>_x000D__x000D_ [when] _x000D_</v>
      </c>
      <c r="EK93" s="118" t="str">
        <f t="shared" ca="1" si="77"/>
        <v>_x000D__x000D_ [when] _x000D_</v>
      </c>
      <c r="EL93" s="118" t="str">
        <f t="shared" ca="1" si="77"/>
        <v>_x000D__x000D_ [when] _x000D_</v>
      </c>
      <c r="EM93" s="118" t="str">
        <f t="shared" ca="1" si="77"/>
        <v>_x000D__x000D_ [when] _x000D_</v>
      </c>
      <c r="EN93" s="118" t="str">
        <f t="shared" ca="1" si="77"/>
        <v>_x000D__x000D_ [when] _x000D_</v>
      </c>
      <c r="EO93" s="118" t="str">
        <f t="shared" ca="1" si="77"/>
        <v>_x000D__x000D_ [when] _x000D_</v>
      </c>
      <c r="EP93" s="118" t="str">
        <f t="shared" ca="1" si="77"/>
        <v>_x000D__x000D_ [when] _x000D_</v>
      </c>
      <c r="EQ93" s="118" t="str">
        <f t="shared" ca="1" si="77"/>
        <v>_x000D__x000D_ [when] _x000D_</v>
      </c>
      <c r="ER93" s="118" t="str">
        <f t="shared" ca="1" si="77"/>
        <v>_x000D__x000D_ [when] _x000D_</v>
      </c>
      <c r="ES93" s="118" t="str">
        <f t="shared" ca="1" si="77"/>
        <v>_x000D__x000D_ [when] _x000D_</v>
      </c>
      <c r="ET93" s="118" t="str">
        <f t="shared" ca="1" si="77"/>
        <v>_x000D__x000D_ [when] _x000D_</v>
      </c>
      <c r="EU93" s="118" t="str">
        <f t="shared" ca="1" si="77"/>
        <v>_x000D__x000D_ [when] _x000D_</v>
      </c>
      <c r="EV93" s="118" t="str">
        <f t="shared" ca="1" si="77"/>
        <v>_x000D__x000D_ [when] _x000D_</v>
      </c>
      <c r="EW93" s="118" t="str">
        <f t="shared" ca="1" si="77"/>
        <v>_x000D__x000D_ [when] _x000D_</v>
      </c>
      <c r="EX93" s="118" t="str">
        <f t="shared" ca="1" si="77"/>
        <v>_x000D__x000D_ [when] _x000D_</v>
      </c>
      <c r="EY93" s="118" t="str">
        <f t="shared" ca="1" si="77"/>
        <v>_x000D__x000D_ [when] _x000D_</v>
      </c>
    </row>
    <row r="94" spans="1:155" s="39" customFormat="1" ht="22.95" hidden="1" customHeight="1" outlineLevel="2">
      <c r="A94" s="21"/>
      <c r="B94" s="21"/>
      <c r="C94" s="33"/>
      <c r="D94" s="33"/>
      <c r="E94" s="28"/>
      <c r="F94" s="117"/>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t="39.6"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VARCHAR2(40)</v>
      </c>
      <c r="G95" s="115" t="str">
        <f>IF(LEN(G72)=0,"", " " &amp; IF(G59="Y", Settings!$B$19, IF(IFERROR(SEARCH("N",G67,1),0)=1,Settings!$B$20,IF(IFERROR(SEARCH("C",G67,1),0)=1,Settings!$B$23,IF(IFERROR(SEARCH("DT",G67,1),0)=1,Settings!$B$26,IF(IFERROR(SEARCH("D",G67,1),0)=1,Settings!$B$25,IF(IFERROR(SEARCH("I",G67,1),0)=1,Settings!$B$22, IF(G64="Y", Settings!$B$18, Settings!$B$17))))))))</f>
        <v xml:space="preserve"> VARCHAR2(40)</v>
      </c>
      <c r="H95" s="115" t="str">
        <f>IF(LEN(H72)=0,"", " " &amp; IF(H59="Y", Settings!$B$19, IF(IFERROR(SEARCH("N",H67,1),0)=1,Settings!$B$20,IF(IFERROR(SEARCH("C",H67,1),0)=1,Settings!$B$23,IF(IFERROR(SEARCH("DT",H67,1),0)=1,Settings!$B$26,IF(IFERROR(SEARCH("D",H67,1),0)=1,Settings!$B$25,IF(IFERROR(SEARCH("I",H67,1),0)=1,Settings!$B$22, IF(H64="Y", Settings!$B$18, Settings!$B$17))))))))</f>
        <v xml:space="preserve"> DATE</v>
      </c>
      <c r="I95" s="115" t="str">
        <f>IF(LEN(I72)=0,"", " " &amp; IF(I59="Y", Settings!$B$19, IF(IFERROR(SEARCH("N",I67,1),0)=1,Settings!$B$20,IF(IFERROR(SEARCH("C",I67,1),0)=1,Settings!$B$23,IF(IFERROR(SEARCH("DT",I67,1),0)=1,Settings!$B$26,IF(IFERROR(SEARCH("D",I67,1),0)=1,Settings!$B$25,IF(IFERROR(SEARCH("I",I67,1),0)=1,Settings!$B$22, IF(I64="Y", Settings!$B$18, Settings!$B$17))))))))</f>
        <v/>
      </c>
      <c r="J95" s="115" t="str">
        <f>IF(LEN(J72)=0,"", " " &amp; IF(J59="Y", Settings!$B$19, IF(IFERROR(SEARCH("N",J67,1),0)=1,Settings!$B$20,IF(IFERROR(SEARCH("C",J67,1),0)=1,Settings!$B$23,IF(IFERROR(SEARCH("DT",J67,1),0)=1,Settings!$B$26,IF(IFERROR(SEARCH("D",J67,1),0)=1,Settings!$B$25,IF(IFERROR(SEARCH("I",J67,1),0)=1,Settings!$B$22, IF(J64="Y", Settings!$B$18, Settings!$B$17))))))))</f>
        <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t="39.6" hidden="1" outlineLevel="2">
      <c r="A96" s="21"/>
      <c r="B96" s="21"/>
      <c r="C96" s="33" t="s">
        <v>298</v>
      </c>
      <c r="D96" s="33"/>
      <c r="E96" s="28"/>
      <c r="F96" s="115" t="str">
        <f t="shared" ref="F96:BQ96" si="78">IF(OR(F59="Y", LEN(F67)=0, LEN(F69)=0), F95, CONCATENATE(F95,"(",F69,")"))</f>
        <v xml:space="preserve"> VARCHAR2(40)</v>
      </c>
      <c r="G96" s="115" t="str">
        <f t="shared" si="78"/>
        <v xml:space="preserve"> VARCHAR2(40)</v>
      </c>
      <c r="H96" s="115" t="str">
        <f t="shared" si="78"/>
        <v xml:space="preserve"> DATE</v>
      </c>
      <c r="I96" s="115" t="str">
        <f t="shared" si="78"/>
        <v/>
      </c>
      <c r="J96" s="115" t="str">
        <f t="shared" si="78"/>
        <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115" t="str">
        <f>IF(AND(ISTEXT(F72),F65="Y", F57&lt;&gt;"Y", ISERROR(FIND("SK",F7))), " NOT NULL", "")</f>
        <v/>
      </c>
      <c r="G97" s="115" t="str">
        <f t="shared" ref="G97:BR97" si="81">IF(AND(ISTEXT(G72),G65="Y", G57&lt;&gt;"Y", ISERROR(FIND("SK",G7))), " NOT NULL", "")</f>
        <v/>
      </c>
      <c r="H97" s="115" t="str">
        <f t="shared" si="81"/>
        <v/>
      </c>
      <c r="I97" s="115"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115" t="str">
        <f t="shared" ref="F98:BQ98" si="84">IF(LEN(F72)=0,"",TRIM(F13))</f>
        <v/>
      </c>
      <c r="G98" s="115" t="str">
        <f t="shared" si="84"/>
        <v/>
      </c>
      <c r="H98" s="115" t="str">
        <f t="shared" si="84"/>
        <v/>
      </c>
      <c r="I98" s="115" t="str">
        <f t="shared" si="84"/>
        <v/>
      </c>
      <c r="J98" s="115" t="str">
        <f t="shared" si="84"/>
        <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115" t="str">
        <f>IF(F59="Y", "", IF(LEN(F98)=0, "",  IF(OR(NOT(ISERROR(FIND("N",F67))), F67="I", F64="Y"), F98, CONCATENATE("'",F98,"'"))))</f>
        <v/>
      </c>
      <c r="G99" s="115" t="str">
        <f t="shared" ref="G99:BR99" si="87">IF(G59="Y", "", IF(LEN(G98)=0, "",  IF(OR(NOT(ISERROR(FIND("N",G67))), G67="I", G64="Y"), G98, CONCATENATE("'",G98,"'"))))</f>
        <v/>
      </c>
      <c r="H99" s="115" t="str">
        <f t="shared" si="87"/>
        <v/>
      </c>
      <c r="I99" s="115" t="str">
        <f t="shared" si="87"/>
        <v/>
      </c>
      <c r="J99" s="115" t="str">
        <f t="shared" si="87"/>
        <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idden="1" outlineLevel="2">
      <c r="A100" s="21"/>
      <c r="B100" s="21"/>
      <c r="C100" s="33" t="s">
        <v>314</v>
      </c>
      <c r="D100" s="33"/>
      <c r="E100" s="28"/>
      <c r="F100" s="115" t="str">
        <f>IF(AND(LEN(F99) &lt;&gt; 0, Settings!$B$16 ="Y"), CONCATENATE(" DEFAULT ",F99),"")</f>
        <v/>
      </c>
      <c r="G100" s="115" t="str">
        <f>IF(AND(LEN(G99) &lt;&gt; 0, Settings!$B$16 ="Y"), CONCATENATE(" DEFAULT ",G99),"")</f>
        <v/>
      </c>
      <c r="H100" s="115" t="str">
        <f>IF(AND(LEN(H99) &lt;&gt; 0, Settings!$B$16 ="Y"), CONCATENATE(" DEFAULT ",H99),"")</f>
        <v/>
      </c>
      <c r="I100" s="115" t="str">
        <f>IF(AND(LEN(I99) &lt;&gt; 0, Settings!$B$16 ="Y"), CONCATENATE(" DEFAULT ",I99),"")</f>
        <v/>
      </c>
      <c r="J100" s="115" t="str">
        <f>IF(AND(LEN(J99) &lt;&gt; 0, Settings!$B$16 ="Y"), CONCATENATE(" DEFAULT ",J99),"")</f>
        <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115" t="str">
        <f>IF(LEN(F72) = 0, "", "," &amp; CHAR(13))</f>
        <v>,_x000D_</v>
      </c>
      <c r="G101" s="115" t="str">
        <f>IF(LEN(G72) = 0, "", "," &amp; CHAR(13))</f>
        <v>,_x000D_</v>
      </c>
      <c r="H101" s="115" t="str">
        <f t="shared" ref="H101:BS101" si="90">IF(LEN(H72) = 0, "", "," &amp; CHAR(13))</f>
        <v>,_x000D_</v>
      </c>
      <c r="I101" s="115" t="str">
        <f t="shared" si="90"/>
        <v/>
      </c>
      <c r="J101" s="115" t="str">
        <f t="shared" si="90"/>
        <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123" t="str">
        <f t="shared" ref="F103:BQ103" si="93">CONCATENATE(F72, F96, F97, F100, F101)</f>
        <v>SUBJECT VARCHAR2(40),_x000D_</v>
      </c>
      <c r="G103" s="123" t="str">
        <f t="shared" si="93"/>
        <v>OBJECT VARCHAR2(40),_x000D_</v>
      </c>
      <c r="H103" s="123" t="str">
        <f t="shared" si="93"/>
        <v>EVENT_DATE DATE,_x000D_</v>
      </c>
      <c r="I103" s="123" t="str">
        <f t="shared" si="93"/>
        <v/>
      </c>
      <c r="J103" s="123" t="str">
        <f t="shared" si="93"/>
        <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119" t="str">
        <f t="shared" ref="F104:BQ104" si="96">IF(F63="Y",F103,"")</f>
        <v/>
      </c>
      <c r="G104" s="119" t="str">
        <f t="shared" si="96"/>
        <v/>
      </c>
      <c r="H104" s="119" t="str">
        <f t="shared" si="96"/>
        <v/>
      </c>
      <c r="I104" s="119"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119" t="str">
        <f t="shared" ref="F105:BQ105" si="99">IF(F63="Y","",F103)</f>
        <v>SUBJECT VARCHAR2(40),_x000D_</v>
      </c>
      <c r="G105" s="119" t="str">
        <f t="shared" si="99"/>
        <v>OBJECT VARCHAR2(40),_x000D_</v>
      </c>
      <c r="H105" s="119" t="str">
        <f t="shared" si="99"/>
        <v>EVENT_DATE DATE,_x000D_</v>
      </c>
      <c r="I105" s="119" t="str">
        <f t="shared" si="99"/>
        <v/>
      </c>
      <c r="J105" s="119" t="str">
        <f t="shared" si="99"/>
        <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139" t="str">
        <f>F104</f>
        <v/>
      </c>
      <c r="G106" s="119" t="str">
        <f ca="1">CONCATENATE(INDIRECT(ADDRESS(ROW(),COLUMN()-1)),G104)</f>
        <v/>
      </c>
      <c r="H106" s="119" t="str">
        <f t="shared" ref="H106:BS107" ca="1" si="102">CONCATENATE(INDIRECT(ADDRESS(ROW(),COLUMN()-1)),H104)</f>
        <v/>
      </c>
      <c r="I106" s="119" t="str">
        <f t="shared" ca="1" si="102"/>
        <v/>
      </c>
      <c r="J106" s="119" t="str">
        <f t="shared" ca="1" si="102"/>
        <v/>
      </c>
      <c r="K106" s="119" t="str">
        <f t="shared" ca="1" si="102"/>
        <v/>
      </c>
      <c r="L106" s="119" t="str">
        <f t="shared" ca="1" si="102"/>
        <v/>
      </c>
      <c r="M106" s="119" t="str">
        <f t="shared" ca="1" si="102"/>
        <v/>
      </c>
      <c r="N106" s="119" t="str">
        <f t="shared" ca="1" si="102"/>
        <v/>
      </c>
      <c r="O106" s="119" t="str">
        <f t="shared" ca="1" si="102"/>
        <v/>
      </c>
      <c r="P106" s="119" t="str">
        <f t="shared" ca="1" si="102"/>
        <v/>
      </c>
      <c r="Q106" s="119" t="str">
        <f t="shared" ca="1" si="102"/>
        <v/>
      </c>
      <c r="R106" s="119" t="str">
        <f t="shared" ca="1" si="102"/>
        <v/>
      </c>
      <c r="S106" s="119" t="str">
        <f t="shared" ca="1" si="102"/>
        <v/>
      </c>
      <c r="T106" s="119" t="str">
        <f t="shared" ca="1" si="102"/>
        <v/>
      </c>
      <c r="U106" s="119" t="str">
        <f t="shared" ca="1" si="102"/>
        <v/>
      </c>
      <c r="V106" s="119" t="str">
        <f t="shared" ca="1" si="102"/>
        <v/>
      </c>
      <c r="W106" s="119" t="str">
        <f t="shared" ca="1" si="102"/>
        <v/>
      </c>
      <c r="X106" s="119" t="str">
        <f t="shared" ca="1" si="102"/>
        <v/>
      </c>
      <c r="Y106" s="119" t="str">
        <f t="shared" ca="1" si="102"/>
        <v/>
      </c>
      <c r="Z106" s="119" t="str">
        <f t="shared" ca="1" si="102"/>
        <v/>
      </c>
      <c r="AA106" s="119" t="str">
        <f t="shared" ca="1" si="102"/>
        <v/>
      </c>
      <c r="AB106" s="119" t="str">
        <f t="shared" ca="1" si="102"/>
        <v/>
      </c>
      <c r="AC106" s="119" t="str">
        <f t="shared" ca="1" si="102"/>
        <v/>
      </c>
      <c r="AD106" s="119" t="str">
        <f t="shared" ca="1" si="102"/>
        <v/>
      </c>
      <c r="AE106" s="119" t="str">
        <f t="shared" ca="1" si="102"/>
        <v/>
      </c>
      <c r="AF106" s="119" t="str">
        <f t="shared" ca="1" si="102"/>
        <v/>
      </c>
      <c r="AG106" s="119" t="str">
        <f t="shared" ca="1" si="102"/>
        <v/>
      </c>
      <c r="AH106" s="119" t="str">
        <f t="shared" ca="1" si="102"/>
        <v/>
      </c>
      <c r="AI106" s="119" t="str">
        <f t="shared" ca="1" si="102"/>
        <v/>
      </c>
      <c r="AJ106" s="119" t="str">
        <f t="shared" ca="1" si="102"/>
        <v/>
      </c>
      <c r="AK106" s="119" t="str">
        <f t="shared" ca="1" si="102"/>
        <v/>
      </c>
      <c r="AL106" s="119" t="str">
        <f t="shared" ca="1" si="102"/>
        <v/>
      </c>
      <c r="AM106" s="119" t="str">
        <f t="shared" ca="1" si="102"/>
        <v/>
      </c>
      <c r="AN106" s="119" t="str">
        <f t="shared" ca="1" si="102"/>
        <v/>
      </c>
      <c r="AO106" s="119" t="str">
        <f t="shared" ca="1" si="102"/>
        <v/>
      </c>
      <c r="AP106" s="119" t="str">
        <f t="shared" ca="1" si="102"/>
        <v/>
      </c>
      <c r="AQ106" s="119" t="str">
        <f t="shared" ca="1" si="102"/>
        <v/>
      </c>
      <c r="AR106" s="119" t="str">
        <f t="shared" ca="1" si="102"/>
        <v/>
      </c>
      <c r="AS106" s="119" t="str">
        <f t="shared" ca="1" si="102"/>
        <v/>
      </c>
      <c r="AT106" s="119" t="str">
        <f t="shared" ca="1" si="102"/>
        <v/>
      </c>
      <c r="AU106" s="119" t="str">
        <f t="shared" ca="1" si="102"/>
        <v/>
      </c>
      <c r="AV106" s="119" t="str">
        <f t="shared" ca="1" si="102"/>
        <v/>
      </c>
      <c r="AW106" s="119" t="str">
        <f t="shared" ca="1" si="102"/>
        <v/>
      </c>
      <c r="AX106" s="119" t="str">
        <f t="shared" ca="1" si="102"/>
        <v/>
      </c>
      <c r="AY106" s="119" t="str">
        <f t="shared" ca="1" si="102"/>
        <v/>
      </c>
      <c r="AZ106" s="119" t="str">
        <f t="shared" ca="1" si="102"/>
        <v/>
      </c>
      <c r="BA106" s="119" t="str">
        <f t="shared" ca="1" si="102"/>
        <v/>
      </c>
      <c r="BB106" s="119" t="str">
        <f t="shared" ca="1" si="102"/>
        <v/>
      </c>
      <c r="BC106" s="119" t="str">
        <f t="shared" ca="1" si="102"/>
        <v/>
      </c>
      <c r="BD106" s="119" t="str">
        <f t="shared" ca="1" si="102"/>
        <v/>
      </c>
      <c r="BE106" s="119" t="str">
        <f t="shared" ca="1" si="102"/>
        <v/>
      </c>
      <c r="BF106" s="119" t="str">
        <f t="shared" ca="1" si="102"/>
        <v/>
      </c>
      <c r="BG106" s="119" t="str">
        <f t="shared" ca="1" si="102"/>
        <v/>
      </c>
      <c r="BH106" s="119" t="str">
        <f t="shared" ca="1" si="102"/>
        <v/>
      </c>
      <c r="BI106" s="119" t="str">
        <f t="shared" ca="1" si="102"/>
        <v/>
      </c>
      <c r="BJ106" s="119" t="str">
        <f t="shared" ca="1" si="102"/>
        <v/>
      </c>
      <c r="BK106" s="119" t="str">
        <f t="shared" ca="1" si="102"/>
        <v/>
      </c>
      <c r="BL106" s="119" t="str">
        <f t="shared" ca="1" si="102"/>
        <v/>
      </c>
      <c r="BM106" s="119" t="str">
        <f t="shared" ca="1" si="102"/>
        <v/>
      </c>
      <c r="BN106" s="119" t="str">
        <f t="shared" ca="1" si="102"/>
        <v/>
      </c>
      <c r="BO106" s="119" t="str">
        <f t="shared" ca="1" si="102"/>
        <v/>
      </c>
      <c r="BP106" s="119" t="str">
        <f t="shared" ca="1" si="102"/>
        <v/>
      </c>
      <c r="BQ106" s="119" t="str">
        <f t="shared" ca="1" si="102"/>
        <v/>
      </c>
      <c r="BR106" s="119" t="str">
        <f t="shared" ca="1" si="102"/>
        <v/>
      </c>
      <c r="BS106" s="119" t="str">
        <f t="shared" ca="1" si="102"/>
        <v/>
      </c>
      <c r="BT106" s="119" t="str">
        <f t="shared" ref="BT106:EE107" ca="1" si="103">CONCATENATE(INDIRECT(ADDRESS(ROW(),COLUMN()-1)),BT104)</f>
        <v/>
      </c>
      <c r="BU106" s="119" t="str">
        <f t="shared" ca="1" si="103"/>
        <v/>
      </c>
      <c r="BV106" s="119" t="str">
        <f t="shared" ca="1" si="103"/>
        <v/>
      </c>
      <c r="BW106" s="119" t="str">
        <f t="shared" ca="1" si="103"/>
        <v/>
      </c>
      <c r="BX106" s="119" t="str">
        <f t="shared" ca="1" si="103"/>
        <v/>
      </c>
      <c r="BY106" s="119" t="str">
        <f t="shared" ca="1" si="103"/>
        <v/>
      </c>
      <c r="BZ106" s="119" t="str">
        <f t="shared" ca="1" si="103"/>
        <v/>
      </c>
      <c r="CA106" s="119" t="str">
        <f t="shared" ca="1" si="103"/>
        <v/>
      </c>
      <c r="CB106" s="119" t="str">
        <f t="shared" ca="1" si="103"/>
        <v/>
      </c>
      <c r="CC106" s="119" t="str">
        <f t="shared" ca="1" si="103"/>
        <v/>
      </c>
      <c r="CD106" s="119" t="str">
        <f t="shared" ca="1" si="103"/>
        <v/>
      </c>
      <c r="CE106" s="119" t="str">
        <f t="shared" ca="1" si="103"/>
        <v/>
      </c>
      <c r="CF106" s="119" t="str">
        <f t="shared" ca="1" si="103"/>
        <v/>
      </c>
      <c r="CG106" s="119" t="str">
        <f t="shared" ca="1" si="103"/>
        <v/>
      </c>
      <c r="CH106" s="119" t="str">
        <f t="shared" ca="1" si="103"/>
        <v/>
      </c>
      <c r="CI106" s="119" t="str">
        <f t="shared" ca="1" si="103"/>
        <v/>
      </c>
      <c r="CJ106" s="119" t="str">
        <f t="shared" ca="1" si="103"/>
        <v/>
      </c>
      <c r="CK106" s="119" t="str">
        <f t="shared" ca="1" si="103"/>
        <v/>
      </c>
      <c r="CL106" s="119" t="str">
        <f t="shared" ca="1" si="103"/>
        <v/>
      </c>
      <c r="CM106" s="119" t="str">
        <f t="shared" ca="1" si="103"/>
        <v/>
      </c>
      <c r="CN106" s="119" t="str">
        <f t="shared" ca="1" si="103"/>
        <v/>
      </c>
      <c r="CO106" s="119" t="str">
        <f t="shared" ca="1" si="103"/>
        <v/>
      </c>
      <c r="CP106" s="119" t="str">
        <f t="shared" ca="1" si="103"/>
        <v/>
      </c>
      <c r="CQ106" s="119" t="str">
        <f t="shared" ca="1" si="103"/>
        <v/>
      </c>
      <c r="CR106" s="119" t="str">
        <f t="shared" ca="1" si="103"/>
        <v/>
      </c>
      <c r="CS106" s="119" t="str">
        <f t="shared" ca="1" si="103"/>
        <v/>
      </c>
      <c r="CT106" s="119" t="str">
        <f t="shared" ca="1" si="103"/>
        <v/>
      </c>
      <c r="CU106" s="119" t="str">
        <f t="shared" ca="1" si="103"/>
        <v/>
      </c>
      <c r="CV106" s="119" t="str">
        <f t="shared" ca="1" si="103"/>
        <v/>
      </c>
      <c r="CW106" s="119" t="str">
        <f t="shared" ca="1" si="103"/>
        <v/>
      </c>
      <c r="CX106" s="119" t="str">
        <f t="shared" ca="1" si="103"/>
        <v/>
      </c>
      <c r="CY106" s="119" t="str">
        <f t="shared" ca="1" si="103"/>
        <v/>
      </c>
      <c r="CZ106" s="119" t="str">
        <f t="shared" ca="1" si="103"/>
        <v/>
      </c>
      <c r="DA106" s="119" t="str">
        <f t="shared" ca="1" si="103"/>
        <v/>
      </c>
      <c r="DB106" s="119" t="str">
        <f t="shared" ca="1" si="103"/>
        <v/>
      </c>
      <c r="DC106" s="119" t="str">
        <f t="shared" ca="1" si="103"/>
        <v/>
      </c>
      <c r="DD106" s="119" t="str">
        <f t="shared" ca="1" si="103"/>
        <v/>
      </c>
      <c r="DE106" s="119" t="str">
        <f t="shared" ca="1" si="103"/>
        <v/>
      </c>
      <c r="DF106" s="119" t="str">
        <f t="shared" ca="1" si="103"/>
        <v/>
      </c>
      <c r="DG106" s="119" t="str">
        <f t="shared" ca="1" si="103"/>
        <v/>
      </c>
      <c r="DH106" s="119" t="str">
        <f t="shared" ca="1" si="103"/>
        <v/>
      </c>
      <c r="DI106" s="119" t="str">
        <f t="shared" ca="1" si="103"/>
        <v/>
      </c>
      <c r="DJ106" s="119" t="str">
        <f t="shared" ca="1" si="103"/>
        <v/>
      </c>
      <c r="DK106" s="119" t="str">
        <f t="shared" ca="1" si="103"/>
        <v/>
      </c>
      <c r="DL106" s="119" t="str">
        <f t="shared" ca="1" si="103"/>
        <v/>
      </c>
      <c r="DM106" s="119" t="str">
        <f t="shared" ca="1" si="103"/>
        <v/>
      </c>
      <c r="DN106" s="119" t="str">
        <f t="shared" ca="1" si="103"/>
        <v/>
      </c>
      <c r="DO106" s="119" t="str">
        <f t="shared" ca="1" si="103"/>
        <v/>
      </c>
      <c r="DP106" s="119" t="str">
        <f t="shared" ca="1" si="103"/>
        <v/>
      </c>
      <c r="DQ106" s="119" t="str">
        <f t="shared" ca="1" si="103"/>
        <v/>
      </c>
      <c r="DR106" s="119" t="str">
        <f t="shared" ca="1" si="103"/>
        <v/>
      </c>
      <c r="DS106" s="119" t="str">
        <f t="shared" ca="1" si="103"/>
        <v/>
      </c>
      <c r="DT106" s="119" t="str">
        <f t="shared" ca="1" si="103"/>
        <v/>
      </c>
      <c r="DU106" s="119" t="str">
        <f t="shared" ca="1" si="103"/>
        <v/>
      </c>
      <c r="DV106" s="119" t="str">
        <f t="shared" ca="1" si="103"/>
        <v/>
      </c>
      <c r="DW106" s="119" t="str">
        <f t="shared" ca="1" si="103"/>
        <v/>
      </c>
      <c r="DX106" s="119" t="str">
        <f t="shared" ca="1" si="103"/>
        <v/>
      </c>
      <c r="DY106" s="119" t="str">
        <f t="shared" ca="1" si="103"/>
        <v/>
      </c>
      <c r="DZ106" s="119" t="str">
        <f t="shared" ca="1" si="103"/>
        <v/>
      </c>
      <c r="EA106" s="119" t="str">
        <f t="shared" ca="1" si="103"/>
        <v/>
      </c>
      <c r="EB106" s="119" t="str">
        <f t="shared" ca="1" si="103"/>
        <v/>
      </c>
      <c r="EC106" s="119" t="str">
        <f t="shared" ca="1" si="103"/>
        <v/>
      </c>
      <c r="ED106" s="119" t="str">
        <f t="shared" ca="1" si="103"/>
        <v/>
      </c>
      <c r="EE106" s="119" t="str">
        <f t="shared" ca="1" si="103"/>
        <v/>
      </c>
      <c r="EF106" s="119" t="str">
        <f t="shared" ref="EF106:EY107" ca="1" si="104">CONCATENATE(INDIRECT(ADDRESS(ROW(),COLUMN()-1)),EF104)</f>
        <v/>
      </c>
      <c r="EG106" s="119" t="str">
        <f t="shared" ca="1" si="104"/>
        <v/>
      </c>
      <c r="EH106" s="119" t="str">
        <f t="shared" ca="1" si="104"/>
        <v/>
      </c>
      <c r="EI106" s="119" t="str">
        <f t="shared" ca="1" si="104"/>
        <v/>
      </c>
      <c r="EJ106" s="119" t="str">
        <f t="shared" ca="1" si="104"/>
        <v/>
      </c>
      <c r="EK106" s="119" t="str">
        <f t="shared" ca="1" si="104"/>
        <v/>
      </c>
      <c r="EL106" s="119" t="str">
        <f t="shared" ca="1" si="104"/>
        <v/>
      </c>
      <c r="EM106" s="119" t="str">
        <f t="shared" ca="1" si="104"/>
        <v/>
      </c>
      <c r="EN106" s="119" t="str">
        <f t="shared" ca="1" si="104"/>
        <v/>
      </c>
      <c r="EO106" s="119" t="str">
        <f t="shared" ca="1" si="104"/>
        <v/>
      </c>
      <c r="EP106" s="119" t="str">
        <f t="shared" ca="1" si="104"/>
        <v/>
      </c>
      <c r="EQ106" s="119" t="str">
        <f t="shared" ca="1" si="104"/>
        <v/>
      </c>
      <c r="ER106" s="119" t="str">
        <f t="shared" ca="1" si="104"/>
        <v/>
      </c>
      <c r="ES106" s="119" t="str">
        <f t="shared" ca="1" si="104"/>
        <v/>
      </c>
      <c r="ET106" s="119" t="str">
        <f t="shared" ca="1" si="104"/>
        <v/>
      </c>
      <c r="EU106" s="119" t="str">
        <f t="shared" ca="1" si="104"/>
        <v/>
      </c>
      <c r="EV106" s="119" t="str">
        <f t="shared" ca="1" si="104"/>
        <v/>
      </c>
      <c r="EW106" s="119" t="str">
        <f t="shared" ca="1" si="104"/>
        <v/>
      </c>
      <c r="EX106" s="119" t="str">
        <f t="shared" ca="1" si="104"/>
        <v/>
      </c>
      <c r="EY106" s="119" t="str">
        <f t="shared" ca="1" si="104"/>
        <v/>
      </c>
    </row>
    <row r="107" spans="1:155" s="38" customFormat="1" ht="45" hidden="1" customHeight="1" outlineLevel="2">
      <c r="A107" s="20"/>
      <c r="B107" s="20"/>
      <c r="C107" s="33" t="s">
        <v>288</v>
      </c>
      <c r="D107" s="33"/>
      <c r="E107" s="18"/>
      <c r="F107" s="139" t="str">
        <f>F105</f>
        <v>SUBJECT VARCHAR2(40),_x000D_</v>
      </c>
      <c r="G107" s="119" t="str">
        <f ca="1">CONCATENATE(INDIRECT(ADDRESS(ROW(),COLUMN()-1)),G105)</f>
        <v>SUBJECT VARCHAR2(40),_x000D_OBJECT VARCHAR2(40),_x000D_</v>
      </c>
      <c r="H107" s="119" t="str">
        <f t="shared" ca="1" si="102"/>
        <v>SUBJECT VARCHAR2(40),_x000D_OBJECT VARCHAR2(40),_x000D_EVENT_DATE DATE,_x000D_</v>
      </c>
      <c r="I107" s="119" t="str">
        <f t="shared" ca="1" si="102"/>
        <v>SUBJECT VARCHAR2(40),_x000D_OBJECT VARCHAR2(40),_x000D_EVENT_DATE DATE,_x000D_</v>
      </c>
      <c r="J107" s="119" t="str">
        <f t="shared" ca="1" si="102"/>
        <v>SUBJECT VARCHAR2(40),_x000D_OBJECT VARCHAR2(40),_x000D_EVENT_DATE DATE,_x000D_</v>
      </c>
      <c r="K107" s="119" t="str">
        <f t="shared" ca="1" si="102"/>
        <v>SUBJECT VARCHAR2(40),_x000D_OBJECT VARCHAR2(40),_x000D_EVENT_DATE DATE,_x000D_</v>
      </c>
      <c r="L107" s="119" t="str">
        <f t="shared" ca="1" si="102"/>
        <v>SUBJECT VARCHAR2(40),_x000D_OBJECT VARCHAR2(40),_x000D_EVENT_DATE DATE,_x000D_</v>
      </c>
      <c r="M107" s="119" t="str">
        <f t="shared" ca="1" si="102"/>
        <v>SUBJECT VARCHAR2(40),_x000D_OBJECT VARCHAR2(40),_x000D_EVENT_DATE DATE,_x000D_</v>
      </c>
      <c r="N107" s="119" t="str">
        <f t="shared" ca="1" si="102"/>
        <v>SUBJECT VARCHAR2(40),_x000D_OBJECT VARCHAR2(40),_x000D_EVENT_DATE DATE,_x000D_</v>
      </c>
      <c r="O107" s="119" t="str">
        <f t="shared" ca="1" si="102"/>
        <v>SUBJECT VARCHAR2(40),_x000D_OBJECT VARCHAR2(40),_x000D_EVENT_DATE DATE,_x000D_</v>
      </c>
      <c r="P107" s="119" t="str">
        <f t="shared" ca="1" si="102"/>
        <v>SUBJECT VARCHAR2(40),_x000D_OBJECT VARCHAR2(40),_x000D_EVENT_DATE DATE,_x000D_</v>
      </c>
      <c r="Q107" s="119" t="str">
        <f t="shared" ca="1" si="102"/>
        <v>SUBJECT VARCHAR2(40),_x000D_OBJECT VARCHAR2(40),_x000D_EVENT_DATE DATE,_x000D_</v>
      </c>
      <c r="R107" s="119" t="str">
        <f t="shared" ca="1" si="102"/>
        <v>SUBJECT VARCHAR2(40),_x000D_OBJECT VARCHAR2(40),_x000D_EVENT_DATE DATE,_x000D_</v>
      </c>
      <c r="S107" s="119" t="str">
        <f t="shared" ca="1" si="102"/>
        <v>SUBJECT VARCHAR2(40),_x000D_OBJECT VARCHAR2(40),_x000D_EVENT_DATE DATE,_x000D_</v>
      </c>
      <c r="T107" s="119" t="str">
        <f t="shared" ca="1" si="102"/>
        <v>SUBJECT VARCHAR2(40),_x000D_OBJECT VARCHAR2(40),_x000D_EVENT_DATE DATE,_x000D_</v>
      </c>
      <c r="U107" s="119" t="str">
        <f t="shared" ca="1" si="102"/>
        <v>SUBJECT VARCHAR2(40),_x000D_OBJECT VARCHAR2(40),_x000D_EVENT_DATE DATE,_x000D_</v>
      </c>
      <c r="V107" s="119" t="str">
        <f t="shared" ca="1" si="102"/>
        <v>SUBJECT VARCHAR2(40),_x000D_OBJECT VARCHAR2(40),_x000D_EVENT_DATE DATE,_x000D_</v>
      </c>
      <c r="W107" s="119" t="str">
        <f t="shared" ca="1" si="102"/>
        <v>SUBJECT VARCHAR2(40),_x000D_OBJECT VARCHAR2(40),_x000D_EVENT_DATE DATE,_x000D_</v>
      </c>
      <c r="X107" s="119" t="str">
        <f t="shared" ca="1" si="102"/>
        <v>SUBJECT VARCHAR2(40),_x000D_OBJECT VARCHAR2(40),_x000D_EVENT_DATE DATE,_x000D_</v>
      </c>
      <c r="Y107" s="119" t="str">
        <f t="shared" ca="1" si="102"/>
        <v>SUBJECT VARCHAR2(40),_x000D_OBJECT VARCHAR2(40),_x000D_EVENT_DATE DATE,_x000D_</v>
      </c>
      <c r="Z107" s="119" t="str">
        <f t="shared" ca="1" si="102"/>
        <v>SUBJECT VARCHAR2(40),_x000D_OBJECT VARCHAR2(40),_x000D_EVENT_DATE DATE,_x000D_</v>
      </c>
      <c r="AA107" s="119" t="str">
        <f t="shared" ca="1" si="102"/>
        <v>SUBJECT VARCHAR2(40),_x000D_OBJECT VARCHAR2(40),_x000D_EVENT_DATE DATE,_x000D_</v>
      </c>
      <c r="AB107" s="119" t="str">
        <f t="shared" ca="1" si="102"/>
        <v>SUBJECT VARCHAR2(40),_x000D_OBJECT VARCHAR2(40),_x000D_EVENT_DATE DATE,_x000D_</v>
      </c>
      <c r="AC107" s="119" t="str">
        <f t="shared" ca="1" si="102"/>
        <v>SUBJECT VARCHAR2(40),_x000D_OBJECT VARCHAR2(40),_x000D_EVENT_DATE DATE,_x000D_</v>
      </c>
      <c r="AD107" s="119" t="str">
        <f t="shared" ca="1" si="102"/>
        <v>SUBJECT VARCHAR2(40),_x000D_OBJECT VARCHAR2(40),_x000D_EVENT_DATE DATE,_x000D_</v>
      </c>
      <c r="AE107" s="119" t="str">
        <f t="shared" ca="1" si="102"/>
        <v>SUBJECT VARCHAR2(40),_x000D_OBJECT VARCHAR2(40),_x000D_EVENT_DATE DATE,_x000D_</v>
      </c>
      <c r="AF107" s="119" t="str">
        <f t="shared" ca="1" si="102"/>
        <v>SUBJECT VARCHAR2(40),_x000D_OBJECT VARCHAR2(40),_x000D_EVENT_DATE DATE,_x000D_</v>
      </c>
      <c r="AG107" s="119" t="str">
        <f t="shared" ca="1" si="102"/>
        <v>SUBJECT VARCHAR2(40),_x000D_OBJECT VARCHAR2(40),_x000D_EVENT_DATE DATE,_x000D_</v>
      </c>
      <c r="AH107" s="119" t="str">
        <f t="shared" ca="1" si="102"/>
        <v>SUBJECT VARCHAR2(40),_x000D_OBJECT VARCHAR2(40),_x000D_EVENT_DATE DATE,_x000D_</v>
      </c>
      <c r="AI107" s="119" t="str">
        <f t="shared" ca="1" si="102"/>
        <v>SUBJECT VARCHAR2(40),_x000D_OBJECT VARCHAR2(40),_x000D_EVENT_DATE DATE,_x000D_</v>
      </c>
      <c r="AJ107" s="119" t="str">
        <f t="shared" ca="1" si="102"/>
        <v>SUBJECT VARCHAR2(40),_x000D_OBJECT VARCHAR2(40),_x000D_EVENT_DATE DATE,_x000D_</v>
      </c>
      <c r="AK107" s="119" t="str">
        <f t="shared" ca="1" si="102"/>
        <v>SUBJECT VARCHAR2(40),_x000D_OBJECT VARCHAR2(40),_x000D_EVENT_DATE DATE,_x000D_</v>
      </c>
      <c r="AL107" s="119" t="str">
        <f t="shared" ca="1" si="102"/>
        <v>SUBJECT VARCHAR2(40),_x000D_OBJECT VARCHAR2(40),_x000D_EVENT_DATE DATE,_x000D_</v>
      </c>
      <c r="AM107" s="119" t="str">
        <f t="shared" ca="1" si="102"/>
        <v>SUBJECT VARCHAR2(40),_x000D_OBJECT VARCHAR2(40),_x000D_EVENT_DATE DATE,_x000D_</v>
      </c>
      <c r="AN107" s="119" t="str">
        <f t="shared" ca="1" si="102"/>
        <v>SUBJECT VARCHAR2(40),_x000D_OBJECT VARCHAR2(40),_x000D_EVENT_DATE DATE,_x000D_</v>
      </c>
      <c r="AO107" s="119" t="str">
        <f t="shared" ca="1" si="102"/>
        <v>SUBJECT VARCHAR2(40),_x000D_OBJECT VARCHAR2(40),_x000D_EVENT_DATE DATE,_x000D_</v>
      </c>
      <c r="AP107" s="119" t="str">
        <f t="shared" ca="1" si="102"/>
        <v>SUBJECT VARCHAR2(40),_x000D_OBJECT VARCHAR2(40),_x000D_EVENT_DATE DATE,_x000D_</v>
      </c>
      <c r="AQ107" s="119" t="str">
        <f t="shared" ca="1" si="102"/>
        <v>SUBJECT VARCHAR2(40),_x000D_OBJECT VARCHAR2(40),_x000D_EVENT_DATE DATE,_x000D_</v>
      </c>
      <c r="AR107" s="119" t="str">
        <f t="shared" ca="1" si="102"/>
        <v>SUBJECT VARCHAR2(40),_x000D_OBJECT VARCHAR2(40),_x000D_EVENT_DATE DATE,_x000D_</v>
      </c>
      <c r="AS107" s="119" t="str">
        <f t="shared" ca="1" si="102"/>
        <v>SUBJECT VARCHAR2(40),_x000D_OBJECT VARCHAR2(40),_x000D_EVENT_DATE DATE,_x000D_</v>
      </c>
      <c r="AT107" s="119" t="str">
        <f t="shared" ca="1" si="102"/>
        <v>SUBJECT VARCHAR2(40),_x000D_OBJECT VARCHAR2(40),_x000D_EVENT_DATE DATE,_x000D_</v>
      </c>
      <c r="AU107" s="119" t="str">
        <f t="shared" ca="1" si="102"/>
        <v>SUBJECT VARCHAR2(40),_x000D_OBJECT VARCHAR2(40),_x000D_EVENT_DATE DATE,_x000D_</v>
      </c>
      <c r="AV107" s="119" t="str">
        <f t="shared" ca="1" si="102"/>
        <v>SUBJECT VARCHAR2(40),_x000D_OBJECT VARCHAR2(40),_x000D_EVENT_DATE DATE,_x000D_</v>
      </c>
      <c r="AW107" s="119" t="str">
        <f t="shared" ca="1" si="102"/>
        <v>SUBJECT VARCHAR2(40),_x000D_OBJECT VARCHAR2(40),_x000D_EVENT_DATE DATE,_x000D_</v>
      </c>
      <c r="AX107" s="119" t="str">
        <f t="shared" ca="1" si="102"/>
        <v>SUBJECT VARCHAR2(40),_x000D_OBJECT VARCHAR2(40),_x000D_EVENT_DATE DATE,_x000D_</v>
      </c>
      <c r="AY107" s="119" t="str">
        <f t="shared" ca="1" si="102"/>
        <v>SUBJECT VARCHAR2(40),_x000D_OBJECT VARCHAR2(40),_x000D_EVENT_DATE DATE,_x000D_</v>
      </c>
      <c r="AZ107" s="119" t="str">
        <f t="shared" ca="1" si="102"/>
        <v>SUBJECT VARCHAR2(40),_x000D_OBJECT VARCHAR2(40),_x000D_EVENT_DATE DATE,_x000D_</v>
      </c>
      <c r="BA107" s="119" t="str">
        <f t="shared" ca="1" si="102"/>
        <v>SUBJECT VARCHAR2(40),_x000D_OBJECT VARCHAR2(40),_x000D_EVENT_DATE DATE,_x000D_</v>
      </c>
      <c r="BB107" s="119" t="str">
        <f t="shared" ca="1" si="102"/>
        <v>SUBJECT VARCHAR2(40),_x000D_OBJECT VARCHAR2(40),_x000D_EVENT_DATE DATE,_x000D_</v>
      </c>
      <c r="BC107" s="119" t="str">
        <f t="shared" ca="1" si="102"/>
        <v>SUBJECT VARCHAR2(40),_x000D_OBJECT VARCHAR2(40),_x000D_EVENT_DATE DATE,_x000D_</v>
      </c>
      <c r="BD107" s="119" t="str">
        <f t="shared" ca="1" si="102"/>
        <v>SUBJECT VARCHAR2(40),_x000D_OBJECT VARCHAR2(40),_x000D_EVENT_DATE DATE,_x000D_</v>
      </c>
      <c r="BE107" s="119" t="str">
        <f t="shared" ca="1" si="102"/>
        <v>SUBJECT VARCHAR2(40),_x000D_OBJECT VARCHAR2(40),_x000D_EVENT_DATE DATE,_x000D_</v>
      </c>
      <c r="BF107" s="119" t="str">
        <f t="shared" ca="1" si="102"/>
        <v>SUBJECT VARCHAR2(40),_x000D_OBJECT VARCHAR2(40),_x000D_EVENT_DATE DATE,_x000D_</v>
      </c>
      <c r="BG107" s="119" t="str">
        <f t="shared" ca="1" si="102"/>
        <v>SUBJECT VARCHAR2(40),_x000D_OBJECT VARCHAR2(40),_x000D_EVENT_DATE DATE,_x000D_</v>
      </c>
      <c r="BH107" s="119" t="str">
        <f t="shared" ca="1" si="102"/>
        <v>SUBJECT VARCHAR2(40),_x000D_OBJECT VARCHAR2(40),_x000D_EVENT_DATE DATE,_x000D_</v>
      </c>
      <c r="BI107" s="119" t="str">
        <f t="shared" ca="1" si="102"/>
        <v>SUBJECT VARCHAR2(40),_x000D_OBJECT VARCHAR2(40),_x000D_EVENT_DATE DATE,_x000D_</v>
      </c>
      <c r="BJ107" s="119" t="str">
        <f t="shared" ca="1" si="102"/>
        <v>SUBJECT VARCHAR2(40),_x000D_OBJECT VARCHAR2(40),_x000D_EVENT_DATE DATE,_x000D_</v>
      </c>
      <c r="BK107" s="119" t="str">
        <f t="shared" ca="1" si="102"/>
        <v>SUBJECT VARCHAR2(40),_x000D_OBJECT VARCHAR2(40),_x000D_EVENT_DATE DATE,_x000D_</v>
      </c>
      <c r="BL107" s="119" t="str">
        <f t="shared" ca="1" si="102"/>
        <v>SUBJECT VARCHAR2(40),_x000D_OBJECT VARCHAR2(40),_x000D_EVENT_DATE DATE,_x000D_</v>
      </c>
      <c r="BM107" s="119" t="str">
        <f t="shared" ca="1" si="102"/>
        <v>SUBJECT VARCHAR2(40),_x000D_OBJECT VARCHAR2(40),_x000D_EVENT_DATE DATE,_x000D_</v>
      </c>
      <c r="BN107" s="119" t="str">
        <f t="shared" ca="1" si="102"/>
        <v>SUBJECT VARCHAR2(40),_x000D_OBJECT VARCHAR2(40),_x000D_EVENT_DATE DATE,_x000D_</v>
      </c>
      <c r="BO107" s="119" t="str">
        <f t="shared" ca="1" si="102"/>
        <v>SUBJECT VARCHAR2(40),_x000D_OBJECT VARCHAR2(40),_x000D_EVENT_DATE DATE,_x000D_</v>
      </c>
      <c r="BP107" s="119" t="str">
        <f t="shared" ca="1" si="102"/>
        <v>SUBJECT VARCHAR2(40),_x000D_OBJECT VARCHAR2(40),_x000D_EVENT_DATE DATE,_x000D_</v>
      </c>
      <c r="BQ107" s="119" t="str">
        <f t="shared" ca="1" si="102"/>
        <v>SUBJECT VARCHAR2(40),_x000D_OBJECT VARCHAR2(40),_x000D_EVENT_DATE DATE,_x000D_</v>
      </c>
      <c r="BR107" s="119" t="str">
        <f t="shared" ca="1" si="102"/>
        <v>SUBJECT VARCHAR2(40),_x000D_OBJECT VARCHAR2(40),_x000D_EVENT_DATE DATE,_x000D_</v>
      </c>
      <c r="BS107" s="119" t="str">
        <f t="shared" ca="1" si="102"/>
        <v>SUBJECT VARCHAR2(40),_x000D_OBJECT VARCHAR2(40),_x000D_EVENT_DATE DATE,_x000D_</v>
      </c>
      <c r="BT107" s="119" t="str">
        <f t="shared" ca="1" si="103"/>
        <v>SUBJECT VARCHAR2(40),_x000D_OBJECT VARCHAR2(40),_x000D_EVENT_DATE DATE,_x000D_</v>
      </c>
      <c r="BU107" s="119" t="str">
        <f t="shared" ca="1" si="103"/>
        <v>SUBJECT VARCHAR2(40),_x000D_OBJECT VARCHAR2(40),_x000D_EVENT_DATE DATE,_x000D_</v>
      </c>
      <c r="BV107" s="119" t="str">
        <f t="shared" ca="1" si="103"/>
        <v>SUBJECT VARCHAR2(40),_x000D_OBJECT VARCHAR2(40),_x000D_EVENT_DATE DATE,_x000D_</v>
      </c>
      <c r="BW107" s="119" t="str">
        <f t="shared" ca="1" si="103"/>
        <v>SUBJECT VARCHAR2(40),_x000D_OBJECT VARCHAR2(40),_x000D_EVENT_DATE DATE,_x000D_</v>
      </c>
      <c r="BX107" s="119" t="str">
        <f t="shared" ca="1" si="103"/>
        <v>SUBJECT VARCHAR2(40),_x000D_OBJECT VARCHAR2(40),_x000D_EVENT_DATE DATE,_x000D_</v>
      </c>
      <c r="BY107" s="119" t="str">
        <f t="shared" ca="1" si="103"/>
        <v>SUBJECT VARCHAR2(40),_x000D_OBJECT VARCHAR2(40),_x000D_EVENT_DATE DATE,_x000D_</v>
      </c>
      <c r="BZ107" s="119" t="str">
        <f t="shared" ca="1" si="103"/>
        <v>SUBJECT VARCHAR2(40),_x000D_OBJECT VARCHAR2(40),_x000D_EVENT_DATE DATE,_x000D_</v>
      </c>
      <c r="CA107" s="119" t="str">
        <f t="shared" ca="1" si="103"/>
        <v>SUBJECT VARCHAR2(40),_x000D_OBJECT VARCHAR2(40),_x000D_EVENT_DATE DATE,_x000D_</v>
      </c>
      <c r="CB107" s="119" t="str">
        <f t="shared" ca="1" si="103"/>
        <v>SUBJECT VARCHAR2(40),_x000D_OBJECT VARCHAR2(40),_x000D_EVENT_DATE DATE,_x000D_</v>
      </c>
      <c r="CC107" s="119" t="str">
        <f t="shared" ca="1" si="103"/>
        <v>SUBJECT VARCHAR2(40),_x000D_OBJECT VARCHAR2(40),_x000D_EVENT_DATE DATE,_x000D_</v>
      </c>
      <c r="CD107" s="119" t="str">
        <f t="shared" ca="1" si="103"/>
        <v>SUBJECT VARCHAR2(40),_x000D_OBJECT VARCHAR2(40),_x000D_EVENT_DATE DATE,_x000D_</v>
      </c>
      <c r="CE107" s="119" t="str">
        <f t="shared" ca="1" si="103"/>
        <v>SUBJECT VARCHAR2(40),_x000D_OBJECT VARCHAR2(40),_x000D_EVENT_DATE DATE,_x000D_</v>
      </c>
      <c r="CF107" s="119" t="str">
        <f t="shared" ca="1" si="103"/>
        <v>SUBJECT VARCHAR2(40),_x000D_OBJECT VARCHAR2(40),_x000D_EVENT_DATE DATE,_x000D_</v>
      </c>
      <c r="CG107" s="119" t="str">
        <f t="shared" ca="1" si="103"/>
        <v>SUBJECT VARCHAR2(40),_x000D_OBJECT VARCHAR2(40),_x000D_EVENT_DATE DATE,_x000D_</v>
      </c>
      <c r="CH107" s="119" t="str">
        <f t="shared" ca="1" si="103"/>
        <v>SUBJECT VARCHAR2(40),_x000D_OBJECT VARCHAR2(40),_x000D_EVENT_DATE DATE,_x000D_</v>
      </c>
      <c r="CI107" s="119" t="str">
        <f t="shared" ca="1" si="103"/>
        <v>SUBJECT VARCHAR2(40),_x000D_OBJECT VARCHAR2(40),_x000D_EVENT_DATE DATE,_x000D_</v>
      </c>
      <c r="CJ107" s="119" t="str">
        <f t="shared" ca="1" si="103"/>
        <v>SUBJECT VARCHAR2(40),_x000D_OBJECT VARCHAR2(40),_x000D_EVENT_DATE DATE,_x000D_</v>
      </c>
      <c r="CK107" s="119" t="str">
        <f t="shared" ca="1" si="103"/>
        <v>SUBJECT VARCHAR2(40),_x000D_OBJECT VARCHAR2(40),_x000D_EVENT_DATE DATE,_x000D_</v>
      </c>
      <c r="CL107" s="119" t="str">
        <f t="shared" ca="1" si="103"/>
        <v>SUBJECT VARCHAR2(40),_x000D_OBJECT VARCHAR2(40),_x000D_EVENT_DATE DATE,_x000D_</v>
      </c>
      <c r="CM107" s="119" t="str">
        <f t="shared" ca="1" si="103"/>
        <v>SUBJECT VARCHAR2(40),_x000D_OBJECT VARCHAR2(40),_x000D_EVENT_DATE DATE,_x000D_</v>
      </c>
      <c r="CN107" s="119" t="str">
        <f t="shared" ca="1" si="103"/>
        <v>SUBJECT VARCHAR2(40),_x000D_OBJECT VARCHAR2(40),_x000D_EVENT_DATE DATE,_x000D_</v>
      </c>
      <c r="CO107" s="119" t="str">
        <f t="shared" ca="1" si="103"/>
        <v>SUBJECT VARCHAR2(40),_x000D_OBJECT VARCHAR2(40),_x000D_EVENT_DATE DATE,_x000D_</v>
      </c>
      <c r="CP107" s="119" t="str">
        <f t="shared" ca="1" si="103"/>
        <v>SUBJECT VARCHAR2(40),_x000D_OBJECT VARCHAR2(40),_x000D_EVENT_DATE DATE,_x000D_</v>
      </c>
      <c r="CQ107" s="119" t="str">
        <f t="shared" ca="1" si="103"/>
        <v>SUBJECT VARCHAR2(40),_x000D_OBJECT VARCHAR2(40),_x000D_EVENT_DATE DATE,_x000D_</v>
      </c>
      <c r="CR107" s="119" t="str">
        <f t="shared" ca="1" si="103"/>
        <v>SUBJECT VARCHAR2(40),_x000D_OBJECT VARCHAR2(40),_x000D_EVENT_DATE DATE,_x000D_</v>
      </c>
      <c r="CS107" s="119" t="str">
        <f t="shared" ca="1" si="103"/>
        <v>SUBJECT VARCHAR2(40),_x000D_OBJECT VARCHAR2(40),_x000D_EVENT_DATE DATE,_x000D_</v>
      </c>
      <c r="CT107" s="119" t="str">
        <f t="shared" ca="1" si="103"/>
        <v>SUBJECT VARCHAR2(40),_x000D_OBJECT VARCHAR2(40),_x000D_EVENT_DATE DATE,_x000D_</v>
      </c>
      <c r="CU107" s="119" t="str">
        <f t="shared" ca="1" si="103"/>
        <v>SUBJECT VARCHAR2(40),_x000D_OBJECT VARCHAR2(40),_x000D_EVENT_DATE DATE,_x000D_</v>
      </c>
      <c r="CV107" s="119" t="str">
        <f t="shared" ca="1" si="103"/>
        <v>SUBJECT VARCHAR2(40),_x000D_OBJECT VARCHAR2(40),_x000D_EVENT_DATE DATE,_x000D_</v>
      </c>
      <c r="CW107" s="119" t="str">
        <f t="shared" ca="1" si="103"/>
        <v>SUBJECT VARCHAR2(40),_x000D_OBJECT VARCHAR2(40),_x000D_EVENT_DATE DATE,_x000D_</v>
      </c>
      <c r="CX107" s="119" t="str">
        <f t="shared" ca="1" si="103"/>
        <v>SUBJECT VARCHAR2(40),_x000D_OBJECT VARCHAR2(40),_x000D_EVENT_DATE DATE,_x000D_</v>
      </c>
      <c r="CY107" s="119" t="str">
        <f t="shared" ca="1" si="103"/>
        <v>SUBJECT VARCHAR2(40),_x000D_OBJECT VARCHAR2(40),_x000D_EVENT_DATE DATE,_x000D_</v>
      </c>
      <c r="CZ107" s="119" t="str">
        <f t="shared" ca="1" si="103"/>
        <v>SUBJECT VARCHAR2(40),_x000D_OBJECT VARCHAR2(40),_x000D_EVENT_DATE DATE,_x000D_</v>
      </c>
      <c r="DA107" s="119" t="str">
        <f t="shared" ca="1" si="103"/>
        <v>SUBJECT VARCHAR2(40),_x000D_OBJECT VARCHAR2(40),_x000D_EVENT_DATE DATE,_x000D_</v>
      </c>
      <c r="DB107" s="119" t="str">
        <f t="shared" ca="1" si="103"/>
        <v>SUBJECT VARCHAR2(40),_x000D_OBJECT VARCHAR2(40),_x000D_EVENT_DATE DATE,_x000D_</v>
      </c>
      <c r="DC107" s="119" t="str">
        <f t="shared" ca="1" si="103"/>
        <v>SUBJECT VARCHAR2(40),_x000D_OBJECT VARCHAR2(40),_x000D_EVENT_DATE DATE,_x000D_</v>
      </c>
      <c r="DD107" s="119" t="str">
        <f t="shared" ca="1" si="103"/>
        <v>SUBJECT VARCHAR2(40),_x000D_OBJECT VARCHAR2(40),_x000D_EVENT_DATE DATE,_x000D_</v>
      </c>
      <c r="DE107" s="119" t="str">
        <f t="shared" ca="1" si="103"/>
        <v>SUBJECT VARCHAR2(40),_x000D_OBJECT VARCHAR2(40),_x000D_EVENT_DATE DATE,_x000D_</v>
      </c>
      <c r="DF107" s="119" t="str">
        <f t="shared" ca="1" si="103"/>
        <v>SUBJECT VARCHAR2(40),_x000D_OBJECT VARCHAR2(40),_x000D_EVENT_DATE DATE,_x000D_</v>
      </c>
      <c r="DG107" s="119" t="str">
        <f t="shared" ca="1" si="103"/>
        <v>SUBJECT VARCHAR2(40),_x000D_OBJECT VARCHAR2(40),_x000D_EVENT_DATE DATE,_x000D_</v>
      </c>
      <c r="DH107" s="119" t="str">
        <f t="shared" ca="1" si="103"/>
        <v>SUBJECT VARCHAR2(40),_x000D_OBJECT VARCHAR2(40),_x000D_EVENT_DATE DATE,_x000D_</v>
      </c>
      <c r="DI107" s="119" t="str">
        <f t="shared" ca="1" si="103"/>
        <v>SUBJECT VARCHAR2(40),_x000D_OBJECT VARCHAR2(40),_x000D_EVENT_DATE DATE,_x000D_</v>
      </c>
      <c r="DJ107" s="119" t="str">
        <f t="shared" ca="1" si="103"/>
        <v>SUBJECT VARCHAR2(40),_x000D_OBJECT VARCHAR2(40),_x000D_EVENT_DATE DATE,_x000D_</v>
      </c>
      <c r="DK107" s="119" t="str">
        <f t="shared" ca="1" si="103"/>
        <v>SUBJECT VARCHAR2(40),_x000D_OBJECT VARCHAR2(40),_x000D_EVENT_DATE DATE,_x000D_</v>
      </c>
      <c r="DL107" s="119" t="str">
        <f t="shared" ca="1" si="103"/>
        <v>SUBJECT VARCHAR2(40),_x000D_OBJECT VARCHAR2(40),_x000D_EVENT_DATE DATE,_x000D_</v>
      </c>
      <c r="DM107" s="119" t="str">
        <f t="shared" ca="1" si="103"/>
        <v>SUBJECT VARCHAR2(40),_x000D_OBJECT VARCHAR2(40),_x000D_EVENT_DATE DATE,_x000D_</v>
      </c>
      <c r="DN107" s="119" t="str">
        <f t="shared" ca="1" si="103"/>
        <v>SUBJECT VARCHAR2(40),_x000D_OBJECT VARCHAR2(40),_x000D_EVENT_DATE DATE,_x000D_</v>
      </c>
      <c r="DO107" s="119" t="str">
        <f t="shared" ca="1" si="103"/>
        <v>SUBJECT VARCHAR2(40),_x000D_OBJECT VARCHAR2(40),_x000D_EVENT_DATE DATE,_x000D_</v>
      </c>
      <c r="DP107" s="119" t="str">
        <f t="shared" ca="1" si="103"/>
        <v>SUBJECT VARCHAR2(40),_x000D_OBJECT VARCHAR2(40),_x000D_EVENT_DATE DATE,_x000D_</v>
      </c>
      <c r="DQ107" s="119" t="str">
        <f t="shared" ca="1" si="103"/>
        <v>SUBJECT VARCHAR2(40),_x000D_OBJECT VARCHAR2(40),_x000D_EVENT_DATE DATE,_x000D_</v>
      </c>
      <c r="DR107" s="119" t="str">
        <f t="shared" ca="1" si="103"/>
        <v>SUBJECT VARCHAR2(40),_x000D_OBJECT VARCHAR2(40),_x000D_EVENT_DATE DATE,_x000D_</v>
      </c>
      <c r="DS107" s="119" t="str">
        <f t="shared" ca="1" si="103"/>
        <v>SUBJECT VARCHAR2(40),_x000D_OBJECT VARCHAR2(40),_x000D_EVENT_DATE DATE,_x000D_</v>
      </c>
      <c r="DT107" s="119" t="str">
        <f t="shared" ca="1" si="103"/>
        <v>SUBJECT VARCHAR2(40),_x000D_OBJECT VARCHAR2(40),_x000D_EVENT_DATE DATE,_x000D_</v>
      </c>
      <c r="DU107" s="119" t="str">
        <f t="shared" ca="1" si="103"/>
        <v>SUBJECT VARCHAR2(40),_x000D_OBJECT VARCHAR2(40),_x000D_EVENT_DATE DATE,_x000D_</v>
      </c>
      <c r="DV107" s="119" t="str">
        <f t="shared" ca="1" si="103"/>
        <v>SUBJECT VARCHAR2(40),_x000D_OBJECT VARCHAR2(40),_x000D_EVENT_DATE DATE,_x000D_</v>
      </c>
      <c r="DW107" s="119" t="str">
        <f t="shared" ca="1" si="103"/>
        <v>SUBJECT VARCHAR2(40),_x000D_OBJECT VARCHAR2(40),_x000D_EVENT_DATE DATE,_x000D_</v>
      </c>
      <c r="DX107" s="119" t="str">
        <f t="shared" ca="1" si="103"/>
        <v>SUBJECT VARCHAR2(40),_x000D_OBJECT VARCHAR2(40),_x000D_EVENT_DATE DATE,_x000D_</v>
      </c>
      <c r="DY107" s="119" t="str">
        <f t="shared" ca="1" si="103"/>
        <v>SUBJECT VARCHAR2(40),_x000D_OBJECT VARCHAR2(40),_x000D_EVENT_DATE DATE,_x000D_</v>
      </c>
      <c r="DZ107" s="119" t="str">
        <f t="shared" ca="1" si="103"/>
        <v>SUBJECT VARCHAR2(40),_x000D_OBJECT VARCHAR2(40),_x000D_EVENT_DATE DATE,_x000D_</v>
      </c>
      <c r="EA107" s="119" t="str">
        <f t="shared" ca="1" si="103"/>
        <v>SUBJECT VARCHAR2(40),_x000D_OBJECT VARCHAR2(40),_x000D_EVENT_DATE DATE,_x000D_</v>
      </c>
      <c r="EB107" s="119" t="str">
        <f t="shared" ca="1" si="103"/>
        <v>SUBJECT VARCHAR2(40),_x000D_OBJECT VARCHAR2(40),_x000D_EVENT_DATE DATE,_x000D_</v>
      </c>
      <c r="EC107" s="119" t="str">
        <f t="shared" ca="1" si="103"/>
        <v>SUBJECT VARCHAR2(40),_x000D_OBJECT VARCHAR2(40),_x000D_EVENT_DATE DATE,_x000D_</v>
      </c>
      <c r="ED107" s="119" t="str">
        <f t="shared" ca="1" si="103"/>
        <v>SUBJECT VARCHAR2(40),_x000D_OBJECT VARCHAR2(40),_x000D_EVENT_DATE DATE,_x000D_</v>
      </c>
      <c r="EE107" s="119" t="str">
        <f t="shared" ca="1" si="103"/>
        <v>SUBJECT VARCHAR2(40),_x000D_OBJECT VARCHAR2(40),_x000D_EVENT_DATE DATE,_x000D_</v>
      </c>
      <c r="EF107" s="119" t="str">
        <f t="shared" ca="1" si="104"/>
        <v>SUBJECT VARCHAR2(40),_x000D_OBJECT VARCHAR2(40),_x000D_EVENT_DATE DATE,_x000D_</v>
      </c>
      <c r="EG107" s="119" t="str">
        <f t="shared" ca="1" si="104"/>
        <v>SUBJECT VARCHAR2(40),_x000D_OBJECT VARCHAR2(40),_x000D_EVENT_DATE DATE,_x000D_</v>
      </c>
      <c r="EH107" s="119" t="str">
        <f t="shared" ca="1" si="104"/>
        <v>SUBJECT VARCHAR2(40),_x000D_OBJECT VARCHAR2(40),_x000D_EVENT_DATE DATE,_x000D_</v>
      </c>
      <c r="EI107" s="119" t="str">
        <f t="shared" ca="1" si="104"/>
        <v>SUBJECT VARCHAR2(40),_x000D_OBJECT VARCHAR2(40),_x000D_EVENT_DATE DATE,_x000D_</v>
      </c>
      <c r="EJ107" s="119" t="str">
        <f t="shared" ca="1" si="104"/>
        <v>SUBJECT VARCHAR2(40),_x000D_OBJECT VARCHAR2(40),_x000D_EVENT_DATE DATE,_x000D_</v>
      </c>
      <c r="EK107" s="119" t="str">
        <f t="shared" ca="1" si="104"/>
        <v>SUBJECT VARCHAR2(40),_x000D_OBJECT VARCHAR2(40),_x000D_EVENT_DATE DATE,_x000D_</v>
      </c>
      <c r="EL107" s="119" t="str">
        <f t="shared" ca="1" si="104"/>
        <v>SUBJECT VARCHAR2(40),_x000D_OBJECT VARCHAR2(40),_x000D_EVENT_DATE DATE,_x000D_</v>
      </c>
      <c r="EM107" s="119" t="str">
        <f t="shared" ca="1" si="104"/>
        <v>SUBJECT VARCHAR2(40),_x000D_OBJECT VARCHAR2(40),_x000D_EVENT_DATE DATE,_x000D_</v>
      </c>
      <c r="EN107" s="119" t="str">
        <f t="shared" ca="1" si="104"/>
        <v>SUBJECT VARCHAR2(40),_x000D_OBJECT VARCHAR2(40),_x000D_EVENT_DATE DATE,_x000D_</v>
      </c>
      <c r="EO107" s="119" t="str">
        <f t="shared" ca="1" si="104"/>
        <v>SUBJECT VARCHAR2(40),_x000D_OBJECT VARCHAR2(40),_x000D_EVENT_DATE DATE,_x000D_</v>
      </c>
      <c r="EP107" s="119" t="str">
        <f t="shared" ca="1" si="104"/>
        <v>SUBJECT VARCHAR2(40),_x000D_OBJECT VARCHAR2(40),_x000D_EVENT_DATE DATE,_x000D_</v>
      </c>
      <c r="EQ107" s="119" t="str">
        <f t="shared" ca="1" si="104"/>
        <v>SUBJECT VARCHAR2(40),_x000D_OBJECT VARCHAR2(40),_x000D_EVENT_DATE DATE,_x000D_</v>
      </c>
      <c r="ER107" s="119" t="str">
        <f t="shared" ca="1" si="104"/>
        <v>SUBJECT VARCHAR2(40),_x000D_OBJECT VARCHAR2(40),_x000D_EVENT_DATE DATE,_x000D_</v>
      </c>
      <c r="ES107" s="119" t="str">
        <f t="shared" ca="1" si="104"/>
        <v>SUBJECT VARCHAR2(40),_x000D_OBJECT VARCHAR2(40),_x000D_EVENT_DATE DATE,_x000D_</v>
      </c>
      <c r="ET107" s="119" t="str">
        <f t="shared" ca="1" si="104"/>
        <v>SUBJECT VARCHAR2(40),_x000D_OBJECT VARCHAR2(40),_x000D_EVENT_DATE DATE,_x000D_</v>
      </c>
      <c r="EU107" s="119" t="str">
        <f t="shared" ca="1" si="104"/>
        <v>SUBJECT VARCHAR2(40),_x000D_OBJECT VARCHAR2(40),_x000D_EVENT_DATE DATE,_x000D_</v>
      </c>
      <c r="EV107" s="119" t="str">
        <f t="shared" ca="1" si="104"/>
        <v>SUBJECT VARCHAR2(40),_x000D_OBJECT VARCHAR2(40),_x000D_EVENT_DATE DATE,_x000D_</v>
      </c>
      <c r="EW107" s="119" t="str">
        <f t="shared" ca="1" si="104"/>
        <v>SUBJECT VARCHAR2(40),_x000D_OBJECT VARCHAR2(40),_x000D_EVENT_DATE DATE,_x000D_</v>
      </c>
      <c r="EX107" s="119" t="str">
        <f t="shared" ca="1" si="104"/>
        <v>SUBJECT VARCHAR2(40),_x000D_OBJECT VARCHAR2(40),_x000D_EVENT_DATE DATE,_x000D_</v>
      </c>
      <c r="EY107" s="119" t="str">
        <f t="shared" ca="1" si="104"/>
        <v>SUBJECT VARCHAR2(40),_x000D_OBJECT VARCHAR2(40),_x000D_EVENT_DATE DATE,_x000D_</v>
      </c>
    </row>
    <row r="108" spans="1:155" s="38" customFormat="1" ht="19.95" hidden="1" customHeight="1" outlineLevel="2">
      <c r="A108" s="20"/>
      <c r="B108" s="20"/>
      <c r="C108" s="33"/>
      <c r="D108" s="33"/>
      <c r="E108" s="18"/>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122" t="str">
        <f>IF(LEN(F83)=0,"",SUBSTITUTE(SUBSTITUTE(SUBSTITUTE(Settings!$B$39,"&amp;Table",$F$45),"&amp;Column",F72),"&amp;BEAMColumnCodes",F83))</f>
        <v/>
      </c>
      <c r="G109" s="122" t="str">
        <f>IF(LEN(G83)=0,"",SUBSTITUTE(SUBSTITUTE(SUBSTITUTE(Settings!$B$39,"&amp;Table",$F$45),"&amp;Column",G72),"&amp;BEAMColumnCodes",G83))</f>
        <v/>
      </c>
      <c r="H109" s="122" t="str">
        <f>IF(LEN(H83)=0,"",SUBSTITUTE(SUBSTITUTE(SUBSTITUTE(Settings!$B$39,"&amp;Table",$F$45),"&amp;Column",H72),"&amp;BEAMColumnCodes",H83))</f>
        <v xml:space="preserve">Comment on Column EVENT_NAME.EVENT_DATE is '[when]';
</v>
      </c>
      <c r="I109" s="122" t="str">
        <f>IF(LEN(I83)=0,"",SUBSTITUTE(SUBSTITUTE(SUBSTITUTE(Settings!$B$39,"&amp;Table",$F$45),"&amp;Column",I72),"&amp;BEAMColumnCodes",I83))</f>
        <v/>
      </c>
      <c r="J109" s="122" t="str">
        <f>IF(LEN(J83)=0,"",SUBSTITUTE(SUBSTITUTE(SUBSTITUTE(Settings!$B$39,"&amp;Table",$F$45),"&amp;Column",J72),"&amp;BEAMColumnCodes",J83))</f>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140" t="str">
        <f>F109</f>
        <v/>
      </c>
      <c r="G110" s="111" t="str">
        <f ca="1">CONCATENATE(INDIRECT(ADDRESS(ROW(),COLUMN()-1)),G109)</f>
        <v/>
      </c>
      <c r="H110" s="111" t="str">
        <f t="shared" ref="H110:BS110" ca="1" si="105">CONCATENATE(INDIRECT(ADDRESS(ROW(),COLUMN()-1)),H109)</f>
        <v xml:space="preserve">Comment on Column EVENT_NAME.EVENT_DATE is '[when]';
</v>
      </c>
      <c r="I110" s="111" t="str">
        <f t="shared" ca="1" si="105"/>
        <v xml:space="preserve">Comment on Column EVENT_NAME.EVENT_DATE is '[when]';
</v>
      </c>
      <c r="J110" s="111" t="str">
        <f t="shared" ca="1" si="105"/>
        <v xml:space="preserve">Comment on Column EVENT_NAME.EVENT_DATE is '[when]';
</v>
      </c>
      <c r="K110" s="111" t="str">
        <f t="shared" ca="1" si="105"/>
        <v xml:space="preserve">Comment on Column EVENT_NAME.EVENT_DATE is '[when]';
</v>
      </c>
      <c r="L110" s="111" t="str">
        <f t="shared" ca="1" si="105"/>
        <v xml:space="preserve">Comment on Column EVENT_NAME.EVENT_DATE is '[when]';
</v>
      </c>
      <c r="M110" s="111" t="str">
        <f t="shared" ca="1" si="105"/>
        <v xml:space="preserve">Comment on Column EVENT_NAME.EVENT_DATE is '[when]';
</v>
      </c>
      <c r="N110" s="111" t="str">
        <f t="shared" ca="1" si="105"/>
        <v xml:space="preserve">Comment on Column EVENT_NAME.EVENT_DATE is '[when]';
</v>
      </c>
      <c r="O110" s="111" t="str">
        <f t="shared" ca="1" si="105"/>
        <v xml:space="preserve">Comment on Column EVENT_NAME.EVENT_DATE is '[when]';
</v>
      </c>
      <c r="P110" s="111" t="str">
        <f t="shared" ca="1" si="105"/>
        <v xml:space="preserve">Comment on Column EVENT_NAME.EVENT_DATE is '[when]';
</v>
      </c>
      <c r="Q110" s="111" t="str">
        <f t="shared" ca="1" si="105"/>
        <v xml:space="preserve">Comment on Column EVENT_NAME.EVENT_DATE is '[when]';
</v>
      </c>
      <c r="R110" s="111" t="str">
        <f t="shared" ca="1" si="105"/>
        <v xml:space="preserve">Comment on Column EVENT_NAME.EVENT_DATE is '[when]';
</v>
      </c>
      <c r="S110" s="111" t="str">
        <f t="shared" ca="1" si="105"/>
        <v xml:space="preserve">Comment on Column EVENT_NAME.EVENT_DATE is '[when]';
</v>
      </c>
      <c r="T110" s="111" t="str">
        <f t="shared" ca="1" si="105"/>
        <v xml:space="preserve">Comment on Column EVENT_NAME.EVENT_DATE is '[when]';
</v>
      </c>
      <c r="U110" s="111" t="str">
        <f t="shared" ca="1" si="105"/>
        <v xml:space="preserve">Comment on Column EVENT_NAME.EVENT_DATE is '[when]';
</v>
      </c>
      <c r="V110" s="111" t="str">
        <f t="shared" ca="1" si="105"/>
        <v xml:space="preserve">Comment on Column EVENT_NAME.EVENT_DATE is '[when]';
</v>
      </c>
      <c r="W110" s="111" t="str">
        <f t="shared" ca="1" si="105"/>
        <v xml:space="preserve">Comment on Column EVENT_NAME.EVENT_DATE is '[when]';
</v>
      </c>
      <c r="X110" s="111" t="str">
        <f t="shared" ca="1" si="105"/>
        <v xml:space="preserve">Comment on Column EVENT_NAME.EVENT_DATE is '[when]';
</v>
      </c>
      <c r="Y110" s="111" t="str">
        <f t="shared" ca="1" si="105"/>
        <v xml:space="preserve">Comment on Column EVENT_NAME.EVENT_DATE is '[when]';
</v>
      </c>
      <c r="Z110" s="111" t="str">
        <f t="shared" ca="1" si="105"/>
        <v xml:space="preserve">Comment on Column EVENT_NAME.EVENT_DATE is '[when]';
</v>
      </c>
      <c r="AA110" s="111" t="str">
        <f t="shared" ca="1" si="105"/>
        <v xml:space="preserve">Comment on Column EVENT_NAME.EVENT_DATE is '[when]';
</v>
      </c>
      <c r="AB110" s="111" t="str">
        <f t="shared" ca="1" si="105"/>
        <v xml:space="preserve">Comment on Column EVENT_NAME.EVENT_DATE is '[when]';
</v>
      </c>
      <c r="AC110" s="111" t="str">
        <f t="shared" ca="1" si="105"/>
        <v xml:space="preserve">Comment on Column EVENT_NAME.EVENT_DATE is '[when]';
</v>
      </c>
      <c r="AD110" s="111" t="str">
        <f t="shared" ca="1" si="105"/>
        <v xml:space="preserve">Comment on Column EVENT_NAME.EVENT_DATE is '[when]';
</v>
      </c>
      <c r="AE110" s="111" t="str">
        <f t="shared" ca="1" si="105"/>
        <v xml:space="preserve">Comment on Column EVENT_NAME.EVENT_DATE is '[when]';
</v>
      </c>
      <c r="AF110" s="111" t="str">
        <f t="shared" ca="1" si="105"/>
        <v xml:space="preserve">Comment on Column EVENT_NAME.EVENT_DATE is '[when]';
</v>
      </c>
      <c r="AG110" s="111" t="str">
        <f t="shared" ca="1" si="105"/>
        <v xml:space="preserve">Comment on Column EVENT_NAME.EVENT_DATE is '[when]';
</v>
      </c>
      <c r="AH110" s="111" t="str">
        <f t="shared" ca="1" si="105"/>
        <v xml:space="preserve">Comment on Column EVENT_NAME.EVENT_DATE is '[when]';
</v>
      </c>
      <c r="AI110" s="111" t="str">
        <f t="shared" ca="1" si="105"/>
        <v xml:space="preserve">Comment on Column EVENT_NAME.EVENT_DATE is '[when]';
</v>
      </c>
      <c r="AJ110" s="111" t="str">
        <f t="shared" ca="1" si="105"/>
        <v xml:space="preserve">Comment on Column EVENT_NAME.EVENT_DATE is '[when]';
</v>
      </c>
      <c r="AK110" s="111" t="str">
        <f t="shared" ca="1" si="105"/>
        <v xml:space="preserve">Comment on Column EVENT_NAME.EVENT_DATE is '[when]';
</v>
      </c>
      <c r="AL110" s="111" t="str">
        <f t="shared" ca="1" si="105"/>
        <v xml:space="preserve">Comment on Column EVENT_NAME.EVENT_DATE is '[when]';
</v>
      </c>
      <c r="AM110" s="111" t="str">
        <f t="shared" ca="1" si="105"/>
        <v xml:space="preserve">Comment on Column EVENT_NAME.EVENT_DATE is '[when]';
</v>
      </c>
      <c r="AN110" s="111" t="str">
        <f t="shared" ca="1" si="105"/>
        <v xml:space="preserve">Comment on Column EVENT_NAME.EVENT_DATE is '[when]';
</v>
      </c>
      <c r="AO110" s="111" t="str">
        <f t="shared" ca="1" si="105"/>
        <v xml:space="preserve">Comment on Column EVENT_NAME.EVENT_DATE is '[when]';
</v>
      </c>
      <c r="AP110" s="111" t="str">
        <f t="shared" ca="1" si="105"/>
        <v xml:space="preserve">Comment on Column EVENT_NAME.EVENT_DATE is '[when]';
</v>
      </c>
      <c r="AQ110" s="111" t="str">
        <f t="shared" ca="1" si="105"/>
        <v xml:space="preserve">Comment on Column EVENT_NAME.EVENT_DATE is '[when]';
</v>
      </c>
      <c r="AR110" s="111" t="str">
        <f t="shared" ca="1" si="105"/>
        <v xml:space="preserve">Comment on Column EVENT_NAME.EVENT_DATE is '[when]';
</v>
      </c>
      <c r="AS110" s="111" t="str">
        <f t="shared" ca="1" si="105"/>
        <v xml:space="preserve">Comment on Column EVENT_NAME.EVENT_DATE is '[when]';
</v>
      </c>
      <c r="AT110" s="111" t="str">
        <f t="shared" ca="1" si="105"/>
        <v xml:space="preserve">Comment on Column EVENT_NAME.EVENT_DATE is '[when]';
</v>
      </c>
      <c r="AU110" s="111" t="str">
        <f t="shared" ca="1" si="105"/>
        <v xml:space="preserve">Comment on Column EVENT_NAME.EVENT_DATE is '[when]';
</v>
      </c>
      <c r="AV110" s="111" t="str">
        <f t="shared" ca="1" si="105"/>
        <v xml:space="preserve">Comment on Column EVENT_NAME.EVENT_DATE is '[when]';
</v>
      </c>
      <c r="AW110" s="111" t="str">
        <f t="shared" ca="1" si="105"/>
        <v xml:space="preserve">Comment on Column EVENT_NAME.EVENT_DATE is '[when]';
</v>
      </c>
      <c r="AX110" s="111" t="str">
        <f t="shared" ca="1" si="105"/>
        <v xml:space="preserve">Comment on Column EVENT_NAME.EVENT_DATE is '[when]';
</v>
      </c>
      <c r="AY110" s="111" t="str">
        <f t="shared" ca="1" si="105"/>
        <v xml:space="preserve">Comment on Column EVENT_NAME.EVENT_DATE is '[when]';
</v>
      </c>
      <c r="AZ110" s="111" t="str">
        <f t="shared" ca="1" si="105"/>
        <v xml:space="preserve">Comment on Column EVENT_NAME.EVENT_DATE is '[when]';
</v>
      </c>
      <c r="BA110" s="111" t="str">
        <f t="shared" ca="1" si="105"/>
        <v xml:space="preserve">Comment on Column EVENT_NAME.EVENT_DATE is '[when]';
</v>
      </c>
      <c r="BB110" s="111" t="str">
        <f t="shared" ca="1" si="105"/>
        <v xml:space="preserve">Comment on Column EVENT_NAME.EVENT_DATE is '[when]';
</v>
      </c>
      <c r="BC110" s="111" t="str">
        <f t="shared" ca="1" si="105"/>
        <v xml:space="preserve">Comment on Column EVENT_NAME.EVENT_DATE is '[when]';
</v>
      </c>
      <c r="BD110" s="111" t="str">
        <f t="shared" ca="1" si="105"/>
        <v xml:space="preserve">Comment on Column EVENT_NAME.EVENT_DATE is '[when]';
</v>
      </c>
      <c r="BE110" s="111" t="str">
        <f t="shared" ca="1" si="105"/>
        <v xml:space="preserve">Comment on Column EVENT_NAME.EVENT_DATE is '[when]';
</v>
      </c>
      <c r="BF110" s="111" t="str">
        <f t="shared" ca="1" si="105"/>
        <v xml:space="preserve">Comment on Column EVENT_NAME.EVENT_DATE is '[when]';
</v>
      </c>
      <c r="BG110" s="111" t="str">
        <f t="shared" ca="1" si="105"/>
        <v xml:space="preserve">Comment on Column EVENT_NAME.EVENT_DATE is '[when]';
</v>
      </c>
      <c r="BH110" s="111" t="str">
        <f t="shared" ca="1" si="105"/>
        <v xml:space="preserve">Comment on Column EVENT_NAME.EVENT_DATE is '[when]';
</v>
      </c>
      <c r="BI110" s="111" t="str">
        <f t="shared" ca="1" si="105"/>
        <v xml:space="preserve">Comment on Column EVENT_NAME.EVENT_DATE is '[when]';
</v>
      </c>
      <c r="BJ110" s="111" t="str">
        <f t="shared" ca="1" si="105"/>
        <v xml:space="preserve">Comment on Column EVENT_NAME.EVENT_DATE is '[when]';
</v>
      </c>
      <c r="BK110" s="111" t="str">
        <f t="shared" ca="1" si="105"/>
        <v xml:space="preserve">Comment on Column EVENT_NAME.EVENT_DATE is '[when]';
</v>
      </c>
      <c r="BL110" s="111" t="str">
        <f t="shared" ca="1" si="105"/>
        <v xml:space="preserve">Comment on Column EVENT_NAME.EVENT_DATE is '[when]';
</v>
      </c>
      <c r="BM110" s="111" t="str">
        <f t="shared" ca="1" si="105"/>
        <v xml:space="preserve">Comment on Column EVENT_NAME.EVENT_DATE is '[when]';
</v>
      </c>
      <c r="BN110" s="111" t="str">
        <f t="shared" ca="1" si="105"/>
        <v xml:space="preserve">Comment on Column EVENT_NAME.EVENT_DATE is '[when]';
</v>
      </c>
      <c r="BO110" s="111" t="str">
        <f t="shared" ca="1" si="105"/>
        <v xml:space="preserve">Comment on Column EVENT_NAME.EVENT_DATE is '[when]';
</v>
      </c>
      <c r="BP110" s="111" t="str">
        <f t="shared" ca="1" si="105"/>
        <v xml:space="preserve">Comment on Column EVENT_NAME.EVENT_DATE is '[when]';
</v>
      </c>
      <c r="BQ110" s="111" t="str">
        <f t="shared" ca="1" si="105"/>
        <v xml:space="preserve">Comment on Column EVENT_NAME.EVENT_DATE is '[when]';
</v>
      </c>
      <c r="BR110" s="111" t="str">
        <f t="shared" ca="1" si="105"/>
        <v xml:space="preserve">Comment on Column EVENT_NAME.EVENT_DATE is '[when]';
</v>
      </c>
      <c r="BS110" s="111" t="str">
        <f t="shared" ca="1" si="105"/>
        <v xml:space="preserve">Comment on Column EVENT_NAME.EVENT_DATE is '[when]';
</v>
      </c>
      <c r="BT110" s="111" t="str">
        <f t="shared" ref="BT110:EE110" ca="1" si="106">CONCATENATE(INDIRECT(ADDRESS(ROW(),COLUMN()-1)),BT109)</f>
        <v xml:space="preserve">Comment on Column EVENT_NAME.EVENT_DATE is '[when]';
</v>
      </c>
      <c r="BU110" s="111" t="str">
        <f t="shared" ca="1" si="106"/>
        <v xml:space="preserve">Comment on Column EVENT_NAME.EVENT_DATE is '[when]';
</v>
      </c>
      <c r="BV110" s="111" t="str">
        <f t="shared" ca="1" si="106"/>
        <v xml:space="preserve">Comment on Column EVENT_NAME.EVENT_DATE is '[when]';
</v>
      </c>
      <c r="BW110" s="111" t="str">
        <f t="shared" ca="1" si="106"/>
        <v xml:space="preserve">Comment on Column EVENT_NAME.EVENT_DATE is '[when]';
</v>
      </c>
      <c r="BX110" s="111" t="str">
        <f t="shared" ca="1" si="106"/>
        <v xml:space="preserve">Comment on Column EVENT_NAME.EVENT_DATE is '[when]';
</v>
      </c>
      <c r="BY110" s="111" t="str">
        <f t="shared" ca="1" si="106"/>
        <v xml:space="preserve">Comment on Column EVENT_NAME.EVENT_DATE is '[when]';
</v>
      </c>
      <c r="BZ110" s="111" t="str">
        <f t="shared" ca="1" si="106"/>
        <v xml:space="preserve">Comment on Column EVENT_NAME.EVENT_DATE is '[when]';
</v>
      </c>
      <c r="CA110" s="111" t="str">
        <f t="shared" ca="1" si="106"/>
        <v xml:space="preserve">Comment on Column EVENT_NAME.EVENT_DATE is '[when]';
</v>
      </c>
      <c r="CB110" s="111" t="str">
        <f t="shared" ca="1" si="106"/>
        <v xml:space="preserve">Comment on Column EVENT_NAME.EVENT_DATE is '[when]';
</v>
      </c>
      <c r="CC110" s="111" t="str">
        <f t="shared" ca="1" si="106"/>
        <v xml:space="preserve">Comment on Column EVENT_NAME.EVENT_DATE is '[when]';
</v>
      </c>
      <c r="CD110" s="111" t="str">
        <f t="shared" ca="1" si="106"/>
        <v xml:space="preserve">Comment on Column EVENT_NAME.EVENT_DATE is '[when]';
</v>
      </c>
      <c r="CE110" s="111" t="str">
        <f t="shared" ca="1" si="106"/>
        <v xml:space="preserve">Comment on Column EVENT_NAME.EVENT_DATE is '[when]';
</v>
      </c>
      <c r="CF110" s="111" t="str">
        <f t="shared" ca="1" si="106"/>
        <v xml:space="preserve">Comment on Column EVENT_NAME.EVENT_DATE is '[when]';
</v>
      </c>
      <c r="CG110" s="111" t="str">
        <f t="shared" ca="1" si="106"/>
        <v xml:space="preserve">Comment on Column EVENT_NAME.EVENT_DATE is '[when]';
</v>
      </c>
      <c r="CH110" s="111" t="str">
        <f t="shared" ca="1" si="106"/>
        <v xml:space="preserve">Comment on Column EVENT_NAME.EVENT_DATE is '[when]';
</v>
      </c>
      <c r="CI110" s="111" t="str">
        <f t="shared" ca="1" si="106"/>
        <v xml:space="preserve">Comment on Column EVENT_NAME.EVENT_DATE is '[when]';
</v>
      </c>
      <c r="CJ110" s="111" t="str">
        <f t="shared" ca="1" si="106"/>
        <v xml:space="preserve">Comment on Column EVENT_NAME.EVENT_DATE is '[when]';
</v>
      </c>
      <c r="CK110" s="111" t="str">
        <f t="shared" ca="1" si="106"/>
        <v xml:space="preserve">Comment on Column EVENT_NAME.EVENT_DATE is '[when]';
</v>
      </c>
      <c r="CL110" s="111" t="str">
        <f t="shared" ca="1" si="106"/>
        <v xml:space="preserve">Comment on Column EVENT_NAME.EVENT_DATE is '[when]';
</v>
      </c>
      <c r="CM110" s="111" t="str">
        <f t="shared" ca="1" si="106"/>
        <v xml:space="preserve">Comment on Column EVENT_NAME.EVENT_DATE is '[when]';
</v>
      </c>
      <c r="CN110" s="111" t="str">
        <f t="shared" ca="1" si="106"/>
        <v xml:space="preserve">Comment on Column EVENT_NAME.EVENT_DATE is '[when]';
</v>
      </c>
      <c r="CO110" s="111" t="str">
        <f t="shared" ca="1" si="106"/>
        <v xml:space="preserve">Comment on Column EVENT_NAME.EVENT_DATE is '[when]';
</v>
      </c>
      <c r="CP110" s="111" t="str">
        <f t="shared" ca="1" si="106"/>
        <v xml:space="preserve">Comment on Column EVENT_NAME.EVENT_DATE is '[when]';
</v>
      </c>
      <c r="CQ110" s="111" t="str">
        <f t="shared" ca="1" si="106"/>
        <v xml:space="preserve">Comment on Column EVENT_NAME.EVENT_DATE is '[when]';
</v>
      </c>
      <c r="CR110" s="111" t="str">
        <f t="shared" ca="1" si="106"/>
        <v xml:space="preserve">Comment on Column EVENT_NAME.EVENT_DATE is '[when]';
</v>
      </c>
      <c r="CS110" s="111" t="str">
        <f t="shared" ca="1" si="106"/>
        <v xml:space="preserve">Comment on Column EVENT_NAME.EVENT_DATE is '[when]';
</v>
      </c>
      <c r="CT110" s="111" t="str">
        <f t="shared" ca="1" si="106"/>
        <v xml:space="preserve">Comment on Column EVENT_NAME.EVENT_DATE is '[when]';
</v>
      </c>
      <c r="CU110" s="111" t="str">
        <f t="shared" ca="1" si="106"/>
        <v xml:space="preserve">Comment on Column EVENT_NAME.EVENT_DATE is '[when]';
</v>
      </c>
      <c r="CV110" s="111" t="str">
        <f t="shared" ca="1" si="106"/>
        <v xml:space="preserve">Comment on Column EVENT_NAME.EVENT_DATE is '[when]';
</v>
      </c>
      <c r="CW110" s="111" t="str">
        <f t="shared" ca="1" si="106"/>
        <v xml:space="preserve">Comment on Column EVENT_NAME.EVENT_DATE is '[when]';
</v>
      </c>
      <c r="CX110" s="111" t="str">
        <f t="shared" ca="1" si="106"/>
        <v xml:space="preserve">Comment on Column EVENT_NAME.EVENT_DATE is '[when]';
</v>
      </c>
      <c r="CY110" s="111" t="str">
        <f t="shared" ca="1" si="106"/>
        <v xml:space="preserve">Comment on Column EVENT_NAME.EVENT_DATE is '[when]';
</v>
      </c>
      <c r="CZ110" s="111" t="str">
        <f t="shared" ca="1" si="106"/>
        <v xml:space="preserve">Comment on Column EVENT_NAME.EVENT_DATE is '[when]';
</v>
      </c>
      <c r="DA110" s="111" t="str">
        <f t="shared" ca="1" si="106"/>
        <v xml:space="preserve">Comment on Column EVENT_NAME.EVENT_DATE is '[when]';
</v>
      </c>
      <c r="DB110" s="111" t="str">
        <f t="shared" ca="1" si="106"/>
        <v xml:space="preserve">Comment on Column EVENT_NAME.EVENT_DATE is '[when]';
</v>
      </c>
      <c r="DC110" s="111" t="str">
        <f t="shared" ca="1" si="106"/>
        <v xml:space="preserve">Comment on Column EVENT_NAME.EVENT_DATE is '[when]';
</v>
      </c>
      <c r="DD110" s="111" t="str">
        <f t="shared" ca="1" si="106"/>
        <v xml:space="preserve">Comment on Column EVENT_NAME.EVENT_DATE is '[when]';
</v>
      </c>
      <c r="DE110" s="111" t="str">
        <f t="shared" ca="1" si="106"/>
        <v xml:space="preserve">Comment on Column EVENT_NAME.EVENT_DATE is '[when]';
</v>
      </c>
      <c r="DF110" s="111" t="str">
        <f t="shared" ca="1" si="106"/>
        <v xml:space="preserve">Comment on Column EVENT_NAME.EVENT_DATE is '[when]';
</v>
      </c>
      <c r="DG110" s="111" t="str">
        <f t="shared" ca="1" si="106"/>
        <v xml:space="preserve">Comment on Column EVENT_NAME.EVENT_DATE is '[when]';
</v>
      </c>
      <c r="DH110" s="111" t="str">
        <f t="shared" ca="1" si="106"/>
        <v xml:space="preserve">Comment on Column EVENT_NAME.EVENT_DATE is '[when]';
</v>
      </c>
      <c r="DI110" s="111" t="str">
        <f t="shared" ca="1" si="106"/>
        <v xml:space="preserve">Comment on Column EVENT_NAME.EVENT_DATE is '[when]';
</v>
      </c>
      <c r="DJ110" s="111" t="str">
        <f t="shared" ca="1" si="106"/>
        <v xml:space="preserve">Comment on Column EVENT_NAME.EVENT_DATE is '[when]';
</v>
      </c>
      <c r="DK110" s="111" t="str">
        <f t="shared" ca="1" si="106"/>
        <v xml:space="preserve">Comment on Column EVENT_NAME.EVENT_DATE is '[when]';
</v>
      </c>
      <c r="DL110" s="111" t="str">
        <f t="shared" ca="1" si="106"/>
        <v xml:space="preserve">Comment on Column EVENT_NAME.EVENT_DATE is '[when]';
</v>
      </c>
      <c r="DM110" s="111" t="str">
        <f t="shared" ca="1" si="106"/>
        <v xml:space="preserve">Comment on Column EVENT_NAME.EVENT_DATE is '[when]';
</v>
      </c>
      <c r="DN110" s="111" t="str">
        <f t="shared" ca="1" si="106"/>
        <v xml:space="preserve">Comment on Column EVENT_NAME.EVENT_DATE is '[when]';
</v>
      </c>
      <c r="DO110" s="111" t="str">
        <f t="shared" ca="1" si="106"/>
        <v xml:space="preserve">Comment on Column EVENT_NAME.EVENT_DATE is '[when]';
</v>
      </c>
      <c r="DP110" s="111" t="str">
        <f t="shared" ca="1" si="106"/>
        <v xml:space="preserve">Comment on Column EVENT_NAME.EVENT_DATE is '[when]';
</v>
      </c>
      <c r="DQ110" s="111" t="str">
        <f t="shared" ca="1" si="106"/>
        <v xml:space="preserve">Comment on Column EVENT_NAME.EVENT_DATE is '[when]';
</v>
      </c>
      <c r="DR110" s="111" t="str">
        <f t="shared" ca="1" si="106"/>
        <v xml:space="preserve">Comment on Column EVENT_NAME.EVENT_DATE is '[when]';
</v>
      </c>
      <c r="DS110" s="111" t="str">
        <f t="shared" ca="1" si="106"/>
        <v xml:space="preserve">Comment on Column EVENT_NAME.EVENT_DATE is '[when]';
</v>
      </c>
      <c r="DT110" s="111" t="str">
        <f t="shared" ca="1" si="106"/>
        <v xml:space="preserve">Comment on Column EVENT_NAME.EVENT_DATE is '[when]';
</v>
      </c>
      <c r="DU110" s="111" t="str">
        <f t="shared" ca="1" si="106"/>
        <v xml:space="preserve">Comment on Column EVENT_NAME.EVENT_DATE is '[when]';
</v>
      </c>
      <c r="DV110" s="111" t="str">
        <f t="shared" ca="1" si="106"/>
        <v xml:space="preserve">Comment on Column EVENT_NAME.EVENT_DATE is '[when]';
</v>
      </c>
      <c r="DW110" s="111" t="str">
        <f t="shared" ca="1" si="106"/>
        <v xml:space="preserve">Comment on Column EVENT_NAME.EVENT_DATE is '[when]';
</v>
      </c>
      <c r="DX110" s="111" t="str">
        <f t="shared" ca="1" si="106"/>
        <v xml:space="preserve">Comment on Column EVENT_NAME.EVENT_DATE is '[when]';
</v>
      </c>
      <c r="DY110" s="111" t="str">
        <f t="shared" ca="1" si="106"/>
        <v xml:space="preserve">Comment on Column EVENT_NAME.EVENT_DATE is '[when]';
</v>
      </c>
      <c r="DZ110" s="111" t="str">
        <f t="shared" ca="1" si="106"/>
        <v xml:space="preserve">Comment on Column EVENT_NAME.EVENT_DATE is '[when]';
</v>
      </c>
      <c r="EA110" s="111" t="str">
        <f t="shared" ca="1" si="106"/>
        <v xml:space="preserve">Comment on Column EVENT_NAME.EVENT_DATE is '[when]';
</v>
      </c>
      <c r="EB110" s="111" t="str">
        <f t="shared" ca="1" si="106"/>
        <v xml:space="preserve">Comment on Column EVENT_NAME.EVENT_DATE is '[when]';
</v>
      </c>
      <c r="EC110" s="111" t="str">
        <f t="shared" ca="1" si="106"/>
        <v xml:space="preserve">Comment on Column EVENT_NAME.EVENT_DATE is '[when]';
</v>
      </c>
      <c r="ED110" s="111" t="str">
        <f t="shared" ca="1" si="106"/>
        <v xml:space="preserve">Comment on Column EVENT_NAME.EVENT_DATE is '[when]';
</v>
      </c>
      <c r="EE110" s="111" t="str">
        <f t="shared" ca="1" si="106"/>
        <v xml:space="preserve">Comment on Column EVENT_NAME.EVENT_DATE is '[when]';
</v>
      </c>
      <c r="EF110" s="111" t="str">
        <f t="shared" ref="EF110:EY110" ca="1" si="107">CONCATENATE(INDIRECT(ADDRESS(ROW(),COLUMN()-1)),EF109)</f>
        <v xml:space="preserve">Comment on Column EVENT_NAME.EVENT_DATE is '[when]';
</v>
      </c>
      <c r="EG110" s="111" t="str">
        <f t="shared" ca="1" si="107"/>
        <v xml:space="preserve">Comment on Column EVENT_NAME.EVENT_DATE is '[when]';
</v>
      </c>
      <c r="EH110" s="111" t="str">
        <f t="shared" ca="1" si="107"/>
        <v xml:space="preserve">Comment on Column EVENT_NAME.EVENT_DATE is '[when]';
</v>
      </c>
      <c r="EI110" s="111" t="str">
        <f t="shared" ca="1" si="107"/>
        <v xml:space="preserve">Comment on Column EVENT_NAME.EVENT_DATE is '[when]';
</v>
      </c>
      <c r="EJ110" s="111" t="str">
        <f t="shared" ca="1" si="107"/>
        <v xml:space="preserve">Comment on Column EVENT_NAME.EVENT_DATE is '[when]';
</v>
      </c>
      <c r="EK110" s="111" t="str">
        <f t="shared" ca="1" si="107"/>
        <v xml:space="preserve">Comment on Column EVENT_NAME.EVENT_DATE is '[when]';
</v>
      </c>
      <c r="EL110" s="111" t="str">
        <f t="shared" ca="1" si="107"/>
        <v xml:space="preserve">Comment on Column EVENT_NAME.EVENT_DATE is '[when]';
</v>
      </c>
      <c r="EM110" s="111" t="str">
        <f t="shared" ca="1" si="107"/>
        <v xml:space="preserve">Comment on Column EVENT_NAME.EVENT_DATE is '[when]';
</v>
      </c>
      <c r="EN110" s="111" t="str">
        <f t="shared" ca="1" si="107"/>
        <v xml:space="preserve">Comment on Column EVENT_NAME.EVENT_DATE is '[when]';
</v>
      </c>
      <c r="EO110" s="111" t="str">
        <f t="shared" ca="1" si="107"/>
        <v xml:space="preserve">Comment on Column EVENT_NAME.EVENT_DATE is '[when]';
</v>
      </c>
      <c r="EP110" s="111" t="str">
        <f t="shared" ca="1" si="107"/>
        <v xml:space="preserve">Comment on Column EVENT_NAME.EVENT_DATE is '[when]';
</v>
      </c>
      <c r="EQ110" s="111" t="str">
        <f t="shared" ca="1" si="107"/>
        <v xml:space="preserve">Comment on Column EVENT_NAME.EVENT_DATE is '[when]';
</v>
      </c>
      <c r="ER110" s="111" t="str">
        <f t="shared" ca="1" si="107"/>
        <v xml:space="preserve">Comment on Column EVENT_NAME.EVENT_DATE is '[when]';
</v>
      </c>
      <c r="ES110" s="111" t="str">
        <f t="shared" ca="1" si="107"/>
        <v xml:space="preserve">Comment on Column EVENT_NAME.EVENT_DATE is '[when]';
</v>
      </c>
      <c r="ET110" s="111" t="str">
        <f t="shared" ca="1" si="107"/>
        <v xml:space="preserve">Comment on Column EVENT_NAME.EVENT_DATE is '[when]';
</v>
      </c>
      <c r="EU110" s="111" t="str">
        <f t="shared" ca="1" si="107"/>
        <v xml:space="preserve">Comment on Column EVENT_NAME.EVENT_DATE is '[when]';
</v>
      </c>
      <c r="EV110" s="111" t="str">
        <f t="shared" ca="1" si="107"/>
        <v xml:space="preserve">Comment on Column EVENT_NAME.EVENT_DATE is '[when]';
</v>
      </c>
      <c r="EW110" s="111" t="str">
        <f t="shared" ca="1" si="107"/>
        <v xml:space="preserve">Comment on Column EVENT_NAME.EVENT_DATE is '[when]';
</v>
      </c>
      <c r="EX110" s="111" t="str">
        <f t="shared" ca="1" si="107"/>
        <v xml:space="preserve">Comment on Column EVENT_NAME.EVENT_DATE is '[when]';
</v>
      </c>
      <c r="EY110" s="111" t="str">
        <f t="shared" ca="1" si="107"/>
        <v xml:space="preserve">Comment on Column EVENT_NAME.EVENT_DATE is '[when]';
</v>
      </c>
    </row>
    <row r="111" spans="1:155" s="38" customFormat="1" ht="28.95" hidden="1" customHeight="1" outlineLevel="2">
      <c r="A111" s="20"/>
      <c r="B111" s="20"/>
      <c r="C111" s="33"/>
      <c r="D111" s="33"/>
      <c r="E111" s="18"/>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
      </c>
      <c r="G112" s="121"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1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141" t="str">
        <f>F112</f>
        <v/>
      </c>
      <c r="G113" s="120" t="str">
        <f ca="1">CONCATENATE(INDIRECT(ADDRESS(ROW(),COLUMN()-1)),G112)</f>
        <v/>
      </c>
      <c r="H113" s="120" t="str">
        <f t="shared" ref="H113:BS113" ca="1" si="108">CONCATENATE(INDIRECT(ADDRESS(ROW(),COLUMN()-1)),H112)</f>
        <v/>
      </c>
      <c r="I113" s="120"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ollapsed="1">
      <c r="A114" s="36"/>
      <c r="B114" s="36"/>
      <c r="C114" s="77"/>
      <c r="D114" s="77"/>
      <c r="E114" s="68"/>
      <c r="F114" s="91"/>
      <c r="G114" s="8"/>
      <c r="H114" s="8"/>
    </row>
    <row r="115" spans="1:155" s="51" customFormat="1" hidden="1" outlineLevel="1">
      <c r="A115" s="36"/>
      <c r="B115" s="36"/>
      <c r="C115" s="77"/>
      <c r="D115" s="77"/>
      <c r="E115" s="35"/>
      <c r="F115" s="7"/>
      <c r="G115" s="7"/>
      <c r="H115" s="7"/>
      <c r="I115" s="50"/>
      <c r="J115" s="50"/>
      <c r="K115" s="50"/>
      <c r="L115" s="50"/>
    </row>
    <row r="116" spans="1:155" s="51" customFormat="1" ht="26.4" hidden="1" outlineLevel="1">
      <c r="A116" s="36"/>
      <c r="B116" s="36"/>
      <c r="C116" s="77"/>
      <c r="D116" s="77"/>
      <c r="E116" s="35"/>
      <c r="F116" s="6" t="s">
        <v>141</v>
      </c>
      <c r="G116" s="6" t="s">
        <v>96</v>
      </c>
      <c r="H116" s="6" t="s">
        <v>389</v>
      </c>
      <c r="I116" s="142"/>
      <c r="J116" s="37"/>
      <c r="K116" s="37"/>
      <c r="L116" s="50"/>
    </row>
    <row r="117" spans="1:155" s="39" customFormat="1" ht="127.05" hidden="1" customHeight="1" outlineLevel="1">
      <c r="A117" s="21"/>
      <c r="B117" s="21"/>
      <c r="C117" s="169" t="s">
        <v>282</v>
      </c>
      <c r="D117" s="169"/>
      <c r="E117" s="28"/>
      <c r="F117" s="125" t="str">
        <f t="array" aca="1" ref="F117" ca="1">INDEX(F106:EY106,MATCH(MAX(LEN(F106:EY106)),LEN(F106:EY106),0))</f>
        <v/>
      </c>
      <c r="G117" s="125" t="str">
        <f t="array" aca="1" ref="G117" ca="1">INDEX(F78:EY78,MATCH(MAX(LEN(F78:EY78)),LEN(F78:EY78),0))</f>
        <v/>
      </c>
      <c r="H117" s="126" t="str">
        <f t="array" aca="1" ref="H117" ca="1">INDEX(F91:EY91,MATCH(MAX(LEN(F91:EY91)),LEN(F91:EY91),0))</f>
        <v/>
      </c>
      <c r="I117" s="40"/>
      <c r="J117" s="3"/>
      <c r="K117" s="3"/>
      <c r="L117" s="40"/>
      <c r="AU117" s="432"/>
      <c r="AV117" s="433"/>
      <c r="AW117" s="433"/>
      <c r="AX117" s="433"/>
    </row>
    <row r="118" spans="1:155" s="39" customFormat="1" ht="94.05" hidden="1" customHeight="1" outlineLevel="1">
      <c r="A118" s="21"/>
      <c r="B118" s="21"/>
      <c r="C118" s="169" t="s">
        <v>211</v>
      </c>
      <c r="D118" s="169"/>
      <c r="E118" s="28"/>
      <c r="F118" s="125" t="str">
        <f t="array" aca="1" ref="F118" ca="1">INDEX(F107:EY107,MATCH(MAX(LEN(F107:EY107)),LEN(F107:EY107),0))</f>
        <v>SUBJECT VARCHAR2(40),_x000D_OBJECT VARCHAR2(40),_x000D_EVENT_DATE DATE,_x000D_</v>
      </c>
      <c r="G118" s="125" t="str">
        <f t="array" aca="1" ref="G118" ca="1">INDEX(F82:EY82,MATCH(MAX(LEN(F82:EY82)),LEN(F82:EY82),0))</f>
        <v>SUBJECT_x000D_OBJECT_x000D_EVENT_DATE_x000D_</v>
      </c>
      <c r="H118" s="126" t="str">
        <f t="array" aca="1" ref="H118" ca="1">INDEX(F93:EY93,MATCH(MAX(LEN(F93:EY93)),LEN(F93:EY93),0))</f>
        <v>_x000D__x000D_ [when] _x000D_</v>
      </c>
      <c r="I118" s="40"/>
      <c r="J118" s="3"/>
      <c r="K118" s="3"/>
      <c r="L118" s="40"/>
      <c r="AU118" s="149"/>
      <c r="AV118" s="150"/>
      <c r="AW118" s="150"/>
      <c r="AX118" s="150"/>
    </row>
    <row r="119" spans="1:155" s="39" customFormat="1" ht="94.05" hidden="1" customHeight="1" outlineLevel="1">
      <c r="A119" s="21"/>
      <c r="B119" s="21"/>
      <c r="C119" s="169" t="s">
        <v>97</v>
      </c>
      <c r="D119" s="169"/>
      <c r="E119" s="28"/>
      <c r="F119" s="125" t="str">
        <f t="array" aca="1" ref="F119" ca="1">INDEX(F84:EY84,MATCH(MAX(LEN(F84:EY84)),LEN(F84:EY84),0))</f>
        <v xml:space="preserve">, , [when], , , , , , , , , , , , , , , , , , , , , , , , , , , , , , , , , , , , , , , , , , , , , , , , , , , , , , , , , , , , , , , , , , , , , , , , , , , , , , , , , , , , , , , , , , , , , , , , , , , , , , , , , , , , , , , , , , , , , , , , , , , , , , , , , , , , , , , , , , , , , , , , , , , </v>
      </c>
      <c r="G119" s="125"/>
      <c r="H119" s="126"/>
      <c r="I119" s="40"/>
      <c r="J119" s="3"/>
      <c r="K119" s="3"/>
      <c r="L119" s="40"/>
      <c r="AU119" s="149"/>
      <c r="AV119" s="150"/>
      <c r="AW119" s="150"/>
      <c r="AX119" s="150"/>
    </row>
    <row r="120" spans="1:155" s="39" customFormat="1" ht="34.950000000000003" hidden="1" customHeight="1" outlineLevel="1">
      <c r="A120" s="21"/>
      <c r="B120" s="21"/>
      <c r="C120" s="169" t="s">
        <v>220</v>
      </c>
      <c r="D120" s="169"/>
      <c r="E120" s="28"/>
      <c r="F120" s="92" t="str">
        <f ca="1">IF(AND($F$55="Dimension",ISERROR(FIND("SK",$F$119))),"Y","")</f>
        <v/>
      </c>
      <c r="G120" s="92"/>
      <c r="H120" s="93"/>
      <c r="I120" s="40"/>
      <c r="J120" s="3"/>
      <c r="K120" s="3"/>
      <c r="L120" s="40"/>
      <c r="AU120" s="149"/>
      <c r="AV120" s="150"/>
      <c r="AW120" s="150"/>
      <c r="AX120" s="150"/>
    </row>
    <row r="121" spans="1:155" s="39" customFormat="1" ht="79.05" hidden="1" customHeight="1" outlineLevel="1">
      <c r="A121" s="21"/>
      <c r="B121" s="21"/>
      <c r="C121" s="46" t="s">
        <v>522</v>
      </c>
      <c r="D121" s="169"/>
      <c r="E121" s="28"/>
      <c r="F121" s="92" t="str">
        <f ca="1">IF($F$120="Y", CONCATENATE(Settings!$B$12," ", Settings!B19, ",",CHAR(13), F117),  F117)</f>
        <v/>
      </c>
      <c r="G121" s="92" t="str">
        <f ca="1">IF(AND($F$120="Y", Settings!$B$42&lt;&gt;"Y"), CONCATENATE(Settings!$B$12,CHAR(13), IF(LEN(G117)=0,CHAR(13),""), G118),  G118)</f>
        <v>SUBJECT_x000D_OBJECT_x000D_EVENT_DATE_x000D_</v>
      </c>
      <c r="H121" s="92" t="str">
        <f ca="1">IF(AND($F$120="Y", Settings!$B$42&lt;&gt;"Y"), CONCATENATE(SUBSTITUTE(Settings!$B$41,"&amp;BEAMColumnCodes","SK"),CHAR(13), IF(LEN($H$117)=0,CHAR(13),""), $H$118),  $H$118)</f>
        <v>_x000D__x000D_ [when] _x000D_</v>
      </c>
      <c r="I121" s="40"/>
      <c r="J121" s="3"/>
      <c r="K121" s="3"/>
      <c r="L121" s="40"/>
      <c r="AU121" s="149"/>
      <c r="AV121" s="150"/>
      <c r="AW121" s="150"/>
      <c r="AX121" s="150"/>
    </row>
    <row r="122" spans="1:155" s="39" customFormat="1" ht="66" hidden="1" customHeight="1" outlineLevel="1">
      <c r="A122" s="21"/>
      <c r="B122" s="21"/>
      <c r="C122" s="169" t="s">
        <v>226</v>
      </c>
      <c r="D122" s="169"/>
      <c r="E122" s="28"/>
      <c r="F122" s="92" t="str">
        <f ca="1">F121 &amp; F118</f>
        <v>SUBJECT VARCHAR2(40),_x000D_OBJECT VARCHAR2(40),_x000D_EVENT_DATE DATE,_x000D_</v>
      </c>
      <c r="G122" s="92"/>
      <c r="H122" s="92"/>
      <c r="I122" s="40"/>
      <c r="J122" s="3"/>
      <c r="K122" s="3"/>
      <c r="L122" s="40"/>
      <c r="AU122" s="149"/>
      <c r="AV122" s="150"/>
      <c r="AW122" s="150"/>
      <c r="AX122" s="150"/>
    </row>
    <row r="123" spans="1:155" s="39" customFormat="1" ht="75" hidden="1" customHeight="1" outlineLevel="1">
      <c r="A123" s="21"/>
      <c r="B123" s="21"/>
      <c r="C123" s="169" t="s">
        <v>21</v>
      </c>
      <c r="D123" s="169"/>
      <c r="E123" s="28"/>
      <c r="F123" s="92" t="str">
        <f ca="1">IF(LEN($F$122)=0,"",LEFT(F122,LEN(F122)-2))</f>
        <v>SUBJECT VARCHAR2(40),_x000D_OBJECT VARCHAR2(40),_x000D_EVENT_DATE DATE</v>
      </c>
      <c r="G123" s="92"/>
      <c r="H123" s="92"/>
      <c r="I123" s="40"/>
      <c r="J123" s="3"/>
      <c r="K123" s="3"/>
      <c r="L123" s="40"/>
      <c r="AU123" s="149"/>
      <c r="AV123" s="150"/>
      <c r="AW123" s="150"/>
      <c r="AX123" s="150"/>
    </row>
    <row r="124" spans="1:155" s="39" customFormat="1" ht="61.05" hidden="1" customHeight="1" outlineLevel="1">
      <c r="A124" s="21"/>
      <c r="B124" s="21"/>
      <c r="C124" s="169" t="s">
        <v>325</v>
      </c>
      <c r="D124" s="169"/>
      <c r="E124" s="28"/>
      <c r="F124" s="92" t="str">
        <f ca="1">CONCATENATE(Settings!B3, " DDL for ", F54, " &amp;Table generated by BEAM*Modelstormer ", $F$43, " on ", TEXT(NOW(),"d mmm yyyy at hh:mm"), " ", Settings!B4, CHAR(13), CHAR(13), F56, Settings!B11, F123)</f>
        <v>/* DDL for Recurring Event &amp;Table generated by BEAM*Modelstormer 0.95C on 18 Apr 2022 at 17:50 */_x000D__x000D_CREATE TABLE EVENT_NAME
(SUBJECT VARCHAR2(40),_x000D_OBJECT VARCHAR2(40),_x000D_EVENT_DATE DATE</v>
      </c>
      <c r="G124" s="92"/>
      <c r="H124" s="93"/>
      <c r="I124" s="40"/>
      <c r="J124" s="3"/>
      <c r="K124" s="3"/>
      <c r="L124" s="40"/>
      <c r="AU124" s="149"/>
      <c r="AV124" s="150"/>
      <c r="AW124" s="150"/>
      <c r="AX124" s="150"/>
    </row>
    <row r="125" spans="1:155" s="39" customFormat="1" ht="31.95" hidden="1" customHeight="1" outlineLevel="1">
      <c r="A125" s="21"/>
      <c r="B125" s="21"/>
      <c r="C125" s="169" t="s">
        <v>506</v>
      </c>
      <c r="D125" s="169"/>
      <c r="E125" s="28"/>
      <c r="F125" s="92" t="str">
        <f>IF(AND($F$55="Dimension",NOT(ISERROR(FIND("HV",$F$50)))),"Y","")</f>
        <v/>
      </c>
      <c r="G125" s="92"/>
      <c r="H125" s="93"/>
      <c r="I125" s="40"/>
      <c r="J125" s="3"/>
      <c r="K125" s="3"/>
      <c r="L125" s="40"/>
      <c r="AU125" s="149"/>
      <c r="AV125" s="150"/>
      <c r="AW125" s="150"/>
      <c r="AX125" s="150"/>
    </row>
    <row r="126" spans="1:155" s="39" customFormat="1" ht="127.95" hidden="1" customHeight="1" outlineLevel="1">
      <c r="A126" s="21"/>
      <c r="B126" s="21"/>
      <c r="C126" s="169" t="s">
        <v>507</v>
      </c>
      <c r="D126" s="169"/>
      <c r="E126" s="28"/>
      <c r="F126" s="92" t="str">
        <f ca="1">IF($F$125="Y",$F$124 &amp; Settings!$B$29 &amp; Settings!$B$33, $F$124 &amp; Settings!$B$33)</f>
        <v>/* DDL for Recurring Event &amp;Table generated by BEAM*Modelstormer 0.95C on 18 Apr 2022 at 17:50 */_x000D__x000D_CREATE TABLE EVENT_NAME
(SUBJECT VARCHAR2(40),_x000D_OBJECT VARCHAR2(40),_x000D_EVENT_DATE DATE)</v>
      </c>
      <c r="G126" s="92" t="str">
        <f ca="1">IF($F$125&lt;&gt;"Y", $G$121, IF(LEN($G$121) + LEN(Settings!$B$30)&lt;254,$G$121 &amp; Settings!$B$30, $G$121 &amp; "…"))</f>
        <v>SUBJECT_x000D_OBJECT_x000D_EVENT_DATE_x000D_</v>
      </c>
      <c r="H126" s="92" t="str">
        <f ca="1">IF(AND($F$125="Y", LEN($G$121)+LEN(Settings!$B$30)&lt;254), $H$121 &amp; Settings!$B$31, $H$121)</f>
        <v>_x000D__x000D_ [when] _x000D_</v>
      </c>
      <c r="I126" s="40"/>
      <c r="J126" s="3"/>
      <c r="K126" s="3"/>
      <c r="L126" s="40"/>
      <c r="AU126" s="149"/>
      <c r="AV126" s="150"/>
      <c r="AW126" s="150"/>
      <c r="AX126" s="150"/>
    </row>
    <row r="127" spans="1:155" s="39" customFormat="1" ht="88.95" hidden="1" customHeight="1" outlineLevel="1">
      <c r="A127" s="21"/>
      <c r="B127" s="21"/>
      <c r="C127" s="169" t="s">
        <v>518</v>
      </c>
      <c r="D127" s="169"/>
      <c r="E127" s="28"/>
      <c r="F127" s="92" t="str">
        <f ca="1">TRIM(F126 &amp; IF(AND($F$55="Dimension", LEN(Settings!$B$35)&lt;&gt;0), CHAR(13) &amp; Settings!B35,IF(AND($F$55="Fact", LEN(Settings!$B$34)&lt;&gt;0), CHAR(13) &amp; Settings!B34, "")) &amp; Settings!$B$36)</f>
        <v xml:space="preserve">/* DDL for Recurring Event &amp;Table generated by BEAM*Modelstormer 0.95C on 18 Apr 2022 at 17:50 */_x000D__x000D_CREATE TABLE EVENT_NAME
(SUBJECT VARCHAR2(40),_x000D_OBJECT VARCHAR2(40),_x000D_EVENT_DATE DATE);
</v>
      </c>
      <c r="G127" s="92"/>
      <c r="H127" s="92"/>
      <c r="I127" s="40"/>
      <c r="J127" s="3"/>
      <c r="K127" s="3"/>
      <c r="L127" s="40"/>
      <c r="AU127" s="149"/>
      <c r="AV127" s="150"/>
      <c r="AW127" s="150"/>
      <c r="AX127" s="150"/>
    </row>
    <row r="128" spans="1:155" s="39" customFormat="1" ht="88.95" hidden="1" customHeight="1" outlineLevel="1">
      <c r="A128" s="21"/>
      <c r="B128" s="21"/>
      <c r="C128" s="169" t="s">
        <v>519</v>
      </c>
      <c r="D128" s="169"/>
      <c r="E128" s="28"/>
      <c r="F128" s="125" t="str">
        <f t="array" aca="1" ref="F128" ca="1">INDEX(F87:EY87,MATCH(MAX(LEN(F87:EY87)),LEN(F87:EY87),0))</f>
        <v/>
      </c>
      <c r="G128" s="92"/>
      <c r="H128" s="92"/>
      <c r="I128" s="40"/>
      <c r="J128" s="3"/>
      <c r="K128" s="3"/>
      <c r="L128" s="40"/>
      <c r="AU128" s="149"/>
      <c r="AV128" s="150"/>
      <c r="AW128" s="150"/>
      <c r="AX128" s="150"/>
    </row>
    <row r="129" spans="1:50" s="39" customFormat="1" ht="67.95" hidden="1" customHeight="1" outlineLevel="1">
      <c r="A129" s="21"/>
      <c r="B129" s="21"/>
      <c r="C129" s="169" t="s">
        <v>391</v>
      </c>
      <c r="D129" s="169"/>
      <c r="E129" s="28"/>
      <c r="F129" s="92" t="str">
        <f ca="1">IF($F$120="Y",SUBSTITUTE(Settings!$B$12,"&amp;Table",$F$45),IF(LEN($F$128)=0,"",LEFT($F$128,LEN($F$128)-2)))</f>
        <v/>
      </c>
      <c r="G129" s="106"/>
      <c r="H129" s="102"/>
      <c r="I129" s="41"/>
      <c r="J129" s="107"/>
      <c r="K129" s="3"/>
      <c r="L129" s="40"/>
      <c r="AU129" s="149"/>
      <c r="AV129" s="150"/>
      <c r="AW129" s="150"/>
      <c r="AX129" s="150"/>
    </row>
    <row r="130" spans="1:50" s="39" customFormat="1" ht="348" hidden="1" customHeight="1" outlineLevel="1">
      <c r="A130" s="21"/>
      <c r="B130" s="21"/>
      <c r="C130" s="169" t="s">
        <v>516</v>
      </c>
      <c r="D130" s="169"/>
      <c r="E130" s="28"/>
      <c r="F130" s="92" t="str">
        <f ca="1">F127 &amp; IF(AND($F$55="Dimension", LEN(Settings!$B$46)&lt;&gt;0), CHAR(13) &amp; Settings!$B$46 &amp; CHAR(13),"")</f>
        <v xml:space="preserve">/* DDL for Recurring Event &amp;Table generated by BEAM*Modelstormer 0.95C on 18 Apr 2022 at 17:50 */_x000D__x000D_CREATE TABLE EVENT_NAME
(SUBJECT VARCHAR2(40),_x000D_OBJECT VARCHAR2(40),_x000D_EVENT_DATE DATE);
</v>
      </c>
      <c r="G130" s="106"/>
      <c r="H130" s="102"/>
      <c r="I130" s="41"/>
      <c r="J130" s="107"/>
      <c r="K130" s="3"/>
      <c r="L130" s="40"/>
      <c r="AU130" s="149"/>
      <c r="AV130" s="150"/>
      <c r="AW130" s="150"/>
      <c r="AX130" s="150"/>
    </row>
    <row r="131" spans="1:50" s="39" customFormat="1" ht="165" hidden="1" customHeight="1" outlineLevel="1">
      <c r="A131" s="21"/>
      <c r="B131" s="21"/>
      <c r="C131" s="169" t="s">
        <v>517</v>
      </c>
      <c r="D131" s="169"/>
      <c r="E131" s="28"/>
      <c r="F131" s="93" t="str">
        <f ca="1">SUBSTITUTE(SUBSTITUTE($F$130, "&amp;Table", $F$45),"&amp;KeyColumns",$F$129)</f>
        <v xml:space="preserve">/* DDL for Recurring Event EVENT_NAME generated by BEAM*Modelstormer 0.95C on 18 Apr 2022 at 17:50 */_x000D__x000D_CREATE TABLE EVENT_NAME
(SUBJECT VARCHAR2(40),_x000D_OBJECT VARCHAR2(40),_x000D_EVENT_DATE DATE);
</v>
      </c>
      <c r="G131" s="93" t="str">
        <f ca="1">SUBSTITUTE(G126, "&amp;Table", $F$45)</f>
        <v>SUBJECT_x000D_OBJECT_x000D_EVENT_DATE_x000D_</v>
      </c>
      <c r="H131" s="101"/>
      <c r="I131" s="40"/>
      <c r="J131" s="3"/>
      <c r="K131" s="3"/>
      <c r="L131" s="40"/>
      <c r="AU131" s="149"/>
      <c r="AV131" s="150"/>
      <c r="AW131" s="150"/>
      <c r="AX131" s="150"/>
    </row>
    <row r="132" spans="1:50" s="39" customFormat="1" ht="76.05" hidden="1" customHeight="1" outlineLevel="1">
      <c r="A132" s="21"/>
      <c r="B132" s="21"/>
      <c r="C132" s="169" t="s">
        <v>390</v>
      </c>
      <c r="D132" s="169"/>
      <c r="E132" s="28"/>
      <c r="F132" s="93"/>
      <c r="G132" s="93" t="str">
        <f ca="1">IF(Settings!$B$44="Y", PROPER(SUBSTITUTE(G131,"_"," ")), F131)</f>
        <v>Subject_x000D_Object_x000D_Event Date_x000D_</v>
      </c>
      <c r="H132" s="93"/>
      <c r="I132" s="40"/>
      <c r="J132" s="3"/>
      <c r="K132" s="3"/>
      <c r="L132" s="40"/>
      <c r="AU132" s="149"/>
      <c r="AV132" s="150"/>
      <c r="AW132" s="150"/>
      <c r="AX132" s="150"/>
    </row>
    <row r="133" spans="1:50" s="39" customFormat="1" ht="120" hidden="1" customHeight="1" outlineLevel="1">
      <c r="A133" s="21"/>
      <c r="B133" s="21"/>
      <c r="C133" s="169" t="s">
        <v>194</v>
      </c>
      <c r="D133" s="169"/>
      <c r="E133" s="28"/>
      <c r="F133" s="126" t="str">
        <f t="array" aca="1" ref="F133" ca="1">INDEX(F110:EY110,MATCH(MAX(LEN(F110:EY110)),LEN(F110:EY110),0))</f>
        <v xml:space="preserve">Comment on Column EVENT_NAME.EVENT_DATE is '[when]';
</v>
      </c>
      <c r="G133" s="93"/>
      <c r="H133" s="93"/>
      <c r="I133" s="40"/>
      <c r="J133" s="3"/>
      <c r="K133" s="3"/>
      <c r="L133" s="40"/>
      <c r="AU133" s="149"/>
      <c r="AV133" s="150"/>
      <c r="AW133" s="150"/>
      <c r="AX133" s="150"/>
    </row>
    <row r="134" spans="1:50" s="39" customFormat="1" ht="24" hidden="1" customHeight="1" outlineLevel="1">
      <c r="A134" s="21"/>
      <c r="B134" s="21"/>
      <c r="C134" s="169" t="s">
        <v>421</v>
      </c>
      <c r="D134" s="169"/>
      <c r="E134" s="28"/>
      <c r="F134" s="101" t="str">
        <f ca="1">IF($F$120="Y",SUBSTITUTE(SUBSTITUTE(SUBSTITUTE(Settings!$B$39,"&amp;Column", Settings!$B$12),"&amp;Table",$F$45),"&amp;BEAMColumnCodes","SK"),"")</f>
        <v/>
      </c>
      <c r="G134" s="93"/>
      <c r="H134" s="93"/>
      <c r="I134" s="40"/>
      <c r="J134" s="3"/>
      <c r="K134" s="3"/>
      <c r="L134" s="40"/>
      <c r="AU134" s="149"/>
      <c r="AV134" s="150"/>
      <c r="AW134" s="150"/>
      <c r="AX134" s="150"/>
    </row>
    <row r="135" spans="1:50" s="39" customFormat="1" ht="24" hidden="1" customHeight="1" outlineLevel="1">
      <c r="A135" s="21"/>
      <c r="B135" s="21"/>
      <c r="C135" s="169" t="s">
        <v>508</v>
      </c>
      <c r="D135" s="169"/>
      <c r="E135" s="28"/>
      <c r="F135" s="101" t="str">
        <f>IF($F$125="Y", SUBSTITUTE(Settings!B32, "&amp;Table", $F$45), "")</f>
        <v/>
      </c>
      <c r="G135" s="93"/>
      <c r="H135" s="93"/>
      <c r="I135" s="40"/>
      <c r="J135" s="3"/>
      <c r="K135" s="3"/>
      <c r="L135" s="40"/>
      <c r="AU135" s="149"/>
      <c r="AV135" s="150"/>
      <c r="AW135" s="150"/>
      <c r="AX135" s="150"/>
    </row>
    <row r="136" spans="1:50" s="39" customFormat="1" ht="108" hidden="1" customHeight="1" outlineLevel="1">
      <c r="A136" s="21"/>
      <c r="B136" s="21"/>
      <c r="C136" s="169" t="s">
        <v>431</v>
      </c>
      <c r="D136" s="169"/>
      <c r="E136" s="28"/>
      <c r="F136" s="93" t="str">
        <f ca="1">IF(Settings!$B$37="Y", CHAR(13) &amp; $F$52 &amp; $F$134 &amp; $F$133 &amp; $F$135, "")</f>
        <v xml:space="preserve">_x000D_Comment on Table EVENT_NAME is 'RE';
Comment on Column EVENT_NAME.EVENT_DATE is '[when]';
</v>
      </c>
      <c r="G136" s="93"/>
      <c r="H136" s="93"/>
      <c r="I136" s="40"/>
      <c r="J136" s="3"/>
      <c r="K136" s="3"/>
      <c r="L136" s="40"/>
      <c r="AU136" s="149"/>
      <c r="AV136" s="150"/>
      <c r="AW136" s="150"/>
      <c r="AX136" s="150"/>
    </row>
    <row r="137" spans="1:50" s="39" customFormat="1" ht="108" hidden="1" customHeight="1" outlineLevel="1">
      <c r="A137" s="21"/>
      <c r="B137" s="21"/>
      <c r="C137" s="169" t="s">
        <v>515</v>
      </c>
      <c r="D137" s="169"/>
      <c r="E137" s="28"/>
      <c r="F137" s="126" t="str">
        <f t="array" aca="1" ref="F137" ca="1">INDEX(F113:EY113,MATCH(MAX(LEN(F113:EY113)),LEN(F113:EY113),0))</f>
        <v/>
      </c>
      <c r="G137" s="93"/>
      <c r="H137" s="93"/>
      <c r="I137" s="40"/>
      <c r="J137" s="3"/>
      <c r="K137" s="3"/>
      <c r="L137" s="40"/>
      <c r="AU137" s="149"/>
      <c r="AV137" s="150"/>
      <c r="AW137" s="150"/>
      <c r="AX137" s="150"/>
    </row>
    <row r="138" spans="1:50" s="39" customFormat="1" ht="165" hidden="1" customHeight="1" outlineLevel="1">
      <c r="A138" s="21"/>
      <c r="B138" s="21"/>
      <c r="C138" s="169" t="s">
        <v>514</v>
      </c>
      <c r="D138" s="169"/>
      <c r="E138" s="28"/>
      <c r="F138" s="93" t="str">
        <f ca="1">CONCATENATE(F131, F137, IF(LEN(F137)&lt;&gt;0, CHAR(13),""), F136)</f>
        <v xml:space="preserve">/* DDL for Recurring Event EVENT_NAME generated by BEAM*Modelstormer 0.95C on 18 Apr 2022 at 17:50 */_x000D__x000D_CREATE TABLE EVENT_NAME
(SUBJECT VARCHAR2(40),_x000D_OBJECT VARCHAR2(40),_x000D_EVENT_DATE DATE);
_x000D_Comment on Table EVENT_NAME is 'RE';
Comment on Column EVENT_NAME.EVENT_DATE is '[when]';
</v>
      </c>
      <c r="G138" s="93"/>
      <c r="H138" s="93"/>
      <c r="I138" s="40"/>
      <c r="J138" s="3"/>
      <c r="K138" s="3"/>
      <c r="L138" s="40"/>
      <c r="AU138" s="149"/>
      <c r="AV138" s="150"/>
      <c r="AW138" s="150"/>
      <c r="AX138" s="150"/>
    </row>
    <row r="139" spans="1:50" s="39" customFormat="1" ht="276" hidden="1" customHeight="1" outlineLevel="1">
      <c r="A139" s="21"/>
      <c r="B139" s="21"/>
      <c r="C139" s="169" t="s">
        <v>232</v>
      </c>
      <c r="D139" s="169"/>
      <c r="E139" s="28"/>
      <c r="F139" s="93" t="str">
        <f ca="1">IF(LEN($F$123)= 0, "Add column names in F6 to EY6 to generate SQL DDL", $F$138)</f>
        <v xml:space="preserve">/* DDL for Recurring Event EVENT_NAME generated by BEAM*Modelstormer 0.95C on 18 Apr 2022 at 17:50 */_x000D__x000D_CREATE TABLE EVENT_NAME
(SUBJECT VARCHAR2(40),_x000D_OBJECT VARCHAR2(40),_x000D_EVENT_DATE DATE);
_x000D_Comment on Table EVENT_NAME is 'RE';
Comment on Column EVENT_NAME.EVENT_DATE is '[when]';
</v>
      </c>
      <c r="G139" s="93"/>
      <c r="H139" s="93"/>
      <c r="I139" s="40"/>
      <c r="J139" s="3"/>
      <c r="K139" s="3"/>
      <c r="L139" s="40"/>
      <c r="AU139" s="149"/>
      <c r="AV139" s="150"/>
      <c r="AW139" s="150"/>
      <c r="AX139" s="150"/>
    </row>
    <row r="140" spans="1:50" s="51" customFormat="1" hidden="1" outlineLevel="1">
      <c r="A140" s="36"/>
      <c r="B140" s="36"/>
      <c r="C140" s="77"/>
      <c r="D140" s="77"/>
      <c r="E140" s="35"/>
      <c r="F140" s="7"/>
      <c r="G140" s="7"/>
      <c r="H140" s="7"/>
      <c r="I140" s="50"/>
      <c r="J140" s="37"/>
      <c r="K140" s="37"/>
      <c r="L140" s="50"/>
    </row>
    <row r="141" spans="1:50" hidden="1" outlineLevel="1">
      <c r="F141" s="127">
        <f t="array" aca="1" ref="F141" ca="1">MAX(LEN(G106:AY106))</f>
        <v>0</v>
      </c>
      <c r="G141" s="94"/>
      <c r="H141" s="94"/>
      <c r="J141" s="4"/>
      <c r="K141" s="4"/>
    </row>
    <row r="142" spans="1:50" hidden="1" outlineLevel="1">
      <c r="J142" s="4"/>
      <c r="K142" s="4"/>
    </row>
    <row r="143" spans="1:50" ht="13.05" customHeight="1" collapsed="1"/>
    <row r="144" spans="1:50" s="132" customFormat="1">
      <c r="A144" s="133"/>
      <c r="B144" s="133"/>
      <c r="C144" s="133"/>
      <c r="D144" s="133"/>
      <c r="E144" s="76"/>
      <c r="F144" s="134" t="s">
        <v>98</v>
      </c>
      <c r="G144" s="134"/>
      <c r="H144" s="187" t="s">
        <v>13</v>
      </c>
    </row>
  </sheetData>
  <mergeCells count="3">
    <mergeCell ref="F31:M36"/>
    <mergeCell ref="C77:E77"/>
    <mergeCell ref="AU117:AX117"/>
  </mergeCells>
  <phoneticPr fontId="27" type="noConversion"/>
  <hyperlinks>
    <hyperlink ref="H144" r:id="rId1" xr:uid="{00000000-0004-0000-0100-000000000000}"/>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T144"/>
  <sheetViews>
    <sheetView showGridLines="0" topLeftCell="C4" zoomScale="85" zoomScaleNormal="85" zoomScalePageLayoutView="50" workbookViewId="0">
      <selection activeCell="F8" sqref="F8"/>
    </sheetView>
  </sheetViews>
  <sheetFormatPr defaultColWidth="8.77734375" defaultRowHeight="13.2" outlineLevelRow="2" outlineLevelCol="1"/>
  <cols>
    <col min="1" max="1" width="2.44140625" style="36" customWidth="1"/>
    <col min="2" max="2" width="3.77734375" style="36" customWidth="1"/>
    <col min="3" max="3" width="27.44140625" style="77" customWidth="1" outlineLevel="1"/>
    <col min="4" max="4" width="1.77734375" style="77" customWidth="1"/>
    <col min="5" max="5" width="12.6640625" style="35" customWidth="1" outlineLevel="1"/>
    <col min="6" max="6" width="13.33203125" style="11" customWidth="1"/>
    <col min="7" max="7" width="14.44140625" style="11" customWidth="1"/>
    <col min="8" max="8" width="13.33203125" style="11" customWidth="1"/>
    <col min="9" max="9" width="15" style="11" customWidth="1"/>
    <col min="10" max="10" width="14.33203125" style="11" customWidth="1"/>
    <col min="11" max="11" width="14.6640625" style="11" customWidth="1"/>
    <col min="12" max="12" width="13" style="11" customWidth="1"/>
    <col min="13" max="13" width="15" style="10" customWidth="1"/>
    <col min="14" max="14" width="11.6640625" style="10" customWidth="1"/>
    <col min="15" max="17" width="12.44140625" style="10" customWidth="1"/>
    <col min="18" max="19" width="13.6640625" style="10" customWidth="1"/>
    <col min="20" max="20" width="1.109375" style="10" customWidth="1"/>
    <col min="21" max="16384" width="8.77734375" style="10"/>
  </cols>
  <sheetData>
    <row r="1" spans="3:20">
      <c r="C1" s="77" t="s">
        <v>315</v>
      </c>
    </row>
    <row r="2" spans="3:20" s="79" customFormat="1" ht="75" customHeight="1" outlineLevel="1">
      <c r="C2" s="171"/>
      <c r="D2" s="81"/>
      <c r="E2" s="80"/>
    </row>
    <row r="3" spans="3:20" s="74" customFormat="1" ht="10.95" customHeight="1">
      <c r="C3" s="77"/>
      <c r="D3" s="77"/>
      <c r="E3" s="76"/>
    </row>
    <row r="4" spans="3:20" s="35" customFormat="1" ht="28.95" customHeight="1">
      <c r="C4" s="77" t="s">
        <v>262</v>
      </c>
      <c r="D4" s="77"/>
      <c r="F4" s="145" t="s">
        <v>104</v>
      </c>
      <c r="G4" s="146" t="s">
        <v>105</v>
      </c>
      <c r="H4" s="76"/>
      <c r="I4" s="146"/>
      <c r="J4" s="146"/>
      <c r="K4" s="146"/>
      <c r="L4" s="146"/>
    </row>
    <row r="5" spans="3:20" s="68" customFormat="1" ht="16.95" customHeight="1">
      <c r="C5" s="77" t="s">
        <v>109</v>
      </c>
      <c r="D5" s="77"/>
      <c r="F5" s="162"/>
      <c r="G5" s="163" t="s">
        <v>450</v>
      </c>
      <c r="H5" s="162"/>
      <c r="I5" s="164"/>
      <c r="J5" s="162"/>
      <c r="K5" s="162"/>
      <c r="L5" s="162"/>
      <c r="M5" s="165"/>
      <c r="N5" s="162"/>
      <c r="O5" s="162"/>
      <c r="P5" s="166"/>
      <c r="Q5" s="162"/>
      <c r="R5" s="69"/>
      <c r="S5" s="69"/>
      <c r="T5" s="130"/>
    </row>
    <row r="6" spans="3:20" s="152" customFormat="1" ht="31.05" customHeight="1">
      <c r="C6" s="73" t="s">
        <v>52</v>
      </c>
      <c r="D6" s="67"/>
      <c r="E6" s="65"/>
      <c r="F6" s="153" t="s">
        <v>64</v>
      </c>
      <c r="G6" s="154" t="s">
        <v>451</v>
      </c>
      <c r="H6" s="155" t="s">
        <v>63</v>
      </c>
      <c r="I6" s="156" t="s">
        <v>452</v>
      </c>
      <c r="J6" s="173" t="s">
        <v>65</v>
      </c>
      <c r="K6" s="153" t="s">
        <v>453</v>
      </c>
      <c r="L6" s="155"/>
      <c r="M6" s="154"/>
      <c r="N6" s="153"/>
      <c r="O6" s="153"/>
      <c r="P6" s="157"/>
      <c r="Q6" s="155"/>
      <c r="R6" s="64"/>
      <c r="S6" s="64"/>
      <c r="T6" s="151"/>
    </row>
    <row r="7" spans="3:20" s="152" customFormat="1" ht="16.95" customHeight="1">
      <c r="C7" s="73" t="s">
        <v>153</v>
      </c>
      <c r="D7" s="73"/>
      <c r="E7" s="65"/>
      <c r="F7" s="158" t="s">
        <v>549</v>
      </c>
      <c r="G7" s="159" t="s">
        <v>488</v>
      </c>
      <c r="H7" s="160"/>
      <c r="I7" s="161"/>
      <c r="J7" s="172" t="s">
        <v>509</v>
      </c>
      <c r="K7" s="158" t="s">
        <v>454</v>
      </c>
      <c r="L7" s="161"/>
      <c r="M7" s="158"/>
      <c r="N7" s="158"/>
      <c r="O7" s="158"/>
      <c r="P7" s="158"/>
      <c r="Q7" s="158"/>
      <c r="R7" s="62"/>
      <c r="S7" s="62"/>
      <c r="T7" s="151"/>
    </row>
    <row r="8" spans="3:20" s="61" customFormat="1" ht="10.95" customHeight="1" outlineLevel="1">
      <c r="C8" s="73" t="s">
        <v>126</v>
      </c>
      <c r="D8" s="73"/>
      <c r="F8" s="60" t="s">
        <v>455</v>
      </c>
      <c r="G8" s="60" t="s">
        <v>456</v>
      </c>
      <c r="H8" s="60" t="s">
        <v>457</v>
      </c>
      <c r="I8" s="60" t="s">
        <v>458</v>
      </c>
      <c r="J8" s="60"/>
      <c r="K8" s="60" t="s">
        <v>459</v>
      </c>
      <c r="L8" s="60"/>
      <c r="M8" s="60"/>
      <c r="N8" s="60"/>
      <c r="O8" s="60"/>
      <c r="P8" s="60"/>
      <c r="Q8" s="60"/>
      <c r="R8" s="60"/>
      <c r="S8" s="60"/>
      <c r="T8" s="131"/>
    </row>
    <row r="9" spans="3:20" s="152" customFormat="1" ht="10.95" customHeight="1" outlineLevel="1">
      <c r="C9" s="73" t="s">
        <v>70</v>
      </c>
      <c r="D9" s="73"/>
      <c r="E9" s="65"/>
      <c r="F9" s="144" t="s">
        <v>460</v>
      </c>
      <c r="G9" s="144" t="s">
        <v>463</v>
      </c>
      <c r="H9" s="144"/>
      <c r="I9" s="144"/>
      <c r="J9" s="183" t="s">
        <v>461</v>
      </c>
      <c r="K9" s="144" t="s">
        <v>462</v>
      </c>
      <c r="L9" s="144"/>
      <c r="M9" s="144"/>
      <c r="N9" s="144"/>
      <c r="O9" s="144"/>
      <c r="P9" s="144"/>
      <c r="Q9" s="144"/>
      <c r="R9" s="144"/>
      <c r="S9" s="144"/>
      <c r="T9" s="151"/>
    </row>
    <row r="10" spans="3:20" s="63" customFormat="1" ht="18" customHeight="1">
      <c r="C10" s="73" t="s">
        <v>51</v>
      </c>
      <c r="D10" s="73"/>
      <c r="E10" s="59" t="s">
        <v>201</v>
      </c>
      <c r="F10" s="174" t="s">
        <v>129</v>
      </c>
      <c r="G10" s="174" t="s">
        <v>464</v>
      </c>
      <c r="H10" s="174" t="s">
        <v>465</v>
      </c>
      <c r="I10" s="174" t="s">
        <v>448</v>
      </c>
      <c r="J10" s="176" t="s">
        <v>466</v>
      </c>
      <c r="K10" s="57">
        <v>39902</v>
      </c>
      <c r="L10" s="57"/>
      <c r="M10" s="57"/>
      <c r="N10" s="57"/>
      <c r="O10" s="57"/>
      <c r="P10" s="57"/>
      <c r="Q10" s="57"/>
      <c r="R10" s="57"/>
      <c r="S10" s="57"/>
      <c r="T10" s="52"/>
    </row>
    <row r="11" spans="3:20" s="63" customFormat="1" ht="18" customHeight="1" outlineLevel="1">
      <c r="C11" s="73"/>
      <c r="D11" s="73"/>
      <c r="E11" s="59" t="s">
        <v>242</v>
      </c>
      <c r="F11" s="175" t="s">
        <v>27</v>
      </c>
      <c r="G11" s="175" t="s">
        <v>467</v>
      </c>
      <c r="H11" s="175" t="s">
        <v>468</v>
      </c>
      <c r="I11" s="175" t="s">
        <v>469</v>
      </c>
      <c r="J11" s="177" t="s">
        <v>470</v>
      </c>
      <c r="K11" s="55">
        <v>36822</v>
      </c>
      <c r="L11" s="55"/>
      <c r="M11" s="55"/>
      <c r="N11" s="55"/>
      <c r="O11" s="55"/>
      <c r="P11" s="55"/>
      <c r="Q11" s="55"/>
      <c r="R11" s="55"/>
      <c r="S11" s="55"/>
      <c r="T11" s="52"/>
    </row>
    <row r="12" spans="3:20" s="63" customFormat="1" ht="18" customHeight="1" outlineLevel="1">
      <c r="C12" s="73"/>
      <c r="D12" s="73"/>
      <c r="E12" s="59"/>
      <c r="F12" s="175" t="s">
        <v>471</v>
      </c>
      <c r="G12" s="175" t="s">
        <v>472</v>
      </c>
      <c r="H12" s="175" t="s">
        <v>447</v>
      </c>
      <c r="I12" s="175" t="s">
        <v>473</v>
      </c>
      <c r="J12" s="177" t="s">
        <v>474</v>
      </c>
      <c r="K12" s="55">
        <v>38935</v>
      </c>
      <c r="L12" s="55"/>
      <c r="M12" s="55"/>
      <c r="N12" s="55"/>
      <c r="O12" s="55"/>
      <c r="P12" s="55"/>
      <c r="Q12" s="55"/>
      <c r="R12" s="55"/>
      <c r="S12" s="55"/>
      <c r="T12" s="52"/>
    </row>
    <row r="13" spans="3:20" s="63" customFormat="1" ht="18" customHeight="1" outlineLevel="1">
      <c r="C13" s="73"/>
      <c r="D13" s="73"/>
      <c r="E13" s="59" t="s">
        <v>43</v>
      </c>
      <c r="F13" s="175" t="s">
        <v>489</v>
      </c>
      <c r="G13" s="175" t="s">
        <v>490</v>
      </c>
      <c r="H13" s="175" t="s">
        <v>491</v>
      </c>
      <c r="I13" s="175" t="s">
        <v>135</v>
      </c>
      <c r="J13" s="177">
        <v>0</v>
      </c>
      <c r="K13" s="54" t="s">
        <v>492</v>
      </c>
      <c r="L13" s="54"/>
      <c r="M13" s="56"/>
      <c r="N13" s="56"/>
      <c r="O13" s="56"/>
      <c r="P13" s="56"/>
      <c r="Q13" s="56"/>
      <c r="R13" s="56"/>
      <c r="S13" s="56"/>
      <c r="T13" s="52"/>
    </row>
    <row r="14" spans="3:20" s="63" customFormat="1" ht="18" customHeight="1" outlineLevel="1">
      <c r="C14" s="73"/>
      <c r="D14" s="73"/>
      <c r="E14" s="59"/>
      <c r="F14" s="175" t="s">
        <v>475</v>
      </c>
      <c r="G14" s="175" t="s">
        <v>476</v>
      </c>
      <c r="H14" s="175" t="s">
        <v>477</v>
      </c>
      <c r="I14" s="175" t="s">
        <v>478</v>
      </c>
      <c r="J14" s="177" t="s">
        <v>479</v>
      </c>
      <c r="K14" s="55">
        <v>39475</v>
      </c>
      <c r="L14" s="54"/>
      <c r="M14" s="56"/>
      <c r="N14" s="56"/>
      <c r="O14" s="56"/>
      <c r="P14" s="56"/>
      <c r="Q14" s="56"/>
      <c r="R14" s="56"/>
      <c r="S14" s="56"/>
      <c r="T14" s="52"/>
    </row>
    <row r="15" spans="3:20" s="63" customFormat="1" ht="18" customHeight="1" outlineLevel="1">
      <c r="C15" s="73"/>
      <c r="D15" s="73"/>
      <c r="E15" s="59"/>
      <c r="F15" s="175" t="s">
        <v>480</v>
      </c>
      <c r="G15" s="175" t="s">
        <v>481</v>
      </c>
      <c r="H15" s="175" t="s">
        <v>440</v>
      </c>
      <c r="I15" s="175" t="s">
        <v>441</v>
      </c>
      <c r="J15" s="177" t="s">
        <v>482</v>
      </c>
      <c r="K15" s="55">
        <v>39874</v>
      </c>
      <c r="L15" s="54"/>
      <c r="M15" s="56"/>
      <c r="N15" s="56"/>
      <c r="O15" s="56"/>
      <c r="P15" s="56"/>
      <c r="Q15" s="56"/>
      <c r="R15" s="56"/>
      <c r="S15" s="56"/>
      <c r="T15" s="52"/>
    </row>
    <row r="16" spans="3:20" s="63" customFormat="1" ht="18" customHeight="1" outlineLevel="1">
      <c r="C16" s="73"/>
      <c r="D16" s="73"/>
      <c r="E16" s="53"/>
      <c r="F16" s="175" t="s">
        <v>37</v>
      </c>
      <c r="G16" s="175" t="s">
        <v>483</v>
      </c>
      <c r="H16" s="175" t="s">
        <v>484</v>
      </c>
      <c r="I16" s="175" t="s">
        <v>485</v>
      </c>
      <c r="J16" s="177" t="s">
        <v>486</v>
      </c>
      <c r="K16" s="55">
        <v>39329</v>
      </c>
      <c r="L16" s="54"/>
      <c r="M16" s="56"/>
      <c r="N16" s="56"/>
      <c r="O16" s="56"/>
      <c r="P16" s="56"/>
      <c r="Q16" s="56"/>
      <c r="R16" s="56"/>
      <c r="S16" s="56"/>
      <c r="T16" s="52"/>
    </row>
    <row r="17" spans="1:20" s="63" customFormat="1" ht="18" customHeight="1" outlineLevel="1">
      <c r="C17" s="73"/>
      <c r="D17" s="73"/>
      <c r="E17" s="53"/>
      <c r="F17" s="175" t="s">
        <v>129</v>
      </c>
      <c r="G17" s="175" t="s">
        <v>464</v>
      </c>
      <c r="H17" s="175" t="s">
        <v>487</v>
      </c>
      <c r="I17" s="175" t="s">
        <v>469</v>
      </c>
      <c r="J17" s="177" t="s">
        <v>466</v>
      </c>
      <c r="K17" s="55">
        <v>39902</v>
      </c>
      <c r="L17" s="55"/>
      <c r="M17" s="55"/>
      <c r="N17" s="55"/>
      <c r="O17" s="55"/>
      <c r="P17" s="55"/>
      <c r="Q17" s="55"/>
      <c r="R17" s="55"/>
      <c r="S17" s="55"/>
      <c r="T17" s="52"/>
    </row>
    <row r="18" spans="1:20" s="63" customFormat="1" ht="18" customHeight="1">
      <c r="C18" s="73"/>
      <c r="D18" s="73"/>
      <c r="E18" s="53"/>
      <c r="F18" s="56"/>
      <c r="G18" s="56"/>
      <c r="H18" s="168"/>
      <c r="I18" s="168"/>
      <c r="J18" s="56"/>
      <c r="K18" s="55"/>
      <c r="L18" s="55"/>
      <c r="M18" s="52"/>
      <c r="N18" s="52"/>
      <c r="O18" s="52"/>
      <c r="P18" s="52"/>
      <c r="Q18" s="52"/>
      <c r="R18" s="52"/>
      <c r="S18" s="52"/>
      <c r="T18" s="52"/>
    </row>
    <row r="19" spans="1:20" s="63" customFormat="1" ht="18" customHeight="1" outlineLevel="1">
      <c r="C19" s="73" t="s">
        <v>121</v>
      </c>
      <c r="D19" s="73"/>
      <c r="E19" s="72" t="s">
        <v>42</v>
      </c>
      <c r="F19" s="58">
        <v>500</v>
      </c>
      <c r="G19" s="58">
        <v>500</v>
      </c>
      <c r="H19" s="58">
        <v>500</v>
      </c>
      <c r="I19" s="58">
        <v>500</v>
      </c>
      <c r="J19" s="58"/>
      <c r="K19" s="58">
        <v>500</v>
      </c>
      <c r="L19" s="58"/>
      <c r="M19" s="15"/>
      <c r="N19" s="15"/>
      <c r="O19" s="15"/>
      <c r="P19" s="15"/>
      <c r="Q19" s="15"/>
      <c r="R19" s="15"/>
      <c r="S19" s="15"/>
      <c r="T19" s="52"/>
    </row>
    <row r="20" spans="1:20" s="63" customFormat="1" ht="18" customHeight="1" outlineLevel="1">
      <c r="C20" s="73"/>
      <c r="D20" s="73"/>
      <c r="E20" s="72" t="s">
        <v>140</v>
      </c>
      <c r="F20" s="56" t="s">
        <v>524</v>
      </c>
      <c r="G20" s="56" t="s">
        <v>524</v>
      </c>
      <c r="H20" s="56" t="s">
        <v>525</v>
      </c>
      <c r="I20" s="56" t="s">
        <v>526</v>
      </c>
      <c r="J20" s="56"/>
      <c r="K20" s="56" t="s">
        <v>524</v>
      </c>
      <c r="L20" s="56"/>
      <c r="M20" s="52"/>
      <c r="N20" s="52"/>
      <c r="O20" s="52"/>
      <c r="P20" s="52"/>
      <c r="Q20" s="52"/>
      <c r="R20" s="52"/>
      <c r="S20" s="52"/>
      <c r="T20" s="52"/>
    </row>
    <row r="21" spans="1:20" s="63" customFormat="1" ht="18" customHeight="1" outlineLevel="1">
      <c r="C21" s="73"/>
      <c r="D21" s="73"/>
      <c r="E21" s="72" t="s">
        <v>44</v>
      </c>
      <c r="F21" s="56" t="s">
        <v>527</v>
      </c>
      <c r="G21" s="56" t="s">
        <v>527</v>
      </c>
      <c r="H21" s="56" t="s">
        <v>437</v>
      </c>
      <c r="I21" s="56" t="s">
        <v>525</v>
      </c>
      <c r="J21" s="56"/>
      <c r="K21" s="56">
        <v>400</v>
      </c>
      <c r="L21" s="56"/>
      <c r="M21" s="52"/>
      <c r="N21" s="52"/>
      <c r="O21" s="52"/>
      <c r="P21" s="52"/>
      <c r="Q21" s="52"/>
      <c r="R21" s="52"/>
      <c r="S21" s="52"/>
      <c r="T21" s="52"/>
    </row>
    <row r="22" spans="1:20" s="63" customFormat="1" ht="18" customHeight="1" outlineLevel="1">
      <c r="C22" s="73"/>
      <c r="D22" s="73"/>
      <c r="E22" s="72" t="s">
        <v>45</v>
      </c>
      <c r="F22" s="56" t="s">
        <v>438</v>
      </c>
      <c r="G22" s="56" t="s">
        <v>439</v>
      </c>
      <c r="H22" s="56" t="s">
        <v>440</v>
      </c>
      <c r="I22" s="56" t="s">
        <v>441</v>
      </c>
      <c r="J22" s="56"/>
      <c r="K22" s="55">
        <v>36822</v>
      </c>
      <c r="L22" s="55"/>
      <c r="M22" s="52"/>
      <c r="N22" s="52"/>
      <c r="O22" s="52"/>
      <c r="P22" s="52"/>
      <c r="Q22" s="52"/>
      <c r="R22" s="52"/>
      <c r="S22" s="52"/>
      <c r="T22" s="52"/>
    </row>
    <row r="23" spans="1:20" s="63" customFormat="1" ht="18" customHeight="1" outlineLevel="1">
      <c r="C23" s="73"/>
      <c r="D23" s="73"/>
      <c r="E23" s="72" t="s">
        <v>46</v>
      </c>
      <c r="F23" s="56" t="s">
        <v>442</v>
      </c>
      <c r="G23" s="56" t="s">
        <v>442</v>
      </c>
      <c r="H23" s="56" t="s">
        <v>443</v>
      </c>
      <c r="I23" s="56" t="s">
        <v>444</v>
      </c>
      <c r="J23" s="56"/>
      <c r="K23" s="56" t="s">
        <v>442</v>
      </c>
      <c r="L23" s="56"/>
      <c r="M23" s="52"/>
      <c r="N23" s="52"/>
      <c r="O23" s="52"/>
      <c r="P23" s="52"/>
      <c r="Q23" s="52"/>
      <c r="R23" s="52"/>
      <c r="S23" s="52"/>
      <c r="T23" s="52"/>
    </row>
    <row r="24" spans="1:20" s="63" customFormat="1" ht="18" customHeight="1" outlineLevel="1">
      <c r="C24" s="73"/>
      <c r="D24" s="73"/>
      <c r="E24" s="72" t="s">
        <v>47</v>
      </c>
      <c r="F24" s="56" t="s">
        <v>445</v>
      </c>
      <c r="G24" s="56" t="s">
        <v>446</v>
      </c>
      <c r="H24" s="56" t="s">
        <v>447</v>
      </c>
      <c r="I24" s="56" t="s">
        <v>448</v>
      </c>
      <c r="J24" s="56"/>
      <c r="K24" s="55">
        <v>39902</v>
      </c>
      <c r="L24" s="55"/>
      <c r="M24" s="52"/>
      <c r="N24" s="52"/>
      <c r="O24" s="52"/>
      <c r="P24" s="52"/>
      <c r="Q24" s="52"/>
      <c r="R24" s="52"/>
      <c r="S24" s="52"/>
      <c r="T24" s="52"/>
    </row>
    <row r="25" spans="1:20" s="63" customFormat="1" ht="18" customHeight="1" outlineLevel="1">
      <c r="C25" s="73"/>
      <c r="D25" s="73"/>
      <c r="E25" s="72" t="s">
        <v>48</v>
      </c>
      <c r="F25" s="56" t="s">
        <v>442</v>
      </c>
      <c r="G25" s="56" t="s">
        <v>442</v>
      </c>
      <c r="H25" s="56" t="s">
        <v>525</v>
      </c>
      <c r="I25" s="56" t="s">
        <v>525</v>
      </c>
      <c r="J25" s="56"/>
      <c r="K25" s="56" t="s">
        <v>449</v>
      </c>
      <c r="L25" s="56"/>
      <c r="M25" s="52"/>
      <c r="N25" s="52"/>
      <c r="O25" s="52"/>
      <c r="P25" s="52"/>
      <c r="Q25" s="52"/>
      <c r="R25" s="52"/>
      <c r="S25" s="52"/>
      <c r="T25" s="52"/>
    </row>
    <row r="26" spans="1:20" s="63" customFormat="1" ht="18" customHeight="1" outlineLevel="1">
      <c r="C26" s="73"/>
      <c r="D26" s="73"/>
      <c r="E26" s="72" t="s">
        <v>49</v>
      </c>
      <c r="F26" s="56">
        <v>10</v>
      </c>
      <c r="G26" s="56">
        <v>5</v>
      </c>
      <c r="H26" s="56">
        <v>3</v>
      </c>
      <c r="I26" s="56">
        <v>5</v>
      </c>
      <c r="J26" s="56"/>
      <c r="K26" s="56"/>
      <c r="L26" s="56"/>
      <c r="M26" s="52"/>
      <c r="N26" s="52"/>
      <c r="O26" s="52"/>
      <c r="P26" s="52"/>
      <c r="Q26" s="52"/>
      <c r="R26" s="52"/>
      <c r="S26" s="52"/>
      <c r="T26" s="52"/>
    </row>
    <row r="27" spans="1:20" s="63" customFormat="1" ht="18" customHeight="1" outlineLevel="1">
      <c r="C27" s="73"/>
      <c r="D27" s="73"/>
      <c r="E27" s="72" t="s">
        <v>50</v>
      </c>
      <c r="F27" s="56">
        <v>20</v>
      </c>
      <c r="G27" s="56">
        <v>7</v>
      </c>
      <c r="H27" s="56">
        <v>20</v>
      </c>
      <c r="I27" s="56">
        <v>15</v>
      </c>
      <c r="J27" s="56"/>
      <c r="K27" s="56"/>
      <c r="L27" s="56"/>
      <c r="M27" s="52"/>
      <c r="N27" s="52"/>
      <c r="O27" s="52"/>
      <c r="P27" s="52"/>
      <c r="Q27" s="52"/>
      <c r="R27" s="52"/>
      <c r="S27" s="52"/>
      <c r="T27" s="52"/>
    </row>
    <row r="28" spans="1:20" s="63" customFormat="1" ht="19.05" customHeight="1">
      <c r="C28" s="73"/>
      <c r="D28" s="73"/>
      <c r="E28" s="53"/>
      <c r="G28" s="14"/>
      <c r="H28" s="14"/>
      <c r="I28" s="14"/>
      <c r="J28" s="14"/>
      <c r="K28" s="14"/>
      <c r="L28" s="14"/>
    </row>
    <row r="29" spans="1:20" s="63" customFormat="1" ht="19.05" customHeight="1">
      <c r="C29" s="73"/>
      <c r="D29" s="73"/>
      <c r="E29" s="53"/>
      <c r="G29" s="14"/>
      <c r="H29" s="14"/>
      <c r="I29" s="14"/>
      <c r="J29" s="14"/>
      <c r="K29" s="14"/>
      <c r="L29" s="14"/>
    </row>
    <row r="30" spans="1:20" s="13" customFormat="1" ht="117" customHeight="1">
      <c r="A30" s="63"/>
      <c r="B30" s="63"/>
      <c r="C30" s="73"/>
      <c r="D30" s="73"/>
      <c r="E30" s="53"/>
      <c r="G30" s="42"/>
      <c r="H30" s="42"/>
      <c r="I30" s="42"/>
      <c r="J30" s="42"/>
      <c r="K30" s="42"/>
      <c r="L30" s="42"/>
    </row>
    <row r="31" spans="1:20" s="12" customFormat="1" ht="408" customHeight="1" outlineLevel="1">
      <c r="A31" s="34"/>
      <c r="B31" s="34"/>
      <c r="C31" s="33" t="s">
        <v>263</v>
      </c>
      <c r="D31" s="33"/>
      <c r="E31" s="32"/>
      <c r="F31" s="427" t="str">
        <f ca="1">F139</f>
        <v xml:space="preserve">/* DDL for Historic Value Dimenson (SCD Type 2) PRODUCT generated by BEAM*Modelstormer 0.95C on 18 Apr 2022 at 17:50 */_x000D__x000D_CREATE TABLE PRODUCT
(PRODUCT_KEY INTEGER NOT NULL DEFAULT 0,_x000D_PRODUCT_CODE VARCHAR2(15) NOT NULL DEFAULT 'Missing',_x000D_PRODUCT_DESCRIPTION VARCHAR2(50) NOT NULL DEFAULT 'Unknown',_x000D_PRODUCT_TYPE VARCHAR2(40) DEFAULT 'N/A',_x000D_SUBCATEGORY VARCHAR2(40) DEFAULT 'N/A',_x000D_LAUNCH_DATE DATE DEFAULT '00/01/2000', 
EFFECTIVE_DATE DATETIME NOT NULL, 
END_DATE DATETIME NOT NULL DEFAULT '9999-12-31', 
CURRENT_IND CHAR(1) NOT NULL DEFAULT 'Y' CHECK (CURRENT_IND IN ('Y', 'N')));
_x000D_ALTER TABLE PRODUCT ADD CONSTRAINT C_PRODUCT_PK PRIMARY KEY (PRODUCT_KEY);_x000D__x000D_Comment on Table PRODUCT is 'HV';
Comment on Column PRODUCT.PRODUCT_KEY is 'SK';
Comment on Column PRODUCT.PRODUCT_DESCRIPTION is 'MD';
Comment on Column PRODUCT.PRODUCT_CODE is 'BK, NN';
Comment on Column PRODUCT.LAUNCH_DATE is 'FV';
Comment on Column PRODUCT.CURRENT_IND is '[Y/N]';
</v>
      </c>
      <c r="G31" s="428"/>
      <c r="H31" s="428"/>
      <c r="I31" s="428"/>
      <c r="J31" s="428"/>
      <c r="K31" s="428"/>
      <c r="L31" s="428"/>
      <c r="M31" s="429"/>
      <c r="N31" s="83"/>
    </row>
    <row r="32" spans="1:20"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42"/>
      <c r="H37" s="42"/>
      <c r="I37" s="42"/>
      <c r="J37" s="42"/>
      <c r="K37" s="42"/>
      <c r="L37" s="42"/>
    </row>
    <row r="38" spans="1:14" s="51" customFormat="1" hidden="1" outlineLevel="1">
      <c r="A38" s="36"/>
      <c r="B38" s="36"/>
      <c r="C38" s="51" t="s">
        <v>248</v>
      </c>
      <c r="D38" s="77"/>
      <c r="E38" s="35"/>
      <c r="F38" s="5" t="s">
        <v>520</v>
      </c>
      <c r="G38" s="7"/>
      <c r="H38" s="50"/>
      <c r="I38" s="50"/>
      <c r="J38" s="50"/>
      <c r="K38" s="50"/>
      <c r="L38" s="50"/>
    </row>
    <row r="39" spans="1:14" s="51" customFormat="1" hidden="1" outlineLevel="1">
      <c r="A39" s="36"/>
      <c r="B39" s="36"/>
      <c r="C39" s="77"/>
      <c r="D39" s="77"/>
      <c r="E39" s="35"/>
      <c r="F39" s="129" t="s">
        <v>424</v>
      </c>
      <c r="G39" s="116"/>
      <c r="H39" s="50"/>
      <c r="I39" s="50"/>
      <c r="J39" s="50"/>
      <c r="K39" s="50"/>
      <c r="L39" s="50"/>
    </row>
    <row r="40" spans="1:14" s="51" customFormat="1" hidden="1" outlineLevel="1">
      <c r="A40" s="36"/>
      <c r="B40" s="36"/>
      <c r="C40" s="77"/>
      <c r="D40" s="77"/>
      <c r="E40" s="35"/>
      <c r="F40" s="143" t="s">
        <v>247</v>
      </c>
      <c r="G40" s="143"/>
      <c r="H40" s="50"/>
      <c r="I40" s="50"/>
      <c r="J40" s="50"/>
      <c r="K40" s="50"/>
      <c r="L40" s="50"/>
    </row>
    <row r="41" spans="1:14" s="51" customFormat="1" hidden="1" outlineLevel="1">
      <c r="A41" s="36"/>
      <c r="B41" s="36"/>
      <c r="C41" s="77"/>
      <c r="D41" s="77"/>
      <c r="E41" s="35"/>
      <c r="F41" s="128" t="s">
        <v>425</v>
      </c>
      <c r="G41" s="128"/>
      <c r="H41" s="50"/>
      <c r="I41" s="50"/>
      <c r="J41" s="50"/>
      <c r="K41" s="50"/>
      <c r="L41" s="50"/>
    </row>
    <row r="42" spans="1:14" s="51" customFormat="1" hidden="1" outlineLevel="1">
      <c r="A42" s="36"/>
      <c r="B42" s="36"/>
      <c r="C42" s="77"/>
      <c r="D42" s="77"/>
      <c r="E42" s="35"/>
      <c r="F42" s="50"/>
      <c r="G42" s="50"/>
      <c r="H42" s="50"/>
      <c r="I42" s="50"/>
      <c r="J42" s="50"/>
      <c r="K42" s="50"/>
      <c r="L42" s="50"/>
    </row>
    <row r="43" spans="1:14" s="51" customFormat="1" hidden="1" outlineLevel="1">
      <c r="A43" s="36"/>
      <c r="B43" s="36"/>
      <c r="C43" s="77" t="s">
        <v>426</v>
      </c>
      <c r="D43" s="77"/>
      <c r="E43" s="35"/>
      <c r="F43" s="9" t="s">
        <v>3</v>
      </c>
      <c r="G43" s="108"/>
      <c r="H43" s="7"/>
      <c r="I43" s="50"/>
      <c r="J43" s="50"/>
      <c r="K43" s="50"/>
      <c r="L43" s="50"/>
    </row>
    <row r="44" spans="1:14" s="51" customFormat="1" hidden="1" outlineLevel="1">
      <c r="A44" s="36"/>
      <c r="B44" s="36"/>
      <c r="C44" s="77" t="s">
        <v>172</v>
      </c>
      <c r="D44" s="77"/>
      <c r="E44" s="35"/>
      <c r="F44" s="9" t="str">
        <f>SUBSTITUTE(TRIM(UPPER($F$4)), " ", "_")</f>
        <v>PRODUCT</v>
      </c>
      <c r="G44" s="108"/>
      <c r="H44" s="7"/>
      <c r="I44" s="50"/>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PRODUCT</v>
      </c>
      <c r="G45" s="108"/>
      <c r="H45" s="7"/>
      <c r="I45" s="50"/>
      <c r="L45" s="50"/>
    </row>
    <row r="46" spans="1:14" s="51" customFormat="1" hidden="1" outlineLevel="1">
      <c r="A46" s="36"/>
      <c r="B46" s="36"/>
      <c r="C46" s="77" t="s">
        <v>338</v>
      </c>
      <c r="D46" s="77"/>
      <c r="E46" s="35"/>
      <c r="F46" s="9" t="str">
        <f>IF(LEN(TRIM($F$4))=0, "", TRIM(G4))</f>
        <v>HV</v>
      </c>
      <c r="G46" s="8"/>
      <c r="H46" s="7"/>
      <c r="I46" s="50"/>
      <c r="L46" s="50"/>
    </row>
    <row r="47" spans="1:14" s="51" customFormat="1" hidden="1" outlineLevel="1">
      <c r="A47" s="36"/>
      <c r="B47" s="36"/>
      <c r="C47" s="77" t="s">
        <v>323</v>
      </c>
      <c r="D47" s="77"/>
      <c r="E47" s="35"/>
      <c r="F47" s="9" t="e">
        <f>FIND("{",F46)</f>
        <v>#VALUE!</v>
      </c>
      <c r="G47" s="96"/>
      <c r="H47" s="7"/>
      <c r="I47" s="50"/>
      <c r="L47" s="50"/>
    </row>
    <row r="48" spans="1:14" s="51" customFormat="1" hidden="1" outlineLevel="1">
      <c r="A48" s="36"/>
      <c r="B48" s="36"/>
      <c r="C48" s="77" t="s">
        <v>324</v>
      </c>
      <c r="D48" s="77"/>
      <c r="E48" s="35"/>
      <c r="F48" s="9" t="e">
        <f>FIND("}",F46)</f>
        <v>#VALUE!</v>
      </c>
      <c r="G48" s="8"/>
      <c r="H48" s="7"/>
      <c r="I48" s="50"/>
      <c r="L48" s="50"/>
    </row>
    <row r="49" spans="1:19" s="51" customFormat="1" hidden="1" outlineLevel="1">
      <c r="A49" s="36"/>
      <c r="B49" s="36"/>
      <c r="C49" s="77" t="s">
        <v>19</v>
      </c>
      <c r="D49" s="77"/>
      <c r="E49" s="35"/>
      <c r="F49" s="9" t="e">
        <f>MID(F46,F47,F48-F47+1)</f>
        <v>#VALUE!</v>
      </c>
      <c r="G49" s="8"/>
      <c r="H49" s="7"/>
      <c r="I49" s="50"/>
      <c r="J49" s="50"/>
      <c r="K49" s="50"/>
      <c r="L49" s="50"/>
    </row>
    <row r="50" spans="1:19" s="51" customFormat="1" hidden="1" outlineLevel="1">
      <c r="A50" s="36"/>
      <c r="B50" s="36"/>
      <c r="C50" s="77" t="s">
        <v>228</v>
      </c>
      <c r="D50" s="77"/>
      <c r="E50" s="35"/>
      <c r="F50" s="9" t="str">
        <f>TRIM(IF(ISERROR(F49),F46,SUBSTITUTE( F46, F49,"")))</f>
        <v>HV</v>
      </c>
      <c r="G50" s="8"/>
      <c r="H50" s="7"/>
      <c r="I50" s="50"/>
      <c r="J50" s="50"/>
      <c r="K50" s="50"/>
      <c r="L50" s="50"/>
    </row>
    <row r="51" spans="1:19" s="51" customFormat="1" hidden="1" outlineLevel="1">
      <c r="A51" s="36"/>
      <c r="B51" s="36"/>
      <c r="C51" s="77" t="s">
        <v>205</v>
      </c>
      <c r="D51" s="77"/>
      <c r="E51" s="35"/>
      <c r="F51" s="9" t="str">
        <f>TRIM(F46 &amp; " " &amp; H4)</f>
        <v>HV</v>
      </c>
      <c r="G51" s="8"/>
      <c r="H51" s="7"/>
      <c r="I51" s="50"/>
      <c r="J51" s="50"/>
      <c r="K51" s="50"/>
      <c r="L51" s="50"/>
    </row>
    <row r="52" spans="1:19" s="51" customFormat="1" hidden="1" outlineLevel="1">
      <c r="A52" s="36"/>
      <c r="B52" s="36"/>
      <c r="C52" s="77" t="s">
        <v>221</v>
      </c>
      <c r="D52" s="77"/>
      <c r="E52" s="35"/>
      <c r="F52" s="9" t="str">
        <f>IF(LEN(F51)=0,"",SUBSTITUTE(SUBSTITUTE(Settings!$B$38,"&amp;Table",$F$45),"&amp;BEAMTableCodes",$F$51))</f>
        <v xml:space="preserve">Comment on Table PRODUCT is 'HV';
</v>
      </c>
      <c r="G52" s="8"/>
      <c r="H52" s="7"/>
      <c r="I52" s="50"/>
      <c r="J52" s="50"/>
      <c r="K52" s="50"/>
      <c r="L52" s="50"/>
    </row>
    <row r="53" spans="1:19" s="51" customFormat="1" hidden="1" outlineLevel="1">
      <c r="A53" s="36"/>
      <c r="B53" s="36"/>
      <c r="C53" s="77" t="s">
        <v>318</v>
      </c>
      <c r="D53" s="77"/>
      <c r="E53" s="35"/>
      <c r="F53" s="9" t="str">
        <f>IF(Settings!B44="Y",SUBSTITUTE($F$45,"_"," "), $F$45) &amp; IF(LEN(F50)=0, "", SUBSTITUTE(Settings!B40, "&amp;BEAMTableCodes", $F$50))</f>
        <v>PRODUCT  [ HV ]</v>
      </c>
      <c r="G53" s="6"/>
      <c r="H53" s="7"/>
      <c r="I53" s="50"/>
      <c r="J53" s="50"/>
      <c r="K53" s="50"/>
      <c r="L53" s="50"/>
    </row>
    <row r="54" spans="1:19"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Historic Value Dimenson (SCD Type 2)</v>
      </c>
      <c r="G54" s="7"/>
      <c r="H54" s="7"/>
      <c r="I54" s="50"/>
      <c r="J54" s="50"/>
      <c r="K54" s="50"/>
      <c r="L54" s="50"/>
    </row>
    <row r="55" spans="1:19"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Dimension</v>
      </c>
      <c r="G55" s="7"/>
      <c r="H55" s="7"/>
      <c r="I55" s="50"/>
      <c r="J55" s="50"/>
      <c r="K55" s="50"/>
      <c r="L55" s="50"/>
    </row>
    <row r="56" spans="1:19" s="51" customFormat="1" hidden="1" outlineLevel="1">
      <c r="A56" s="36"/>
      <c r="B56" s="36"/>
      <c r="C56" s="77" t="s">
        <v>320</v>
      </c>
      <c r="D56" s="77"/>
      <c r="E56" s="35"/>
      <c r="F56" s="9" t="str">
        <f>SUBSTITUTE(IF($F$55="Fact", Settings!$B$8, IF($F$55="Dimension", Settings!$B$9, Settings!$B$10)),"&amp;Table", $F$45)</f>
        <v>CREATE TABLE PRODUCT</v>
      </c>
      <c r="G56" s="5"/>
      <c r="H56" s="5"/>
      <c r="I56" s="49"/>
      <c r="J56" s="49"/>
      <c r="K56" s="49"/>
      <c r="L56" s="50"/>
    </row>
    <row r="57" spans="1:19" s="47" customFormat="1" ht="22.95" hidden="1" customHeight="1" outlineLevel="2">
      <c r="A57" s="63"/>
      <c r="B57" s="63"/>
      <c r="C57" s="170" t="s">
        <v>175</v>
      </c>
      <c r="D57" s="73"/>
      <c r="E57" s="65"/>
      <c r="F57" s="109" t="str">
        <f>IF(OR(AND(Settings!$B$14="Y", NOT(ISERROR(FIND("DF",F7)))), LEN(TRIM(F6))=0, NOT(ISERROR(FIND("?",F7)))),"Y","_")</f>
        <v>_</v>
      </c>
      <c r="G57" s="109" t="str">
        <f>IF(OR(AND(Settings!$B$14="Y", NOT(ISERROR(FIND("DF",G7)))), LEN(TRIM(G6))=0, NOT(ISERROR(FIND("?",G7)))),"Y","_")</f>
        <v>_</v>
      </c>
      <c r="H57" s="109" t="str">
        <f>IF(OR(AND(Settings!$B$14="Y", NOT(ISERROR(FIND("DF",H7)))), LEN(TRIM(H6))=0, NOT(ISERROR(FIND("?",H7)))),"Y","_")</f>
        <v>_</v>
      </c>
      <c r="I57" s="109" t="str">
        <f>IF(OR(AND(Settings!$B$14="Y", NOT(ISERROR(FIND("DF",I7)))), LEN(TRIM(I6))=0, NOT(ISERROR(FIND("?",I7)))),"Y","_")</f>
        <v>_</v>
      </c>
      <c r="J57" s="109" t="str">
        <f>IF(OR(AND(Settings!$B$14="Y", NOT(ISERROR(FIND("DF",J7)))), LEN(TRIM(J6))=0, NOT(ISERROR(FIND("?",J7)))),"Y","_")</f>
        <v>Y</v>
      </c>
      <c r="K57" s="109" t="str">
        <f>IF(OR(AND(Settings!$B$14="Y", NOT(ISERROR(FIND("DF",K7)))), LEN(TRIM(K6))=0, NOT(ISERROR(FIND("?",K7)))),"Y","_")</f>
        <v>_</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row>
    <row r="58" spans="1:19" s="47" customFormat="1" ht="19.05" hidden="1" customHeight="1" outlineLevel="2">
      <c r="A58" s="63"/>
      <c r="B58" s="63"/>
      <c r="C58" s="73" t="s">
        <v>214</v>
      </c>
      <c r="D58" s="73"/>
      <c r="E58" s="65"/>
      <c r="F58" s="110" t="str">
        <f>IF(OR(F57="Y", AND(Settings!$B$42="Y", F59="Y"), AND(Settings!$B$43="Y", ISERROR(FIND("!",F7)))),"Y","_")</f>
        <v>_</v>
      </c>
      <c r="G58" s="110" t="str">
        <f>IF(OR(G57="Y", AND(Settings!$B$42="Y", G59="Y"), AND(Settings!$B$43="Y", ISERROR(FIND("!",G7)))),"Y","_")</f>
        <v>_</v>
      </c>
      <c r="H58" s="110" t="str">
        <f>IF(OR(H57="Y", AND(Settings!$B$42="Y", H59="Y"), AND(Settings!$B$43="Y", ISERROR(FIND("!",H7)))),"Y","_")</f>
        <v>_</v>
      </c>
      <c r="I58" s="110" t="str">
        <f>IF(OR(I57="Y", AND(Settings!$B$42="Y", I59="Y"), AND(Settings!$B$43="Y", ISERROR(FIND("!",I7)))),"Y","_")</f>
        <v>_</v>
      </c>
      <c r="J58" s="110" t="str">
        <f>IF(OR(J57="Y", AND(Settings!$B$42="Y", J59="Y"), AND(Settings!$B$43="Y", ISERROR(FIND("!",J7)))),"Y","_")</f>
        <v>Y</v>
      </c>
      <c r="K58" s="110" t="str">
        <f>IF(OR(K57="Y", AND(Settings!$B$42="Y", K59="Y"), AND(Settings!$B$43="Y", ISERROR(FIND("!",K7)))),"Y","_")</f>
        <v>_</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row>
    <row r="59" spans="1:19" s="47" customFormat="1" ht="19.05" hidden="1" customHeight="1" outlineLevel="2">
      <c r="A59" s="63"/>
      <c r="B59" s="63"/>
      <c r="C59" s="73" t="s">
        <v>213</v>
      </c>
      <c r="D59" s="73"/>
      <c r="E59" s="53"/>
      <c r="F59" s="110" t="str">
        <f>IF(ISERROR(FIND("SK",F7)),"_","Y")</f>
        <v>_</v>
      </c>
      <c r="G59" s="110" t="str">
        <f t="shared" ref="G59:R59" si="0">IF(ISERROR(FIND("SK",G7)),"_","Y")</f>
        <v>_</v>
      </c>
      <c r="H59" s="110" t="str">
        <f t="shared" si="0"/>
        <v>_</v>
      </c>
      <c r="I59" s="110"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ref="S59" si="1">IF(ISERROR(FIND("SK",S7)),"_","Y")</f>
        <v>_</v>
      </c>
    </row>
    <row r="60" spans="1:19" s="47" customFormat="1" ht="19.05" hidden="1" customHeight="1" outlineLevel="2">
      <c r="A60" s="63"/>
      <c r="B60" s="63"/>
      <c r="C60" s="73" t="s">
        <v>230</v>
      </c>
      <c r="D60" s="73"/>
      <c r="E60" s="53"/>
      <c r="F60" s="110" t="str">
        <f>IF(OR(NOT(ISERROR(FIND("PK",F7))), NOT(ISERROR(FIND("GD",F7)))),"Y","_")</f>
        <v>_</v>
      </c>
      <c r="G60" s="110" t="str">
        <f t="shared" ref="G60:R60" si="2">IF(OR(NOT(ISERROR(FIND("PK",G7))), NOT(ISERROR(FIND("GD",G7)))),"Y","_")</f>
        <v>_</v>
      </c>
      <c r="H60" s="110" t="str">
        <f t="shared" si="2"/>
        <v>_</v>
      </c>
      <c r="I60" s="110" t="str">
        <f t="shared" si="2"/>
        <v>_</v>
      </c>
      <c r="J60" s="110" t="str">
        <f t="shared" si="2"/>
        <v>_</v>
      </c>
      <c r="K60" s="110" t="str">
        <f t="shared" si="2"/>
        <v>_</v>
      </c>
      <c r="L60" s="110" t="str">
        <f t="shared" si="2"/>
        <v>_</v>
      </c>
      <c r="M60" s="110" t="str">
        <f t="shared" si="2"/>
        <v>_</v>
      </c>
      <c r="N60" s="110" t="str">
        <f t="shared" si="2"/>
        <v>_</v>
      </c>
      <c r="O60" s="110" t="str">
        <f t="shared" si="2"/>
        <v>_</v>
      </c>
      <c r="P60" s="110" t="str">
        <f t="shared" si="2"/>
        <v>_</v>
      </c>
      <c r="Q60" s="110" t="str">
        <f t="shared" si="2"/>
        <v>_</v>
      </c>
      <c r="R60" s="110" t="str">
        <f t="shared" si="2"/>
        <v>_</v>
      </c>
      <c r="S60" s="110" t="str">
        <f t="shared" ref="S60" si="3">IF(OR(NOT(ISERROR(FIND("PK",S7))), NOT(ISERROR(FIND("GD",S7)))),"Y","_")</f>
        <v>_</v>
      </c>
    </row>
    <row r="61" spans="1:19" s="47" customFormat="1" ht="19.05" hidden="1" customHeight="1" outlineLevel="2">
      <c r="A61" s="63"/>
      <c r="B61" s="63"/>
      <c r="C61" s="73" t="s">
        <v>225</v>
      </c>
      <c r="D61" s="73"/>
      <c r="E61" s="53"/>
      <c r="F61" s="110" t="str">
        <f>IF(OR(NOT(ISERROR(FIND("BK",F7))), NOT(ISERROR(FIND("NK",F7))), NOT(ISERROR(FIND("DD",F7)))),"Y","_")</f>
        <v>_</v>
      </c>
      <c r="G61" s="110" t="str">
        <f t="shared" ref="G61:R61" si="4">IF(OR(NOT(ISERROR(FIND("BK",G7))), NOT(ISERROR(FIND("NK",G7))), NOT(ISERROR(FIND("DD",G7)))),"Y","_")</f>
        <v>Y</v>
      </c>
      <c r="H61" s="110" t="str">
        <f t="shared" si="4"/>
        <v>_</v>
      </c>
      <c r="I61" s="110" t="str">
        <f t="shared" si="4"/>
        <v>_</v>
      </c>
      <c r="J61" s="110" t="str">
        <f t="shared" si="4"/>
        <v>_</v>
      </c>
      <c r="K61" s="110" t="str">
        <f t="shared" si="4"/>
        <v>_</v>
      </c>
      <c r="L61" s="110" t="str">
        <f t="shared" si="4"/>
        <v>_</v>
      </c>
      <c r="M61" s="110" t="str">
        <f t="shared" si="4"/>
        <v>_</v>
      </c>
      <c r="N61" s="110" t="str">
        <f t="shared" si="4"/>
        <v>_</v>
      </c>
      <c r="O61" s="110" t="str">
        <f t="shared" si="4"/>
        <v>_</v>
      </c>
      <c r="P61" s="110" t="str">
        <f t="shared" si="4"/>
        <v>_</v>
      </c>
      <c r="Q61" s="110" t="str">
        <f t="shared" si="4"/>
        <v>_</v>
      </c>
      <c r="R61" s="110" t="str">
        <f t="shared" si="4"/>
        <v>_</v>
      </c>
      <c r="S61" s="110" t="str">
        <f t="shared" ref="S61" si="5">IF(OR(NOT(ISERROR(FIND("BK",S7))), NOT(ISERROR(FIND("NK",S7))), NOT(ISERROR(FIND("DD",S7)))),"Y","_")</f>
        <v>_</v>
      </c>
    </row>
    <row r="62" spans="1:19" s="47" customFormat="1" ht="19.05" hidden="1" customHeight="1" outlineLevel="2">
      <c r="A62" s="63"/>
      <c r="B62" s="63"/>
      <c r="C62" s="73" t="s">
        <v>231</v>
      </c>
      <c r="D62" s="73"/>
      <c r="E62" s="53"/>
      <c r="F62" s="110" t="str">
        <f>IF(OR(NOT(ISERROR(FIND("FK",F7))), NOT(ISERROR(FIND("RK",F7)))),"Y","_")</f>
        <v>_</v>
      </c>
      <c r="G62" s="110" t="str">
        <f t="shared" ref="G62:R62" si="6">IF(OR(NOT(ISERROR(FIND("FK",G7))), NOT(ISERROR(FIND("RK",G7)))),"Y","_")</f>
        <v>_</v>
      </c>
      <c r="H62" s="110" t="str">
        <f t="shared" si="6"/>
        <v>_</v>
      </c>
      <c r="I62" s="110" t="str">
        <f t="shared" si="6"/>
        <v>_</v>
      </c>
      <c r="J62" s="110" t="str">
        <f t="shared" si="6"/>
        <v>_</v>
      </c>
      <c r="K62" s="110" t="str">
        <f t="shared" si="6"/>
        <v>_</v>
      </c>
      <c r="L62" s="110" t="str">
        <f t="shared" si="6"/>
        <v>_</v>
      </c>
      <c r="M62" s="110" t="str">
        <f t="shared" si="6"/>
        <v>_</v>
      </c>
      <c r="N62" s="110" t="str">
        <f t="shared" si="6"/>
        <v>_</v>
      </c>
      <c r="O62" s="110" t="str">
        <f t="shared" si="6"/>
        <v>_</v>
      </c>
      <c r="P62" s="110" t="str">
        <f t="shared" si="6"/>
        <v>_</v>
      </c>
      <c r="Q62" s="110" t="str">
        <f t="shared" si="6"/>
        <v>_</v>
      </c>
      <c r="R62" s="110" t="str">
        <f t="shared" si="6"/>
        <v>_</v>
      </c>
      <c r="S62" s="110" t="str">
        <f t="shared" ref="S62" si="7">IF(OR(NOT(ISERROR(FIND("FK",S7))), NOT(ISERROR(FIND("RK",S7)))),"Y","_")</f>
        <v>_</v>
      </c>
    </row>
    <row r="63" spans="1:19" s="47" customFormat="1" ht="19.05" hidden="1" customHeight="1" outlineLevel="2">
      <c r="A63" s="63"/>
      <c r="B63" s="63"/>
      <c r="C63" s="73" t="s">
        <v>224</v>
      </c>
      <c r="D63" s="73"/>
      <c r="E63" s="53"/>
      <c r="F63" s="110" t="str">
        <f>IF(OR(F59="Y", F60="Y", F61="Y", F62="Y"),"Y","_")</f>
        <v>_</v>
      </c>
      <c r="G63" s="110" t="str">
        <f t="shared" ref="G63:R63" si="8">IF(OR(G59="Y", G60="Y", G61="Y", G62="Y"),"Y","_")</f>
        <v>Y</v>
      </c>
      <c r="H63" s="110" t="str">
        <f t="shared" si="8"/>
        <v>_</v>
      </c>
      <c r="I63" s="110" t="str">
        <f t="shared" si="8"/>
        <v>_</v>
      </c>
      <c r="J63" s="110" t="str">
        <f t="shared" si="8"/>
        <v>_</v>
      </c>
      <c r="K63" s="110" t="str">
        <f t="shared" si="8"/>
        <v>_</v>
      </c>
      <c r="L63" s="110" t="str">
        <f t="shared" si="8"/>
        <v>_</v>
      </c>
      <c r="M63" s="110" t="str">
        <f t="shared" si="8"/>
        <v>_</v>
      </c>
      <c r="N63" s="110" t="str">
        <f t="shared" si="8"/>
        <v>_</v>
      </c>
      <c r="O63" s="110" t="str">
        <f t="shared" si="8"/>
        <v>_</v>
      </c>
      <c r="P63" s="110" t="str">
        <f t="shared" si="8"/>
        <v>_</v>
      </c>
      <c r="Q63" s="110" t="str">
        <f t="shared" si="8"/>
        <v>_</v>
      </c>
      <c r="R63" s="110" t="str">
        <f t="shared" si="8"/>
        <v>_</v>
      </c>
      <c r="S63" s="110" t="str">
        <f t="shared" ref="S63" si="9">IF(OR(S59="Y", S60="Y", S61="Y", S62="Y"),"Y","_")</f>
        <v>_</v>
      </c>
    </row>
    <row r="64" spans="1:19" s="45" customFormat="1" ht="19.95" hidden="1" customHeight="1" outlineLevel="2">
      <c r="A64" s="31"/>
      <c r="B64" s="31"/>
      <c r="C64" s="33" t="s">
        <v>340</v>
      </c>
      <c r="D64" s="31"/>
      <c r="E64" s="30"/>
      <c r="F64" s="111" t="str">
        <f>IF(OR(NOT(ISERROR(FIND("FA",F7))), NOT(ISERROR(FIND("SA",F7))), NOT(ISERROR(FIND("NA",F7))), NOT(ISERROR(FIND("DF",F7))) ),"Y","_")</f>
        <v>_</v>
      </c>
      <c r="G64" s="111" t="str">
        <f t="shared" ref="G64:R64" si="10">IF(OR(NOT(ISERROR(FIND("FA",G7))), NOT(ISERROR(FIND("SA",G7))), NOT(ISERROR(FIND("NA",G7))), NOT(ISERROR(FIND("DF",G7))) ),"Y","_")</f>
        <v>_</v>
      </c>
      <c r="H64" s="111" t="str">
        <f t="shared" si="10"/>
        <v>_</v>
      </c>
      <c r="I64" s="111" t="str">
        <f t="shared" si="10"/>
        <v>_</v>
      </c>
      <c r="J64" s="111" t="str">
        <f t="shared" si="10"/>
        <v>_</v>
      </c>
      <c r="K64" s="111" t="str">
        <f t="shared" si="10"/>
        <v>_</v>
      </c>
      <c r="L64" s="111" t="str">
        <f t="shared" si="10"/>
        <v>_</v>
      </c>
      <c r="M64" s="111" t="str">
        <f t="shared" si="10"/>
        <v>_</v>
      </c>
      <c r="N64" s="111" t="str">
        <f t="shared" si="10"/>
        <v>_</v>
      </c>
      <c r="O64" s="111" t="str">
        <f t="shared" si="10"/>
        <v>_</v>
      </c>
      <c r="P64" s="111" t="str">
        <f t="shared" si="10"/>
        <v>_</v>
      </c>
      <c r="Q64" s="111" t="str">
        <f t="shared" si="10"/>
        <v>_</v>
      </c>
      <c r="R64" s="111" t="str">
        <f t="shared" si="10"/>
        <v>_</v>
      </c>
      <c r="S64" s="111" t="str">
        <f t="shared" ref="S64" si="11">IF(OR(NOT(ISERROR(FIND("FA",S7))), NOT(ISERROR(FIND("SA",S7))), NOT(ISERROR(FIND("NA",S7))), NOT(ISERROR(FIND("DF",S7))) ),"Y","_")</f>
        <v>_</v>
      </c>
    </row>
    <row r="65" spans="1:19" s="47" customFormat="1" ht="19.05" hidden="1" customHeight="1" outlineLevel="2">
      <c r="A65" s="63"/>
      <c r="B65" s="63"/>
      <c r="C65" s="73" t="s">
        <v>215</v>
      </c>
      <c r="D65" s="73"/>
      <c r="E65" s="53"/>
      <c r="F65" s="110" t="str">
        <f>IF(OR(NOT(ISERROR(FIND("NN",F7))), AND(NOT(ISERROR(FIND("MD",F7))), Settings!$B$15="Y")),"Y","_")</f>
        <v>Y</v>
      </c>
      <c r="G65" s="110" t="str">
        <f>IF(OR(NOT(ISERROR(FIND("NN",G7))), AND(NOT(ISERROR(FIND("MD",G7))), Settings!$B$15="Y")),"Y","_")</f>
        <v>Y</v>
      </c>
      <c r="H65" s="110" t="str">
        <f>IF(OR(NOT(ISERROR(FIND("NN",H7))), AND(NOT(ISERROR(FIND("MD",H7))), Settings!$B$15="Y")),"Y","_")</f>
        <v>_</v>
      </c>
      <c r="I65" s="110" t="str">
        <f>IF(OR(NOT(ISERROR(FIND("NN",I7))), AND(NOT(ISERROR(FIND("MD",I7))), Settings!$B$15="Y")),"Y","_")</f>
        <v>_</v>
      </c>
      <c r="J65" s="110" t="str">
        <f>IF(OR(NOT(ISERROR(FIND("NN",J7))), AND(NOT(ISERROR(FIND("MD",J7))), Settings!$B$15="Y")),"Y","_")</f>
        <v>Y</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row>
    <row r="66" spans="1:19" s="47" customFormat="1" ht="19.05" hidden="1" customHeight="1" outlineLevel="2">
      <c r="A66" s="63"/>
      <c r="B66" s="63"/>
      <c r="C66" s="73" t="s">
        <v>212</v>
      </c>
      <c r="D66" s="73"/>
      <c r="E66" s="53"/>
      <c r="F66" s="110"/>
      <c r="G66" s="110"/>
      <c r="H66" s="110"/>
      <c r="I66" s="110"/>
      <c r="J66" s="110"/>
      <c r="K66" s="110"/>
      <c r="L66" s="110"/>
      <c r="M66" s="110"/>
      <c r="N66" s="110"/>
      <c r="O66" s="110"/>
      <c r="P66" s="110"/>
      <c r="Q66" s="110"/>
      <c r="R66" s="110"/>
      <c r="S66" s="110"/>
    </row>
    <row r="67" spans="1:19" s="47" customFormat="1" ht="19.05" hidden="1" customHeight="1" outlineLevel="2">
      <c r="A67" s="63"/>
      <c r="B67" s="63"/>
      <c r="C67" s="73" t="s">
        <v>204</v>
      </c>
      <c r="D67" s="73"/>
      <c r="E67" s="53"/>
      <c r="F67" s="110" t="str">
        <f>IF(AND(F5="at", NOT(ISERROR(FIND("when",F7))), LEN(F9)=0), "DT", IF(AND(OR(NOT(ISERROR(FIND("when",F7))), F5="on", F5="every"), LEN(F9)=0),"D", IF(F9="DT","DT",LEFT(UPPER(TRIM(F9)),1))))</f>
        <v>C</v>
      </c>
      <c r="G67" s="110" t="str">
        <f t="shared" ref="G67:R67" si="12">IF(AND(G5="at", NOT(ISERROR(FIND("when",G7))), LEN(G9)=0), "DT", IF(AND(OR(NOT(ISERROR(FIND("when",G7))), G5="on", G5="every"), LEN(G9)=0),"D", IF(G9="DT","DT",LEFT(UPPER(TRIM(G9)),1))))</f>
        <v>C</v>
      </c>
      <c r="H67" s="110" t="str">
        <f t="shared" si="12"/>
        <v/>
      </c>
      <c r="I67" s="110" t="str">
        <f t="shared" si="12"/>
        <v/>
      </c>
      <c r="J67" s="110" t="str">
        <f t="shared" si="12"/>
        <v>N</v>
      </c>
      <c r="K67" s="110" t="str">
        <f t="shared" si="12"/>
        <v>D</v>
      </c>
      <c r="L67" s="110" t="str">
        <f t="shared" si="12"/>
        <v/>
      </c>
      <c r="M67" s="110" t="str">
        <f t="shared" si="12"/>
        <v/>
      </c>
      <c r="N67" s="110" t="str">
        <f t="shared" si="12"/>
        <v/>
      </c>
      <c r="O67" s="110" t="str">
        <f t="shared" si="12"/>
        <v/>
      </c>
      <c r="P67" s="110" t="str">
        <f t="shared" si="12"/>
        <v/>
      </c>
      <c r="Q67" s="110" t="str">
        <f t="shared" si="12"/>
        <v/>
      </c>
      <c r="R67" s="110" t="str">
        <f t="shared" si="12"/>
        <v/>
      </c>
      <c r="S67" s="110" t="str">
        <f t="shared" ref="S67" si="13">IF(AND(S5="at", NOT(ISERROR(FIND("when",S7))), LEN(S9)=0), "DT", IF(AND(OR(NOT(ISERROR(FIND("when",S7))), S5="on", S5="every"), LEN(S9)=0),"D", IF(S9="DT","DT",LEFT(UPPER(TRIM(S9)),1))))</f>
        <v/>
      </c>
    </row>
    <row r="68" spans="1:19" s="47" customFormat="1" ht="19.05" hidden="1" customHeight="1" outlineLevel="2">
      <c r="A68" s="63"/>
      <c r="B68" s="63"/>
      <c r="C68" s="73" t="s">
        <v>122</v>
      </c>
      <c r="D68" s="73"/>
      <c r="E68" s="53"/>
      <c r="F68" s="110" t="str">
        <f>IF(F9="DT","",MID(SUBSTITUTE(F9,".",","),2,10))</f>
        <v>50</v>
      </c>
      <c r="G68" s="110" t="str">
        <f>IF(G9="DT","",MID(SUBSTITUTE(G9,".",","),2,10))</f>
        <v>15</v>
      </c>
      <c r="H68" s="110" t="str">
        <f>IF(H9="DT","",MID(SUBSTITUTE(H9,".",","),2,10))</f>
        <v/>
      </c>
      <c r="I68" s="110" t="str">
        <f t="shared" ref="I68:R68" si="14">IF(I9="DT","",MID(SUBSTITUTE(I9,".",","),2,10))</f>
        <v/>
      </c>
      <c r="J68" s="110" t="str">
        <f t="shared" si="14"/>
        <v/>
      </c>
      <c r="K68" s="110" t="str">
        <f t="shared" si="14"/>
        <v/>
      </c>
      <c r="L68" s="110" t="str">
        <f t="shared" si="14"/>
        <v/>
      </c>
      <c r="M68" s="110" t="str">
        <f t="shared" si="14"/>
        <v/>
      </c>
      <c r="N68" s="110" t="str">
        <f t="shared" si="14"/>
        <v/>
      </c>
      <c r="O68" s="110" t="str">
        <f t="shared" si="14"/>
        <v/>
      </c>
      <c r="P68" s="110" t="str">
        <f t="shared" si="14"/>
        <v/>
      </c>
      <c r="Q68" s="110" t="str">
        <f t="shared" si="14"/>
        <v/>
      </c>
      <c r="R68" s="110" t="str">
        <f t="shared" si="14"/>
        <v/>
      </c>
      <c r="S68" s="110" t="str">
        <f t="shared" ref="S68" si="15">IF(S9="DT","",MID(SUBSTITUTE(S9,".",","),2,10))</f>
        <v/>
      </c>
    </row>
    <row r="69" spans="1:19" s="47" customFormat="1" ht="19.05" hidden="1" customHeight="1" outlineLevel="2">
      <c r="A69" s="63"/>
      <c r="B69" s="63"/>
      <c r="C69" s="73" t="s">
        <v>341</v>
      </c>
      <c r="D69" s="73"/>
      <c r="E69" s="53"/>
      <c r="F69" s="110" t="str">
        <f>IF( AND(F67="C",LEN(F68)=0), Settings!$B$24, IF(AND(F67="N",LEN(F68)=0), TRIM(Settings!$B$21),F68))</f>
        <v>50</v>
      </c>
      <c r="G69" s="110" t="str">
        <f>IF( AND(G67="C",LEN(G68)=0), Settings!$B$24, IF(AND(G67="N",LEN(G68)=0), TRIM(Settings!$B$21),G68))</f>
        <v>15</v>
      </c>
      <c r="H69" s="110" t="str">
        <f>IF( AND(H67="C",LEN(H68)=0), Settings!$B$24, IF(AND(H67="N",LEN(H68)=0), TRIM(Settings!$B$21),H68))</f>
        <v/>
      </c>
      <c r="I69" s="110" t="str">
        <f>IF( AND(I67="C",LEN(I68)=0), Settings!$B$24, IF(AND(I67="N",LEN(I68)=0), TRIM(Settings!$B$21),I68))</f>
        <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row>
    <row r="70" spans="1:19" s="44" customFormat="1" ht="22.05" hidden="1" customHeight="1" outlineLevel="2">
      <c r="A70" s="29"/>
      <c r="B70" s="29"/>
      <c r="C70" s="33" t="s">
        <v>41</v>
      </c>
      <c r="D70" s="33"/>
      <c r="E70" s="28"/>
      <c r="F70" s="112">
        <v>1</v>
      </c>
      <c r="G70" s="112">
        <f ca="1">INDIRECT(ADDRESS(ROW(),COLUMN()-1))+1</f>
        <v>2</v>
      </c>
      <c r="H70" s="112">
        <f t="shared" ref="H70:R70" ca="1" si="16">INDIRECT(ADDRESS(ROW(),COLUMN()-1))+1</f>
        <v>3</v>
      </c>
      <c r="I70" s="112">
        <f t="shared" ca="1" si="16"/>
        <v>4</v>
      </c>
      <c r="J70" s="112">
        <f t="shared" ca="1" si="16"/>
        <v>5</v>
      </c>
      <c r="K70" s="112">
        <f t="shared" ca="1" si="16"/>
        <v>6</v>
      </c>
      <c r="L70" s="112">
        <f t="shared" ca="1" si="16"/>
        <v>7</v>
      </c>
      <c r="M70" s="112">
        <f t="shared" ca="1" si="16"/>
        <v>8</v>
      </c>
      <c r="N70" s="112">
        <f t="shared" ca="1" si="16"/>
        <v>9</v>
      </c>
      <c r="O70" s="112">
        <f t="shared" ca="1" si="16"/>
        <v>10</v>
      </c>
      <c r="P70" s="112">
        <f t="shared" ca="1" si="16"/>
        <v>11</v>
      </c>
      <c r="Q70" s="112">
        <f t="shared" ca="1" si="16"/>
        <v>12</v>
      </c>
      <c r="R70" s="112">
        <f t="shared" ca="1" si="16"/>
        <v>13</v>
      </c>
      <c r="S70" s="112">
        <f t="shared" ref="S70" ca="1" si="17">INDIRECT(ADDRESS(ROW(),COLUMN()-1))+1</f>
        <v>14</v>
      </c>
    </row>
    <row r="71" spans="1:19" s="43" customFormat="1" ht="26.4" hidden="1" outlineLevel="2">
      <c r="A71" s="27"/>
      <c r="B71" s="27"/>
      <c r="C71" s="33" t="s">
        <v>283</v>
      </c>
      <c r="D71" s="33"/>
      <c r="E71" s="25"/>
      <c r="F71" s="113" t="str">
        <f>UPPER(IF(F57="Y","",SUBSTITUTE(TRIM(SUBSTITUTE(F6, CHAR(13)," "))," ","_")))</f>
        <v>PRODUCT_DESCRIPTION</v>
      </c>
      <c r="G71" s="113" t="str">
        <f t="shared" ref="G71:R71" si="18">UPPER(IF(G57="Y","",SUBSTITUTE(TRIM(SUBSTITUTE(G6, CHAR(13)," "))," ","_")))</f>
        <v>PRODUCT_CODE</v>
      </c>
      <c r="H71" s="113" t="str">
        <f t="shared" si="18"/>
        <v>PRODUCT_TYPE</v>
      </c>
      <c r="I71" s="113" t="str">
        <f t="shared" si="18"/>
        <v>SUBCATEGORY</v>
      </c>
      <c r="J71" s="113" t="str">
        <f t="shared" si="18"/>
        <v/>
      </c>
      <c r="K71" s="113" t="str">
        <f t="shared" si="18"/>
        <v>LAUNCH_DATE</v>
      </c>
      <c r="L71" s="113" t="str">
        <f t="shared" si="18"/>
        <v/>
      </c>
      <c r="M71" s="113" t="str">
        <f t="shared" si="18"/>
        <v/>
      </c>
      <c r="N71" s="113" t="str">
        <f t="shared" si="18"/>
        <v/>
      </c>
      <c r="O71" s="113" t="str">
        <f t="shared" si="18"/>
        <v/>
      </c>
      <c r="P71" s="113" t="str">
        <f t="shared" si="18"/>
        <v/>
      </c>
      <c r="Q71" s="113" t="str">
        <f t="shared" si="18"/>
        <v/>
      </c>
      <c r="R71" s="113" t="str">
        <f t="shared" si="18"/>
        <v/>
      </c>
      <c r="S71" s="113" t="str">
        <f t="shared" ref="S71" si="19">UPPER(IF(S57="Y","",SUBSTITUTE(TRIM(SUBSTITUTE(S6, CHAR(13)," "))," ","_")))</f>
        <v/>
      </c>
    </row>
    <row r="72" spans="1:19" s="147" customFormat="1" ht="26.4" hidden="1" outlineLevel="2">
      <c r="A72" s="23"/>
      <c r="B72" s="23"/>
      <c r="C72" s="33" t="s">
        <v>171</v>
      </c>
      <c r="D72" s="33"/>
      <c r="E72" s="22"/>
      <c r="F72" s="113" t="str">
        <f>IF(LEN(F71)=0,"",TRIM(IF(AND($F$55="Fact",F59="Y"),SUBSTITUTE(Settings!$B$13,"&amp;BEAMColumn",F71),F71)))</f>
        <v>PRODUCT_DESCRIPTION</v>
      </c>
      <c r="G72" s="113" t="str">
        <f>IF(LEN(G71)=0,"",TRIM(IF(AND($F$55="Fact",G59="Y"),SUBSTITUTE(Settings!$B$13,"&amp;BEAMColumn",G71),G71)))</f>
        <v>PRODUCT_CODE</v>
      </c>
      <c r="H72" s="113" t="str">
        <f>IF(LEN(H71)=0,"",TRIM(IF(AND($F$55="Fact",H59="Y"),SUBSTITUTE(Settings!$B$13,"&amp;BEAMColumn",H71),H71)))</f>
        <v>PRODUCT_TYPE</v>
      </c>
      <c r="I72" s="113" t="str">
        <f>IF(LEN(I71)=0,"",TRIM(IF(AND($F$55="Fact",I59="Y"),SUBSTITUTE(Settings!$B$13,"&amp;BEAMColumn",I71),I71)))</f>
        <v>SUBCATEGORY</v>
      </c>
      <c r="J72" s="113" t="str">
        <f>IF(LEN(J71)=0,"",TRIM(IF(AND($F$55="Fact",J59="Y"),SUBSTITUTE(Settings!$B$13,"&amp;BEAMColumn",J71),J71)))</f>
        <v/>
      </c>
      <c r="K72" s="113" t="str">
        <f>IF(LEN(K71)=0,"",TRIM(IF(AND($F$55="Fact",K59="Y"),SUBSTITUTE(Settings!$B$13,"&amp;BEAMColumn",K71),K71)))</f>
        <v>LAUNCH_DATE</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row>
    <row r="73" spans="1:19" s="39" customFormat="1" ht="19.95" hidden="1" customHeight="1" outlineLevel="2">
      <c r="A73" s="21"/>
      <c r="B73" s="21"/>
      <c r="C73" s="33" t="s">
        <v>300</v>
      </c>
      <c r="D73" s="33"/>
      <c r="E73" s="28"/>
      <c r="F73" s="114">
        <f t="array" ref="F73">MAX(MAX(LEN(F72:R72)),LEN(F45))</f>
        <v>19</v>
      </c>
      <c r="G73" s="115"/>
      <c r="H73" s="115"/>
      <c r="I73" s="115"/>
      <c r="J73" s="115"/>
      <c r="K73" s="115"/>
      <c r="L73" s="115"/>
      <c r="M73" s="115"/>
      <c r="N73" s="115"/>
      <c r="O73" s="115"/>
      <c r="P73" s="115"/>
      <c r="Q73" s="115"/>
      <c r="R73" s="115"/>
      <c r="S73" s="115"/>
    </row>
    <row r="74" spans="1:19" s="51" customFormat="1" hidden="1" outlineLevel="2">
      <c r="A74" s="36"/>
      <c r="B74" s="36"/>
      <c r="C74" s="77"/>
      <c r="D74" s="77"/>
      <c r="E74" s="35"/>
      <c r="F74" s="116"/>
      <c r="G74" s="116"/>
      <c r="H74" s="116"/>
      <c r="I74" s="116"/>
      <c r="J74" s="116"/>
      <c r="K74" s="116"/>
      <c r="L74" s="116"/>
      <c r="M74" s="116"/>
      <c r="N74" s="116"/>
      <c r="O74" s="116"/>
      <c r="P74" s="116"/>
      <c r="Q74" s="116"/>
      <c r="R74" s="116"/>
      <c r="S74" s="116"/>
    </row>
    <row r="75" spans="1:19" s="147" customFormat="1" ht="30" hidden="1" customHeight="1" outlineLevel="2">
      <c r="A75" s="23"/>
      <c r="B75" s="23"/>
      <c r="C75" s="33" t="s">
        <v>432</v>
      </c>
      <c r="D75" s="33"/>
      <c r="E75" s="22"/>
      <c r="F75" s="113" t="str">
        <f>IF(OR(LEN(F72)=0,F58="Y"),"",CONCATENATE(F72, CHAR(13)))</f>
        <v>PRODUCT_DESCRIPTION_x000D_</v>
      </c>
      <c r="G75" s="113" t="str">
        <f t="shared" ref="G75:R75" si="20">IF(OR(LEN(G72)=0,G58="Y"),"",CONCATENATE(G72, CHAR(13)))</f>
        <v>PRODUCT_CODE_x000D_</v>
      </c>
      <c r="H75" s="113" t="str">
        <f t="shared" si="20"/>
        <v>PRODUCT_TYPE_x000D_</v>
      </c>
      <c r="I75" s="113" t="str">
        <f t="shared" si="20"/>
        <v>SUBCATEGORY_x000D_</v>
      </c>
      <c r="J75" s="113" t="str">
        <f t="shared" si="20"/>
        <v/>
      </c>
      <c r="K75" s="113" t="str">
        <f t="shared" si="20"/>
        <v>LAUNCH_DATE_x000D_</v>
      </c>
      <c r="L75" s="113" t="str">
        <f t="shared" si="20"/>
        <v/>
      </c>
      <c r="M75" s="113" t="str">
        <f t="shared" si="20"/>
        <v/>
      </c>
      <c r="N75" s="113" t="str">
        <f t="shared" si="20"/>
        <v/>
      </c>
      <c r="O75" s="113" t="str">
        <f t="shared" si="20"/>
        <v/>
      </c>
      <c r="P75" s="113" t="str">
        <f t="shared" si="20"/>
        <v/>
      </c>
      <c r="Q75" s="113" t="str">
        <f t="shared" si="20"/>
        <v/>
      </c>
      <c r="R75" s="113" t="str">
        <f t="shared" si="20"/>
        <v/>
      </c>
      <c r="S75" s="113" t="str">
        <f t="shared" ref="S75" si="21">IF(OR(LEN(S72)=0,S58="Y"),"",CONCATENATE(S72, CHAR(13)))</f>
        <v/>
      </c>
    </row>
    <row r="76" spans="1:19" s="147" customFormat="1" ht="30" hidden="1" customHeight="1" outlineLevel="2">
      <c r="A76" s="23"/>
      <c r="B76" s="23"/>
      <c r="C76" s="33" t="s">
        <v>419</v>
      </c>
      <c r="D76" s="33"/>
      <c r="E76" s="22"/>
      <c r="F76" s="124" t="str">
        <f>IF(F63="Y",F75,"")</f>
        <v/>
      </c>
      <c r="G76" s="124" t="str">
        <f t="shared" ref="G76:R76" si="22">IF(G63="Y",G75,"")</f>
        <v>PRODUCT_CODE_x000D_</v>
      </c>
      <c r="H76" s="124" t="str">
        <f t="shared" si="22"/>
        <v/>
      </c>
      <c r="I76" s="124" t="str">
        <f t="shared" si="22"/>
        <v/>
      </c>
      <c r="J76" s="124" t="str">
        <f t="shared" si="22"/>
        <v/>
      </c>
      <c r="K76" s="124" t="str">
        <f t="shared" si="22"/>
        <v/>
      </c>
      <c r="L76" s="124" t="str">
        <f t="shared" si="22"/>
        <v/>
      </c>
      <c r="M76" s="124" t="str">
        <f t="shared" si="22"/>
        <v/>
      </c>
      <c r="N76" s="124" t="str">
        <f t="shared" si="22"/>
        <v/>
      </c>
      <c r="O76" s="124" t="str">
        <f t="shared" si="22"/>
        <v/>
      </c>
      <c r="P76" s="124" t="str">
        <f t="shared" si="22"/>
        <v/>
      </c>
      <c r="Q76" s="124" t="str">
        <f t="shared" si="22"/>
        <v/>
      </c>
      <c r="R76" s="124" t="str">
        <f t="shared" si="22"/>
        <v/>
      </c>
      <c r="S76" s="124" t="str">
        <f t="shared" ref="S76" si="23">IF(S63="Y",S75,"")</f>
        <v/>
      </c>
    </row>
    <row r="77" spans="1:19" s="39" customFormat="1" ht="25.05" hidden="1" customHeight="1" outlineLevel="2">
      <c r="A77" s="21"/>
      <c r="B77" s="21"/>
      <c r="C77" s="430" t="s">
        <v>20</v>
      </c>
      <c r="D77" s="431"/>
      <c r="E77" s="431"/>
      <c r="F77" s="135"/>
      <c r="G77" s="113" t="str">
        <f ca="1">INDIRECT(ADDRESS(ROW()+1,COLUMN()-1))</f>
        <v/>
      </c>
      <c r="H77" s="113" t="str">
        <f t="shared" ref="H77:R77" ca="1" si="24">INDIRECT(ADDRESS(ROW()+1,COLUMN()-1))</f>
        <v>PRODUCT_CODE_x000D_</v>
      </c>
      <c r="I77" s="113" t="str">
        <f t="shared" ca="1" si="24"/>
        <v>PRODUCT_CODE_x000D_</v>
      </c>
      <c r="J77" s="113" t="str">
        <f t="shared" ca="1" si="24"/>
        <v>PRODUCT_CODE_x000D_</v>
      </c>
      <c r="K77" s="113" t="str">
        <f t="shared" ca="1" si="24"/>
        <v>PRODUCT_CODE_x000D_</v>
      </c>
      <c r="L77" s="113" t="str">
        <f t="shared" ca="1" si="24"/>
        <v>PRODUCT_CODE_x000D_</v>
      </c>
      <c r="M77" s="113" t="str">
        <f t="shared" ca="1" si="24"/>
        <v>PRODUCT_CODE_x000D_</v>
      </c>
      <c r="N77" s="113" t="str">
        <f t="shared" ca="1" si="24"/>
        <v>PRODUCT_CODE_x000D_</v>
      </c>
      <c r="O77" s="113" t="str">
        <f t="shared" ca="1" si="24"/>
        <v>PRODUCT_CODE_x000D_</v>
      </c>
      <c r="P77" s="113" t="str">
        <f t="shared" ca="1" si="24"/>
        <v>PRODUCT_CODE_x000D_</v>
      </c>
      <c r="Q77" s="113" t="str">
        <f t="shared" ca="1" si="24"/>
        <v>PRODUCT_CODE_x000D_</v>
      </c>
      <c r="R77" s="113" t="str">
        <f t="shared" ca="1" si="24"/>
        <v>PRODUCT_CODE_x000D_</v>
      </c>
      <c r="S77" s="113" t="str">
        <f t="shared" ref="S77" ca="1" si="25">INDIRECT(ADDRESS(ROW()+1,COLUMN()-1))</f>
        <v>PRODUCT_CODE_x000D_</v>
      </c>
    </row>
    <row r="78" spans="1:19" s="39" customFormat="1" ht="28.95" hidden="1" customHeight="1" outlineLevel="2">
      <c r="A78" s="21"/>
      <c r="B78" s="21"/>
      <c r="C78" s="33" t="s">
        <v>206</v>
      </c>
      <c r="D78" s="33"/>
      <c r="E78" s="28"/>
      <c r="F78" s="136" t="str">
        <f>F76</f>
        <v/>
      </c>
      <c r="G78" s="113" t="str">
        <f t="shared" ref="G78:R78" ca="1" si="26">IF(NOT(ISERROR(FIND("...",G77))),G77,IF(LEN(G77)&gt;226,G77&amp;"..."&amp;CHAR(13),G77&amp;G76))</f>
        <v>PRODUCT_CODE_x000D_</v>
      </c>
      <c r="H78" s="113" t="str">
        <f t="shared" ca="1" si="26"/>
        <v>PRODUCT_CODE_x000D_</v>
      </c>
      <c r="I78" s="113" t="str">
        <f t="shared" ca="1" si="26"/>
        <v>PRODUCT_CODE_x000D_</v>
      </c>
      <c r="J78" s="113" t="str">
        <f t="shared" ca="1" si="26"/>
        <v>PRODUCT_CODE_x000D_</v>
      </c>
      <c r="K78" s="113" t="str">
        <f t="shared" ca="1" si="26"/>
        <v>PRODUCT_CODE_x000D_</v>
      </c>
      <c r="L78" s="113" t="str">
        <f t="shared" ca="1" si="26"/>
        <v>PRODUCT_CODE_x000D_</v>
      </c>
      <c r="M78" s="113" t="str">
        <f t="shared" ca="1" si="26"/>
        <v>PRODUCT_CODE_x000D_</v>
      </c>
      <c r="N78" s="113" t="str">
        <f t="shared" ca="1" si="26"/>
        <v>PRODUCT_CODE_x000D_</v>
      </c>
      <c r="O78" s="113" t="str">
        <f t="shared" ca="1" si="26"/>
        <v>PRODUCT_CODE_x000D_</v>
      </c>
      <c r="P78" s="113" t="str">
        <f t="shared" ca="1" si="26"/>
        <v>PRODUCT_CODE_x000D_</v>
      </c>
      <c r="Q78" s="113" t="str">
        <f t="shared" ca="1" si="26"/>
        <v>PRODUCT_CODE_x000D_</v>
      </c>
      <c r="R78" s="113" t="str">
        <f t="shared" ca="1" si="26"/>
        <v>PRODUCT_CODE_x000D_</v>
      </c>
      <c r="S78" s="113" t="str">
        <f t="shared" ref="S78" ca="1" si="27">IF(NOT(ISERROR(FIND("...",S77))),S77,IF(LEN(S77)&gt;226,S77&amp;"..."&amp;CHAR(13),S77&amp;S76))</f>
        <v>PRODUCT_CODE_x000D_</v>
      </c>
    </row>
    <row r="79" spans="1:19" s="39" customFormat="1" ht="28.95" hidden="1" customHeight="1" outlineLevel="2">
      <c r="A79" s="21"/>
      <c r="B79" s="21"/>
      <c r="C79" s="33"/>
      <c r="D79" s="33"/>
      <c r="E79" s="28"/>
      <c r="F79" s="113"/>
      <c r="G79" s="113"/>
      <c r="H79" s="113"/>
      <c r="I79" s="113"/>
      <c r="J79" s="113"/>
      <c r="K79" s="113"/>
      <c r="L79" s="113"/>
      <c r="M79" s="113"/>
      <c r="N79" s="113"/>
      <c r="O79" s="113"/>
      <c r="P79" s="113"/>
      <c r="Q79" s="113"/>
      <c r="R79" s="113"/>
      <c r="S79" s="113"/>
    </row>
    <row r="80" spans="1:19" s="39" customFormat="1" ht="28.95" hidden="1" customHeight="1" outlineLevel="2">
      <c r="A80" s="21"/>
      <c r="B80" s="21"/>
      <c r="C80" s="33" t="s">
        <v>420</v>
      </c>
      <c r="D80" s="33"/>
      <c r="E80" s="28"/>
      <c r="F80" s="124" t="str">
        <f>IF(F63="Y","", F75)</f>
        <v>PRODUCT_DESCRIPTION_x000D_</v>
      </c>
      <c r="G80" s="124" t="str">
        <f t="shared" ref="G80:R80" si="28">IF(G63="Y","", G75)</f>
        <v/>
      </c>
      <c r="H80" s="124" t="str">
        <f t="shared" si="28"/>
        <v>PRODUCT_TYPE_x000D_</v>
      </c>
      <c r="I80" s="124" t="str">
        <f t="shared" si="28"/>
        <v>SUBCATEGORY_x000D_</v>
      </c>
      <c r="J80" s="124" t="str">
        <f t="shared" si="28"/>
        <v/>
      </c>
      <c r="K80" s="124" t="str">
        <f t="shared" si="28"/>
        <v>LAUNCH_DATE_x000D_</v>
      </c>
      <c r="L80" s="124" t="str">
        <f t="shared" si="28"/>
        <v/>
      </c>
      <c r="M80" s="124" t="str">
        <f t="shared" si="28"/>
        <v/>
      </c>
      <c r="N80" s="124" t="str">
        <f t="shared" si="28"/>
        <v/>
      </c>
      <c r="O80" s="124" t="str">
        <f t="shared" si="28"/>
        <v/>
      </c>
      <c r="P80" s="124" t="str">
        <f t="shared" si="28"/>
        <v/>
      </c>
      <c r="Q80" s="124" t="str">
        <f t="shared" si="28"/>
        <v/>
      </c>
      <c r="R80" s="124" t="str">
        <f t="shared" si="28"/>
        <v/>
      </c>
      <c r="S80" s="124" t="str">
        <f t="shared" ref="S80" si="29">IF(S63="Y","", S75)</f>
        <v/>
      </c>
    </row>
    <row r="81" spans="1:19" s="39" customFormat="1" ht="28.95" hidden="1" customHeight="1" outlineLevel="2">
      <c r="A81" s="21"/>
      <c r="B81" s="21"/>
      <c r="C81" s="16" t="s">
        <v>176</v>
      </c>
      <c r="D81" s="33"/>
      <c r="E81" s="28"/>
      <c r="F81" s="136" t="str">
        <f ca="1">IF(LEN(G117)=0,"",G117 &amp; CHAR(13))</f>
        <v>PRODUCT_CODE_x000D__x000D_</v>
      </c>
      <c r="G81" s="113" t="str">
        <f ca="1">INDIRECT(ADDRESS(ROW()+1,COLUMN()-1))</f>
        <v>PRODUCT_CODE_x000D__x000D_PRODUCT_DESCRIPTION_x000D_</v>
      </c>
      <c r="H81" s="113" t="str">
        <f t="shared" ref="H81:R81" ca="1" si="30">INDIRECT(ADDRESS(ROW()+1,COLUMN()-1))</f>
        <v>PRODUCT_CODE_x000D__x000D_PRODUCT_DESCRIPTION_x000D_</v>
      </c>
      <c r="I81" s="113" t="str">
        <f t="shared" ca="1" si="30"/>
        <v>PRODUCT_CODE_x000D__x000D_PRODUCT_DESCRIPTION_x000D_PRODUCT_TYPE_x000D_</v>
      </c>
      <c r="J81" s="113" t="str">
        <f t="shared" ca="1" si="30"/>
        <v>PRODUCT_CODE_x000D__x000D_PRODUCT_DESCRIPTION_x000D_PRODUCT_TYPE_x000D_SUBCATEGORY_x000D_</v>
      </c>
      <c r="K81" s="113" t="str">
        <f t="shared" ca="1" si="30"/>
        <v>PRODUCT_CODE_x000D__x000D_PRODUCT_DESCRIPTION_x000D_PRODUCT_TYPE_x000D_SUBCATEGORY_x000D_</v>
      </c>
      <c r="L81" s="113" t="str">
        <f t="shared" ca="1" si="30"/>
        <v>PRODUCT_CODE_x000D__x000D_PRODUCT_DESCRIPTION_x000D_PRODUCT_TYPE_x000D_SUBCATEGORY_x000D_LAUNCH_DATE_x000D_</v>
      </c>
      <c r="M81" s="113" t="str">
        <f t="shared" ca="1" si="30"/>
        <v>PRODUCT_CODE_x000D__x000D_PRODUCT_DESCRIPTION_x000D_PRODUCT_TYPE_x000D_SUBCATEGORY_x000D_LAUNCH_DATE_x000D_</v>
      </c>
      <c r="N81" s="113" t="str">
        <f t="shared" ca="1" si="30"/>
        <v>PRODUCT_CODE_x000D__x000D_PRODUCT_DESCRIPTION_x000D_PRODUCT_TYPE_x000D_SUBCATEGORY_x000D_LAUNCH_DATE_x000D_</v>
      </c>
      <c r="O81" s="113" t="str">
        <f t="shared" ca="1" si="30"/>
        <v>PRODUCT_CODE_x000D__x000D_PRODUCT_DESCRIPTION_x000D_PRODUCT_TYPE_x000D_SUBCATEGORY_x000D_LAUNCH_DATE_x000D_</v>
      </c>
      <c r="P81" s="113" t="str">
        <f t="shared" ca="1" si="30"/>
        <v>PRODUCT_CODE_x000D__x000D_PRODUCT_DESCRIPTION_x000D_PRODUCT_TYPE_x000D_SUBCATEGORY_x000D_LAUNCH_DATE_x000D_</v>
      </c>
      <c r="Q81" s="113" t="str">
        <f t="shared" ca="1" si="30"/>
        <v>PRODUCT_CODE_x000D__x000D_PRODUCT_DESCRIPTION_x000D_PRODUCT_TYPE_x000D_SUBCATEGORY_x000D_LAUNCH_DATE_x000D_</v>
      </c>
      <c r="R81" s="113" t="str">
        <f t="shared" ca="1" si="30"/>
        <v>PRODUCT_CODE_x000D__x000D_PRODUCT_DESCRIPTION_x000D_PRODUCT_TYPE_x000D_SUBCATEGORY_x000D_LAUNCH_DATE_x000D_</v>
      </c>
      <c r="S81" s="113" t="str">
        <f t="shared" ref="S81" ca="1" si="31">INDIRECT(ADDRESS(ROW()+1,COLUMN()-1))</f>
        <v>PRODUCT_CODE_x000D__x000D_PRODUCT_DESCRIPTION_x000D_PRODUCT_TYPE_x000D_SUBCATEGORY_x000D_LAUNCH_DATE_x000D_</v>
      </c>
    </row>
    <row r="82" spans="1:19" s="39" customFormat="1" ht="28.95" hidden="1" customHeight="1" outlineLevel="2">
      <c r="A82" s="21"/>
      <c r="B82" s="21"/>
      <c r="C82" s="33" t="s">
        <v>433</v>
      </c>
      <c r="D82" s="33"/>
      <c r="E82" s="28"/>
      <c r="F82" s="113" t="str">
        <f ca="1">IF(NOT(ISERROR(FIND("...",F81))),F81,IF(LEN(F81)&gt;226, F81 &amp; "..." &amp; CHAR(13), F81 &amp; F80))</f>
        <v>PRODUCT_CODE_x000D__x000D_PRODUCT_DESCRIPTION_x000D_</v>
      </c>
      <c r="G82" s="113" t="str">
        <f ca="1">IF(NOT(ISERROR(FIND("...",G81))),G81,IF(LEN(G81)&gt;226, G81 &amp; "..." &amp; CHAR(13), G81 &amp; G80))</f>
        <v>PRODUCT_CODE_x000D__x000D_PRODUCT_DESCRIPTION_x000D_</v>
      </c>
      <c r="H82" s="113" t="str">
        <f t="shared" ref="H82:R82" ca="1" si="32">IF(NOT(ISERROR(FIND("...",H81))),H81,IF(LEN(H81)&gt;226, H81 &amp; "..." &amp; CHAR(13), H81 &amp; H80))</f>
        <v>PRODUCT_CODE_x000D__x000D_PRODUCT_DESCRIPTION_x000D_PRODUCT_TYPE_x000D_</v>
      </c>
      <c r="I82" s="113" t="str">
        <f t="shared" ca="1" si="32"/>
        <v>PRODUCT_CODE_x000D__x000D_PRODUCT_DESCRIPTION_x000D_PRODUCT_TYPE_x000D_SUBCATEGORY_x000D_</v>
      </c>
      <c r="J82" s="113" t="str">
        <f t="shared" ca="1" si="32"/>
        <v>PRODUCT_CODE_x000D__x000D_PRODUCT_DESCRIPTION_x000D_PRODUCT_TYPE_x000D_SUBCATEGORY_x000D_</v>
      </c>
      <c r="K82" s="113" t="str">
        <f t="shared" ca="1" si="32"/>
        <v>PRODUCT_CODE_x000D__x000D_PRODUCT_DESCRIPTION_x000D_PRODUCT_TYPE_x000D_SUBCATEGORY_x000D_LAUNCH_DATE_x000D_</v>
      </c>
      <c r="L82" s="113" t="str">
        <f t="shared" ca="1" si="32"/>
        <v>PRODUCT_CODE_x000D__x000D_PRODUCT_DESCRIPTION_x000D_PRODUCT_TYPE_x000D_SUBCATEGORY_x000D_LAUNCH_DATE_x000D_</v>
      </c>
      <c r="M82" s="113" t="str">
        <f t="shared" ca="1" si="32"/>
        <v>PRODUCT_CODE_x000D__x000D_PRODUCT_DESCRIPTION_x000D_PRODUCT_TYPE_x000D_SUBCATEGORY_x000D_LAUNCH_DATE_x000D_</v>
      </c>
      <c r="N82" s="113" t="str">
        <f t="shared" ca="1" si="32"/>
        <v>PRODUCT_CODE_x000D__x000D_PRODUCT_DESCRIPTION_x000D_PRODUCT_TYPE_x000D_SUBCATEGORY_x000D_LAUNCH_DATE_x000D_</v>
      </c>
      <c r="O82" s="113" t="str">
        <f t="shared" ca="1" si="32"/>
        <v>PRODUCT_CODE_x000D__x000D_PRODUCT_DESCRIPTION_x000D_PRODUCT_TYPE_x000D_SUBCATEGORY_x000D_LAUNCH_DATE_x000D_</v>
      </c>
      <c r="P82" s="113" t="str">
        <f t="shared" ca="1" si="32"/>
        <v>PRODUCT_CODE_x000D__x000D_PRODUCT_DESCRIPTION_x000D_PRODUCT_TYPE_x000D_SUBCATEGORY_x000D_LAUNCH_DATE_x000D_</v>
      </c>
      <c r="Q82" s="113" t="str">
        <f t="shared" ca="1" si="32"/>
        <v>PRODUCT_CODE_x000D__x000D_PRODUCT_DESCRIPTION_x000D_PRODUCT_TYPE_x000D_SUBCATEGORY_x000D_LAUNCH_DATE_x000D_</v>
      </c>
      <c r="R82" s="113" t="str">
        <f t="shared" ca="1" si="32"/>
        <v>PRODUCT_CODE_x000D__x000D_PRODUCT_DESCRIPTION_x000D_PRODUCT_TYPE_x000D_SUBCATEGORY_x000D_LAUNCH_DATE_x000D_</v>
      </c>
      <c r="S82" s="113" t="str">
        <f t="shared" ref="S82" ca="1" si="33">IF(NOT(ISERROR(FIND("...",S81))),S81,IF(LEN(S81)&gt;226, S81 &amp; "..." &amp; CHAR(13), S81 &amp; S80))</f>
        <v>PRODUCT_CODE_x000D__x000D_PRODUCT_DESCRIPTION_x000D_PRODUCT_TYPE_x000D_SUBCATEGORY_x000D_LAUNCH_DATE_x000D_</v>
      </c>
    </row>
    <row r="83" spans="1:19" s="39" customFormat="1" ht="28.95" hidden="1" customHeight="1" outlineLevel="2">
      <c r="A83" s="21"/>
      <c r="B83" s="21"/>
      <c r="C83" s="33" t="s">
        <v>343</v>
      </c>
      <c r="D83" s="33"/>
      <c r="E83" s="28"/>
      <c r="F83" s="124" t="str">
        <f t="shared" ref="F83:R83" si="34">IF(LEN(F72)=0,"",TRIM(SUBSTITUTE(F7, "!", "")))</f>
        <v>MD</v>
      </c>
      <c r="G83" s="124" t="str">
        <f t="shared" si="34"/>
        <v>BK, NN</v>
      </c>
      <c r="H83" s="124" t="str">
        <f t="shared" si="34"/>
        <v/>
      </c>
      <c r="I83" s="124" t="str">
        <f t="shared" si="34"/>
        <v/>
      </c>
      <c r="J83" s="124" t="str">
        <f t="shared" si="34"/>
        <v/>
      </c>
      <c r="K83" s="124" t="str">
        <f t="shared" si="34"/>
        <v>FV</v>
      </c>
      <c r="L83" s="124" t="str">
        <f t="shared" si="34"/>
        <v/>
      </c>
      <c r="M83" s="124" t="str">
        <f t="shared" si="34"/>
        <v/>
      </c>
      <c r="N83" s="124" t="str">
        <f t="shared" si="34"/>
        <v/>
      </c>
      <c r="O83" s="124" t="str">
        <f t="shared" si="34"/>
        <v/>
      </c>
      <c r="P83" s="124" t="str">
        <f t="shared" si="34"/>
        <v/>
      </c>
      <c r="Q83" s="124" t="str">
        <f t="shared" si="34"/>
        <v/>
      </c>
      <c r="R83" s="124" t="str">
        <f t="shared" si="34"/>
        <v/>
      </c>
      <c r="S83" s="124" t="str">
        <f t="shared" ref="S83" si="35">IF(LEN(S72)=0,"",TRIM(SUBSTITUTE(S7, "!", "")))</f>
        <v/>
      </c>
    </row>
    <row r="84" spans="1:19" s="103" customFormat="1" ht="28.95" hidden="1" customHeight="1" outlineLevel="2">
      <c r="A84" s="31"/>
      <c r="B84" s="31"/>
      <c r="C84" s="33" t="s">
        <v>191</v>
      </c>
      <c r="D84" s="33"/>
      <c r="E84" s="28"/>
      <c r="F84" s="136" t="str">
        <f>F83</f>
        <v>MD</v>
      </c>
      <c r="G84" s="113" t="str">
        <f ca="1">CONCATENATE(INDIRECT(ADDRESS(ROW(),COLUMN()-1)),", ", G83)</f>
        <v>MD, BK, NN</v>
      </c>
      <c r="H84" s="113" t="str">
        <f t="shared" ref="H84:R84" ca="1" si="36">CONCATENATE(INDIRECT(ADDRESS(ROW(),COLUMN()-1)),", ", H83)</f>
        <v xml:space="preserve">MD, BK, NN, </v>
      </c>
      <c r="I84" s="113" t="str">
        <f t="shared" ca="1" si="36"/>
        <v xml:space="preserve">MD, BK, NN, , </v>
      </c>
      <c r="J84" s="113" t="str">
        <f t="shared" ca="1" si="36"/>
        <v xml:space="preserve">MD, BK, NN, , , </v>
      </c>
      <c r="K84" s="113" t="str">
        <f t="shared" ca="1" si="36"/>
        <v>MD, BK, NN, , , , FV</v>
      </c>
      <c r="L84" s="113" t="str">
        <f t="shared" ca="1" si="36"/>
        <v xml:space="preserve">MD, BK, NN, , , , FV, </v>
      </c>
      <c r="M84" s="113" t="str">
        <f t="shared" ca="1" si="36"/>
        <v xml:space="preserve">MD, BK, NN, , , , FV, , </v>
      </c>
      <c r="N84" s="113" t="str">
        <f t="shared" ca="1" si="36"/>
        <v xml:space="preserve">MD, BK, NN, , , , FV, , , </v>
      </c>
      <c r="O84" s="113" t="str">
        <f t="shared" ca="1" si="36"/>
        <v xml:space="preserve">MD, BK, NN, , , , FV, , , , </v>
      </c>
      <c r="P84" s="113" t="str">
        <f t="shared" ca="1" si="36"/>
        <v xml:space="preserve">MD, BK, NN, , , , FV, , , , , </v>
      </c>
      <c r="Q84" s="113" t="str">
        <f t="shared" ca="1" si="36"/>
        <v xml:space="preserve">MD, BK, NN, , , , FV, , , , , , </v>
      </c>
      <c r="R84" s="113" t="str">
        <f t="shared" ca="1" si="36"/>
        <v xml:space="preserve">MD, BK, NN, , , , FV, , , , , , , </v>
      </c>
      <c r="S84" s="113" t="str">
        <f t="shared" ref="S84" ca="1" si="37">CONCATENATE(INDIRECT(ADDRESS(ROW(),COLUMN()-1)),", ", S83)</f>
        <v xml:space="preserve">MD, BK, NN, , , , FV, , , , , , , , </v>
      </c>
    </row>
    <row r="85" spans="1:19" s="103" customFormat="1" ht="16.95" hidden="1" customHeight="1" outlineLevel="2">
      <c r="A85" s="31"/>
      <c r="B85" s="31"/>
      <c r="C85" s="33"/>
      <c r="D85" s="33"/>
      <c r="E85" s="28"/>
      <c r="F85" s="113"/>
      <c r="G85" s="113"/>
      <c r="H85" s="113"/>
      <c r="I85" s="113"/>
      <c r="J85" s="113"/>
      <c r="K85" s="113"/>
      <c r="L85" s="113"/>
      <c r="M85" s="113"/>
      <c r="N85" s="113"/>
      <c r="O85" s="113"/>
      <c r="P85" s="113"/>
      <c r="Q85" s="113"/>
      <c r="R85" s="113"/>
      <c r="S85" s="113"/>
    </row>
    <row r="86" spans="1:19" s="103" customFormat="1" ht="28.95" hidden="1" customHeight="1" outlineLevel="2">
      <c r="A86" s="31"/>
      <c r="B86" s="31"/>
      <c r="C86" s="33" t="s">
        <v>192</v>
      </c>
      <c r="D86" s="33"/>
      <c r="E86" s="28"/>
      <c r="F86" s="113" t="str">
        <f>IF(F59="Y",F72 &amp; ", ","")</f>
        <v/>
      </c>
      <c r="G86" s="113" t="str">
        <f t="shared" ref="G86:R86" si="38">IF(G59="Y",G72 &amp; ", ","")</f>
        <v/>
      </c>
      <c r="H86" s="113" t="str">
        <f t="shared" si="38"/>
        <v/>
      </c>
      <c r="I86" s="113" t="str">
        <f t="shared" si="38"/>
        <v/>
      </c>
      <c r="J86" s="113" t="str">
        <f t="shared" si="38"/>
        <v/>
      </c>
      <c r="K86" s="113" t="str">
        <f t="shared" si="38"/>
        <v/>
      </c>
      <c r="L86" s="113" t="str">
        <f t="shared" si="38"/>
        <v/>
      </c>
      <c r="M86" s="113" t="str">
        <f t="shared" si="38"/>
        <v/>
      </c>
      <c r="N86" s="113" t="str">
        <f t="shared" si="38"/>
        <v/>
      </c>
      <c r="O86" s="113" t="str">
        <f t="shared" si="38"/>
        <v/>
      </c>
      <c r="P86" s="113" t="str">
        <f t="shared" si="38"/>
        <v/>
      </c>
      <c r="Q86" s="113" t="str">
        <f t="shared" si="38"/>
        <v/>
      </c>
      <c r="R86" s="113" t="str">
        <f t="shared" si="38"/>
        <v/>
      </c>
      <c r="S86" s="113" t="str">
        <f t="shared" ref="S86" si="39">IF(S59="Y",S72 &amp; ", ","")</f>
        <v/>
      </c>
    </row>
    <row r="87" spans="1:19" s="103" customFormat="1" ht="28.95" hidden="1" customHeight="1" outlineLevel="2">
      <c r="A87" s="31"/>
      <c r="B87" s="31"/>
      <c r="C87" s="33" t="s">
        <v>193</v>
      </c>
      <c r="D87" s="33"/>
      <c r="E87" s="28"/>
      <c r="F87" s="136" t="str">
        <f>F86</f>
        <v/>
      </c>
      <c r="G87" s="113" t="str">
        <f ca="1">CONCATENATE(INDIRECT(ADDRESS(ROW(),COLUMN()-1)), G86)</f>
        <v/>
      </c>
      <c r="H87" s="113" t="str">
        <f t="shared" ref="H87:R87" ca="1" si="40">CONCATENATE(INDIRECT(ADDRESS(ROW(),COLUMN()-1)), H86)</f>
        <v/>
      </c>
      <c r="I87" s="113" t="str">
        <f t="shared" ca="1" si="40"/>
        <v/>
      </c>
      <c r="J87" s="113" t="str">
        <f t="shared" ca="1" si="40"/>
        <v/>
      </c>
      <c r="K87" s="113" t="str">
        <f t="shared" ca="1" si="40"/>
        <v/>
      </c>
      <c r="L87" s="113" t="str">
        <f t="shared" ca="1" si="40"/>
        <v/>
      </c>
      <c r="M87" s="113" t="str">
        <f t="shared" ca="1" si="40"/>
        <v/>
      </c>
      <c r="N87" s="113" t="str">
        <f t="shared" ca="1" si="40"/>
        <v/>
      </c>
      <c r="O87" s="113" t="str">
        <f t="shared" ca="1" si="40"/>
        <v/>
      </c>
      <c r="P87" s="113" t="str">
        <f t="shared" ca="1" si="40"/>
        <v/>
      </c>
      <c r="Q87" s="113" t="str">
        <f t="shared" ca="1" si="40"/>
        <v/>
      </c>
      <c r="R87" s="113" t="str">
        <f t="shared" ca="1" si="40"/>
        <v/>
      </c>
      <c r="S87" s="113" t="str">
        <f t="shared" ref="S87" ca="1" si="41">CONCATENATE(INDIRECT(ADDRESS(ROW(),COLUMN()-1)), S86)</f>
        <v/>
      </c>
    </row>
    <row r="88" spans="1:19" s="39" customFormat="1" ht="24" hidden="1" customHeight="1" outlineLevel="2">
      <c r="A88" s="21"/>
      <c r="B88" s="21"/>
      <c r="C88" s="33" t="s">
        <v>392</v>
      </c>
      <c r="D88" s="33"/>
      <c r="E88" s="28"/>
      <c r="F88" s="113" t="str">
        <f t="shared" ref="F88:R88" si="42">IF(F58="Y","",F83)</f>
        <v>MD</v>
      </c>
      <c r="G88" s="113" t="str">
        <f t="shared" si="42"/>
        <v>BK, NN</v>
      </c>
      <c r="H88" s="113" t="str">
        <f t="shared" si="42"/>
        <v/>
      </c>
      <c r="I88" s="113" t="str">
        <f t="shared" si="42"/>
        <v/>
      </c>
      <c r="J88" s="113" t="str">
        <f t="shared" si="42"/>
        <v/>
      </c>
      <c r="K88" s="113" t="str">
        <f t="shared" si="42"/>
        <v>FV</v>
      </c>
      <c r="L88" s="113" t="str">
        <f t="shared" si="42"/>
        <v/>
      </c>
      <c r="M88" s="113" t="str">
        <f t="shared" si="42"/>
        <v/>
      </c>
      <c r="N88" s="113" t="str">
        <f t="shared" si="42"/>
        <v/>
      </c>
      <c r="O88" s="113" t="str">
        <f t="shared" si="42"/>
        <v/>
      </c>
      <c r="P88" s="113" t="str">
        <f t="shared" si="42"/>
        <v/>
      </c>
      <c r="Q88" s="113" t="str">
        <f t="shared" si="42"/>
        <v/>
      </c>
      <c r="R88" s="113" t="str">
        <f t="shared" si="42"/>
        <v/>
      </c>
      <c r="S88" s="113" t="str">
        <f t="shared" ref="S88" si="43">IF(S58="Y","",S83)</f>
        <v/>
      </c>
    </row>
    <row r="89" spans="1:19" s="39" customFormat="1" ht="22.95" hidden="1" customHeight="1" outlineLevel="2">
      <c r="A89" s="21"/>
      <c r="B89" s="21"/>
      <c r="C89" s="33" t="s">
        <v>94</v>
      </c>
      <c r="D89" s="33"/>
      <c r="E89" s="28"/>
      <c r="F89" s="117" t="str">
        <f>IF(OR(LEN(F72)=0,F58="Y"),"",CONCATENATE(IF(LEN(F88)=0,"",SUBSTITUTE(Settings!$B$41,"&amp;BEAMColumnCodes",F88)),CHAR(13)))</f>
        <v xml:space="preserve"> MD _x000D_</v>
      </c>
      <c r="G89" s="113" t="str">
        <f>IF(OR(LEN(G72)=0,G58="Y"),"",CONCATENATE(IF(LEN(G88)=0,"",SUBSTITUTE(Settings!$B$41,"&amp;BEAMColumnCodes",G88)),CHAR(13)))</f>
        <v xml:space="preserve"> BK, NN _x000D_</v>
      </c>
      <c r="H89" s="113" t="str">
        <f>IF(OR(LEN(H72)=0,H58="Y"),"",CONCATENATE(IF(LEN(H88)=0,"",SUBSTITUTE(Settings!$B$41,"&amp;BEAMColumnCodes",H88)),CHAR(13)))</f>
        <v>_x000D_</v>
      </c>
      <c r="I89" s="113" t="str">
        <f>IF(OR(LEN(I72)=0,I58="Y"),"",CONCATENATE(IF(LEN(I88)=0,"",SUBSTITUTE(Settings!$B$41,"&amp;BEAMColumnCodes",I88)),CHAR(13)))</f>
        <v>_x000D_</v>
      </c>
      <c r="J89" s="113" t="str">
        <f>IF(OR(LEN(J72)=0,J58="Y"),"",CONCATENATE(IF(LEN(J88)=0,"",SUBSTITUTE(Settings!$B$41,"&amp;BEAMColumnCodes",J88)),CHAR(13)))</f>
        <v/>
      </c>
      <c r="K89" s="113" t="str">
        <f>IF(OR(LEN(K72)=0,K58="Y"),"",CONCATENATE(IF(LEN(K88)=0,"",SUBSTITUTE(Settings!$B$41,"&amp;BEAMColumnCodes",K88)),CHAR(13)))</f>
        <v xml:space="preserve"> FV _x000D_</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row>
    <row r="90" spans="1:19" s="39" customFormat="1" ht="22.95" hidden="1" customHeight="1" outlineLevel="2">
      <c r="A90" s="21"/>
      <c r="B90" s="21"/>
      <c r="C90" s="33" t="s">
        <v>417</v>
      </c>
      <c r="D90" s="33"/>
      <c r="E90" s="28"/>
      <c r="F90" s="117" t="str">
        <f>IF(F63="Y",F89,"")</f>
        <v/>
      </c>
      <c r="G90" s="117" t="str">
        <f t="shared" ref="G90:R90" si="44">IF(G63="Y",G89,"")</f>
        <v xml:space="preserve"> BK, NN _x000D_</v>
      </c>
      <c r="H90" s="117" t="str">
        <f t="shared" si="44"/>
        <v/>
      </c>
      <c r="I90" s="117" t="str">
        <f t="shared" si="44"/>
        <v/>
      </c>
      <c r="J90" s="117" t="str">
        <f t="shared" si="44"/>
        <v/>
      </c>
      <c r="K90" s="117" t="str">
        <f t="shared" si="44"/>
        <v/>
      </c>
      <c r="L90" s="117" t="str">
        <f t="shared" si="44"/>
        <v/>
      </c>
      <c r="M90" s="117" t="str">
        <f t="shared" si="44"/>
        <v/>
      </c>
      <c r="N90" s="117" t="str">
        <f t="shared" si="44"/>
        <v/>
      </c>
      <c r="O90" s="117" t="str">
        <f t="shared" si="44"/>
        <v/>
      </c>
      <c r="P90" s="117" t="str">
        <f t="shared" si="44"/>
        <v/>
      </c>
      <c r="Q90" s="117" t="str">
        <f t="shared" si="44"/>
        <v/>
      </c>
      <c r="R90" s="117" t="str">
        <f t="shared" si="44"/>
        <v/>
      </c>
      <c r="S90" s="117" t="str">
        <f t="shared" ref="S90" si="45">IF(S63="Y",S89,"")</f>
        <v/>
      </c>
    </row>
    <row r="91" spans="1:19" s="39" customFormat="1" ht="58.95" hidden="1" customHeight="1" outlineLevel="2">
      <c r="A91" s="21"/>
      <c r="B91" s="21"/>
      <c r="C91" s="33" t="s">
        <v>416</v>
      </c>
      <c r="D91" s="33"/>
      <c r="E91" s="28"/>
      <c r="F91" s="137" t="str">
        <f>F90</f>
        <v/>
      </c>
      <c r="G91" s="113" t="str">
        <f ca="1">CONCATENATE(INDIRECT(ADDRESS(ROW(),COLUMN()-1)),IF(ISERROR(FIND("...",G78)),G90,""))</f>
        <v xml:space="preserve"> BK, NN _x000D_</v>
      </c>
      <c r="H91" s="113" t="str">
        <f t="shared" ref="H91:R91" ca="1" si="46">CONCATENATE(INDIRECT(ADDRESS(ROW(),COLUMN()-1)),IF(ISERROR(FIND("...",H78)),H90,""))</f>
        <v xml:space="preserve"> BK, NN _x000D_</v>
      </c>
      <c r="I91" s="113" t="str">
        <f t="shared" ca="1" si="46"/>
        <v xml:space="preserve"> BK, NN _x000D_</v>
      </c>
      <c r="J91" s="113" t="str">
        <f t="shared" ca="1" si="46"/>
        <v xml:space="preserve"> BK, NN _x000D_</v>
      </c>
      <c r="K91" s="113" t="str">
        <f t="shared" ca="1" si="46"/>
        <v xml:space="preserve"> BK, NN _x000D_</v>
      </c>
      <c r="L91" s="113" t="str">
        <f t="shared" ca="1" si="46"/>
        <v xml:space="preserve"> BK, NN _x000D_</v>
      </c>
      <c r="M91" s="113" t="str">
        <f t="shared" ca="1" si="46"/>
        <v xml:space="preserve"> BK, NN _x000D_</v>
      </c>
      <c r="N91" s="113" t="str">
        <f t="shared" ca="1" si="46"/>
        <v xml:space="preserve"> BK, NN _x000D_</v>
      </c>
      <c r="O91" s="113" t="str">
        <f t="shared" ca="1" si="46"/>
        <v xml:space="preserve"> BK, NN _x000D_</v>
      </c>
      <c r="P91" s="113" t="str">
        <f t="shared" ca="1" si="46"/>
        <v xml:space="preserve"> BK, NN _x000D_</v>
      </c>
      <c r="Q91" s="113" t="str">
        <f t="shared" ca="1" si="46"/>
        <v xml:space="preserve"> BK, NN _x000D_</v>
      </c>
      <c r="R91" s="113" t="str">
        <f t="shared" ca="1" si="46"/>
        <v xml:space="preserve"> BK, NN _x000D_</v>
      </c>
      <c r="S91" s="113" t="str">
        <f t="shared" ref="S91" ca="1" si="47">CONCATENATE(INDIRECT(ADDRESS(ROW(),COLUMN()-1)),IF(ISERROR(FIND("...",S78)),S90,""))</f>
        <v xml:space="preserve"> BK, NN _x000D_</v>
      </c>
    </row>
    <row r="92" spans="1:19" s="39" customFormat="1" ht="22.95" hidden="1" customHeight="1" outlineLevel="2">
      <c r="A92" s="21"/>
      <c r="B92" s="21"/>
      <c r="C92" s="33" t="s">
        <v>418</v>
      </c>
      <c r="D92" s="33"/>
      <c r="E92" s="28"/>
      <c r="F92" s="117" t="str">
        <f>IF(F63="Y","",F89)</f>
        <v xml:space="preserve"> MD _x000D_</v>
      </c>
      <c r="G92" s="117" t="str">
        <f t="shared" ref="G92:R92" si="48">IF(G63="Y","",G89)</f>
        <v/>
      </c>
      <c r="H92" s="117" t="str">
        <f t="shared" si="48"/>
        <v>_x000D_</v>
      </c>
      <c r="I92" s="117" t="str">
        <f t="shared" si="48"/>
        <v>_x000D_</v>
      </c>
      <c r="J92" s="117" t="str">
        <f t="shared" si="48"/>
        <v/>
      </c>
      <c r="K92" s="117" t="str">
        <f t="shared" si="48"/>
        <v xml:space="preserve"> FV _x000D_</v>
      </c>
      <c r="L92" s="117" t="str">
        <f t="shared" si="48"/>
        <v/>
      </c>
      <c r="M92" s="117" t="str">
        <f t="shared" si="48"/>
        <v/>
      </c>
      <c r="N92" s="117" t="str">
        <f t="shared" si="48"/>
        <v/>
      </c>
      <c r="O92" s="117" t="str">
        <f t="shared" si="48"/>
        <v/>
      </c>
      <c r="P92" s="117" t="str">
        <f t="shared" si="48"/>
        <v/>
      </c>
      <c r="Q92" s="117" t="str">
        <f t="shared" si="48"/>
        <v/>
      </c>
      <c r="R92" s="117" t="str">
        <f t="shared" si="48"/>
        <v/>
      </c>
      <c r="S92" s="117" t="str">
        <f t="shared" ref="S92" si="49">IF(S63="Y","",S89)</f>
        <v/>
      </c>
    </row>
    <row r="93" spans="1:19" s="39" customFormat="1" ht="72" hidden="1" customHeight="1" outlineLevel="2">
      <c r="A93" s="21"/>
      <c r="B93" s="21"/>
      <c r="C93" s="33" t="s">
        <v>388</v>
      </c>
      <c r="D93" s="33"/>
      <c r="E93" s="28"/>
      <c r="F93" s="138" t="str">
        <f ca="1">IF(LEN($H$117)=0, $F$92, $H$117 &amp; CHAR(13) &amp; $F$92)</f>
        <v xml:space="preserve"> BK, NN _x000D__x000D_ MD _x000D_</v>
      </c>
      <c r="G93" s="118" t="str">
        <f ca="1">CONCATENATE(INDIRECT(ADDRESS(ROW(),COLUMN()-1)),IF(ISERROR(FIND("...",G82)),G92,""))</f>
        <v xml:space="preserve"> BK, NN _x000D__x000D_ MD _x000D_</v>
      </c>
      <c r="H93" s="118" t="str">
        <f t="shared" ref="H93:R93" ca="1" si="50">CONCATENATE(INDIRECT(ADDRESS(ROW(),COLUMN()-1)),IF(ISERROR(FIND("...",H82)),H92,""))</f>
        <v xml:space="preserve"> BK, NN _x000D__x000D_ MD _x000D__x000D_</v>
      </c>
      <c r="I93" s="118" t="str">
        <f t="shared" ca="1" si="50"/>
        <v xml:space="preserve"> BK, NN _x000D__x000D_ MD _x000D__x000D__x000D_</v>
      </c>
      <c r="J93" s="118" t="str">
        <f t="shared" ca="1" si="50"/>
        <v xml:space="preserve"> BK, NN _x000D__x000D_ MD _x000D__x000D__x000D_</v>
      </c>
      <c r="K93" s="118" t="str">
        <f t="shared" ca="1" si="50"/>
        <v xml:space="preserve"> BK, NN _x000D__x000D_ MD _x000D__x000D__x000D_ FV _x000D_</v>
      </c>
      <c r="L93" s="118" t="str">
        <f t="shared" ca="1" si="50"/>
        <v xml:space="preserve"> BK, NN _x000D__x000D_ MD _x000D__x000D__x000D_ FV _x000D_</v>
      </c>
      <c r="M93" s="118" t="str">
        <f t="shared" ca="1" si="50"/>
        <v xml:space="preserve"> BK, NN _x000D__x000D_ MD _x000D__x000D__x000D_ FV _x000D_</v>
      </c>
      <c r="N93" s="118" t="str">
        <f t="shared" ca="1" si="50"/>
        <v xml:space="preserve"> BK, NN _x000D__x000D_ MD _x000D__x000D__x000D_ FV _x000D_</v>
      </c>
      <c r="O93" s="118" t="str">
        <f t="shared" ca="1" si="50"/>
        <v xml:space="preserve"> BK, NN _x000D__x000D_ MD _x000D__x000D__x000D_ FV _x000D_</v>
      </c>
      <c r="P93" s="118" t="str">
        <f t="shared" ca="1" si="50"/>
        <v xml:space="preserve"> BK, NN _x000D__x000D_ MD _x000D__x000D__x000D_ FV _x000D_</v>
      </c>
      <c r="Q93" s="118" t="str">
        <f t="shared" ca="1" si="50"/>
        <v xml:space="preserve"> BK, NN _x000D__x000D_ MD _x000D__x000D__x000D_ FV _x000D_</v>
      </c>
      <c r="R93" s="118" t="str">
        <f t="shared" ca="1" si="50"/>
        <v xml:space="preserve"> BK, NN _x000D__x000D_ MD _x000D__x000D__x000D_ FV _x000D_</v>
      </c>
      <c r="S93" s="118" t="str">
        <f t="shared" ref="S93" ca="1" si="51">CONCATENATE(INDIRECT(ADDRESS(ROW(),COLUMN()-1)),IF(ISERROR(FIND("...",S82)),S92,""))</f>
        <v xml:space="preserve"> BK, NN _x000D__x000D_ MD _x000D__x000D__x000D_ FV _x000D_</v>
      </c>
    </row>
    <row r="94" spans="1:19" s="39" customFormat="1" ht="22.95" hidden="1" customHeight="1" outlineLevel="2">
      <c r="A94" s="21"/>
      <c r="B94" s="21"/>
      <c r="C94" s="33"/>
      <c r="D94" s="33"/>
      <c r="E94" s="28"/>
      <c r="F94" s="117"/>
      <c r="G94" s="113"/>
      <c r="H94" s="113"/>
      <c r="I94" s="113"/>
      <c r="J94" s="113"/>
      <c r="K94" s="113"/>
      <c r="L94" s="113"/>
      <c r="M94" s="113"/>
      <c r="N94" s="113"/>
      <c r="O94" s="113"/>
      <c r="P94" s="113"/>
      <c r="Q94" s="113"/>
      <c r="R94" s="113"/>
      <c r="S94" s="113"/>
    </row>
    <row r="95" spans="1:19" s="39" customFormat="1" ht="39.6"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VARCHAR2</v>
      </c>
      <c r="G95" s="115" t="str">
        <f>IF(LEN(G72)=0,"", " " &amp; IF(G59="Y", Settings!$B$19, IF(IFERROR(SEARCH("N",G67,1),0)=1,Settings!$B$20,IF(IFERROR(SEARCH("C",G67,1),0)=1,Settings!$B$23,IF(IFERROR(SEARCH("DT",G67,1),0)=1,Settings!$B$26,IF(IFERROR(SEARCH("D",G67,1),0)=1,Settings!$B$25,IF(IFERROR(SEARCH("I",G67,1),0)=1,Settings!$B$22, IF(G64="Y", Settings!$B$18, Settings!$B$17))))))))</f>
        <v xml:space="preserve"> VARCHAR2</v>
      </c>
      <c r="H95" s="115" t="str">
        <f>IF(LEN(H72)=0,"", " " &amp; IF(H59="Y", Settings!$B$19, IF(IFERROR(SEARCH("N",H67,1),0)=1,Settings!$B$20,IF(IFERROR(SEARCH("C",H67,1),0)=1,Settings!$B$23,IF(IFERROR(SEARCH("DT",H67,1),0)=1,Settings!$B$26,IF(IFERROR(SEARCH("D",H67,1),0)=1,Settings!$B$25,IF(IFERROR(SEARCH("I",H67,1),0)=1,Settings!$B$22, IF(H64="Y", Settings!$B$18, Settings!$B$17))))))))</f>
        <v xml:space="preserve"> VARCHAR2(40)</v>
      </c>
      <c r="I95" s="115" t="str">
        <f>IF(LEN(I72)=0,"", " " &amp; IF(I59="Y", Settings!$B$19, IF(IFERROR(SEARCH("N",I67,1),0)=1,Settings!$B$20,IF(IFERROR(SEARCH("C",I67,1),0)=1,Settings!$B$23,IF(IFERROR(SEARCH("DT",I67,1),0)=1,Settings!$B$26,IF(IFERROR(SEARCH("D",I67,1),0)=1,Settings!$B$25,IF(IFERROR(SEARCH("I",I67,1),0)=1,Settings!$B$22, IF(I64="Y", Settings!$B$18, Settings!$B$17))))))))</f>
        <v xml:space="preserve"> VARCHAR2(40)</v>
      </c>
      <c r="J95" s="115" t="str">
        <f>IF(LEN(J72)=0,"", " " &amp; IF(J59="Y", Settings!$B$19, IF(IFERROR(SEARCH("N",J67,1),0)=1,Settings!$B$20,IF(IFERROR(SEARCH("C",J67,1),0)=1,Settings!$B$23,IF(IFERROR(SEARCH("DT",J67,1),0)=1,Settings!$B$26,IF(IFERROR(SEARCH("D",J67,1),0)=1,Settings!$B$25,IF(IFERROR(SEARCH("I",J67,1),0)=1,Settings!$B$22, IF(J64="Y", Settings!$B$18, Settings!$B$17))))))))</f>
        <v/>
      </c>
      <c r="K95" s="115" t="str">
        <f>IF(LEN(K72)=0,"", " " &amp; IF(K59="Y", Settings!$B$19, IF(IFERROR(SEARCH("N",K67,1),0)=1,Settings!$B$20,IF(IFERROR(SEARCH("C",K67,1),0)=1,Settings!$B$23,IF(IFERROR(SEARCH("DT",K67,1),0)=1,Settings!$B$26,IF(IFERROR(SEARCH("D",K67,1),0)=1,Settings!$B$25,IF(IFERROR(SEARCH("I",K67,1),0)=1,Settings!$B$22, IF(K64="Y", Settings!$B$18, Settings!$B$17))))))))</f>
        <v xml:space="preserve"> DATE</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row>
    <row r="96" spans="1:19" s="39" customFormat="1" ht="39.6" hidden="1" outlineLevel="2">
      <c r="A96" s="21"/>
      <c r="B96" s="21"/>
      <c r="C96" s="33" t="s">
        <v>298</v>
      </c>
      <c r="D96" s="33"/>
      <c r="E96" s="28"/>
      <c r="F96" s="115" t="str">
        <f t="shared" ref="F96:R96" si="52">IF(OR(F59="Y", LEN(F67)=0, LEN(F69)=0), F95, CONCATENATE(F95,"(",F69,")"))</f>
        <v xml:space="preserve"> VARCHAR2(50)</v>
      </c>
      <c r="G96" s="115" t="str">
        <f t="shared" si="52"/>
        <v xml:space="preserve"> VARCHAR2(15)</v>
      </c>
      <c r="H96" s="115" t="str">
        <f t="shared" si="52"/>
        <v xml:space="preserve"> VARCHAR2(40)</v>
      </c>
      <c r="I96" s="115" t="str">
        <f t="shared" si="52"/>
        <v xml:space="preserve"> VARCHAR2(40)</v>
      </c>
      <c r="J96" s="115" t="str">
        <f t="shared" si="52"/>
        <v/>
      </c>
      <c r="K96" s="115" t="str">
        <f t="shared" si="52"/>
        <v xml:space="preserve"> DATE</v>
      </c>
      <c r="L96" s="115" t="str">
        <f t="shared" si="52"/>
        <v/>
      </c>
      <c r="M96" s="115" t="str">
        <f t="shared" si="52"/>
        <v/>
      </c>
      <c r="N96" s="115" t="str">
        <f t="shared" si="52"/>
        <v/>
      </c>
      <c r="O96" s="115" t="str">
        <f t="shared" si="52"/>
        <v/>
      </c>
      <c r="P96" s="115" t="str">
        <f t="shared" si="52"/>
        <v/>
      </c>
      <c r="Q96" s="115" t="str">
        <f t="shared" si="52"/>
        <v/>
      </c>
      <c r="R96" s="115" t="str">
        <f t="shared" si="52"/>
        <v/>
      </c>
      <c r="S96" s="115" t="str">
        <f t="shared" ref="S96" si="53">IF(OR(S59="Y", LEN(S67)=0, LEN(S69)=0), S95, CONCATENATE(S95,"(",S69,")"))</f>
        <v/>
      </c>
    </row>
    <row r="97" spans="1:19" s="39" customFormat="1" hidden="1" outlineLevel="2">
      <c r="A97" s="21"/>
      <c r="B97" s="21"/>
      <c r="C97" s="33" t="s">
        <v>299</v>
      </c>
      <c r="D97" s="33"/>
      <c r="E97" s="28"/>
      <c r="F97" s="115" t="str">
        <f>IF(AND(ISTEXT(F72),F65="Y", F57&lt;&gt;"Y", ISERROR(FIND("SK",F7))), " NOT NULL", "")</f>
        <v xml:space="preserve"> NOT NULL</v>
      </c>
      <c r="G97" s="115" t="str">
        <f t="shared" ref="G97:R97" si="54">IF(AND(ISTEXT(G72),G65="Y", G57&lt;&gt;"Y", ISERROR(FIND("SK",G7))), " NOT NULL", "")</f>
        <v xml:space="preserve"> NOT NULL</v>
      </c>
      <c r="H97" s="115" t="str">
        <f t="shared" si="54"/>
        <v/>
      </c>
      <c r="I97" s="115" t="str">
        <f t="shared" si="54"/>
        <v/>
      </c>
      <c r="J97" s="115" t="str">
        <f t="shared" si="54"/>
        <v/>
      </c>
      <c r="K97" s="115" t="str">
        <f t="shared" si="54"/>
        <v/>
      </c>
      <c r="L97" s="115" t="str">
        <f t="shared" si="54"/>
        <v/>
      </c>
      <c r="M97" s="115" t="str">
        <f t="shared" si="54"/>
        <v/>
      </c>
      <c r="N97" s="115" t="str">
        <f t="shared" si="54"/>
        <v/>
      </c>
      <c r="O97" s="115" t="str">
        <f t="shared" si="54"/>
        <v/>
      </c>
      <c r="P97" s="115" t="str">
        <f t="shared" si="54"/>
        <v/>
      </c>
      <c r="Q97" s="115" t="str">
        <f t="shared" si="54"/>
        <v/>
      </c>
      <c r="R97" s="115" t="str">
        <f t="shared" si="54"/>
        <v/>
      </c>
      <c r="S97" s="115" t="str">
        <f t="shared" ref="S97" si="55">IF(AND(ISTEXT(S72),S65="Y", S57&lt;&gt;"Y", ISERROR(FIND("SK",S7))), " NOT NULL", "")</f>
        <v/>
      </c>
    </row>
    <row r="98" spans="1:19" s="39" customFormat="1" hidden="1" outlineLevel="2">
      <c r="A98" s="21"/>
      <c r="B98" s="21"/>
      <c r="C98" s="33" t="s">
        <v>186</v>
      </c>
      <c r="D98" s="33"/>
      <c r="E98" s="28"/>
      <c r="F98" s="115" t="str">
        <f t="shared" ref="F98:R98" si="56">IF(LEN(F72)=0,"",TRIM(F13))</f>
        <v>Unknown</v>
      </c>
      <c r="G98" s="115" t="str">
        <f t="shared" si="56"/>
        <v>Missing</v>
      </c>
      <c r="H98" s="115" t="str">
        <f t="shared" si="56"/>
        <v>N/A</v>
      </c>
      <c r="I98" s="115" t="str">
        <f t="shared" si="56"/>
        <v>N/A</v>
      </c>
      <c r="J98" s="115" t="str">
        <f t="shared" si="56"/>
        <v/>
      </c>
      <c r="K98" s="115" t="str">
        <f t="shared" si="56"/>
        <v>00/01/2000</v>
      </c>
      <c r="L98" s="115" t="str">
        <f t="shared" si="56"/>
        <v/>
      </c>
      <c r="M98" s="115" t="str">
        <f t="shared" si="56"/>
        <v/>
      </c>
      <c r="N98" s="115" t="str">
        <f t="shared" si="56"/>
        <v/>
      </c>
      <c r="O98" s="115" t="str">
        <f t="shared" si="56"/>
        <v/>
      </c>
      <c r="P98" s="115" t="str">
        <f t="shared" si="56"/>
        <v/>
      </c>
      <c r="Q98" s="115" t="str">
        <f t="shared" si="56"/>
        <v/>
      </c>
      <c r="R98" s="115" t="str">
        <f t="shared" si="56"/>
        <v/>
      </c>
      <c r="S98" s="115" t="str">
        <f t="shared" ref="S98" si="57">IF(LEN(S72)=0,"",TRIM(S13))</f>
        <v/>
      </c>
    </row>
    <row r="99" spans="1:19" s="39" customFormat="1" hidden="1" outlineLevel="2">
      <c r="A99" s="21"/>
      <c r="B99" s="21"/>
      <c r="C99" s="33" t="s">
        <v>297</v>
      </c>
      <c r="D99" s="33"/>
      <c r="E99" s="28"/>
      <c r="F99" s="115" t="str">
        <f>IF(F59="Y", "", IF(LEN(F98)=0, "",  IF(OR(NOT(ISERROR(FIND("N",F67))), F67="I", F64="Y"), F98, CONCATENATE("'",F98,"'"))))</f>
        <v>'Unknown'</v>
      </c>
      <c r="G99" s="115" t="str">
        <f t="shared" ref="G99:S99" si="58">IF(G59="Y", "", IF(LEN(G98)=0, "",  IF(OR(NOT(ISERROR(FIND("N",G67))), G67="I", G64="Y"), G98, CONCATENATE("'",G98,"'"))))</f>
        <v>'Missing'</v>
      </c>
      <c r="H99" s="115" t="str">
        <f t="shared" si="58"/>
        <v>'N/A'</v>
      </c>
      <c r="I99" s="115" t="str">
        <f t="shared" si="58"/>
        <v>'N/A'</v>
      </c>
      <c r="J99" s="115" t="str">
        <f t="shared" si="58"/>
        <v/>
      </c>
      <c r="K99" s="115" t="str">
        <f t="shared" si="58"/>
        <v>'00/01/2000'</v>
      </c>
      <c r="L99" s="115" t="str">
        <f t="shared" si="58"/>
        <v/>
      </c>
      <c r="M99" s="115" t="str">
        <f t="shared" si="58"/>
        <v/>
      </c>
      <c r="N99" s="115" t="str">
        <f t="shared" si="58"/>
        <v/>
      </c>
      <c r="O99" s="115" t="str">
        <f t="shared" si="58"/>
        <v/>
      </c>
      <c r="P99" s="115" t="str">
        <f t="shared" si="58"/>
        <v/>
      </c>
      <c r="Q99" s="115" t="str">
        <f t="shared" si="58"/>
        <v/>
      </c>
      <c r="R99" s="115" t="str">
        <f t="shared" si="58"/>
        <v/>
      </c>
      <c r="S99" s="115" t="str">
        <f t="shared" si="58"/>
        <v/>
      </c>
    </row>
    <row r="100" spans="1:19" s="39" customFormat="1" ht="26.4" hidden="1" outlineLevel="2">
      <c r="A100" s="21"/>
      <c r="B100" s="21"/>
      <c r="C100" s="33" t="s">
        <v>314</v>
      </c>
      <c r="D100" s="33"/>
      <c r="E100" s="28"/>
      <c r="F100" s="115" t="str">
        <f>IF(AND(LEN(F99) &lt;&gt; 0, Settings!$B$16 ="Y"), CONCATENATE(" DEFAULT ",F99),"")</f>
        <v xml:space="preserve"> DEFAULT 'Unknown'</v>
      </c>
      <c r="G100" s="115" t="str">
        <f>IF(AND(LEN(G99) &lt;&gt; 0, Settings!$B$16 ="Y"), CONCATENATE(" DEFAULT ",G99),"")</f>
        <v xml:space="preserve"> DEFAULT 'Missing'</v>
      </c>
      <c r="H100" s="115" t="str">
        <f>IF(AND(LEN(H99) &lt;&gt; 0, Settings!$B$16 ="Y"), CONCATENATE(" DEFAULT ",H99),"")</f>
        <v xml:space="preserve"> DEFAULT 'N/A'</v>
      </c>
      <c r="I100" s="115" t="str">
        <f>IF(AND(LEN(I99) &lt;&gt; 0, Settings!$B$16 ="Y"), CONCATENATE(" DEFAULT ",I99),"")</f>
        <v xml:space="preserve"> DEFAULT 'N/A'</v>
      </c>
      <c r="J100" s="115" t="str">
        <f>IF(AND(LEN(J99) &lt;&gt; 0, Settings!$B$16 ="Y"), CONCATENATE(" DEFAULT ",J99),"")</f>
        <v/>
      </c>
      <c r="K100" s="115" t="str">
        <f>IF(AND(LEN(K99) &lt;&gt; 0, Settings!$B$16 ="Y"), CONCATENATE(" DEFAULT ",K99),"")</f>
        <v xml:space="preserve"> DEFAULT '00/01/2000'</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row>
    <row r="101" spans="1:19" s="39" customFormat="1" hidden="1" outlineLevel="2">
      <c r="A101" s="21"/>
      <c r="B101" s="21"/>
      <c r="C101" s="33" t="s">
        <v>227</v>
      </c>
      <c r="D101" s="33"/>
      <c r="E101" s="28"/>
      <c r="F101" s="115" t="str">
        <f>IF(LEN(F72) = 0, "", "," &amp; CHAR(13))</f>
        <v>,_x000D_</v>
      </c>
      <c r="G101" s="115" t="str">
        <f>IF(LEN(G72) = 0, "", "," &amp; CHAR(13))</f>
        <v>,_x000D_</v>
      </c>
      <c r="H101" s="115" t="str">
        <f t="shared" ref="H101:R101" si="59">IF(LEN(H72) = 0, "", "," &amp; CHAR(13))</f>
        <v>,_x000D_</v>
      </c>
      <c r="I101" s="115" t="str">
        <f t="shared" si="59"/>
        <v>,_x000D_</v>
      </c>
      <c r="J101" s="115" t="str">
        <f t="shared" si="59"/>
        <v/>
      </c>
      <c r="K101" s="115" t="str">
        <f t="shared" si="59"/>
        <v>,_x000D_</v>
      </c>
      <c r="L101" s="115" t="str">
        <f t="shared" si="59"/>
        <v/>
      </c>
      <c r="M101" s="115" t="str">
        <f t="shared" si="59"/>
        <v/>
      </c>
      <c r="N101" s="115" t="str">
        <f t="shared" si="59"/>
        <v/>
      </c>
      <c r="O101" s="115" t="str">
        <f t="shared" si="59"/>
        <v/>
      </c>
      <c r="P101" s="115" t="str">
        <f t="shared" si="59"/>
        <v/>
      </c>
      <c r="Q101" s="115" t="str">
        <f t="shared" si="59"/>
        <v/>
      </c>
      <c r="R101" s="115" t="str">
        <f t="shared" si="59"/>
        <v/>
      </c>
      <c r="S101" s="115" t="str">
        <f t="shared" ref="S101" si="60">IF(LEN(S72) = 0, "", "," &amp; CHAR(13))</f>
        <v/>
      </c>
    </row>
    <row r="102" spans="1:19" s="39" customFormat="1" hidden="1" outlineLevel="2">
      <c r="A102" s="21"/>
      <c r="B102" s="21"/>
      <c r="C102" s="33"/>
      <c r="D102" s="33"/>
      <c r="E102" s="28"/>
      <c r="F102" s="115"/>
      <c r="G102" s="115"/>
      <c r="H102" s="115"/>
      <c r="I102" s="115"/>
      <c r="J102" s="115"/>
      <c r="K102" s="115"/>
      <c r="L102" s="115"/>
      <c r="M102" s="115"/>
      <c r="N102" s="115"/>
      <c r="O102" s="115"/>
      <c r="P102" s="115"/>
      <c r="Q102" s="115"/>
      <c r="R102" s="115"/>
      <c r="S102" s="115"/>
    </row>
    <row r="103" spans="1:19" s="38" customFormat="1" ht="31.95" hidden="1" customHeight="1" outlineLevel="2">
      <c r="A103" s="20"/>
      <c r="B103" s="20"/>
      <c r="C103" s="33" t="s">
        <v>203</v>
      </c>
      <c r="D103" s="33"/>
      <c r="E103" s="28"/>
      <c r="F103" s="123" t="str">
        <f t="shared" ref="F103:R103" si="61">CONCATENATE(F72, F96, F97, F100, F101)</f>
        <v>PRODUCT_DESCRIPTION VARCHAR2(50) NOT NULL DEFAULT 'Unknown',_x000D_</v>
      </c>
      <c r="G103" s="123" t="str">
        <f t="shared" si="61"/>
        <v>PRODUCT_CODE VARCHAR2(15) NOT NULL DEFAULT 'Missing',_x000D_</v>
      </c>
      <c r="H103" s="123" t="str">
        <f t="shared" si="61"/>
        <v>PRODUCT_TYPE VARCHAR2(40) DEFAULT 'N/A',_x000D_</v>
      </c>
      <c r="I103" s="123" t="str">
        <f t="shared" si="61"/>
        <v>SUBCATEGORY VARCHAR2(40) DEFAULT 'N/A',_x000D_</v>
      </c>
      <c r="J103" s="123" t="str">
        <f t="shared" si="61"/>
        <v/>
      </c>
      <c r="K103" s="123" t="str">
        <f t="shared" si="61"/>
        <v>LAUNCH_DATE DATE DEFAULT '00/01/2000',_x000D_</v>
      </c>
      <c r="L103" s="123" t="str">
        <f t="shared" si="61"/>
        <v/>
      </c>
      <c r="M103" s="123" t="str">
        <f t="shared" si="61"/>
        <v/>
      </c>
      <c r="N103" s="123" t="str">
        <f t="shared" si="61"/>
        <v/>
      </c>
      <c r="O103" s="123" t="str">
        <f t="shared" si="61"/>
        <v/>
      </c>
      <c r="P103" s="123" t="str">
        <f t="shared" si="61"/>
        <v/>
      </c>
      <c r="Q103" s="123" t="str">
        <f t="shared" si="61"/>
        <v/>
      </c>
      <c r="R103" s="123" t="str">
        <f t="shared" si="61"/>
        <v/>
      </c>
      <c r="S103" s="123" t="str">
        <f t="shared" ref="S103" si="62">CONCATENATE(S72, S96, S97, S100, S101)</f>
        <v/>
      </c>
    </row>
    <row r="104" spans="1:19" s="38" customFormat="1" ht="34.950000000000003" hidden="1" customHeight="1" outlineLevel="2">
      <c r="A104" s="20"/>
      <c r="B104" s="20"/>
      <c r="C104" s="33" t="s">
        <v>378</v>
      </c>
      <c r="D104" s="33"/>
      <c r="E104" s="28"/>
      <c r="F104" s="119" t="str">
        <f t="shared" ref="F104:R104" si="63">IF(F63="Y",F103,"")</f>
        <v/>
      </c>
      <c r="G104" s="119" t="str">
        <f t="shared" si="63"/>
        <v>PRODUCT_CODE VARCHAR2(15) NOT NULL DEFAULT 'Missing',_x000D_</v>
      </c>
      <c r="H104" s="119" t="str">
        <f t="shared" si="63"/>
        <v/>
      </c>
      <c r="I104" s="119" t="str">
        <f t="shared" si="63"/>
        <v/>
      </c>
      <c r="J104" s="119" t="str">
        <f t="shared" si="63"/>
        <v/>
      </c>
      <c r="K104" s="119" t="str">
        <f t="shared" si="63"/>
        <v/>
      </c>
      <c r="L104" s="119" t="str">
        <f t="shared" si="63"/>
        <v/>
      </c>
      <c r="M104" s="119" t="str">
        <f t="shared" si="63"/>
        <v/>
      </c>
      <c r="N104" s="119" t="str">
        <f t="shared" si="63"/>
        <v/>
      </c>
      <c r="O104" s="119" t="str">
        <f t="shared" si="63"/>
        <v/>
      </c>
      <c r="P104" s="119" t="str">
        <f t="shared" si="63"/>
        <v/>
      </c>
      <c r="Q104" s="119" t="str">
        <f t="shared" si="63"/>
        <v/>
      </c>
      <c r="R104" s="119" t="str">
        <f t="shared" si="63"/>
        <v/>
      </c>
      <c r="S104" s="119" t="str">
        <f t="shared" ref="S104" si="64">IF(S63="Y",S103,"")</f>
        <v/>
      </c>
    </row>
    <row r="105" spans="1:19" s="38" customFormat="1" ht="37.049999999999997" hidden="1" customHeight="1" outlineLevel="2">
      <c r="A105" s="20"/>
      <c r="B105" s="20"/>
      <c r="C105" s="33" t="s">
        <v>379</v>
      </c>
      <c r="D105" s="33"/>
      <c r="E105" s="28"/>
      <c r="F105" s="119" t="str">
        <f t="shared" ref="F105:R105" si="65">IF(F63="Y","",F103)</f>
        <v>PRODUCT_DESCRIPTION VARCHAR2(50) NOT NULL DEFAULT 'Unknown',_x000D_</v>
      </c>
      <c r="G105" s="119" t="str">
        <f t="shared" si="65"/>
        <v/>
      </c>
      <c r="H105" s="119" t="str">
        <f t="shared" si="65"/>
        <v>PRODUCT_TYPE VARCHAR2(40) DEFAULT 'N/A',_x000D_</v>
      </c>
      <c r="I105" s="119" t="str">
        <f t="shared" si="65"/>
        <v>SUBCATEGORY VARCHAR2(40) DEFAULT 'N/A',_x000D_</v>
      </c>
      <c r="J105" s="119" t="str">
        <f t="shared" si="65"/>
        <v/>
      </c>
      <c r="K105" s="119" t="str">
        <f t="shared" si="65"/>
        <v>LAUNCH_DATE DATE DEFAULT '00/01/2000',_x000D_</v>
      </c>
      <c r="L105" s="119" t="str">
        <f t="shared" si="65"/>
        <v/>
      </c>
      <c r="M105" s="119" t="str">
        <f t="shared" si="65"/>
        <v/>
      </c>
      <c r="N105" s="119" t="str">
        <f t="shared" si="65"/>
        <v/>
      </c>
      <c r="O105" s="119" t="str">
        <f t="shared" si="65"/>
        <v/>
      </c>
      <c r="P105" s="119" t="str">
        <f t="shared" si="65"/>
        <v/>
      </c>
      <c r="Q105" s="119" t="str">
        <f t="shared" si="65"/>
        <v/>
      </c>
      <c r="R105" s="119" t="str">
        <f t="shared" si="65"/>
        <v/>
      </c>
      <c r="S105" s="119" t="str">
        <f t="shared" ref="S105" si="66">IF(S63="Y","",S103)</f>
        <v/>
      </c>
    </row>
    <row r="106" spans="1:19" s="38" customFormat="1" ht="66" hidden="1" customHeight="1" outlineLevel="2">
      <c r="A106" s="20"/>
      <c r="B106" s="20"/>
      <c r="C106" s="33" t="s">
        <v>287</v>
      </c>
      <c r="D106" s="33"/>
      <c r="E106" s="18"/>
      <c r="F106" s="139" t="str">
        <f>F104</f>
        <v/>
      </c>
      <c r="G106" s="119" t="str">
        <f ca="1">CONCATENATE(INDIRECT(ADDRESS(ROW(),COLUMN()-1)),G104)</f>
        <v>PRODUCT_CODE VARCHAR2(15) NOT NULL DEFAULT 'Missing',_x000D_</v>
      </c>
      <c r="H106" s="119" t="str">
        <f t="shared" ref="H106:R107" ca="1" si="67">CONCATENATE(INDIRECT(ADDRESS(ROW(),COLUMN()-1)),H104)</f>
        <v>PRODUCT_CODE VARCHAR2(15) NOT NULL DEFAULT 'Missing',_x000D_</v>
      </c>
      <c r="I106" s="119" t="str">
        <f t="shared" ca="1" si="67"/>
        <v>PRODUCT_CODE VARCHAR2(15) NOT NULL DEFAULT 'Missing',_x000D_</v>
      </c>
      <c r="J106" s="119" t="str">
        <f t="shared" ca="1" si="67"/>
        <v>PRODUCT_CODE VARCHAR2(15) NOT NULL DEFAULT 'Missing',_x000D_</v>
      </c>
      <c r="K106" s="119" t="str">
        <f t="shared" ca="1" si="67"/>
        <v>PRODUCT_CODE VARCHAR2(15) NOT NULL DEFAULT 'Missing',_x000D_</v>
      </c>
      <c r="L106" s="119" t="str">
        <f t="shared" ca="1" si="67"/>
        <v>PRODUCT_CODE VARCHAR2(15) NOT NULL DEFAULT 'Missing',_x000D_</v>
      </c>
      <c r="M106" s="119" t="str">
        <f t="shared" ca="1" si="67"/>
        <v>PRODUCT_CODE VARCHAR2(15) NOT NULL DEFAULT 'Missing',_x000D_</v>
      </c>
      <c r="N106" s="119" t="str">
        <f t="shared" ca="1" si="67"/>
        <v>PRODUCT_CODE VARCHAR2(15) NOT NULL DEFAULT 'Missing',_x000D_</v>
      </c>
      <c r="O106" s="119" t="str">
        <f t="shared" ca="1" si="67"/>
        <v>PRODUCT_CODE VARCHAR2(15) NOT NULL DEFAULT 'Missing',_x000D_</v>
      </c>
      <c r="P106" s="119" t="str">
        <f t="shared" ca="1" si="67"/>
        <v>PRODUCT_CODE VARCHAR2(15) NOT NULL DEFAULT 'Missing',_x000D_</v>
      </c>
      <c r="Q106" s="119" t="str">
        <f t="shared" ca="1" si="67"/>
        <v>PRODUCT_CODE VARCHAR2(15) NOT NULL DEFAULT 'Missing',_x000D_</v>
      </c>
      <c r="R106" s="119" t="str">
        <f t="shared" ca="1" si="67"/>
        <v>PRODUCT_CODE VARCHAR2(15) NOT NULL DEFAULT 'Missing',_x000D_</v>
      </c>
      <c r="S106" s="119" t="str">
        <f t="shared" ref="S106:S107" ca="1" si="68">CONCATENATE(INDIRECT(ADDRESS(ROW(),COLUMN()-1)),S104)</f>
        <v>PRODUCT_CODE VARCHAR2(15) NOT NULL DEFAULT 'Missing',_x000D_</v>
      </c>
    </row>
    <row r="107" spans="1:19" s="38" customFormat="1" ht="45" hidden="1" customHeight="1" outlineLevel="2">
      <c r="A107" s="20"/>
      <c r="B107" s="20"/>
      <c r="C107" s="33" t="s">
        <v>288</v>
      </c>
      <c r="D107" s="33"/>
      <c r="E107" s="18"/>
      <c r="F107" s="139" t="str">
        <f>F105</f>
        <v>PRODUCT_DESCRIPTION VARCHAR2(50) NOT NULL DEFAULT 'Unknown',_x000D_</v>
      </c>
      <c r="G107" s="119" t="str">
        <f ca="1">CONCATENATE(INDIRECT(ADDRESS(ROW(),COLUMN()-1)),G105)</f>
        <v>PRODUCT_DESCRIPTION VARCHAR2(50) NOT NULL DEFAULT 'Unknown',_x000D_</v>
      </c>
      <c r="H107" s="119" t="str">
        <f t="shared" ca="1" si="67"/>
        <v>PRODUCT_DESCRIPTION VARCHAR2(50) NOT NULL DEFAULT 'Unknown',_x000D_PRODUCT_TYPE VARCHAR2(40) DEFAULT 'N/A',_x000D_</v>
      </c>
      <c r="I107" s="119" t="str">
        <f t="shared" ca="1" si="67"/>
        <v>PRODUCT_DESCRIPTION VARCHAR2(50) NOT NULL DEFAULT 'Unknown',_x000D_PRODUCT_TYPE VARCHAR2(40) DEFAULT 'N/A',_x000D_SUBCATEGORY VARCHAR2(40) DEFAULT 'N/A',_x000D_</v>
      </c>
      <c r="J107" s="119" t="str">
        <f t="shared" ca="1" si="67"/>
        <v>PRODUCT_DESCRIPTION VARCHAR2(50) NOT NULL DEFAULT 'Unknown',_x000D_PRODUCT_TYPE VARCHAR2(40) DEFAULT 'N/A',_x000D_SUBCATEGORY VARCHAR2(40) DEFAULT 'N/A',_x000D_</v>
      </c>
      <c r="K107" s="119" t="str">
        <f t="shared" ca="1" si="67"/>
        <v>PRODUCT_DESCRIPTION VARCHAR2(50) NOT NULL DEFAULT 'Unknown',_x000D_PRODUCT_TYPE VARCHAR2(40) DEFAULT 'N/A',_x000D_SUBCATEGORY VARCHAR2(40) DEFAULT 'N/A',_x000D_LAUNCH_DATE DATE DEFAULT '00/01/2000',_x000D_</v>
      </c>
      <c r="L107" s="119" t="str">
        <f t="shared" ca="1" si="67"/>
        <v>PRODUCT_DESCRIPTION VARCHAR2(50) NOT NULL DEFAULT 'Unknown',_x000D_PRODUCT_TYPE VARCHAR2(40) DEFAULT 'N/A',_x000D_SUBCATEGORY VARCHAR2(40) DEFAULT 'N/A',_x000D_LAUNCH_DATE DATE DEFAULT '00/01/2000',_x000D_</v>
      </c>
      <c r="M107" s="119" t="str">
        <f t="shared" ca="1" si="67"/>
        <v>PRODUCT_DESCRIPTION VARCHAR2(50) NOT NULL DEFAULT 'Unknown',_x000D_PRODUCT_TYPE VARCHAR2(40) DEFAULT 'N/A',_x000D_SUBCATEGORY VARCHAR2(40) DEFAULT 'N/A',_x000D_LAUNCH_DATE DATE DEFAULT '00/01/2000',_x000D_</v>
      </c>
      <c r="N107" s="119" t="str">
        <f t="shared" ca="1" si="67"/>
        <v>PRODUCT_DESCRIPTION VARCHAR2(50) NOT NULL DEFAULT 'Unknown',_x000D_PRODUCT_TYPE VARCHAR2(40) DEFAULT 'N/A',_x000D_SUBCATEGORY VARCHAR2(40) DEFAULT 'N/A',_x000D_LAUNCH_DATE DATE DEFAULT '00/01/2000',_x000D_</v>
      </c>
      <c r="O107" s="119" t="str">
        <f t="shared" ca="1" si="67"/>
        <v>PRODUCT_DESCRIPTION VARCHAR2(50) NOT NULL DEFAULT 'Unknown',_x000D_PRODUCT_TYPE VARCHAR2(40) DEFAULT 'N/A',_x000D_SUBCATEGORY VARCHAR2(40) DEFAULT 'N/A',_x000D_LAUNCH_DATE DATE DEFAULT '00/01/2000',_x000D_</v>
      </c>
      <c r="P107" s="119" t="str">
        <f t="shared" ca="1" si="67"/>
        <v>PRODUCT_DESCRIPTION VARCHAR2(50) NOT NULL DEFAULT 'Unknown',_x000D_PRODUCT_TYPE VARCHAR2(40) DEFAULT 'N/A',_x000D_SUBCATEGORY VARCHAR2(40) DEFAULT 'N/A',_x000D_LAUNCH_DATE DATE DEFAULT '00/01/2000',_x000D_</v>
      </c>
      <c r="Q107" s="119" t="str">
        <f t="shared" ca="1" si="67"/>
        <v>PRODUCT_DESCRIPTION VARCHAR2(50) NOT NULL DEFAULT 'Unknown',_x000D_PRODUCT_TYPE VARCHAR2(40) DEFAULT 'N/A',_x000D_SUBCATEGORY VARCHAR2(40) DEFAULT 'N/A',_x000D_LAUNCH_DATE DATE DEFAULT '00/01/2000',_x000D_</v>
      </c>
      <c r="R107" s="119" t="str">
        <f t="shared" ca="1" si="67"/>
        <v>PRODUCT_DESCRIPTION VARCHAR2(50) NOT NULL DEFAULT 'Unknown',_x000D_PRODUCT_TYPE VARCHAR2(40) DEFAULT 'N/A',_x000D_SUBCATEGORY VARCHAR2(40) DEFAULT 'N/A',_x000D_LAUNCH_DATE DATE DEFAULT '00/01/2000',_x000D_</v>
      </c>
      <c r="S107" s="119" t="str">
        <f t="shared" ca="1" si="68"/>
        <v>PRODUCT_DESCRIPTION VARCHAR2(50) NOT NULL DEFAULT 'Unknown',_x000D_PRODUCT_TYPE VARCHAR2(40) DEFAULT 'N/A',_x000D_SUBCATEGORY VARCHAR2(40) DEFAULT 'N/A',_x000D_LAUNCH_DATE DATE DEFAULT '00/01/2000',_x000D_</v>
      </c>
    </row>
    <row r="108" spans="1:19" s="38" customFormat="1" ht="19.95" hidden="1" customHeight="1" outlineLevel="2">
      <c r="A108" s="20"/>
      <c r="B108" s="20"/>
      <c r="C108" s="33"/>
      <c r="D108" s="33"/>
      <c r="E108" s="18"/>
      <c r="F108" s="119"/>
      <c r="G108" s="119"/>
      <c r="H108" s="119"/>
      <c r="I108" s="119"/>
      <c r="J108" s="119"/>
      <c r="K108" s="119"/>
      <c r="L108" s="119"/>
      <c r="M108" s="119"/>
      <c r="N108" s="119"/>
      <c r="O108" s="119"/>
      <c r="P108" s="119"/>
      <c r="Q108" s="119"/>
      <c r="R108" s="119"/>
      <c r="S108" s="119"/>
    </row>
    <row r="109" spans="1:19" s="38" customFormat="1" ht="63" hidden="1" customHeight="1" outlineLevel="2">
      <c r="A109" s="20"/>
      <c r="B109" s="20"/>
      <c r="C109" s="33" t="s">
        <v>208</v>
      </c>
      <c r="D109" s="33"/>
      <c r="E109" s="18"/>
      <c r="F109" s="122" t="str">
        <f>IF(LEN(F83)=0,"",SUBSTITUTE(SUBSTITUTE(SUBSTITUTE(Settings!$B$39,"&amp;Table",$F$45),"&amp;Column",F72),"&amp;BEAMColumnCodes",F83))</f>
        <v xml:space="preserve">Comment on Column PRODUCT.PRODUCT_DESCRIPTION is 'MD';
</v>
      </c>
      <c r="G109" s="122" t="str">
        <f>IF(LEN(G83)=0,"",SUBSTITUTE(SUBSTITUTE(SUBSTITUTE(Settings!$B$39,"&amp;Table",$F$45),"&amp;Column",G72),"&amp;BEAMColumnCodes",G83))</f>
        <v xml:space="preserve">Comment on Column PRODUCT.PRODUCT_CODE is 'BK, NN';
</v>
      </c>
      <c r="H109" s="122" t="str">
        <f>IF(LEN(H83)=0,"",SUBSTITUTE(SUBSTITUTE(SUBSTITUTE(Settings!$B$39,"&amp;Table",$F$45),"&amp;Column",H72),"&amp;BEAMColumnCodes",H83))</f>
        <v/>
      </c>
      <c r="I109" s="122" t="str">
        <f>IF(LEN(I83)=0,"",SUBSTITUTE(SUBSTITUTE(SUBSTITUTE(Settings!$B$39,"&amp;Table",$F$45),"&amp;Column",I72),"&amp;BEAMColumnCodes",I83))</f>
        <v/>
      </c>
      <c r="J109" s="122" t="str">
        <f>IF(LEN(J83)=0,"",SUBSTITUTE(SUBSTITUTE(SUBSTITUTE(Settings!$B$39,"&amp;Table",$F$45),"&amp;Column",J72),"&amp;BEAMColumnCodes",J83))</f>
        <v/>
      </c>
      <c r="K109" s="122" t="str">
        <f>IF(LEN(K83)=0,"",SUBSTITUTE(SUBSTITUTE(SUBSTITUTE(Settings!$B$39,"&amp;Table",$F$45),"&amp;Column",K72),"&amp;BEAMColumnCodes",K83))</f>
        <v xml:space="preserve">Comment on Column PRODUCT.LAUNCH_DATE is 'FV';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row>
    <row r="110" spans="1:19" s="38" customFormat="1" ht="70.95" hidden="1" customHeight="1" outlineLevel="2">
      <c r="A110" s="20"/>
      <c r="B110" s="20"/>
      <c r="C110" s="33" t="s">
        <v>93</v>
      </c>
      <c r="D110" s="33"/>
      <c r="E110" s="18"/>
      <c r="F110" s="140" t="str">
        <f>F109</f>
        <v xml:space="preserve">Comment on Column PRODUCT.PRODUCT_DESCRIPTION is 'MD';
</v>
      </c>
      <c r="G110" s="111" t="str">
        <f ca="1">CONCATENATE(INDIRECT(ADDRESS(ROW(),COLUMN()-1)),G109)</f>
        <v xml:space="preserve">Comment on Column PRODUCT.PRODUCT_DESCRIPTION is 'MD';
Comment on Column PRODUCT.PRODUCT_CODE is 'BK, NN';
</v>
      </c>
      <c r="H110" s="111" t="str">
        <f t="shared" ref="H110:R110" ca="1" si="69">CONCATENATE(INDIRECT(ADDRESS(ROW(),COLUMN()-1)),H109)</f>
        <v xml:space="preserve">Comment on Column PRODUCT.PRODUCT_DESCRIPTION is 'MD';
Comment on Column PRODUCT.PRODUCT_CODE is 'BK, NN';
</v>
      </c>
      <c r="I110" s="111" t="str">
        <f t="shared" ca="1" si="69"/>
        <v xml:space="preserve">Comment on Column PRODUCT.PRODUCT_DESCRIPTION is 'MD';
Comment on Column PRODUCT.PRODUCT_CODE is 'BK, NN';
</v>
      </c>
      <c r="J110" s="111" t="str">
        <f t="shared" ca="1" si="69"/>
        <v xml:space="preserve">Comment on Column PRODUCT.PRODUCT_DESCRIPTION is 'MD';
Comment on Column PRODUCT.PRODUCT_CODE is 'BK, NN';
</v>
      </c>
      <c r="K110" s="111" t="str">
        <f t="shared" ca="1" si="69"/>
        <v xml:space="preserve">Comment on Column PRODUCT.PRODUCT_DESCRIPTION is 'MD';
Comment on Column PRODUCT.PRODUCT_CODE is 'BK, NN';
Comment on Column PRODUCT.LAUNCH_DATE is 'FV';
</v>
      </c>
      <c r="L110" s="111" t="str">
        <f t="shared" ca="1" si="69"/>
        <v xml:space="preserve">Comment on Column PRODUCT.PRODUCT_DESCRIPTION is 'MD';
Comment on Column PRODUCT.PRODUCT_CODE is 'BK, NN';
Comment on Column PRODUCT.LAUNCH_DATE is 'FV';
</v>
      </c>
      <c r="M110" s="111" t="str">
        <f t="shared" ca="1" si="69"/>
        <v xml:space="preserve">Comment on Column PRODUCT.PRODUCT_DESCRIPTION is 'MD';
Comment on Column PRODUCT.PRODUCT_CODE is 'BK, NN';
Comment on Column PRODUCT.LAUNCH_DATE is 'FV';
</v>
      </c>
      <c r="N110" s="111" t="str">
        <f t="shared" ca="1" si="69"/>
        <v xml:space="preserve">Comment on Column PRODUCT.PRODUCT_DESCRIPTION is 'MD';
Comment on Column PRODUCT.PRODUCT_CODE is 'BK, NN';
Comment on Column PRODUCT.LAUNCH_DATE is 'FV';
</v>
      </c>
      <c r="O110" s="111" t="str">
        <f t="shared" ca="1" si="69"/>
        <v xml:space="preserve">Comment on Column PRODUCT.PRODUCT_DESCRIPTION is 'MD';
Comment on Column PRODUCT.PRODUCT_CODE is 'BK, NN';
Comment on Column PRODUCT.LAUNCH_DATE is 'FV';
</v>
      </c>
      <c r="P110" s="111" t="str">
        <f t="shared" ca="1" si="69"/>
        <v xml:space="preserve">Comment on Column PRODUCT.PRODUCT_DESCRIPTION is 'MD';
Comment on Column PRODUCT.PRODUCT_CODE is 'BK, NN';
Comment on Column PRODUCT.LAUNCH_DATE is 'FV';
</v>
      </c>
      <c r="Q110" s="111" t="str">
        <f t="shared" ca="1" si="69"/>
        <v xml:space="preserve">Comment on Column PRODUCT.PRODUCT_DESCRIPTION is 'MD';
Comment on Column PRODUCT.PRODUCT_CODE is 'BK, NN';
Comment on Column PRODUCT.LAUNCH_DATE is 'FV';
</v>
      </c>
      <c r="R110" s="111" t="str">
        <f t="shared" ca="1" si="69"/>
        <v xml:space="preserve">Comment on Column PRODUCT.PRODUCT_DESCRIPTION is 'MD';
Comment on Column PRODUCT.PRODUCT_CODE is 'BK, NN';
Comment on Column PRODUCT.LAUNCH_DATE is 'FV';
</v>
      </c>
      <c r="S110" s="111" t="str">
        <f t="shared" ref="S110" ca="1" si="70">CONCATENATE(INDIRECT(ADDRESS(ROW(),COLUMN()-1)),S109)</f>
        <v xml:space="preserve">Comment on Column PRODUCT.PRODUCT_DESCRIPTION is 'MD';
Comment on Column PRODUCT.PRODUCT_CODE is 'BK, NN';
Comment on Column PRODUCT.LAUNCH_DATE is 'FV';
</v>
      </c>
    </row>
    <row r="111" spans="1:19" s="38" customFormat="1" ht="28.95" hidden="1" customHeight="1" outlineLevel="2">
      <c r="A111" s="20"/>
      <c r="B111" s="20"/>
      <c r="C111" s="33"/>
      <c r="D111" s="33"/>
      <c r="E111" s="18"/>
      <c r="F111" s="111"/>
      <c r="G111" s="111"/>
      <c r="H111" s="111"/>
      <c r="I111" s="111"/>
      <c r="J111" s="111"/>
      <c r="K111" s="111"/>
      <c r="L111" s="111"/>
      <c r="M111" s="111"/>
      <c r="N111" s="111"/>
      <c r="O111" s="111"/>
      <c r="P111" s="111"/>
      <c r="Q111" s="111"/>
      <c r="R111" s="111"/>
      <c r="S111" s="111"/>
    </row>
    <row r="112" spans="1:19"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
      </c>
      <c r="G112" s="121"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1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row>
    <row r="113" spans="1:19" s="51" customFormat="1" ht="64.95" hidden="1" customHeight="1" outlineLevel="2">
      <c r="A113" s="36"/>
      <c r="B113" s="36"/>
      <c r="C113" s="33" t="s">
        <v>233</v>
      </c>
      <c r="D113" s="77"/>
      <c r="E113" s="35"/>
      <c r="F113" s="141" t="str">
        <f>F112</f>
        <v/>
      </c>
      <c r="G113" s="120" t="str">
        <f ca="1">CONCATENATE(INDIRECT(ADDRESS(ROW(),COLUMN()-1)),G112)</f>
        <v/>
      </c>
      <c r="H113" s="120" t="str">
        <f t="shared" ref="H113:R113" ca="1" si="71">CONCATENATE(INDIRECT(ADDRESS(ROW(),COLUMN()-1)),H112)</f>
        <v/>
      </c>
      <c r="I113" s="120" t="str">
        <f t="shared" ca="1" si="71"/>
        <v/>
      </c>
      <c r="J113" s="120" t="str">
        <f t="shared" ca="1" si="71"/>
        <v/>
      </c>
      <c r="K113" s="120" t="str">
        <f t="shared" ca="1" si="71"/>
        <v/>
      </c>
      <c r="L113" s="120" t="str">
        <f t="shared" ca="1" si="71"/>
        <v/>
      </c>
      <c r="M113" s="120" t="str">
        <f t="shared" ca="1" si="71"/>
        <v/>
      </c>
      <c r="N113" s="120" t="str">
        <f t="shared" ca="1" si="71"/>
        <v/>
      </c>
      <c r="O113" s="120" t="str">
        <f t="shared" ca="1" si="71"/>
        <v/>
      </c>
      <c r="P113" s="120" t="str">
        <f t="shared" ca="1" si="71"/>
        <v/>
      </c>
      <c r="Q113" s="120" t="str">
        <f t="shared" ca="1" si="71"/>
        <v/>
      </c>
      <c r="R113" s="120" t="str">
        <f t="shared" ca="1" si="71"/>
        <v/>
      </c>
      <c r="S113" s="120" t="str">
        <f t="shared" ref="S113" ca="1" si="72">CONCATENATE(INDIRECT(ADDRESS(ROW(),COLUMN()-1)),S112)</f>
        <v/>
      </c>
    </row>
    <row r="114" spans="1:19" s="51" customFormat="1" hidden="1" outlineLevel="1">
      <c r="A114" s="36"/>
      <c r="B114" s="36"/>
      <c r="C114" s="77"/>
      <c r="D114" s="77"/>
      <c r="E114" s="68"/>
      <c r="F114" s="91"/>
      <c r="G114" s="8"/>
      <c r="H114" s="8"/>
    </row>
    <row r="115" spans="1:19" s="51" customFormat="1" hidden="1" outlineLevel="1">
      <c r="A115" s="36"/>
      <c r="B115" s="36"/>
      <c r="C115" s="77"/>
      <c r="D115" s="77"/>
      <c r="E115" s="35"/>
      <c r="F115" s="7"/>
      <c r="G115" s="7"/>
      <c r="H115" s="7"/>
      <c r="I115" s="50"/>
      <c r="J115" s="50"/>
      <c r="K115" s="50"/>
      <c r="L115" s="50"/>
    </row>
    <row r="116" spans="1:19" s="51" customFormat="1" ht="26.4" hidden="1" outlineLevel="1">
      <c r="A116" s="36"/>
      <c r="B116" s="36"/>
      <c r="C116" s="77"/>
      <c r="D116" s="77"/>
      <c r="E116" s="35"/>
      <c r="F116" s="6" t="s">
        <v>141</v>
      </c>
      <c r="G116" s="6" t="s">
        <v>96</v>
      </c>
      <c r="H116" s="6" t="s">
        <v>389</v>
      </c>
      <c r="I116" s="142"/>
      <c r="J116" s="37"/>
      <c r="K116" s="37"/>
      <c r="L116" s="50"/>
    </row>
    <row r="117" spans="1:19" s="39" customFormat="1" ht="127.05" hidden="1" customHeight="1" outlineLevel="1">
      <c r="A117" s="21"/>
      <c r="B117" s="21"/>
      <c r="C117" s="16" t="s">
        <v>282</v>
      </c>
      <c r="D117" s="16"/>
      <c r="E117" s="28"/>
      <c r="F117" s="125" t="str">
        <f t="array" aca="1" ref="F117" ca="1">INDEX(F106:S106,MATCH(MAX(LEN(F106:S106)),LEN(F106:S106),0))</f>
        <v>PRODUCT_CODE VARCHAR2(15) NOT NULL DEFAULT 'Missing',_x000D_</v>
      </c>
      <c r="G117" s="125" t="str">
        <f t="array" aca="1" ref="G117" ca="1">INDEX(F78:S78,MATCH(MAX(LEN(F78:S78)),LEN(F78:S78),0))</f>
        <v>PRODUCT_CODE_x000D_</v>
      </c>
      <c r="H117" s="126" t="str">
        <f t="array" aca="1" ref="H117" ca="1">INDEX(F91:S91,MATCH(MAX(LEN(F91:S91)),LEN(F91:S91),0))</f>
        <v xml:space="preserve"> BK, NN _x000D_</v>
      </c>
      <c r="I117" s="40"/>
      <c r="J117" s="3"/>
      <c r="K117" s="3"/>
      <c r="L117" s="40"/>
    </row>
    <row r="118" spans="1:19" s="39" customFormat="1" ht="94.05" hidden="1" customHeight="1" outlineLevel="1">
      <c r="A118" s="21"/>
      <c r="B118" s="21"/>
      <c r="C118" s="16" t="s">
        <v>211</v>
      </c>
      <c r="D118" s="16"/>
      <c r="E118" s="28"/>
      <c r="F118" s="125" t="str">
        <f t="array" aca="1" ref="F118" ca="1">INDEX(F107:S107,MATCH(MAX(LEN(F107:S107)),LEN(F107:S107),0))</f>
        <v>PRODUCT_DESCRIPTION VARCHAR2(50) NOT NULL DEFAULT 'Unknown',_x000D_PRODUCT_TYPE VARCHAR2(40) DEFAULT 'N/A',_x000D_SUBCATEGORY VARCHAR2(40) DEFAULT 'N/A',_x000D_LAUNCH_DATE DATE DEFAULT '00/01/2000',_x000D_</v>
      </c>
      <c r="G118" s="125" t="str">
        <f t="array" aca="1" ref="G118" ca="1">INDEX(F82:S82,MATCH(MAX(LEN(F82:S82)),LEN(F82:S82),0))</f>
        <v>PRODUCT_CODE_x000D__x000D_PRODUCT_DESCRIPTION_x000D_PRODUCT_TYPE_x000D_SUBCATEGORY_x000D_LAUNCH_DATE_x000D_</v>
      </c>
      <c r="H118" s="126" t="str">
        <f t="array" aca="1" ref="H118" ca="1">INDEX(F93:S93,MATCH(MAX(LEN(F93:S93)),LEN(F93:S93),0))</f>
        <v xml:space="preserve"> BK, NN _x000D__x000D_ MD _x000D__x000D__x000D_ FV _x000D_</v>
      </c>
      <c r="I118" s="40"/>
      <c r="J118" s="3"/>
      <c r="K118" s="3"/>
      <c r="L118" s="40"/>
    </row>
    <row r="119" spans="1:19" s="39" customFormat="1" ht="94.05" hidden="1" customHeight="1" outlineLevel="1">
      <c r="A119" s="21"/>
      <c r="B119" s="21"/>
      <c r="C119" s="16" t="s">
        <v>97</v>
      </c>
      <c r="D119" s="16"/>
      <c r="E119" s="28"/>
      <c r="F119" s="125" t="str">
        <f t="array" aca="1" ref="F119" ca="1">INDEX(F84:S84,MATCH(MAX(LEN(F84:S84)),LEN(F84:S84),0))</f>
        <v xml:space="preserve">MD, BK, NN, , , , FV, , , , , , , , </v>
      </c>
      <c r="G119" s="125"/>
      <c r="H119" s="126"/>
      <c r="I119" s="40"/>
      <c r="J119" s="3"/>
      <c r="K119" s="3"/>
      <c r="L119" s="40"/>
    </row>
    <row r="120" spans="1:19" s="39" customFormat="1" ht="34.950000000000003" hidden="1" customHeight="1" outlineLevel="1">
      <c r="A120" s="21"/>
      <c r="B120" s="21"/>
      <c r="C120" s="16" t="s">
        <v>220</v>
      </c>
      <c r="D120" s="16"/>
      <c r="E120" s="28"/>
      <c r="F120" s="92" t="str">
        <f ca="1">IF(AND($F$55="Dimension",ISERROR(FIND("SK",$F$119))),"Y","")</f>
        <v>Y</v>
      </c>
      <c r="G120" s="92"/>
      <c r="H120" s="93"/>
      <c r="I120" s="40"/>
      <c r="J120" s="3"/>
      <c r="K120" s="3"/>
      <c r="L120" s="40"/>
    </row>
    <row r="121" spans="1:19" s="39" customFormat="1" ht="79.05" hidden="1" customHeight="1" outlineLevel="1">
      <c r="A121" s="21"/>
      <c r="B121" s="21"/>
      <c r="C121" s="46" t="s">
        <v>522</v>
      </c>
      <c r="D121" s="16"/>
      <c r="E121" s="28"/>
      <c r="F121" s="92" t="str">
        <f ca="1">IF($F$120="Y", CONCATENATE(Settings!$B$12," ", Settings!B19, ",",CHAR(13), F117),  F117)</f>
        <v>&amp;Table_KEY INTEGER NOT NULL DEFAULT 0,_x000D_PRODUCT_CODE VARCHAR2(15) NOT NULL DEFAULT 'Missing',_x000D_</v>
      </c>
      <c r="G121" s="92" t="str">
        <f ca="1">IF(AND($F$120="Y", Settings!$B$42&lt;&gt;"Y"), CONCATENATE(Settings!$B$12,CHAR(13), IF(LEN(G117)=0,CHAR(13),""), G118),  G118)</f>
        <v>&amp;Table_KEY_x000D_PRODUCT_CODE_x000D__x000D_PRODUCT_DESCRIPTION_x000D_PRODUCT_TYPE_x000D_SUBCATEGORY_x000D_LAUNCH_DATE_x000D_</v>
      </c>
      <c r="H121" s="92" t="str">
        <f ca="1">IF(AND($F$120="Y", Settings!$B$42&lt;&gt;"Y"), CONCATENATE(SUBSTITUTE(Settings!$B$41,"&amp;BEAMColumnCodes","SK"),CHAR(13), IF(LEN($H$117)=0,CHAR(13),""), $H$118),  $H$118)</f>
        <v xml:space="preserve"> SK _x000D_ BK, NN _x000D__x000D_ MD _x000D__x000D__x000D_ FV _x000D_</v>
      </c>
      <c r="I121" s="40"/>
      <c r="J121" s="3"/>
      <c r="K121" s="3"/>
      <c r="L121" s="40"/>
    </row>
    <row r="122" spans="1:19" s="39" customFormat="1" ht="66" hidden="1" customHeight="1" outlineLevel="1">
      <c r="A122" s="21"/>
      <c r="B122" s="21"/>
      <c r="C122" s="16" t="s">
        <v>226</v>
      </c>
      <c r="D122" s="16"/>
      <c r="E122" s="28"/>
      <c r="F122" s="92" t="str">
        <f ca="1">F121 &amp; F118</f>
        <v>&amp;Table_KEY INTEGER NOT NULL DEFAULT 0,_x000D_PRODUCT_CODE VARCHAR2(15) NOT NULL DEFAULT 'Missing',_x000D_PRODUCT_DESCRIPTION VARCHAR2(50) NOT NULL DEFAULT 'Unknown',_x000D_PRODUCT_TYPE VARCHAR2(40) DEFAULT 'N/A',_x000D_SUBCATEGORY VARCHAR2(40) DEFAULT 'N/A',_x000D_LAUNCH_DATE DATE DEFAULT '00/01/2000',_x000D_</v>
      </c>
      <c r="G122" s="92"/>
      <c r="H122" s="92"/>
      <c r="I122" s="40"/>
      <c r="J122" s="3"/>
      <c r="K122" s="3"/>
      <c r="L122" s="40"/>
    </row>
    <row r="123" spans="1:19" s="39" customFormat="1" ht="75" hidden="1" customHeight="1" outlineLevel="1">
      <c r="A123" s="21"/>
      <c r="B123" s="21"/>
      <c r="C123" s="16" t="s">
        <v>21</v>
      </c>
      <c r="D123" s="16"/>
      <c r="E123" s="28"/>
      <c r="F123" s="92" t="str">
        <f ca="1">IF(LEN($F$122)=0,"",LEFT(F122,LEN(F122)-2))</f>
        <v>&amp;Table_KEY INTEGER NOT NULL DEFAULT 0,_x000D_PRODUCT_CODE VARCHAR2(15) NOT NULL DEFAULT 'Missing',_x000D_PRODUCT_DESCRIPTION VARCHAR2(50) NOT NULL DEFAULT 'Unknown',_x000D_PRODUCT_TYPE VARCHAR2(40) DEFAULT 'N/A',_x000D_SUBCATEGORY VARCHAR2(40) DEFAULT 'N/A',_x000D_LAUNCH_DATE DATE DEFAULT '00/01/2000'</v>
      </c>
      <c r="G123" s="92"/>
      <c r="H123" s="92"/>
      <c r="I123" s="40"/>
      <c r="J123" s="3"/>
      <c r="K123" s="3"/>
      <c r="L123" s="40"/>
    </row>
    <row r="124" spans="1:19" s="39" customFormat="1" ht="61.05" hidden="1" customHeight="1" outlineLevel="1">
      <c r="A124" s="21"/>
      <c r="B124" s="21"/>
      <c r="C124" s="16" t="s">
        <v>325</v>
      </c>
      <c r="D124" s="16"/>
      <c r="E124" s="28"/>
      <c r="F124" s="92" t="str">
        <f ca="1">CONCATENATE(Settings!B3, " DDL for ", F54, " &amp;Table generated by BEAM*Modelstormer ", $F$43, " on ", TEXT(NOW(),"d mmm yyyy at hh:mm"), " ", Settings!B4, CHAR(13), CHAR(13), F56, Settings!B11, F123)</f>
        <v>/* DDL for Historic Value Dimenson (SCD Type 2) &amp;Table generated by BEAM*Modelstormer 0.95C on 18 Apr 2022 at 17:50 */_x000D__x000D_CREATE TABLE PRODUCT
(&amp;Table_KEY INTEGER NOT NULL DEFAULT 0,_x000D_PRODUCT_CODE VARCHAR2(15) NOT NULL DEFAULT 'Missing',_x000D_PRODUCT_DESCRIPTION VARCHAR2(50) NOT NULL DEFAULT 'Unknown',_x000D_PRODUCT_TYPE VARCHAR2(40) DEFAULT 'N/A',_x000D_SUBCATEGORY VARCHAR2(40) DEFAULT 'N/A',_x000D_LAUNCH_DATE DATE DEFAULT '00/01/2000'</v>
      </c>
      <c r="G124" s="92"/>
      <c r="H124" s="93"/>
      <c r="I124" s="40"/>
      <c r="J124" s="3"/>
      <c r="K124" s="3"/>
      <c r="L124" s="40"/>
    </row>
    <row r="125" spans="1:19" s="39" customFormat="1" ht="31.95" hidden="1" customHeight="1" outlineLevel="1">
      <c r="A125" s="21"/>
      <c r="B125" s="21"/>
      <c r="C125" s="16" t="s">
        <v>506</v>
      </c>
      <c r="D125" s="16"/>
      <c r="E125" s="28"/>
      <c r="F125" s="92" t="str">
        <f>IF(AND($F$55="Dimension",NOT(ISERROR(FIND("HV",$F$50)))),"Y","")</f>
        <v>Y</v>
      </c>
      <c r="G125" s="92"/>
      <c r="H125" s="93"/>
      <c r="I125" s="40"/>
      <c r="J125" s="3"/>
      <c r="K125" s="3"/>
      <c r="L125" s="40"/>
    </row>
    <row r="126" spans="1:19" s="39" customFormat="1" ht="127.95" hidden="1" customHeight="1" outlineLevel="1">
      <c r="A126" s="21"/>
      <c r="B126" s="21"/>
      <c r="C126" s="16" t="s">
        <v>507</v>
      </c>
      <c r="D126" s="16"/>
      <c r="E126" s="28"/>
      <c r="F126" s="92" t="str">
        <f ca="1">IF($F$125="Y",$F$124 &amp; Settings!$B$29 &amp; Settings!$B$33, $F$124 &amp; Settings!$B$33)</f>
        <v>/* DDL for Historic Value Dimenson (SCD Type 2) &amp;Table generated by BEAM*Modelstormer 0.95C on 18 Apr 2022 at 17:50 */_x000D__x000D_CREATE TABLE PRODUCT
(&amp;Table_KEY INTEGER NOT NULL DEFAULT 0,_x000D_PRODUCT_CODE VARCHAR2(15) NOT NULL DEFAULT 'Missing',_x000D_PRODUCT_DESCRIPTION VARCHAR2(50) NOT NULL DEFAULT 'Unknown',_x000D_PRODUCT_TYPE VARCHAR2(40) DEFAULT 'N/A',_x000D_SUBCATEGORY VARCHAR2(40) DEFAULT 'N/A',_x000D_LAUNCH_DATE DATE DEFAULT '00/01/2000', 
EFFECTIVE_DATE DATETIME NOT NULL, 
END_DATE DATETIME NOT NULL DEFAULT '9999-12-31', 
CURRENT_IND CHAR(1) NOT NULL DEFAULT 'Y' CHECK (CURRENT_IND IN ('Y', 'N')))</v>
      </c>
      <c r="G126" s="92" t="str">
        <f ca="1">IF($F$125&lt;&gt;"Y", $G$121, IF(LEN($G$121) + LEN(Settings!$B$30)&lt;254,$G$121 &amp; Settings!$B$30, $G$121 &amp; "…"))</f>
        <v>&amp;Table_KEY_x000D_PRODUCT_CODE_x000D__x000D_PRODUCT_DESCRIPTION_x000D_PRODUCT_TYPE_x000D_SUBCATEGORY_x000D_LAUNCH_DATE_x000D_
EFFECTIVE_DATE 
END_DATE
CURRENT_IND</v>
      </c>
      <c r="H126" s="92" t="str">
        <f ca="1">IF(AND($F$125="Y", LEN($G$121)+LEN(Settings!$B$30)&lt;254), $H$121 &amp; Settings!$B$31, $H$121)</f>
        <v xml:space="preserve"> SK _x000D_ BK, NN _x000D__x000D_ MD _x000D__x000D__x000D_ FV _x000D_
[Y/N]</v>
      </c>
      <c r="I126" s="40"/>
      <c r="J126" s="3"/>
      <c r="K126" s="3"/>
      <c r="L126" s="40"/>
    </row>
    <row r="127" spans="1:19" s="39" customFormat="1" ht="88.95" hidden="1" customHeight="1" outlineLevel="1">
      <c r="A127" s="21"/>
      <c r="B127" s="21"/>
      <c r="C127" s="16" t="s">
        <v>518</v>
      </c>
      <c r="D127" s="16"/>
      <c r="E127" s="28"/>
      <c r="F127" s="92" t="str">
        <f ca="1">TRIM(F126 &amp; IF(AND($F$55="Dimension", LEN(Settings!$B$35)&lt;&gt;0), CHAR(13) &amp; Settings!B35,IF(AND($F$55="Fact", LEN(Settings!$B$34)&lt;&gt;0), CHAR(13) &amp; Settings!B34, "")) &amp; Settings!$B$36)</f>
        <v xml:space="preserve">/* DDL for Historic Value Dimenson (SCD Type 2) &amp;Table generated by BEAM*Modelstormer 0.95C on 18 Apr 2022 at 17:50 */_x000D__x000D_CREATE TABLE PRODUCT
(&amp;Table_KEY INTEGER NOT NULL DEFAULT 0,_x000D_PRODUCT_CODE VARCHAR2(15) NOT NULL DEFAULT 'Missing',_x000D_PRODUCT_DESCRIPTION VARCHAR2(50) NOT NULL DEFAULT 'Unknown',_x000D_PRODUCT_TYPE VARCHAR2(40) DEFAULT 'N/A',_x000D_SUBCATEGORY VARCHAR2(40) DEFAULT 'N/A',_x000D_LAUNCH_DATE DATE DEFAULT '00/01/2000', 
EFFECTIVE_DATE DATETIME NOT NULL, 
END_DATE DATETIME NOT NULL DEFAULT '9999-12-31', 
CURRENT_IND CHAR(1) NOT NULL DEFAULT 'Y' CHECK (CURRENT_IND IN ('Y', 'N')));
</v>
      </c>
      <c r="G127" s="92"/>
      <c r="H127" s="92"/>
      <c r="I127" s="40"/>
      <c r="J127" s="3"/>
      <c r="K127" s="3"/>
      <c r="L127" s="40"/>
    </row>
    <row r="128" spans="1:19" s="39" customFormat="1" ht="88.95" hidden="1" customHeight="1" outlineLevel="1">
      <c r="A128" s="21"/>
      <c r="B128" s="21"/>
      <c r="C128" s="16" t="s">
        <v>519</v>
      </c>
      <c r="D128" s="16"/>
      <c r="E128" s="28"/>
      <c r="F128" s="125" t="str">
        <f t="array" aca="1" ref="F128" ca="1">INDEX(F87:S87,MATCH(MAX(LEN(F87:S87)),LEN(F87:S87),0))</f>
        <v/>
      </c>
      <c r="G128" s="92"/>
      <c r="H128" s="92"/>
      <c r="I128" s="40"/>
      <c r="J128" s="3"/>
      <c r="K128" s="3"/>
      <c r="L128" s="40"/>
    </row>
    <row r="129" spans="1:12" s="39" customFormat="1" ht="67.95" hidden="1" customHeight="1" outlineLevel="1">
      <c r="A129" s="21"/>
      <c r="B129" s="21"/>
      <c r="C129" s="16" t="s">
        <v>391</v>
      </c>
      <c r="D129" s="16"/>
      <c r="E129" s="28"/>
      <c r="F129" s="92" t="str">
        <f ca="1">IF($F$120="Y",SUBSTITUTE(Settings!$B$12,"&amp;Table",$F$45),IF(LEN($F$128)=0,"",LEFT($F$128,LEN($F$128)-2)))</f>
        <v>PRODUCT_KEY</v>
      </c>
      <c r="G129" s="106"/>
      <c r="H129" s="102"/>
      <c r="I129" s="41"/>
      <c r="J129" s="107"/>
      <c r="K129" s="3"/>
      <c r="L129" s="40"/>
    </row>
    <row r="130" spans="1:12" s="39" customFormat="1" ht="348" hidden="1" customHeight="1" outlineLevel="1">
      <c r="A130" s="21"/>
      <c r="B130" s="21"/>
      <c r="C130" s="16" t="s">
        <v>516</v>
      </c>
      <c r="D130" s="16"/>
      <c r="E130" s="28"/>
      <c r="F130" s="92" t="str">
        <f ca="1">F127 &amp; IF(AND($F$55="Dimension", LEN(Settings!$B$46)&lt;&gt;0), CHAR(13) &amp; Settings!$B$46 &amp; CHAR(13),"")</f>
        <v>/* DDL for Historic Value Dimenson (SCD Type 2) &amp;Table generated by BEAM*Modelstormer 0.95C on 18 Apr 2022 at 17:50 */_x000D__x000D_CREATE TABLE PRODUCT
(&amp;Table_KEY INTEGER NOT NULL DEFAULT 0,_x000D_PRODUCT_CODE VARCHAR2(15) NOT NULL DEFAULT 'Missing',_x000D_PRODUCT_DESCRIPTION VARCHAR2(50) NOT NULL DEFAULT 'Unknown',_x000D_PRODUCT_TYPE VARCHAR2(40) DEFAULT 'N/A',_x000D_SUBCATEGORY VARCHAR2(40) DEFAULT 'N/A',_x000D_LAUNCH_DATE DATE DEFAULT '00/01/2000', 
EFFECTIVE_DATE DATETIME NOT NULL, 
END_DATE DATETIME NOT NULL DEFAULT '9999-12-31', 
CURRENT_IND CHAR(1) NOT NULL DEFAULT 'Y' CHECK (CURRENT_IND IN ('Y', 'N')));
_x000D_ALTER TABLE &amp;Table ADD CONSTRAINT C_&amp;Table_PK PRIMARY KEY (&amp;KeyColumns);_x000D_</v>
      </c>
      <c r="G130" s="106"/>
      <c r="H130" s="102"/>
      <c r="I130" s="41"/>
      <c r="J130" s="107"/>
      <c r="K130" s="3"/>
      <c r="L130" s="40"/>
    </row>
    <row r="131" spans="1:12" s="39" customFormat="1" ht="165" hidden="1" customHeight="1" outlineLevel="1">
      <c r="A131" s="21"/>
      <c r="B131" s="21"/>
      <c r="C131" s="16" t="s">
        <v>517</v>
      </c>
      <c r="D131" s="16"/>
      <c r="E131" s="28"/>
      <c r="F131" s="93" t="str">
        <f ca="1">SUBSTITUTE(SUBSTITUTE($F$130, "&amp;Table", $F$45),"&amp;KeyColumns",$F$129)</f>
        <v>/* DDL for Historic Value Dimenson (SCD Type 2) PRODUCT generated by BEAM*Modelstormer 0.95C on 18 Apr 2022 at 17:50 */_x000D__x000D_CREATE TABLE PRODUCT
(PRODUCT_KEY INTEGER NOT NULL DEFAULT 0,_x000D_PRODUCT_CODE VARCHAR2(15) NOT NULL DEFAULT 'Missing',_x000D_PRODUCT_DESCRIPTION VARCHAR2(50) NOT NULL DEFAULT 'Unknown',_x000D_PRODUCT_TYPE VARCHAR2(40) DEFAULT 'N/A',_x000D_SUBCATEGORY VARCHAR2(40) DEFAULT 'N/A',_x000D_LAUNCH_DATE DATE DEFAULT '00/01/2000', 
EFFECTIVE_DATE DATETIME NOT NULL, 
END_DATE DATETIME NOT NULL DEFAULT '9999-12-31', 
CURRENT_IND CHAR(1) NOT NULL DEFAULT 'Y' CHECK (CURRENT_IND IN ('Y', 'N')));
_x000D_ALTER TABLE PRODUCT ADD CONSTRAINT C_PRODUCT_PK PRIMARY KEY (PRODUCT_KEY);_x000D_</v>
      </c>
      <c r="G131" s="93" t="str">
        <f ca="1">SUBSTITUTE(G126, "&amp;Table", $F$45)</f>
        <v>PRODUCT_KEY_x000D_PRODUCT_CODE_x000D__x000D_PRODUCT_DESCRIPTION_x000D_PRODUCT_TYPE_x000D_SUBCATEGORY_x000D_LAUNCH_DATE_x000D_
EFFECTIVE_DATE 
END_DATE
CURRENT_IND</v>
      </c>
      <c r="H131" s="101"/>
      <c r="I131" s="40"/>
      <c r="J131" s="3"/>
      <c r="K131" s="3"/>
      <c r="L131" s="40"/>
    </row>
    <row r="132" spans="1:12" s="39" customFormat="1" ht="76.05" hidden="1" customHeight="1" outlineLevel="1">
      <c r="A132" s="21"/>
      <c r="B132" s="21"/>
      <c r="C132" s="16" t="s">
        <v>390</v>
      </c>
      <c r="D132" s="16"/>
      <c r="E132" s="28"/>
      <c r="F132" s="93"/>
      <c r="G132" s="93" t="str">
        <f ca="1">IF(Settings!$B$44="Y", PROPER(SUBSTITUTE(G131,"_"," ")), F131)</f>
        <v>Product Key_x000D_Product Code_x000D__x000D_Product Description_x000D_Product Type_x000D_Subcategory_x000D_Launch Date_x000D_
Effective Date 
End Date
Current Ind</v>
      </c>
      <c r="H132" s="93"/>
      <c r="I132" s="40"/>
      <c r="J132" s="3"/>
      <c r="K132" s="3"/>
      <c r="L132" s="40"/>
    </row>
    <row r="133" spans="1:12" s="39" customFormat="1" ht="120" hidden="1" customHeight="1" outlineLevel="1">
      <c r="A133" s="21"/>
      <c r="B133" s="21"/>
      <c r="C133" s="16" t="s">
        <v>194</v>
      </c>
      <c r="D133" s="16"/>
      <c r="E133" s="28"/>
      <c r="F133" s="126" t="str">
        <f t="array" aca="1" ref="F133" ca="1">INDEX(F110:S110,MATCH(MAX(LEN(F110:S110)),LEN(F110:S110),0))</f>
        <v xml:space="preserve">Comment on Column PRODUCT.PRODUCT_DESCRIPTION is 'MD';
Comment on Column PRODUCT.PRODUCT_CODE is 'BK, NN';
Comment on Column PRODUCT.LAUNCH_DATE is 'FV';
</v>
      </c>
      <c r="G133" s="93"/>
      <c r="H133" s="93"/>
      <c r="I133" s="40"/>
      <c r="J133" s="3"/>
      <c r="K133" s="3"/>
      <c r="L133" s="40"/>
    </row>
    <row r="134" spans="1:12" s="39" customFormat="1" ht="24" hidden="1" customHeight="1" outlineLevel="1">
      <c r="A134" s="21"/>
      <c r="B134" s="21"/>
      <c r="C134" s="16" t="s">
        <v>421</v>
      </c>
      <c r="D134" s="16"/>
      <c r="E134" s="28"/>
      <c r="F134" s="101" t="str">
        <f ca="1">IF($F$120="Y",SUBSTITUTE(SUBSTITUTE(SUBSTITUTE(Settings!$B$39,"&amp;Column", Settings!$B$12),"&amp;Table",$F$45),"&amp;BEAMColumnCodes","SK"),"")</f>
        <v xml:space="preserve">Comment on Column PRODUCT.PRODUCT_KEY is 'SK';
</v>
      </c>
      <c r="G134" s="93"/>
      <c r="H134" s="93"/>
      <c r="I134" s="40"/>
      <c r="J134" s="3"/>
      <c r="K134" s="3"/>
      <c r="L134" s="40"/>
    </row>
    <row r="135" spans="1:12" s="39" customFormat="1" ht="24" hidden="1" customHeight="1" outlineLevel="1">
      <c r="A135" s="21"/>
      <c r="B135" s="21"/>
      <c r="C135" s="16" t="s">
        <v>508</v>
      </c>
      <c r="D135" s="16"/>
      <c r="E135" s="28"/>
      <c r="F135" s="101" t="str">
        <f>IF($F$125="Y", SUBSTITUTE(Settings!B32, "&amp;Table", $F$45), "")</f>
        <v xml:space="preserve">Comment on Column PRODUCT.CURRENT_IND is '[Y/N]';
</v>
      </c>
      <c r="G135" s="93"/>
      <c r="H135" s="93"/>
      <c r="I135" s="40"/>
      <c r="J135" s="3"/>
      <c r="K135" s="3"/>
      <c r="L135" s="40"/>
    </row>
    <row r="136" spans="1:12" s="39" customFormat="1" ht="108" hidden="1" customHeight="1" outlineLevel="1">
      <c r="A136" s="21"/>
      <c r="B136" s="21"/>
      <c r="C136" s="16" t="s">
        <v>431</v>
      </c>
      <c r="D136" s="16"/>
      <c r="E136" s="28"/>
      <c r="F136" s="93" t="str">
        <f ca="1">IF(Settings!$B$37="Y", CHAR(13) &amp; $F$52 &amp; $F$134 &amp; $F$133 &amp; $F$135, "")</f>
        <v xml:space="preserve">_x000D_Comment on Table PRODUCT is 'HV';
Comment on Column PRODUCT.PRODUCT_KEY is 'SK';
Comment on Column PRODUCT.PRODUCT_DESCRIPTION is 'MD';
Comment on Column PRODUCT.PRODUCT_CODE is 'BK, NN';
Comment on Column PRODUCT.LAUNCH_DATE is 'FV';
Comment on Column PRODUCT.CURRENT_IND is '[Y/N]';
</v>
      </c>
      <c r="G136" s="93"/>
      <c r="H136" s="93"/>
      <c r="I136" s="40"/>
      <c r="J136" s="3"/>
      <c r="K136" s="3"/>
      <c r="L136" s="40"/>
    </row>
    <row r="137" spans="1:12" s="39" customFormat="1" ht="108" hidden="1" customHeight="1" outlineLevel="1">
      <c r="A137" s="21"/>
      <c r="B137" s="21"/>
      <c r="C137" s="16" t="s">
        <v>515</v>
      </c>
      <c r="D137" s="16"/>
      <c r="E137" s="28"/>
      <c r="F137" s="126" t="str">
        <f t="array" aca="1" ref="F137" ca="1">INDEX(F113:S113,MATCH(MAX(LEN(F113:S113)),LEN(F113:S113),0))</f>
        <v/>
      </c>
      <c r="G137" s="93"/>
      <c r="H137" s="93"/>
      <c r="I137" s="40"/>
      <c r="J137" s="3"/>
      <c r="K137" s="3"/>
      <c r="L137" s="40"/>
    </row>
    <row r="138" spans="1:12" s="39" customFormat="1" ht="165" hidden="1" customHeight="1" outlineLevel="1">
      <c r="A138" s="21"/>
      <c r="B138" s="21"/>
      <c r="C138" s="16" t="s">
        <v>514</v>
      </c>
      <c r="D138" s="16"/>
      <c r="E138" s="28"/>
      <c r="F138" s="93" t="str">
        <f ca="1">CONCATENATE(F131, F137, IF(LEN(F137)&lt;&gt;0, CHAR(13),""), F136)</f>
        <v xml:space="preserve">/* DDL for Historic Value Dimenson (SCD Type 2) PRODUCT generated by BEAM*Modelstormer 0.95C on 18 Apr 2022 at 17:50 */_x000D__x000D_CREATE TABLE PRODUCT
(PRODUCT_KEY INTEGER NOT NULL DEFAULT 0,_x000D_PRODUCT_CODE VARCHAR2(15) NOT NULL DEFAULT 'Missing',_x000D_PRODUCT_DESCRIPTION VARCHAR2(50) NOT NULL DEFAULT 'Unknown',_x000D_PRODUCT_TYPE VARCHAR2(40) DEFAULT 'N/A',_x000D_SUBCATEGORY VARCHAR2(40) DEFAULT 'N/A',_x000D_LAUNCH_DATE DATE DEFAULT '00/01/2000', 
EFFECTIVE_DATE DATETIME NOT NULL, 
END_DATE DATETIME NOT NULL DEFAULT '9999-12-31', 
CURRENT_IND CHAR(1) NOT NULL DEFAULT 'Y' CHECK (CURRENT_IND IN ('Y', 'N')));
_x000D_ALTER TABLE PRODUCT ADD CONSTRAINT C_PRODUCT_PK PRIMARY KEY (PRODUCT_KEY);_x000D__x000D_Comment on Table PRODUCT is 'HV';
Comment on Column PRODUCT.PRODUCT_KEY is 'SK';
Comment on Column PRODUCT.PRODUCT_DESCRIPTION is 'MD';
Comment on Column PRODUCT.PRODUCT_CODE is 'BK, NN';
Comment on Column PRODUCT.LAUNCH_DATE is 'FV';
Comment on Column PRODUCT.CURRENT_IND is '[Y/N]';
</v>
      </c>
      <c r="G138" s="93"/>
      <c r="H138" s="93"/>
      <c r="I138" s="40"/>
      <c r="J138" s="3"/>
      <c r="K138" s="3"/>
      <c r="L138" s="40"/>
    </row>
    <row r="139" spans="1:12" s="39" customFormat="1" ht="276" hidden="1" customHeight="1" outlineLevel="1">
      <c r="A139" s="21"/>
      <c r="B139" s="21"/>
      <c r="C139" s="16" t="s">
        <v>232</v>
      </c>
      <c r="D139" s="16"/>
      <c r="E139" s="28"/>
      <c r="F139" s="93" t="str">
        <f ca="1">IF(LEN($F$123)= 0, "Add column names in F6 to EY6 to generate SQL DDL", $F$138)</f>
        <v xml:space="preserve">/* DDL for Historic Value Dimenson (SCD Type 2) PRODUCT generated by BEAM*Modelstormer 0.95C on 18 Apr 2022 at 17:50 */_x000D__x000D_CREATE TABLE PRODUCT
(PRODUCT_KEY INTEGER NOT NULL DEFAULT 0,_x000D_PRODUCT_CODE VARCHAR2(15) NOT NULL DEFAULT 'Missing',_x000D_PRODUCT_DESCRIPTION VARCHAR2(50) NOT NULL DEFAULT 'Unknown',_x000D_PRODUCT_TYPE VARCHAR2(40) DEFAULT 'N/A',_x000D_SUBCATEGORY VARCHAR2(40) DEFAULT 'N/A',_x000D_LAUNCH_DATE DATE DEFAULT '00/01/2000', 
EFFECTIVE_DATE DATETIME NOT NULL, 
END_DATE DATETIME NOT NULL DEFAULT '9999-12-31', 
CURRENT_IND CHAR(1) NOT NULL DEFAULT 'Y' CHECK (CURRENT_IND IN ('Y', 'N')));
_x000D_ALTER TABLE PRODUCT ADD CONSTRAINT C_PRODUCT_PK PRIMARY KEY (PRODUCT_KEY);_x000D__x000D_Comment on Table PRODUCT is 'HV';
Comment on Column PRODUCT.PRODUCT_KEY is 'SK';
Comment on Column PRODUCT.PRODUCT_DESCRIPTION is 'MD';
Comment on Column PRODUCT.PRODUCT_CODE is 'BK, NN';
Comment on Column PRODUCT.LAUNCH_DATE is 'FV';
Comment on Column PRODUCT.CURRENT_IND is '[Y/N]';
</v>
      </c>
      <c r="G139" s="93"/>
      <c r="H139" s="93"/>
      <c r="I139" s="40"/>
      <c r="J139" s="3"/>
      <c r="K139" s="3"/>
      <c r="L139" s="40"/>
    </row>
    <row r="140" spans="1:12" s="51" customFormat="1" hidden="1" outlineLevel="1">
      <c r="A140" s="36"/>
      <c r="B140" s="36"/>
      <c r="C140" s="77"/>
      <c r="D140" s="77"/>
      <c r="E140" s="35"/>
      <c r="F140" s="7"/>
      <c r="G140" s="7"/>
      <c r="H140" s="7"/>
      <c r="I140" s="50"/>
      <c r="J140" s="37"/>
      <c r="K140" s="37"/>
      <c r="L140" s="50"/>
    </row>
    <row r="141" spans="1:12" hidden="1" outlineLevel="1">
      <c r="F141" s="127">
        <f t="array" aca="1" ref="F141" ca="1">MAX(LEN(G106:R106))</f>
        <v>54</v>
      </c>
      <c r="G141" s="94"/>
      <c r="H141" s="94"/>
      <c r="J141" s="4"/>
      <c r="K141" s="4"/>
    </row>
    <row r="142" spans="1:12" hidden="1" outlineLevel="1">
      <c r="J142" s="4"/>
      <c r="K142" s="4"/>
    </row>
    <row r="143" spans="1:12" ht="13.05" customHeight="1" collapsed="1"/>
    <row r="144" spans="1:12" s="132" customFormat="1">
      <c r="A144" s="133"/>
      <c r="B144" s="133"/>
      <c r="C144" s="133"/>
      <c r="D144" s="133"/>
      <c r="E144" s="76"/>
      <c r="F144" s="134" t="s">
        <v>98</v>
      </c>
      <c r="G144" s="134"/>
      <c r="H144" s="187" t="s">
        <v>13</v>
      </c>
    </row>
  </sheetData>
  <mergeCells count="2">
    <mergeCell ref="F31:M36"/>
    <mergeCell ref="C77:E77"/>
  </mergeCells>
  <phoneticPr fontId="27" type="noConversion"/>
  <hyperlinks>
    <hyperlink ref="H144" r:id="rId1" xr:uid="{00000000-0004-0000-0300-000000000000}"/>
  </hyperlinks>
  <pageMargins left="0.70000000000000007" right="0.70000000000000007" top="0.39000000000000007" bottom="0.39000000000000007" header="0.39000000000000007" footer="0.39000000000000007"/>
  <pageSetup paperSize="0" orientation="portrait" horizontalDpi="4294967292" verticalDpi="4294967292"/>
  <headerFooter>
    <oddFooter>&amp;R&amp;8Agile Data Warehouse Design &amp;Uwww.modelstorming.com</oddFooter>
  </headerFooter>
  <rowBreaks count="1" manualBreakCount="1">
    <brk id="17" max="16383" man="1"/>
  </rowBreaks>
  <colBreaks count="1" manualBreakCount="1">
    <brk id="8" max="1048575" man="1" pt="1"/>
  </colBreaks>
  <drawing r:id="rId2"/>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62B1E-8170-436A-BD2E-B057847CA343}">
  <sheetPr>
    <pageSetUpPr autoPageBreaks="0"/>
  </sheetPr>
  <dimension ref="A1:EZ144"/>
  <sheetViews>
    <sheetView showGridLines="0" zoomScale="65" zoomScaleNormal="65" zoomScalePageLayoutView="50" workbookViewId="0">
      <pane xSplit="8" ySplit="28" topLeftCell="I29" activePane="bottomRight" state="frozen"/>
      <selection pane="topRight" activeCell="I1" sqref="I1"/>
      <selection pane="bottomLeft" activeCell="A29" sqref="A29"/>
      <selection pane="bottomRight" activeCell="H10" sqref="H10"/>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13.33203125" style="279" customWidth="1" collapsed="1"/>
    <col min="7" max="7" width="14.44140625" style="234" customWidth="1"/>
    <col min="8" max="8" width="17.5546875" style="11" customWidth="1"/>
    <col min="9" max="9" width="13.6640625" style="279" customWidth="1"/>
    <col min="10" max="10" width="14.33203125" style="279" customWidth="1"/>
    <col min="11" max="11" width="28.21875" style="279" customWidth="1"/>
    <col min="12" max="12" width="27.21875" style="279" customWidth="1"/>
    <col min="13" max="13" width="15" style="341" customWidth="1"/>
    <col min="14" max="14" width="13.88671875" style="337" customWidth="1"/>
    <col min="15" max="16" width="12.44140625" style="337" customWidth="1"/>
    <col min="17" max="17" width="15.6640625" style="337" customWidth="1"/>
    <col min="18" max="18" width="13.6640625" style="337" customWidth="1"/>
    <col min="19" max="19" width="55.6640625" style="337" customWidth="1"/>
    <col min="20" max="20" width="13.6640625" style="337" customWidth="1"/>
    <col min="21" max="155" width="13.6640625" style="10" customWidth="1"/>
    <col min="156" max="156" width="1.109375" style="10" customWidth="1"/>
    <col min="157" max="16384" width="8.77734375" style="10"/>
  </cols>
  <sheetData>
    <row r="1" spans="3:156">
      <c r="C1" s="77" t="s">
        <v>315</v>
      </c>
      <c r="F1" s="11"/>
      <c r="G1" s="11"/>
      <c r="I1" s="11"/>
      <c r="J1" s="11"/>
      <c r="K1" s="11"/>
      <c r="L1" s="11"/>
      <c r="M1" s="10"/>
      <c r="N1" s="10"/>
      <c r="O1" s="10"/>
      <c r="P1" s="10"/>
      <c r="Q1" s="10"/>
      <c r="R1" s="10"/>
      <c r="S1" s="10"/>
      <c r="T1" s="10"/>
    </row>
    <row r="2" spans="3:156" s="79" customFormat="1" ht="75" hidden="1" customHeight="1" outlineLevel="1">
      <c r="C2" s="171" t="s">
        <v>103</v>
      </c>
      <c r="D2" s="81"/>
      <c r="E2" s="80"/>
    </row>
    <row r="3" spans="3:156" s="74" customFormat="1" ht="10.95" customHeight="1" collapsed="1">
      <c r="C3" s="77"/>
      <c r="D3" s="77"/>
      <c r="E3" s="76"/>
    </row>
    <row r="4" spans="3:156" s="35" customFormat="1" ht="28.95" customHeight="1">
      <c r="C4" s="77" t="s">
        <v>262</v>
      </c>
      <c r="D4" s="77"/>
      <c r="F4" s="146" t="s">
        <v>528</v>
      </c>
      <c r="G4" s="146" t="s">
        <v>548</v>
      </c>
      <c r="H4" s="76"/>
      <c r="I4" s="146"/>
      <c r="J4" s="146"/>
      <c r="K4" s="146"/>
      <c r="L4" s="146"/>
    </row>
    <row r="5" spans="3:156" s="68" customFormat="1" ht="16.95" customHeight="1">
      <c r="C5" s="77" t="s">
        <v>109</v>
      </c>
      <c r="D5" s="77"/>
      <c r="F5" s="438"/>
      <c r="G5" s="439"/>
      <c r="H5" s="440"/>
      <c r="I5" s="438"/>
      <c r="J5" s="438"/>
      <c r="K5" s="438"/>
      <c r="L5" s="438"/>
      <c r="M5" s="438"/>
      <c r="N5" s="441"/>
      <c r="O5" s="441"/>
      <c r="P5" s="442"/>
      <c r="Q5" s="441"/>
      <c r="R5" s="443"/>
      <c r="S5" s="443"/>
      <c r="T5" s="443"/>
      <c r="U5" s="358"/>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236" t="s">
        <v>529</v>
      </c>
      <c r="G6" s="153" t="s">
        <v>530</v>
      </c>
      <c r="H6" s="295" t="s">
        <v>531</v>
      </c>
      <c r="I6" s="156" t="s">
        <v>532</v>
      </c>
      <c r="J6" s="236" t="s">
        <v>533</v>
      </c>
      <c r="K6" s="236" t="s">
        <v>534</v>
      </c>
      <c r="L6" s="156" t="s">
        <v>535</v>
      </c>
      <c r="M6" s="236" t="s">
        <v>536</v>
      </c>
      <c r="N6" s="153" t="s">
        <v>537</v>
      </c>
      <c r="O6" s="153" t="s">
        <v>538</v>
      </c>
      <c r="P6" s="348" t="s">
        <v>542</v>
      </c>
      <c r="Q6" s="348" t="s">
        <v>539</v>
      </c>
      <c r="R6" s="155" t="s">
        <v>540</v>
      </c>
      <c r="S6" s="64" t="s">
        <v>541</v>
      </c>
      <c r="T6" s="64" t="s">
        <v>543</v>
      </c>
      <c r="U6" s="351"/>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4.4" customHeight="1">
      <c r="C7" s="73" t="s">
        <v>153</v>
      </c>
      <c r="D7" s="73"/>
      <c r="E7" s="65"/>
      <c r="F7" s="237" t="s">
        <v>551</v>
      </c>
      <c r="G7" s="210"/>
      <c r="H7" s="296"/>
      <c r="I7" s="237" t="s">
        <v>200</v>
      </c>
      <c r="J7" s="237"/>
      <c r="K7" s="237" t="s">
        <v>200</v>
      </c>
      <c r="L7" s="328" t="s">
        <v>200</v>
      </c>
      <c r="M7" s="338"/>
      <c r="N7" s="315" t="s">
        <v>622</v>
      </c>
      <c r="O7" s="315" t="s">
        <v>622</v>
      </c>
      <c r="P7" s="315" t="s">
        <v>199</v>
      </c>
      <c r="Q7" s="315"/>
      <c r="R7" s="62" t="s">
        <v>199</v>
      </c>
      <c r="S7" s="62"/>
      <c r="T7" s="62"/>
      <c r="U7" s="349"/>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19.8" customHeight="1" outlineLevel="1">
      <c r="C8" s="73" t="s">
        <v>126</v>
      </c>
      <c r="D8" s="73"/>
      <c r="F8" s="238"/>
      <c r="G8" s="192" t="s">
        <v>550</v>
      </c>
      <c r="H8" s="297" t="s">
        <v>550</v>
      </c>
      <c r="I8" s="238" t="s">
        <v>550</v>
      </c>
      <c r="J8" s="238" t="s">
        <v>550</v>
      </c>
      <c r="K8" s="238" t="s">
        <v>550</v>
      </c>
      <c r="L8" s="238" t="s">
        <v>550</v>
      </c>
      <c r="M8" s="238" t="s">
        <v>550</v>
      </c>
      <c r="N8" s="192" t="s">
        <v>550</v>
      </c>
      <c r="O8" s="192" t="s">
        <v>550</v>
      </c>
      <c r="P8" s="192" t="s">
        <v>552</v>
      </c>
      <c r="Q8" s="192" t="s">
        <v>550</v>
      </c>
      <c r="R8" s="192" t="s">
        <v>552</v>
      </c>
      <c r="S8" s="195" t="s">
        <v>552</v>
      </c>
      <c r="T8" s="195" t="s">
        <v>552</v>
      </c>
      <c r="U8" s="353"/>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6.2" customHeight="1" outlineLevel="1">
      <c r="C9" s="73" t="s">
        <v>70</v>
      </c>
      <c r="D9" s="73"/>
      <c r="E9" s="65"/>
      <c r="F9" s="239" t="s">
        <v>553</v>
      </c>
      <c r="G9" s="144" t="s">
        <v>554</v>
      </c>
      <c r="H9" s="298" t="s">
        <v>554</v>
      </c>
      <c r="I9" s="239" t="s">
        <v>555</v>
      </c>
      <c r="J9" s="239" t="s">
        <v>555</v>
      </c>
      <c r="K9" s="239" t="s">
        <v>554</v>
      </c>
      <c r="L9" s="239" t="s">
        <v>554</v>
      </c>
      <c r="M9" s="339" t="s">
        <v>556</v>
      </c>
      <c r="N9" s="144" t="s">
        <v>555</v>
      </c>
      <c r="O9" s="144" t="s">
        <v>557</v>
      </c>
      <c r="P9" s="144" t="s">
        <v>461</v>
      </c>
      <c r="Q9" s="151" t="s">
        <v>626</v>
      </c>
      <c r="R9" s="144" t="s">
        <v>553</v>
      </c>
      <c r="S9" s="144" t="s">
        <v>737</v>
      </c>
      <c r="T9" s="144" t="s">
        <v>554</v>
      </c>
      <c r="U9" s="209"/>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240">
        <v>1</v>
      </c>
      <c r="G10" s="211" t="s">
        <v>558</v>
      </c>
      <c r="H10" s="204" t="s">
        <v>581</v>
      </c>
      <c r="I10" s="240" t="s">
        <v>585</v>
      </c>
      <c r="J10" s="305">
        <v>8442</v>
      </c>
      <c r="K10" s="240" t="s">
        <v>600</v>
      </c>
      <c r="L10" s="329" t="s">
        <v>608</v>
      </c>
      <c r="M10" s="241" t="s">
        <v>620</v>
      </c>
      <c r="N10" s="316">
        <v>1901</v>
      </c>
      <c r="O10" s="316" t="s">
        <v>623</v>
      </c>
      <c r="P10" s="329">
        <v>1000000</v>
      </c>
      <c r="Q10" s="350" t="s">
        <v>627</v>
      </c>
      <c r="R10" s="352">
        <v>1</v>
      </c>
      <c r="S10" s="316" t="s">
        <v>732</v>
      </c>
      <c r="T10" s="316" t="s">
        <v>640</v>
      </c>
      <c r="U10" s="35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241">
        <v>2</v>
      </c>
      <c r="G11" s="212" t="s">
        <v>559</v>
      </c>
      <c r="H11" s="205" t="s">
        <v>571</v>
      </c>
      <c r="I11" s="241" t="s">
        <v>586</v>
      </c>
      <c r="J11" s="306">
        <v>10262</v>
      </c>
      <c r="K11" s="241" t="s">
        <v>601</v>
      </c>
      <c r="L11" s="241" t="s">
        <v>609</v>
      </c>
      <c r="M11" s="241" t="s">
        <v>620</v>
      </c>
      <c r="N11" s="212">
        <v>1902</v>
      </c>
      <c r="O11" s="212" t="s">
        <v>623</v>
      </c>
      <c r="P11" s="241">
        <v>500000</v>
      </c>
      <c r="Q11" s="193" t="s">
        <v>629</v>
      </c>
      <c r="R11" s="206">
        <v>2</v>
      </c>
      <c r="S11" s="212" t="s">
        <v>698</v>
      </c>
      <c r="T11" s="212" t="s">
        <v>601</v>
      </c>
      <c r="U11" s="35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241">
        <v>3</v>
      </c>
      <c r="G12" s="212" t="s">
        <v>560</v>
      </c>
      <c r="H12" s="205" t="s">
        <v>572</v>
      </c>
      <c r="I12" s="241" t="s">
        <v>587</v>
      </c>
      <c r="J12" s="306">
        <v>15988</v>
      </c>
      <c r="K12" s="241" t="s">
        <v>601</v>
      </c>
      <c r="L12" s="241" t="s">
        <v>610</v>
      </c>
      <c r="M12" s="241" t="s">
        <v>620</v>
      </c>
      <c r="N12" s="212">
        <v>1902</v>
      </c>
      <c r="O12" s="212" t="s">
        <v>623</v>
      </c>
      <c r="P12" s="241">
        <v>500000</v>
      </c>
      <c r="Q12" s="193" t="s">
        <v>628</v>
      </c>
      <c r="R12" s="206">
        <v>2</v>
      </c>
      <c r="S12" s="212" t="s">
        <v>696</v>
      </c>
      <c r="T12" s="212" t="s">
        <v>601</v>
      </c>
      <c r="U12" s="35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241">
        <v>4</v>
      </c>
      <c r="G13" s="212" t="s">
        <v>561</v>
      </c>
      <c r="H13" s="205" t="s">
        <v>573</v>
      </c>
      <c r="I13" s="241" t="s">
        <v>588</v>
      </c>
      <c r="J13" s="306">
        <v>3160</v>
      </c>
      <c r="K13" s="241" t="s">
        <v>602</v>
      </c>
      <c r="L13" s="241" t="s">
        <v>611</v>
      </c>
      <c r="M13" s="241" t="s">
        <v>620</v>
      </c>
      <c r="N13" s="212">
        <v>1903</v>
      </c>
      <c r="O13" s="212" t="s">
        <v>623</v>
      </c>
      <c r="P13" s="241">
        <v>500000</v>
      </c>
      <c r="Q13" s="193" t="s">
        <v>627</v>
      </c>
      <c r="R13" s="206">
        <v>2</v>
      </c>
      <c r="S13" s="281" t="s">
        <v>736</v>
      </c>
      <c r="T13" s="212" t="s">
        <v>602</v>
      </c>
      <c r="U13" s="35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241">
        <v>5</v>
      </c>
      <c r="G14" s="212" t="s">
        <v>562</v>
      </c>
      <c r="H14" s="205" t="s">
        <v>574</v>
      </c>
      <c r="I14" s="241" t="s">
        <v>589</v>
      </c>
      <c r="J14" s="306">
        <v>2301</v>
      </c>
      <c r="K14" s="241" t="s">
        <v>602</v>
      </c>
      <c r="L14" s="241" t="s">
        <v>611</v>
      </c>
      <c r="M14" s="241" t="s">
        <v>620</v>
      </c>
      <c r="N14" s="212">
        <v>1903</v>
      </c>
      <c r="O14" s="212" t="s">
        <v>623</v>
      </c>
      <c r="P14" s="241">
        <v>250000</v>
      </c>
      <c r="Q14" s="193" t="s">
        <v>629</v>
      </c>
      <c r="R14" s="206">
        <v>4</v>
      </c>
      <c r="S14" s="281" t="s">
        <v>735</v>
      </c>
      <c r="T14" s="212" t="s">
        <v>602</v>
      </c>
      <c r="U14" s="35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241">
        <v>6</v>
      </c>
      <c r="G15" s="212" t="s">
        <v>563</v>
      </c>
      <c r="H15" s="207" t="s">
        <v>582</v>
      </c>
      <c r="I15" s="241" t="s">
        <v>590</v>
      </c>
      <c r="J15" s="306">
        <v>12604</v>
      </c>
      <c r="K15" s="241" t="s">
        <v>603</v>
      </c>
      <c r="L15" s="241" t="s">
        <v>612</v>
      </c>
      <c r="M15" s="241" t="s">
        <v>621</v>
      </c>
      <c r="N15" s="212">
        <v>1903</v>
      </c>
      <c r="O15" s="212" t="s">
        <v>623</v>
      </c>
      <c r="P15" s="241">
        <v>250000</v>
      </c>
      <c r="Q15" s="193" t="s">
        <v>628</v>
      </c>
      <c r="R15" s="206">
        <v>4</v>
      </c>
      <c r="S15" s="212" t="s">
        <v>699</v>
      </c>
      <c r="T15" s="281" t="s">
        <v>640</v>
      </c>
      <c r="U15" s="35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241">
        <v>6</v>
      </c>
      <c r="G16" s="212" t="s">
        <v>563</v>
      </c>
      <c r="H16" s="207" t="s">
        <v>583</v>
      </c>
      <c r="I16" s="241" t="s">
        <v>590</v>
      </c>
      <c r="J16" s="306">
        <v>12604</v>
      </c>
      <c r="K16" s="241" t="s">
        <v>603</v>
      </c>
      <c r="L16" s="241" t="s">
        <v>612</v>
      </c>
      <c r="M16" s="241" t="s">
        <v>621</v>
      </c>
      <c r="N16" s="212">
        <v>1911</v>
      </c>
      <c r="O16" s="212" t="s">
        <v>624</v>
      </c>
      <c r="P16" s="241">
        <v>1000000</v>
      </c>
      <c r="Q16" s="193" t="s">
        <v>627</v>
      </c>
      <c r="R16" s="206">
        <v>1</v>
      </c>
      <c r="S16" s="212" t="s">
        <v>693</v>
      </c>
      <c r="T16" s="212" t="s">
        <v>602</v>
      </c>
      <c r="U16" s="35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241">
        <v>8</v>
      </c>
      <c r="G17" s="212" t="s">
        <v>564</v>
      </c>
      <c r="H17" s="207" t="s">
        <v>584</v>
      </c>
      <c r="I17" s="241" t="s">
        <v>591</v>
      </c>
      <c r="J17" s="306">
        <v>7121</v>
      </c>
      <c r="K17" s="241" t="s">
        <v>604</v>
      </c>
      <c r="L17" s="241" t="s">
        <v>613</v>
      </c>
      <c r="M17" s="241" t="s">
        <v>620</v>
      </c>
      <c r="N17" s="212">
        <v>1904</v>
      </c>
      <c r="O17" s="212" t="s">
        <v>623</v>
      </c>
      <c r="P17" s="241">
        <v>1000000</v>
      </c>
      <c r="Q17" s="193" t="s">
        <v>629</v>
      </c>
      <c r="R17" s="206">
        <v>1</v>
      </c>
      <c r="S17" s="212" t="s">
        <v>733</v>
      </c>
      <c r="T17" s="212" t="s">
        <v>604</v>
      </c>
      <c r="U17" s="35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241">
        <v>9</v>
      </c>
      <c r="G18" s="281" t="s">
        <v>607</v>
      </c>
      <c r="H18" s="207" t="s">
        <v>598</v>
      </c>
      <c r="I18" s="290" t="s">
        <v>599</v>
      </c>
      <c r="J18" s="307" t="s">
        <v>599</v>
      </c>
      <c r="K18" s="290" t="s">
        <v>598</v>
      </c>
      <c r="L18" s="290" t="s">
        <v>598</v>
      </c>
      <c r="M18" s="290" t="s">
        <v>598</v>
      </c>
      <c r="N18" s="212">
        <v>1905</v>
      </c>
      <c r="O18" s="281" t="s">
        <v>625</v>
      </c>
      <c r="P18" s="241">
        <v>1000000</v>
      </c>
      <c r="Q18" s="193" t="s">
        <v>628</v>
      </c>
      <c r="R18" s="206">
        <v>1</v>
      </c>
      <c r="S18" s="281" t="s">
        <v>598</v>
      </c>
      <c r="T18" s="357" t="s">
        <v>598</v>
      </c>
      <c r="U18" s="356"/>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s="241">
        <v>10</v>
      </c>
      <c r="G19" s="212" t="s">
        <v>565</v>
      </c>
      <c r="H19" t="s">
        <v>575</v>
      </c>
      <c r="I19" s="241" t="s">
        <v>592</v>
      </c>
      <c r="J19" s="306">
        <v>14853</v>
      </c>
      <c r="K19" s="241" t="s">
        <v>604</v>
      </c>
      <c r="L19" s="241" t="s">
        <v>614</v>
      </c>
      <c r="M19" s="241" t="s">
        <v>620</v>
      </c>
      <c r="N19" s="212">
        <v>1906</v>
      </c>
      <c r="O19" s="346"/>
      <c r="P19" s="241">
        <v>1000000</v>
      </c>
      <c r="Q19" s="52"/>
      <c r="R19" s="206">
        <v>1</v>
      </c>
      <c r="S19" s="212" t="s">
        <v>691</v>
      </c>
      <c r="T19" s="212" t="s">
        <v>604</v>
      </c>
      <c r="U19" s="343"/>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241">
        <v>11</v>
      </c>
      <c r="G20" s="212" t="s">
        <v>566</v>
      </c>
      <c r="H20" t="s">
        <v>576</v>
      </c>
      <c r="I20" s="241" t="s">
        <v>593</v>
      </c>
      <c r="J20" s="242"/>
      <c r="K20" s="241" t="s">
        <v>605</v>
      </c>
      <c r="L20" s="241" t="s">
        <v>615</v>
      </c>
      <c r="M20" s="241" t="s">
        <v>620</v>
      </c>
      <c r="N20" s="212">
        <v>1907</v>
      </c>
      <c r="O20" s="52"/>
      <c r="P20" s="241">
        <v>1000000</v>
      </c>
      <c r="Q20" s="52"/>
      <c r="R20" s="206">
        <v>1</v>
      </c>
      <c r="S20" s="212" t="s">
        <v>692</v>
      </c>
      <c r="T20" s="212" t="s">
        <v>716</v>
      </c>
      <c r="U20" s="294"/>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241">
        <v>12</v>
      </c>
      <c r="G21" s="212" t="s">
        <v>567</v>
      </c>
      <c r="H21" t="s">
        <v>577</v>
      </c>
      <c r="I21" s="241" t="s">
        <v>594</v>
      </c>
      <c r="J21" s="242"/>
      <c r="K21" s="241" t="s">
        <v>606</v>
      </c>
      <c r="L21" s="241" t="s">
        <v>616</v>
      </c>
      <c r="M21" s="241" t="s">
        <v>620</v>
      </c>
      <c r="N21" s="212">
        <v>1908</v>
      </c>
      <c r="O21" s="52"/>
      <c r="P21" s="241">
        <v>1000000</v>
      </c>
      <c r="Q21" s="52"/>
      <c r="R21" s="206">
        <v>1</v>
      </c>
      <c r="S21" s="212" t="s">
        <v>693</v>
      </c>
      <c r="T21" s="212" t="s">
        <v>602</v>
      </c>
      <c r="U21" s="294"/>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241">
        <v>13</v>
      </c>
      <c r="G22" s="212" t="s">
        <v>568</v>
      </c>
      <c r="H22" t="s">
        <v>578</v>
      </c>
      <c r="I22" s="241" t="s">
        <v>595</v>
      </c>
      <c r="J22" s="242"/>
      <c r="K22" s="312"/>
      <c r="L22" s="241" t="s">
        <v>617</v>
      </c>
      <c r="M22" s="243"/>
      <c r="N22" s="52"/>
      <c r="O22" s="52"/>
      <c r="P22" s="241">
        <v>500000</v>
      </c>
      <c r="Q22" s="52"/>
      <c r="R22" s="206">
        <v>2</v>
      </c>
      <c r="S22" s="212" t="s">
        <v>694</v>
      </c>
      <c r="T22" s="212" t="s">
        <v>604</v>
      </c>
      <c r="U22" s="294"/>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241">
        <v>14</v>
      </c>
      <c r="G23" s="212" t="s">
        <v>569</v>
      </c>
      <c r="H23" t="s">
        <v>579</v>
      </c>
      <c r="I23" s="241" t="s">
        <v>596</v>
      </c>
      <c r="J23" s="242"/>
      <c r="K23" s="242"/>
      <c r="L23" s="241" t="s">
        <v>618</v>
      </c>
      <c r="M23" s="243"/>
      <c r="N23" s="52"/>
      <c r="O23" s="52"/>
      <c r="P23" s="241">
        <v>500000</v>
      </c>
      <c r="Q23" s="52"/>
      <c r="R23" s="206">
        <v>2</v>
      </c>
      <c r="S23" s="212" t="s">
        <v>695</v>
      </c>
      <c r="T23" s="52"/>
      <c r="U23" s="294"/>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241">
        <v>15</v>
      </c>
      <c r="G24" s="212" t="s">
        <v>570</v>
      </c>
      <c r="H24" t="s">
        <v>580</v>
      </c>
      <c r="I24" s="241" t="s">
        <v>597</v>
      </c>
      <c r="J24" s="242"/>
      <c r="K24" s="312"/>
      <c r="L24" s="241" t="s">
        <v>619</v>
      </c>
      <c r="M24" s="243"/>
      <c r="N24" s="52"/>
      <c r="O24" s="52"/>
      <c r="P24" s="241">
        <v>1000000</v>
      </c>
      <c r="Q24" s="52"/>
      <c r="R24" s="206">
        <v>1</v>
      </c>
      <c r="S24" s="212" t="s">
        <v>696</v>
      </c>
      <c r="T24" s="52"/>
      <c r="U24" s="294"/>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242"/>
      <c r="G25" s="56"/>
      <c r="H25" s="14"/>
      <c r="I25" s="242"/>
      <c r="J25" s="242"/>
      <c r="K25" s="242"/>
      <c r="L25" s="242"/>
      <c r="M25" s="243"/>
      <c r="N25" s="52"/>
      <c r="O25" s="52"/>
      <c r="P25" s="241">
        <v>1000000</v>
      </c>
      <c r="Q25" s="52"/>
      <c r="R25" s="206">
        <v>1</v>
      </c>
      <c r="S25" s="212" t="s">
        <v>734</v>
      </c>
      <c r="T25" s="52"/>
      <c r="U25" s="294"/>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242"/>
      <c r="G26" s="56"/>
      <c r="H26" s="14"/>
      <c r="I26" s="242"/>
      <c r="J26" s="242"/>
      <c r="K26" s="242"/>
      <c r="L26" s="242"/>
      <c r="M26" s="243"/>
      <c r="N26" s="52"/>
      <c r="O26" s="52"/>
      <c r="P26" s="243"/>
      <c r="Q26" s="52"/>
      <c r="R26" s="206">
        <v>1</v>
      </c>
      <c r="S26" s="212" t="s">
        <v>697</v>
      </c>
      <c r="T26" s="52"/>
      <c r="U26" s="294"/>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242"/>
      <c r="G27" s="56"/>
      <c r="H27" s="14"/>
      <c r="I27" s="242"/>
      <c r="J27" s="242"/>
      <c r="K27" s="242"/>
      <c r="L27" s="242"/>
      <c r="M27" s="243"/>
      <c r="N27" s="52"/>
      <c r="O27" s="52"/>
      <c r="P27" s="243"/>
      <c r="Q27" s="52"/>
      <c r="R27" s="206">
        <v>1</v>
      </c>
      <c r="S27" s="212" t="s">
        <v>698</v>
      </c>
      <c r="T27" s="52"/>
      <c r="U27" s="294"/>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F28" s="243"/>
      <c r="G28" s="56"/>
      <c r="H28" s="14"/>
      <c r="I28" s="242"/>
      <c r="J28" s="242"/>
      <c r="K28" s="242"/>
      <c r="L28" s="242"/>
      <c r="M28" s="243"/>
      <c r="N28" s="52"/>
      <c r="O28" s="52"/>
      <c r="P28" s="243"/>
      <c r="Q28" s="359"/>
      <c r="R28" s="294"/>
      <c r="S28" s="212"/>
      <c r="T28" s="52"/>
    </row>
    <row r="29" spans="1:156" s="63" customFormat="1" ht="19.05" customHeight="1">
      <c r="C29" s="73"/>
      <c r="D29" s="73"/>
      <c r="E29" s="53"/>
      <c r="F29" s="243"/>
      <c r="G29" s="56"/>
      <c r="H29" s="14"/>
      <c r="I29" s="242"/>
      <c r="J29" s="242"/>
      <c r="K29" s="242"/>
      <c r="L29" s="242"/>
      <c r="M29" s="243"/>
      <c r="N29" s="52"/>
      <c r="O29" s="52"/>
      <c r="P29" s="52"/>
      <c r="Q29" s="52"/>
      <c r="R29" s="52"/>
      <c r="S29" s="52"/>
      <c r="T29" s="52"/>
    </row>
    <row r="30" spans="1:156" s="13" customFormat="1" ht="117" customHeight="1">
      <c r="A30" s="63"/>
      <c r="B30" s="63"/>
      <c r="C30" s="73"/>
      <c r="D30" s="73"/>
      <c r="E30" s="53"/>
      <c r="F30" s="244"/>
      <c r="G30" s="282"/>
      <c r="H30" s="42"/>
      <c r="I30" s="291"/>
      <c r="J30" s="291"/>
      <c r="K30" s="291"/>
      <c r="L30" s="291"/>
      <c r="M30" s="244"/>
      <c r="N30" s="335"/>
      <c r="O30" s="335"/>
      <c r="P30" s="335"/>
      <c r="Q30" s="335"/>
      <c r="R30" s="335"/>
      <c r="S30" s="335"/>
      <c r="T30" s="335"/>
    </row>
    <row r="31" spans="1:156" s="12" customFormat="1" ht="408" customHeight="1" outlineLevel="1">
      <c r="A31" s="34"/>
      <c r="B31" s="34"/>
      <c r="C31" s="33" t="s">
        <v>263</v>
      </c>
      <c r="D31" s="33"/>
      <c r="E31" s="32"/>
      <c r="F31" s="427" t="str">
        <f ca="1">F139</f>
        <v xml:space="preserve">/* DDL for Historic Value Dimenson (SCD Type 2) LAUREATES generated by BEAM*Modelstormer 0.95C on 18 Apr 2022 at 17:50 */_x000D__x000D_CREATE TABLE LAUREATES
(LAUREATES_KEY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 
EFFECTIVE_DATE DATETIME NOT NULL, 
END_DATE DATETIME NOT NULL DEFAULT '9999-12-31', 
CURRENT_IND CHAR(1) NOT NULL DEFAULT 'Y' CHECK (CURRENT_IND IN ('Y', 'N')));
_x000D_ALTER TABLE LAUREATES ADD CONSTRAINT C_LAUREATES_PK PRIMARY KEY (LAUREATES_KEY);_x000D__x000D_Comment on Table LAUREATES is 'HV';
Comment on Column LAUREATES.LAUREATES_KEY is 'SK';
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Comment on Column LAUREATES.CURRENT_IND is '[Y/N]';
</v>
      </c>
      <c r="G31" s="428"/>
      <c r="H31" s="428"/>
      <c r="I31" s="428"/>
      <c r="J31" s="428"/>
      <c r="K31" s="428"/>
      <c r="L31" s="428"/>
      <c r="M31" s="429"/>
      <c r="N31" s="344"/>
      <c r="O31" s="347"/>
      <c r="P31" s="347"/>
      <c r="Q31" s="347"/>
      <c r="R31" s="347"/>
      <c r="S31" s="347"/>
      <c r="T31" s="347"/>
    </row>
    <row r="32" spans="1:156" s="12" customFormat="1" ht="409.05" customHeight="1" outlineLevel="1">
      <c r="A32" s="34"/>
      <c r="B32" s="34"/>
      <c r="C32" s="33"/>
      <c r="D32" s="33"/>
      <c r="E32" s="32"/>
      <c r="F32" s="428"/>
      <c r="G32" s="428"/>
      <c r="H32" s="428"/>
      <c r="I32" s="428"/>
      <c r="J32" s="428"/>
      <c r="K32" s="428"/>
      <c r="L32" s="428"/>
      <c r="M32" s="429"/>
      <c r="N32" s="344"/>
      <c r="O32" s="347"/>
      <c r="P32" s="347"/>
      <c r="Q32" s="347"/>
      <c r="R32" s="347"/>
      <c r="S32" s="347"/>
      <c r="T32" s="347"/>
    </row>
    <row r="33" spans="1:20" s="12" customFormat="1" ht="409.05" customHeight="1" outlineLevel="1">
      <c r="A33" s="34"/>
      <c r="B33" s="34"/>
      <c r="C33" s="33"/>
      <c r="D33" s="33"/>
      <c r="E33" s="32"/>
      <c r="F33" s="428"/>
      <c r="G33" s="428"/>
      <c r="H33" s="428"/>
      <c r="I33" s="428"/>
      <c r="J33" s="428"/>
      <c r="K33" s="428"/>
      <c r="L33" s="428"/>
      <c r="M33" s="429"/>
      <c r="N33" s="344"/>
      <c r="O33" s="347"/>
      <c r="P33" s="347"/>
      <c r="Q33" s="347"/>
      <c r="R33" s="347"/>
      <c r="S33" s="347"/>
      <c r="T33" s="347"/>
    </row>
    <row r="34" spans="1:20" s="12" customFormat="1" ht="348" customHeight="1" outlineLevel="1">
      <c r="A34" s="34"/>
      <c r="B34" s="34"/>
      <c r="C34" s="33"/>
      <c r="D34" s="33"/>
      <c r="E34" s="32"/>
      <c r="F34" s="428"/>
      <c r="G34" s="428"/>
      <c r="H34" s="428"/>
      <c r="I34" s="428"/>
      <c r="J34" s="428"/>
      <c r="K34" s="428"/>
      <c r="L34" s="428"/>
      <c r="M34" s="429"/>
      <c r="N34" s="344"/>
      <c r="O34" s="347"/>
      <c r="P34" s="347"/>
      <c r="Q34" s="347"/>
      <c r="R34" s="347"/>
      <c r="S34" s="347"/>
      <c r="T34" s="347"/>
    </row>
    <row r="35" spans="1:20" s="12" customFormat="1" ht="192" customHeight="1" outlineLevel="1">
      <c r="A35" s="34"/>
      <c r="B35" s="34"/>
      <c r="C35" s="33"/>
      <c r="D35" s="33"/>
      <c r="E35" s="32"/>
      <c r="F35" s="428"/>
      <c r="G35" s="428"/>
      <c r="H35" s="428"/>
      <c r="I35" s="428"/>
      <c r="J35" s="428"/>
      <c r="K35" s="428"/>
      <c r="L35" s="428"/>
      <c r="M35" s="429"/>
      <c r="N35" s="344"/>
      <c r="O35" s="347"/>
      <c r="P35" s="347"/>
      <c r="Q35" s="347"/>
      <c r="R35" s="347"/>
      <c r="S35" s="347"/>
      <c r="T35" s="347"/>
    </row>
    <row r="36" spans="1:20" s="12" customFormat="1" ht="408" customHeight="1" outlineLevel="1">
      <c r="A36" s="34"/>
      <c r="B36" s="34"/>
      <c r="C36" s="33"/>
      <c r="D36" s="33"/>
      <c r="E36" s="32"/>
      <c r="F36" s="428"/>
      <c r="G36" s="428"/>
      <c r="H36" s="428"/>
      <c r="I36" s="428"/>
      <c r="J36" s="428"/>
      <c r="K36" s="428"/>
      <c r="L36" s="428"/>
      <c r="M36" s="429"/>
      <c r="N36" s="344"/>
      <c r="O36" s="347"/>
      <c r="P36" s="347"/>
      <c r="Q36" s="347"/>
      <c r="R36" s="347"/>
      <c r="S36" s="347"/>
      <c r="T36" s="347"/>
    </row>
    <row r="37" spans="1:20" s="13" customFormat="1" ht="19.05" customHeight="1">
      <c r="A37" s="63"/>
      <c r="B37" s="63"/>
      <c r="C37" s="73"/>
      <c r="D37" s="73"/>
      <c r="E37" s="53"/>
      <c r="F37" s="244"/>
      <c r="G37" s="282"/>
      <c r="H37" s="42"/>
      <c r="I37" s="291"/>
      <c r="J37" s="291"/>
      <c r="K37" s="291"/>
      <c r="L37" s="291"/>
      <c r="M37" s="244"/>
      <c r="N37" s="335"/>
      <c r="O37" s="335"/>
      <c r="P37" s="335"/>
      <c r="Q37" s="335"/>
      <c r="R37" s="335"/>
      <c r="S37" s="335"/>
      <c r="T37" s="335"/>
    </row>
    <row r="38" spans="1:20" s="51" customFormat="1" hidden="1" outlineLevel="1">
      <c r="A38" s="36"/>
      <c r="B38" s="36"/>
      <c r="C38" s="51" t="s">
        <v>248</v>
      </c>
      <c r="D38" s="77"/>
      <c r="E38" s="35"/>
      <c r="F38" s="245" t="s">
        <v>520</v>
      </c>
      <c r="G38" s="229"/>
      <c r="H38" s="50"/>
      <c r="I38" s="249"/>
      <c r="J38" s="249"/>
      <c r="K38" s="249"/>
      <c r="L38" s="249"/>
      <c r="M38" s="300"/>
      <c r="N38" s="322"/>
      <c r="O38" s="322"/>
      <c r="P38" s="322"/>
      <c r="Q38" s="322"/>
      <c r="R38" s="322"/>
      <c r="S38" s="322"/>
      <c r="T38" s="322"/>
    </row>
    <row r="39" spans="1:20" s="51" customFormat="1" hidden="1" outlineLevel="1">
      <c r="A39" s="36"/>
      <c r="B39" s="36"/>
      <c r="C39" s="77"/>
      <c r="D39" s="77"/>
      <c r="E39" s="35"/>
      <c r="F39" s="246" t="s">
        <v>424</v>
      </c>
      <c r="G39" s="222"/>
      <c r="H39" s="50"/>
      <c r="I39" s="249"/>
      <c r="J39" s="249"/>
      <c r="K39" s="249"/>
      <c r="L39" s="249"/>
      <c r="M39" s="300"/>
      <c r="N39" s="322"/>
      <c r="O39" s="322"/>
      <c r="P39" s="322"/>
      <c r="Q39" s="322"/>
      <c r="R39" s="322"/>
      <c r="S39" s="322"/>
      <c r="T39" s="322"/>
    </row>
    <row r="40" spans="1:20" s="51" customFormat="1" hidden="1" outlineLevel="1">
      <c r="A40" s="36"/>
      <c r="B40" s="36"/>
      <c r="C40" s="77"/>
      <c r="D40" s="77"/>
      <c r="E40" s="35"/>
      <c r="F40" s="247" t="s">
        <v>247</v>
      </c>
      <c r="G40" s="214"/>
      <c r="H40" s="50"/>
      <c r="I40" s="249"/>
      <c r="J40" s="249"/>
      <c r="K40" s="249"/>
      <c r="L40" s="249"/>
      <c r="M40" s="300"/>
      <c r="N40" s="322"/>
      <c r="O40" s="322"/>
      <c r="P40" s="322"/>
      <c r="Q40" s="322"/>
      <c r="R40" s="322"/>
      <c r="S40" s="322"/>
      <c r="T40" s="322"/>
    </row>
    <row r="41" spans="1:20" s="51" customFormat="1" hidden="1" outlineLevel="1">
      <c r="A41" s="36"/>
      <c r="B41" s="36"/>
      <c r="C41" s="77"/>
      <c r="D41" s="77"/>
      <c r="E41" s="35"/>
      <c r="F41" s="248" t="s">
        <v>425</v>
      </c>
      <c r="G41" s="215"/>
      <c r="H41" s="50"/>
      <c r="I41" s="249"/>
      <c r="J41" s="249"/>
      <c r="K41" s="249"/>
      <c r="L41" s="249"/>
      <c r="M41" s="300"/>
      <c r="N41" s="322"/>
      <c r="O41" s="322"/>
      <c r="P41" s="322"/>
      <c r="Q41" s="322"/>
      <c r="R41" s="322"/>
      <c r="S41" s="322"/>
      <c r="T41" s="322"/>
    </row>
    <row r="42" spans="1:20" s="51" customFormat="1" hidden="1" outlineLevel="1">
      <c r="A42" s="36"/>
      <c r="B42" s="36"/>
      <c r="C42" s="77"/>
      <c r="D42" s="77"/>
      <c r="E42" s="35"/>
      <c r="F42" s="249"/>
      <c r="G42" s="216"/>
      <c r="H42" s="50"/>
      <c r="I42" s="249"/>
      <c r="J42" s="249"/>
      <c r="K42" s="249"/>
      <c r="L42" s="249"/>
      <c r="M42" s="300"/>
      <c r="N42" s="322"/>
      <c r="O42" s="322"/>
      <c r="P42" s="322"/>
      <c r="Q42" s="322"/>
      <c r="R42" s="322"/>
      <c r="S42" s="322"/>
      <c r="T42" s="322"/>
    </row>
    <row r="43" spans="1:20" s="51" customFormat="1" hidden="1" outlineLevel="1">
      <c r="A43" s="36"/>
      <c r="B43" s="36"/>
      <c r="C43" s="77" t="s">
        <v>426</v>
      </c>
      <c r="D43" s="77"/>
      <c r="E43" s="35"/>
      <c r="F43" s="250" t="s">
        <v>3</v>
      </c>
      <c r="G43" s="283"/>
      <c r="H43" s="7"/>
      <c r="I43" s="249"/>
      <c r="J43" s="249"/>
      <c r="K43" s="249"/>
      <c r="L43" s="249"/>
      <c r="M43" s="300"/>
      <c r="N43" s="322"/>
      <c r="O43" s="322"/>
      <c r="P43" s="322"/>
      <c r="Q43" s="322"/>
      <c r="R43" s="322"/>
      <c r="S43" s="322"/>
      <c r="T43" s="322"/>
    </row>
    <row r="44" spans="1:20" s="51" customFormat="1" hidden="1" outlineLevel="1">
      <c r="A44" s="36"/>
      <c r="B44" s="36"/>
      <c r="C44" s="77" t="s">
        <v>172</v>
      </c>
      <c r="D44" s="77"/>
      <c r="E44" s="35"/>
      <c r="F44" s="250" t="str">
        <f>SUBSTITUTE(TRIM(UPPER($F$4)), " ", "_")</f>
        <v>LAUREATES</v>
      </c>
      <c r="G44" s="283"/>
      <c r="H44" s="7"/>
      <c r="I44" s="249"/>
      <c r="J44" s="249"/>
      <c r="K44" s="249"/>
      <c r="L44" s="249"/>
      <c r="M44" s="300"/>
      <c r="N44" s="322"/>
      <c r="O44" s="322"/>
      <c r="P44" s="322"/>
      <c r="Q44" s="322"/>
      <c r="R44" s="322"/>
      <c r="S44" s="322"/>
      <c r="T44" s="322"/>
    </row>
    <row r="45" spans="1:20" s="51" customFormat="1" hidden="1" outlineLevel="1">
      <c r="A45" s="36"/>
      <c r="B45" s="36"/>
      <c r="C45" s="77" t="s">
        <v>317</v>
      </c>
      <c r="D45" s="77"/>
      <c r="E45" s="35"/>
      <c r="F45" s="250" t="str">
        <f>IF(LEN(TRIM($F$4))=0, "[ Fill in Table Name in F4 ]", TRIM(SUBSTITUTE(IF($F$55="Fact", Settings!$B$6, Settings!$B$7), "&amp;BEAMTable", $F$44)))</f>
        <v>LAUREATES</v>
      </c>
      <c r="G45" s="283"/>
      <c r="H45" s="7"/>
      <c r="I45" s="249"/>
      <c r="J45" s="300"/>
      <c r="K45" s="300"/>
      <c r="L45" s="249"/>
      <c r="M45" s="300"/>
      <c r="N45" s="322"/>
      <c r="O45" s="322"/>
      <c r="P45" s="322"/>
      <c r="Q45" s="322"/>
      <c r="R45" s="322"/>
      <c r="S45" s="322"/>
      <c r="T45" s="322"/>
    </row>
    <row r="46" spans="1:20" s="51" customFormat="1" hidden="1" outlineLevel="1">
      <c r="A46" s="36"/>
      <c r="B46" s="36"/>
      <c r="C46" s="77" t="s">
        <v>338</v>
      </c>
      <c r="D46" s="77"/>
      <c r="E46" s="35"/>
      <c r="F46" s="250" t="str">
        <f>IF(LEN(TRIM($F$4))=0, "", TRIM(G4))</f>
        <v>HV</v>
      </c>
      <c r="G46" s="284"/>
      <c r="H46" s="7"/>
      <c r="I46" s="249"/>
      <c r="J46" s="300"/>
      <c r="K46" s="300"/>
      <c r="L46" s="249"/>
      <c r="M46" s="300"/>
      <c r="N46" s="322"/>
      <c r="O46" s="322"/>
      <c r="P46" s="322"/>
      <c r="Q46" s="322"/>
      <c r="R46" s="322"/>
      <c r="S46" s="322"/>
      <c r="T46" s="322"/>
    </row>
    <row r="47" spans="1:20" s="51" customFormat="1" hidden="1" outlineLevel="1">
      <c r="A47" s="36"/>
      <c r="B47" s="36"/>
      <c r="C47" s="77" t="s">
        <v>323</v>
      </c>
      <c r="D47" s="77"/>
      <c r="E47" s="35"/>
      <c r="F47" s="250" t="e">
        <f>FIND("{",F46)</f>
        <v>#VALUE!</v>
      </c>
      <c r="G47" s="285"/>
      <c r="H47" s="7"/>
      <c r="I47" s="249"/>
      <c r="J47" s="300"/>
      <c r="K47" s="300"/>
      <c r="L47" s="249"/>
      <c r="M47" s="300"/>
      <c r="N47" s="322"/>
      <c r="O47" s="322"/>
      <c r="P47" s="322"/>
      <c r="Q47" s="322"/>
      <c r="R47" s="322"/>
      <c r="S47" s="322"/>
      <c r="T47" s="322"/>
    </row>
    <row r="48" spans="1:20" s="51" customFormat="1" hidden="1" outlineLevel="1">
      <c r="A48" s="36"/>
      <c r="B48" s="36"/>
      <c r="C48" s="77" t="s">
        <v>324</v>
      </c>
      <c r="D48" s="77"/>
      <c r="E48" s="35"/>
      <c r="F48" s="250" t="e">
        <f>FIND("}",F46)</f>
        <v>#VALUE!</v>
      </c>
      <c r="G48" s="284"/>
      <c r="H48" s="7"/>
      <c r="I48" s="249"/>
      <c r="J48" s="300"/>
      <c r="K48" s="300"/>
      <c r="L48" s="249"/>
      <c r="M48" s="300"/>
      <c r="N48" s="322"/>
      <c r="O48" s="322"/>
      <c r="P48" s="322"/>
      <c r="Q48" s="322"/>
      <c r="R48" s="322"/>
      <c r="S48" s="322"/>
      <c r="T48" s="322"/>
    </row>
    <row r="49" spans="1:155" s="51" customFormat="1" hidden="1" outlineLevel="1">
      <c r="A49" s="36"/>
      <c r="B49" s="36"/>
      <c r="C49" s="77" t="s">
        <v>19</v>
      </c>
      <c r="D49" s="77"/>
      <c r="E49" s="35"/>
      <c r="F49" s="250" t="e">
        <f>MID(F46,F47,F48-F47+1)</f>
        <v>#VALUE!</v>
      </c>
      <c r="G49" s="284"/>
      <c r="H49" s="7"/>
      <c r="I49" s="249"/>
      <c r="J49" s="249"/>
      <c r="K49" s="249"/>
      <c r="L49" s="249"/>
      <c r="M49" s="300"/>
      <c r="N49" s="322"/>
      <c r="O49" s="322"/>
      <c r="P49" s="322"/>
      <c r="Q49" s="322"/>
      <c r="R49" s="322"/>
      <c r="S49" s="322"/>
      <c r="T49" s="322"/>
    </row>
    <row r="50" spans="1:155" s="51" customFormat="1" hidden="1" outlineLevel="1">
      <c r="A50" s="36"/>
      <c r="B50" s="36"/>
      <c r="C50" s="77" t="s">
        <v>228</v>
      </c>
      <c r="D50" s="77"/>
      <c r="E50" s="35"/>
      <c r="F50" s="250" t="str">
        <f>TRIM(IF(ISERROR(F49),F46,SUBSTITUTE( F46, F49,"")))</f>
        <v>HV</v>
      </c>
      <c r="G50" s="284"/>
      <c r="H50" s="7"/>
      <c r="I50" s="249"/>
      <c r="J50" s="249"/>
      <c r="K50" s="249"/>
      <c r="L50" s="249"/>
      <c r="M50" s="300"/>
      <c r="N50" s="322"/>
      <c r="O50" s="322"/>
      <c r="P50" s="322"/>
      <c r="Q50" s="322"/>
      <c r="R50" s="322"/>
      <c r="S50" s="322"/>
      <c r="T50" s="322"/>
    </row>
    <row r="51" spans="1:155" s="51" customFormat="1" hidden="1" outlineLevel="1">
      <c r="A51" s="36"/>
      <c r="B51" s="36"/>
      <c r="C51" s="77" t="s">
        <v>205</v>
      </c>
      <c r="D51" s="77"/>
      <c r="E51" s="35"/>
      <c r="F51" s="250" t="str">
        <f>TRIM(F46 &amp; " " &amp; H4)</f>
        <v>HV</v>
      </c>
      <c r="G51" s="284"/>
      <c r="H51" s="7"/>
      <c r="I51" s="249"/>
      <c r="J51" s="249"/>
      <c r="K51" s="249"/>
      <c r="L51" s="249"/>
      <c r="M51" s="300"/>
      <c r="N51" s="322"/>
      <c r="O51" s="322"/>
      <c r="P51" s="322"/>
      <c r="Q51" s="322"/>
      <c r="R51" s="322"/>
      <c r="S51" s="322"/>
      <c r="T51" s="322"/>
    </row>
    <row r="52" spans="1:155" s="51" customFormat="1" hidden="1" outlineLevel="1">
      <c r="A52" s="36"/>
      <c r="B52" s="36"/>
      <c r="C52" s="77" t="s">
        <v>221</v>
      </c>
      <c r="D52" s="77"/>
      <c r="E52" s="35"/>
      <c r="F52" s="250" t="str">
        <f>IF(LEN(F51)=0,"",SUBSTITUTE(SUBSTITUTE(Settings!$B$38,"&amp;Table",$F$45),"&amp;BEAMTableCodes",$F$51))</f>
        <v xml:space="preserve">Comment on Table LAUREATES is 'HV';
</v>
      </c>
      <c r="G52" s="284"/>
      <c r="H52" s="7"/>
      <c r="I52" s="249"/>
      <c r="J52" s="249"/>
      <c r="K52" s="249"/>
      <c r="L52" s="249"/>
      <c r="M52" s="300"/>
      <c r="N52" s="322"/>
      <c r="O52" s="322"/>
      <c r="P52" s="322"/>
      <c r="Q52" s="322"/>
      <c r="R52" s="322"/>
      <c r="S52" s="322"/>
      <c r="T52" s="322"/>
    </row>
    <row r="53" spans="1:155" s="51" customFormat="1" hidden="1" outlineLevel="1">
      <c r="A53" s="36"/>
      <c r="B53" s="36"/>
      <c r="C53" s="77" t="s">
        <v>318</v>
      </c>
      <c r="D53" s="77"/>
      <c r="E53" s="35"/>
      <c r="F53" s="250" t="str">
        <f>IF(Settings!B44="Y",SUBSTITUTE($F$45,"_"," "), $F$45) &amp; IF(LEN(F50)=0, "", SUBSTITUTE(Settings!B40, "&amp;BEAMTableCodes", $F$50))</f>
        <v>LAUREATES  [ HV ]</v>
      </c>
      <c r="G53" s="230"/>
      <c r="H53" s="7"/>
      <c r="I53" s="249"/>
      <c r="J53" s="249"/>
      <c r="K53" s="249"/>
      <c r="L53" s="249"/>
      <c r="M53" s="300"/>
      <c r="N53" s="322"/>
      <c r="O53" s="322"/>
      <c r="P53" s="322"/>
      <c r="Q53" s="322"/>
      <c r="R53" s="322"/>
      <c r="S53" s="322"/>
      <c r="T53" s="322"/>
    </row>
    <row r="54" spans="1:155" s="51" customFormat="1" hidden="1" outlineLevel="1">
      <c r="A54" s="36"/>
      <c r="B54" s="36"/>
      <c r="C54" s="77" t="s">
        <v>319</v>
      </c>
      <c r="D54" s="77"/>
      <c r="E54" s="35"/>
      <c r="F54" s="250"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Historic Value Dimenson (SCD Type 2)</v>
      </c>
      <c r="G54" s="229"/>
      <c r="H54" s="7"/>
      <c r="I54" s="249"/>
      <c r="J54" s="249"/>
      <c r="K54" s="249"/>
      <c r="L54" s="249"/>
      <c r="M54" s="300"/>
      <c r="N54" s="322"/>
      <c r="O54" s="322"/>
      <c r="P54" s="322"/>
      <c r="Q54" s="322"/>
      <c r="R54" s="322"/>
      <c r="S54" s="322"/>
      <c r="T54" s="322"/>
    </row>
    <row r="55" spans="1:155" s="51" customFormat="1" ht="26.4" hidden="1" outlineLevel="1">
      <c r="A55" s="36"/>
      <c r="B55" s="36"/>
      <c r="C55" s="81" t="s">
        <v>174</v>
      </c>
      <c r="D55" s="77"/>
      <c r="E55" s="35"/>
      <c r="F55" s="250" t="str">
        <f>IF(NOT(ISERROR(FIND("Fact",F54))),"Fact",IF(AND(ISERROR(FIND("CV",$F$50)),ISERROR(FIND("HV",$F$50)),ISERROR(FIND("FV",$F$50)),ISERROR(FIND("SD",$F$50)),ISERROR(FIND("HM",$F$50)),ISERROR(FIND("MV",$F$50)),ISERROR(FIND("ML",$F$50)),ISERROR(FIND("RP",$F$50)),ISERROR(FIND("RU",$F$50)),ISERROR(FIND("PD",$F$50))),"Other","Dimension"))</f>
        <v>Dimension</v>
      </c>
      <c r="G55" s="229"/>
      <c r="H55" s="7"/>
      <c r="I55" s="249"/>
      <c r="J55" s="249"/>
      <c r="K55" s="249"/>
      <c r="L55" s="249"/>
      <c r="M55" s="300"/>
      <c r="N55" s="322"/>
      <c r="O55" s="322"/>
      <c r="P55" s="322"/>
      <c r="Q55" s="322"/>
      <c r="R55" s="322"/>
      <c r="S55" s="322"/>
      <c r="T55" s="322"/>
    </row>
    <row r="56" spans="1:155" s="51" customFormat="1" hidden="1" outlineLevel="1">
      <c r="A56" s="36"/>
      <c r="B56" s="36"/>
      <c r="C56" s="77" t="s">
        <v>320</v>
      </c>
      <c r="D56" s="77"/>
      <c r="E56" s="35"/>
      <c r="F56" s="250" t="str">
        <f>SUBSTITUTE(IF($F$55="Fact", Settings!$B$8, IF($F$55="Dimension", Settings!$B$9, Settings!$B$10)),"&amp;Table", $F$45)</f>
        <v>CREATE TABLE LAUREATES</v>
      </c>
      <c r="G56" s="213"/>
      <c r="H56" s="5"/>
      <c r="I56" s="299"/>
      <c r="J56" s="299"/>
      <c r="K56" s="299"/>
      <c r="L56" s="249"/>
      <c r="M56" s="300"/>
      <c r="N56" s="322"/>
      <c r="O56" s="322"/>
      <c r="P56" s="322"/>
      <c r="Q56" s="322"/>
      <c r="R56" s="322"/>
      <c r="S56" s="322"/>
      <c r="T56" s="322"/>
    </row>
    <row r="57" spans="1:155" s="47" customFormat="1" ht="22.95" hidden="1" customHeight="1" outlineLevel="2">
      <c r="A57" s="63"/>
      <c r="B57" s="63"/>
      <c r="C57" s="170" t="s">
        <v>175</v>
      </c>
      <c r="D57" s="73"/>
      <c r="E57" s="65"/>
      <c r="F57" s="251" t="str">
        <f>IF(OR(AND(Settings!$B$14="Y", NOT(ISERROR(FIND("DF",F7)))), LEN(TRIM(F6))=0, NOT(ISERROR(FIND("?",F7)))),"Y","_")</f>
        <v>_</v>
      </c>
      <c r="G57" s="217" t="str">
        <f>IF(OR(AND(Settings!$B$14="Y", NOT(ISERROR(FIND("DF",G7)))), LEN(TRIM(G6))=0, NOT(ISERROR(FIND("?",G7)))),"Y","_")</f>
        <v>_</v>
      </c>
      <c r="H57" s="109" t="str">
        <f>IF(OR(AND(Settings!$B$14="Y", NOT(ISERROR(FIND("DF",H7)))), LEN(TRIM(H6))=0, NOT(ISERROR(FIND("?",H7)))),"Y","_")</f>
        <v>_</v>
      </c>
      <c r="I57" s="251" t="str">
        <f>IF(OR(AND(Settings!$B$14="Y", NOT(ISERROR(FIND("DF",I7)))), LEN(TRIM(I6))=0, NOT(ISERROR(FIND("?",I7)))),"Y","_")</f>
        <v>_</v>
      </c>
      <c r="J57" s="251" t="str">
        <f>IF(OR(AND(Settings!$B$14="Y", NOT(ISERROR(FIND("DF",J7)))), LEN(TRIM(J6))=0, NOT(ISERROR(FIND("?",J7)))),"Y","_")</f>
        <v>_</v>
      </c>
      <c r="K57" s="251" t="str">
        <f>IF(OR(AND(Settings!$B$14="Y", NOT(ISERROR(FIND("DF",K7)))), LEN(TRIM(K6))=0, NOT(ISERROR(FIND("?",K7)))),"Y","_")</f>
        <v>_</v>
      </c>
      <c r="L57" s="330" t="str">
        <f>IF(OR(AND(Settings!$B$14="Y", NOT(ISERROR(FIND("DF",L7)))), LEN(TRIM(L6))=0, NOT(ISERROR(FIND("?",L7)))),"Y","_")</f>
        <v>_</v>
      </c>
      <c r="M57" s="252" t="str">
        <f>IF(OR(AND(Settings!$B$14="Y", NOT(ISERROR(FIND("DF",M7)))), LEN(TRIM(M6))=0, NOT(ISERROR(FIND("?",M7)))),"Y","_")</f>
        <v>_</v>
      </c>
      <c r="N57" s="317" t="str">
        <f>IF(OR(AND(Settings!$B$14="Y", NOT(ISERROR(FIND("DF",N7)))), LEN(TRIM(N6))=0, NOT(ISERROR(FIND("?",N7)))),"Y","_")</f>
        <v>_</v>
      </c>
      <c r="O57" s="317" t="str">
        <f>IF(OR(AND(Settings!$B$14="Y", NOT(ISERROR(FIND("DF",O7)))), LEN(TRIM(O6))=0, NOT(ISERROR(FIND("?",O7)))),"Y","_")</f>
        <v>_</v>
      </c>
      <c r="P57" s="317" t="str">
        <f>IF(OR(AND(Settings!$B$14="Y", NOT(ISERROR(FIND("DF",P7)))), LEN(TRIM(P6))=0, NOT(ISERROR(FIND("?",P7)))),"Y","_")</f>
        <v>_</v>
      </c>
      <c r="Q57" s="317" t="str">
        <f>IF(OR(AND(Settings!$B$14="Y", NOT(ISERROR(FIND("DF",Q7)))), LEN(TRIM(Q6))=0, NOT(ISERROR(FIND("?",Q7)))),"Y","_")</f>
        <v>_</v>
      </c>
      <c r="R57" s="317" t="str">
        <f>IF(OR(AND(Settings!$B$14="Y", NOT(ISERROR(FIND("DF",R7)))), LEN(TRIM(R6))=0, NOT(ISERROR(FIND("?",R7)))),"Y","_")</f>
        <v>_</v>
      </c>
      <c r="S57" s="317" t="str">
        <f>IF(OR(AND(Settings!$B$14="Y", NOT(ISERROR(FIND("DF",S7)))), LEN(TRIM(S6))=0, NOT(ISERROR(FIND("?",S7)))),"Y","_")</f>
        <v>_</v>
      </c>
      <c r="T57" s="317" t="str">
        <f>IF(OR(AND(Settings!$B$14="Y", NOT(ISERROR(FIND("DF",T7)))), LEN(TRIM(T6))=0, NOT(ISERROR(FIND("?",T7)))),"Y","_")</f>
        <v>_</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252" t="str">
        <f>IF(OR(F57="Y", AND(Settings!$B$42="Y", F59="Y"), AND(Settings!$B$43="Y", ISERROR(FIND("!",F7)))),"Y","_")</f>
        <v>_</v>
      </c>
      <c r="G58" s="218" t="str">
        <f>IF(OR(G57="Y", AND(Settings!$B$42="Y", G59="Y"), AND(Settings!$B$43="Y", ISERROR(FIND("!",G7)))),"Y","_")</f>
        <v>_</v>
      </c>
      <c r="H58" s="110" t="str">
        <f>IF(OR(H57="Y", AND(Settings!$B$42="Y", H59="Y"), AND(Settings!$B$43="Y", ISERROR(FIND("!",H7)))),"Y","_")</f>
        <v>_</v>
      </c>
      <c r="I58" s="252" t="str">
        <f>IF(OR(I57="Y", AND(Settings!$B$42="Y", I59="Y"), AND(Settings!$B$43="Y", ISERROR(FIND("!",I7)))),"Y","_")</f>
        <v>_</v>
      </c>
      <c r="J58" s="252" t="str">
        <f>IF(OR(J57="Y", AND(Settings!$B$42="Y", J59="Y"), AND(Settings!$B$43="Y", ISERROR(FIND("!",J7)))),"Y","_")</f>
        <v>_</v>
      </c>
      <c r="K58" s="252" t="str">
        <f>IF(OR(K57="Y", AND(Settings!$B$42="Y", K59="Y"), AND(Settings!$B$43="Y", ISERROR(FIND("!",K7)))),"Y","_")</f>
        <v>_</v>
      </c>
      <c r="L58" s="252" t="str">
        <f>IF(OR(L57="Y", AND(Settings!$B$42="Y", L59="Y"), AND(Settings!$B$43="Y", ISERROR(FIND("!",L7)))),"Y","_")</f>
        <v>_</v>
      </c>
      <c r="M58" s="252" t="str">
        <f>IF(OR(M57="Y", AND(Settings!$B$42="Y", M59="Y"), AND(Settings!$B$43="Y", ISERROR(FIND("!",M7)))),"Y","_")</f>
        <v>_</v>
      </c>
      <c r="N58" s="218" t="str">
        <f>IF(OR(N57="Y", AND(Settings!$B$42="Y", N59="Y"), AND(Settings!$B$43="Y", ISERROR(FIND("!",N7)))),"Y","_")</f>
        <v>_</v>
      </c>
      <c r="O58" s="218" t="str">
        <f>IF(OR(O57="Y", AND(Settings!$B$42="Y", O59="Y"), AND(Settings!$B$43="Y", ISERROR(FIND("!",O7)))),"Y","_")</f>
        <v>_</v>
      </c>
      <c r="P58" s="218" t="str">
        <f>IF(OR(P57="Y", AND(Settings!$B$42="Y", P59="Y"), AND(Settings!$B$43="Y", ISERROR(FIND("!",P7)))),"Y","_")</f>
        <v>_</v>
      </c>
      <c r="Q58" s="218" t="str">
        <f>IF(OR(Q57="Y", AND(Settings!$B$42="Y", Q59="Y"), AND(Settings!$B$43="Y", ISERROR(FIND("!",Q7)))),"Y","_")</f>
        <v>_</v>
      </c>
      <c r="R58" s="218" t="str">
        <f>IF(OR(R57="Y", AND(Settings!$B$42="Y", R59="Y"), AND(Settings!$B$43="Y", ISERROR(FIND("!",R7)))),"Y","_")</f>
        <v>_</v>
      </c>
      <c r="S58" s="218" t="str">
        <f>IF(OR(S57="Y", AND(Settings!$B$42="Y", S59="Y"), AND(Settings!$B$43="Y", ISERROR(FIND("!",S7)))),"Y","_")</f>
        <v>_</v>
      </c>
      <c r="T58" s="218" t="str">
        <f>IF(OR(T57="Y", AND(Settings!$B$42="Y", T59="Y"), AND(Settings!$B$43="Y", ISERROR(FIND("!",T7)))),"Y","_")</f>
        <v>_</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252" t="str">
        <f>IF(ISERROR(FIND("SK",F7)),"_","Y")</f>
        <v>_</v>
      </c>
      <c r="G59" s="218" t="str">
        <f t="shared" ref="G59:BR59" si="0">IF(ISERROR(FIND("SK",G7)),"_","Y")</f>
        <v>_</v>
      </c>
      <c r="H59" s="110" t="str">
        <f t="shared" si="0"/>
        <v>_</v>
      </c>
      <c r="I59" s="252" t="str">
        <f t="shared" si="0"/>
        <v>_</v>
      </c>
      <c r="J59" s="252" t="str">
        <f t="shared" si="0"/>
        <v>_</v>
      </c>
      <c r="K59" s="252" t="str">
        <f t="shared" si="0"/>
        <v>_</v>
      </c>
      <c r="L59" s="252" t="str">
        <f t="shared" si="0"/>
        <v>_</v>
      </c>
      <c r="M59" s="252" t="str">
        <f t="shared" si="0"/>
        <v>_</v>
      </c>
      <c r="N59" s="218" t="str">
        <f t="shared" si="0"/>
        <v>_</v>
      </c>
      <c r="O59" s="218" t="str">
        <f t="shared" si="0"/>
        <v>_</v>
      </c>
      <c r="P59" s="218" t="str">
        <f t="shared" si="0"/>
        <v>_</v>
      </c>
      <c r="Q59" s="218" t="str">
        <f t="shared" si="0"/>
        <v>_</v>
      </c>
      <c r="R59" s="218" t="str">
        <f t="shared" si="0"/>
        <v>_</v>
      </c>
      <c r="S59" s="218" t="str">
        <f t="shared" si="0"/>
        <v>_</v>
      </c>
      <c r="T59" s="218"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252" t="str">
        <f>IF(OR(NOT(ISERROR(FIND("PK",F7))), NOT(ISERROR(FIND("GD",F7)))),"Y","_")</f>
        <v>_</v>
      </c>
      <c r="G60" s="218" t="str">
        <f t="shared" ref="G60:BR60" si="3">IF(OR(NOT(ISERROR(FIND("PK",G7))), NOT(ISERROR(FIND("GD",G7)))),"Y","_")</f>
        <v>_</v>
      </c>
      <c r="H60" s="110" t="str">
        <f t="shared" si="3"/>
        <v>_</v>
      </c>
      <c r="I60" s="252" t="str">
        <f t="shared" si="3"/>
        <v>_</v>
      </c>
      <c r="J60" s="252" t="str">
        <f t="shared" si="3"/>
        <v>_</v>
      </c>
      <c r="K60" s="252" t="str">
        <f t="shared" si="3"/>
        <v>_</v>
      </c>
      <c r="L60" s="252" t="str">
        <f t="shared" si="3"/>
        <v>_</v>
      </c>
      <c r="M60" s="252" t="str">
        <f t="shared" si="3"/>
        <v>_</v>
      </c>
      <c r="N60" s="218" t="str">
        <f t="shared" si="3"/>
        <v>_</v>
      </c>
      <c r="O60" s="218" t="str">
        <f t="shared" si="3"/>
        <v>_</v>
      </c>
      <c r="P60" s="218" t="str">
        <f t="shared" si="3"/>
        <v>_</v>
      </c>
      <c r="Q60" s="218" t="str">
        <f t="shared" si="3"/>
        <v>_</v>
      </c>
      <c r="R60" s="218" t="str">
        <f t="shared" si="3"/>
        <v>_</v>
      </c>
      <c r="S60" s="218" t="str">
        <f t="shared" si="3"/>
        <v>_</v>
      </c>
      <c r="T60" s="218"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252" t="str">
        <f>IF(OR(NOT(ISERROR(FIND("BK",F7))), NOT(ISERROR(FIND("NK",F7))), NOT(ISERROR(FIND("DD",F7)))),"Y","_")</f>
        <v>Y</v>
      </c>
      <c r="G61" s="218" t="str">
        <f t="shared" ref="G61:BR61" si="6">IF(OR(NOT(ISERROR(FIND("BK",G7))), NOT(ISERROR(FIND("NK",G7))), NOT(ISERROR(FIND("DD",G7)))),"Y","_")</f>
        <v>_</v>
      </c>
      <c r="H61" s="110" t="str">
        <f t="shared" si="6"/>
        <v>_</v>
      </c>
      <c r="I61" s="252" t="str">
        <f t="shared" si="6"/>
        <v>_</v>
      </c>
      <c r="J61" s="252" t="str">
        <f t="shared" si="6"/>
        <v>_</v>
      </c>
      <c r="K61" s="252" t="str">
        <f t="shared" si="6"/>
        <v>_</v>
      </c>
      <c r="L61" s="252" t="str">
        <f t="shared" si="6"/>
        <v>_</v>
      </c>
      <c r="M61" s="252" t="str">
        <f t="shared" si="6"/>
        <v>_</v>
      </c>
      <c r="N61" s="218" t="str">
        <f t="shared" si="6"/>
        <v>_</v>
      </c>
      <c r="O61" s="218" t="str">
        <f t="shared" si="6"/>
        <v>_</v>
      </c>
      <c r="P61" s="218" t="str">
        <f t="shared" si="6"/>
        <v>_</v>
      </c>
      <c r="Q61" s="218" t="str">
        <f t="shared" si="6"/>
        <v>_</v>
      </c>
      <c r="R61" s="218" t="str">
        <f t="shared" si="6"/>
        <v>_</v>
      </c>
      <c r="S61" s="218" t="str">
        <f t="shared" si="6"/>
        <v>_</v>
      </c>
      <c r="T61" s="218"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252" t="str">
        <f>IF(OR(NOT(ISERROR(FIND("FK",F7))), NOT(ISERROR(FIND("RK",F7)))),"Y","_")</f>
        <v>_</v>
      </c>
      <c r="G62" s="218" t="str">
        <f t="shared" ref="G62:BR62" si="9">IF(OR(NOT(ISERROR(FIND("FK",G7))), NOT(ISERROR(FIND("RK",G7)))),"Y","_")</f>
        <v>_</v>
      </c>
      <c r="H62" s="110" t="str">
        <f t="shared" si="9"/>
        <v>_</v>
      </c>
      <c r="I62" s="252" t="str">
        <f t="shared" si="9"/>
        <v>_</v>
      </c>
      <c r="J62" s="252" t="str">
        <f t="shared" si="9"/>
        <v>_</v>
      </c>
      <c r="K62" s="252" t="str">
        <f t="shared" si="9"/>
        <v>_</v>
      </c>
      <c r="L62" s="252" t="str">
        <f t="shared" si="9"/>
        <v>_</v>
      </c>
      <c r="M62" s="252" t="str">
        <f t="shared" si="9"/>
        <v>_</v>
      </c>
      <c r="N62" s="218" t="str">
        <f t="shared" si="9"/>
        <v>_</v>
      </c>
      <c r="O62" s="218" t="str">
        <f t="shared" si="9"/>
        <v>_</v>
      </c>
      <c r="P62" s="218" t="str">
        <f t="shared" si="9"/>
        <v>_</v>
      </c>
      <c r="Q62" s="218" t="str">
        <f t="shared" si="9"/>
        <v>_</v>
      </c>
      <c r="R62" s="218" t="str">
        <f t="shared" si="9"/>
        <v>_</v>
      </c>
      <c r="S62" s="218" t="str">
        <f t="shared" si="9"/>
        <v>_</v>
      </c>
      <c r="T62" s="218"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252" t="str">
        <f>IF(OR(F59="Y", F60="Y", F61="Y", F62="Y"),"Y","_")</f>
        <v>Y</v>
      </c>
      <c r="G63" s="218" t="str">
        <f t="shared" ref="G63:BR63" si="12">IF(OR(G59="Y", G60="Y", G61="Y", G62="Y"),"Y","_")</f>
        <v>_</v>
      </c>
      <c r="H63" s="110" t="str">
        <f t="shared" si="12"/>
        <v>_</v>
      </c>
      <c r="I63" s="252" t="str">
        <f t="shared" si="12"/>
        <v>_</v>
      </c>
      <c r="J63" s="252" t="str">
        <f t="shared" si="12"/>
        <v>_</v>
      </c>
      <c r="K63" s="252" t="str">
        <f t="shared" si="12"/>
        <v>_</v>
      </c>
      <c r="L63" s="252" t="str">
        <f t="shared" si="12"/>
        <v>_</v>
      </c>
      <c r="M63" s="252" t="str">
        <f t="shared" si="12"/>
        <v>_</v>
      </c>
      <c r="N63" s="218" t="str">
        <f t="shared" si="12"/>
        <v>_</v>
      </c>
      <c r="O63" s="218" t="str">
        <f t="shared" si="12"/>
        <v>_</v>
      </c>
      <c r="P63" s="218" t="str">
        <f t="shared" si="12"/>
        <v>_</v>
      </c>
      <c r="Q63" s="218" t="str">
        <f t="shared" si="12"/>
        <v>_</v>
      </c>
      <c r="R63" s="218" t="str">
        <f t="shared" si="12"/>
        <v>_</v>
      </c>
      <c r="S63" s="218" t="str">
        <f t="shared" si="12"/>
        <v>_</v>
      </c>
      <c r="T63" s="218"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253" t="str">
        <f>IF(OR(NOT(ISERROR(FIND("FA",F7))), NOT(ISERROR(FIND("SA",F7))), NOT(ISERROR(FIND("NA",F7))), NOT(ISERROR(FIND("DF",F7))) ),"Y","_")</f>
        <v>_</v>
      </c>
      <c r="G64" s="219" t="str">
        <f t="shared" ref="G64:BR64" si="15">IF(OR(NOT(ISERROR(FIND("FA",G7))), NOT(ISERROR(FIND("SA",G7))), NOT(ISERROR(FIND("NA",G7))), NOT(ISERROR(FIND("DF",G7))) ),"Y","_")</f>
        <v>_</v>
      </c>
      <c r="H64" s="111" t="str">
        <f t="shared" si="15"/>
        <v>_</v>
      </c>
      <c r="I64" s="253" t="str">
        <f t="shared" si="15"/>
        <v>_</v>
      </c>
      <c r="J64" s="253" t="str">
        <f t="shared" si="15"/>
        <v>_</v>
      </c>
      <c r="K64" s="253" t="str">
        <f t="shared" si="15"/>
        <v>_</v>
      </c>
      <c r="L64" s="253" t="str">
        <f t="shared" si="15"/>
        <v>_</v>
      </c>
      <c r="M64" s="253" t="str">
        <f t="shared" si="15"/>
        <v>_</v>
      </c>
      <c r="N64" s="219" t="str">
        <f t="shared" si="15"/>
        <v>_</v>
      </c>
      <c r="O64" s="219" t="str">
        <f t="shared" si="15"/>
        <v>_</v>
      </c>
      <c r="P64" s="219" t="str">
        <f t="shared" si="15"/>
        <v>_</v>
      </c>
      <c r="Q64" s="219" t="str">
        <f t="shared" si="15"/>
        <v>_</v>
      </c>
      <c r="R64" s="219" t="str">
        <f t="shared" si="15"/>
        <v>_</v>
      </c>
      <c r="S64" s="219" t="str">
        <f t="shared" si="15"/>
        <v>_</v>
      </c>
      <c r="T64" s="219"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252" t="str">
        <f>IF(OR(NOT(ISERROR(FIND("NN",F7))), AND(NOT(ISERROR(FIND("MD",F7))), Settings!$B$15="Y")),"Y","_")</f>
        <v>Y</v>
      </c>
      <c r="G65" s="218" t="str">
        <f>IF(OR(NOT(ISERROR(FIND("NN",G7))), AND(NOT(ISERROR(FIND("MD",G7))), Settings!$B$15="Y")),"Y","_")</f>
        <v>_</v>
      </c>
      <c r="H65" s="110" t="str">
        <f>IF(OR(NOT(ISERROR(FIND("NN",H7))), AND(NOT(ISERROR(FIND("MD",H7))), Settings!$B$15="Y")),"Y","_")</f>
        <v>_</v>
      </c>
      <c r="I65" s="252" t="str">
        <f>IF(OR(NOT(ISERROR(FIND("NN",I7))), AND(NOT(ISERROR(FIND("MD",I7))), Settings!$B$15="Y")),"Y","_")</f>
        <v>_</v>
      </c>
      <c r="J65" s="252" t="str">
        <f>IF(OR(NOT(ISERROR(FIND("NN",J7))), AND(NOT(ISERROR(FIND("MD",J7))), Settings!$B$15="Y")),"Y","_")</f>
        <v>_</v>
      </c>
      <c r="K65" s="252" t="str">
        <f>IF(OR(NOT(ISERROR(FIND("NN",K7))), AND(NOT(ISERROR(FIND("MD",K7))), Settings!$B$15="Y")),"Y","_")</f>
        <v>_</v>
      </c>
      <c r="L65" s="252" t="str">
        <f>IF(OR(NOT(ISERROR(FIND("NN",L7))), AND(NOT(ISERROR(FIND("MD",L7))), Settings!$B$15="Y")),"Y","_")</f>
        <v>_</v>
      </c>
      <c r="M65" s="252" t="str">
        <f>IF(OR(NOT(ISERROR(FIND("NN",M7))), AND(NOT(ISERROR(FIND("MD",M7))), Settings!$B$15="Y")),"Y","_")</f>
        <v>_</v>
      </c>
      <c r="N65" s="218" t="str">
        <f>IF(OR(NOT(ISERROR(FIND("NN",N7))), AND(NOT(ISERROR(FIND("MD",N7))), Settings!$B$15="Y")),"Y","_")</f>
        <v>Y</v>
      </c>
      <c r="O65" s="218" t="str">
        <f>IF(OR(NOT(ISERROR(FIND("NN",O7))), AND(NOT(ISERROR(FIND("MD",O7))), Settings!$B$15="Y")),"Y","_")</f>
        <v>Y</v>
      </c>
      <c r="P65" s="218" t="str">
        <f>IF(OR(NOT(ISERROR(FIND("NN",P7))), AND(NOT(ISERROR(FIND("MD",P7))), Settings!$B$15="Y")),"Y","_")</f>
        <v>Y</v>
      </c>
      <c r="Q65" s="218" t="str">
        <f>IF(OR(NOT(ISERROR(FIND("NN",Q7))), AND(NOT(ISERROR(FIND("MD",Q7))), Settings!$B$15="Y")),"Y","_")</f>
        <v>_</v>
      </c>
      <c r="R65" s="218" t="str">
        <f>IF(OR(NOT(ISERROR(FIND("NN",R7))), AND(NOT(ISERROR(FIND("MD",R7))), Settings!$B$15="Y")),"Y","_")</f>
        <v>Y</v>
      </c>
      <c r="S65" s="218" t="str">
        <f>IF(OR(NOT(ISERROR(FIND("NN",S7))), AND(NOT(ISERROR(FIND("MD",S7))), Settings!$B$15="Y")),"Y","_")</f>
        <v>_</v>
      </c>
      <c r="T65" s="218"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252"/>
      <c r="G66" s="218"/>
      <c r="H66" s="110"/>
      <c r="I66" s="252"/>
      <c r="J66" s="252"/>
      <c r="K66" s="252"/>
      <c r="L66" s="252"/>
      <c r="M66" s="252"/>
      <c r="N66" s="218"/>
      <c r="O66" s="218"/>
      <c r="P66" s="218"/>
      <c r="Q66" s="218"/>
      <c r="R66" s="218"/>
      <c r="S66" s="218"/>
      <c r="T66" s="218"/>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252" t="str">
        <f>IF(AND(F5="at", NOT(ISERROR(FIND("when",F7))), LEN(F9)=0), "DT", IF(AND(OR(NOT(ISERROR(FIND("when",F7))), F5="on", F5="every"), LEN(F9)=0),"D", IF(F9="DT","DT",LEFT(UPPER(TRIM(F9)),1))))</f>
        <v>I</v>
      </c>
      <c r="G67" s="218" t="str">
        <f t="shared" ref="G67:BR67" si="18">IF(AND(G5="at", NOT(ISERROR(FIND("when",G7))), LEN(G9)=0), "DT", IF(AND(OR(NOT(ISERROR(FIND("when",G7))), G5="on", G5="every"), LEN(G9)=0),"D", IF(G9="DT","DT",LEFT(UPPER(TRIM(G9)),1))))</f>
        <v>C</v>
      </c>
      <c r="H67" s="110" t="str">
        <f t="shared" si="18"/>
        <v>C</v>
      </c>
      <c r="I67" s="252" t="str">
        <f>IF(AND(I5="at", NOT(ISERROR(FIND("when",I7))), LEN(I9)=0), "DT", IF(AND(OR(NOT(ISERROR(FIND("when",I7))), I5="on", I5="every"), LEN(I9)=0),"D", IF(I9="DT","DT",LEFT(UPPER(TRIM(I9)),1))))</f>
        <v>D</v>
      </c>
      <c r="J67" s="252" t="str">
        <f t="shared" si="18"/>
        <v>D</v>
      </c>
      <c r="K67" s="252" t="str">
        <f t="shared" si="18"/>
        <v>C</v>
      </c>
      <c r="L67" s="252" t="str">
        <f t="shared" si="18"/>
        <v>C</v>
      </c>
      <c r="M67" s="252" t="str">
        <f t="shared" si="18"/>
        <v>C</v>
      </c>
      <c r="N67" s="218" t="str">
        <f t="shared" si="18"/>
        <v>D</v>
      </c>
      <c r="O67" s="218" t="str">
        <f t="shared" si="18"/>
        <v>C</v>
      </c>
      <c r="P67" s="218" t="str">
        <f t="shared" si="18"/>
        <v>N</v>
      </c>
      <c r="Q67" s="218" t="str">
        <f t="shared" si="18"/>
        <v>C</v>
      </c>
      <c r="R67" s="218" t="str">
        <f t="shared" si="18"/>
        <v>I</v>
      </c>
      <c r="S67" s="218" t="str">
        <f t="shared" si="18"/>
        <v>C</v>
      </c>
      <c r="T67" s="218" t="str">
        <f t="shared" si="18"/>
        <v>C</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252" t="str">
        <f>IF(F9="DT","",MID(SUBSTITUTE(F9,".",","),2,10))</f>
        <v/>
      </c>
      <c r="G68" s="218" t="str">
        <f>IF(G9="DT","",MID(SUBSTITUTE(G9,".",","),2,10))</f>
        <v>100</v>
      </c>
      <c r="H68" s="110" t="str">
        <f>IF(H9="DT","",MID(SUBSTITUTE(H9,".",","),2,10))</f>
        <v>100</v>
      </c>
      <c r="I68" s="252" t="str">
        <f t="shared" ref="I68:BT68" si="21">IF(I9="DT","",MID(SUBSTITUTE(I9,".",","),2,10))</f>
        <v/>
      </c>
      <c r="J68" s="252" t="str">
        <f t="shared" si="21"/>
        <v/>
      </c>
      <c r="K68" s="252" t="str">
        <f t="shared" si="21"/>
        <v>100</v>
      </c>
      <c r="L68" s="252" t="str">
        <f t="shared" si="21"/>
        <v>100</v>
      </c>
      <c r="M68" s="252" t="str">
        <f t="shared" si="21"/>
        <v>10</v>
      </c>
      <c r="N68" s="218" t="str">
        <f t="shared" si="21"/>
        <v/>
      </c>
      <c r="O68" s="218" t="str">
        <f t="shared" si="21"/>
        <v>20</v>
      </c>
      <c r="P68" s="218" t="str">
        <f t="shared" si="21"/>
        <v/>
      </c>
      <c r="Q68" s="218" t="str">
        <f t="shared" si="21"/>
        <v>300</v>
      </c>
      <c r="R68" s="218" t="str">
        <f t="shared" si="21"/>
        <v/>
      </c>
      <c r="S68" s="218" t="str">
        <f t="shared" si="21"/>
        <v>150</v>
      </c>
      <c r="T68" s="218" t="str">
        <f t="shared" si="21"/>
        <v>100</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252" t="str">
        <f>IF( AND(F67="C",LEN(F68)=0), Settings!$B$24, IF(AND(F67="N",LEN(F68)=0), TRIM(Settings!$B$21),F68))</f>
        <v/>
      </c>
      <c r="G69" s="218" t="str">
        <f>IF( AND(G67="C",LEN(G68)=0), Settings!$B$24, IF(AND(G67="N",LEN(G68)=0), TRIM(Settings!$B$21),G68))</f>
        <v>100</v>
      </c>
      <c r="H69" s="110" t="str">
        <f>IF( AND(H67="C",LEN(H68)=0), Settings!$B$24, IF(AND(H67="N",LEN(H68)=0), TRIM(Settings!$B$21),H68))</f>
        <v>100</v>
      </c>
      <c r="I69" s="252" t="str">
        <f>IF( AND(I67="C",LEN(I68)=0), Settings!$B$24, IF(AND(I67="N",LEN(I68)=0), TRIM(Settings!$B$21),I68))</f>
        <v/>
      </c>
      <c r="J69" s="252" t="str">
        <f>IF( AND(J67="C",LEN(J68)=0), Settings!$B$24, IF(AND(J67="N",LEN(J68)=0), TRIM(Settings!$B$21),J68))</f>
        <v/>
      </c>
      <c r="K69" s="252" t="str">
        <f>IF( AND(K67="C",LEN(K68)=0), Settings!$B$24, IF(AND(K67="N",LEN(K68)=0), TRIM(Settings!$B$21),K68))</f>
        <v>100</v>
      </c>
      <c r="L69" s="252" t="str">
        <f>IF( AND(L67="C",LEN(L68)=0), Settings!$B$24, IF(AND(L67="N",LEN(L68)=0), TRIM(Settings!$B$21),L68))</f>
        <v>100</v>
      </c>
      <c r="M69" s="252" t="str">
        <f>IF( AND(M67="C",LEN(M68)=0), Settings!$B$24, IF(AND(M67="N",LEN(M68)=0), TRIM(Settings!$B$21),M68))</f>
        <v>10</v>
      </c>
      <c r="N69" s="218" t="str">
        <f>IF( AND(N67="C",LEN(N68)=0), Settings!$B$24, IF(AND(N67="N",LEN(N68)=0), TRIM(Settings!$B$21),N68))</f>
        <v/>
      </c>
      <c r="O69" s="218" t="str">
        <f>IF( AND(O67="C",LEN(O68)=0), Settings!$B$24, IF(AND(O67="N",LEN(O68)=0), TRIM(Settings!$B$21),O68))</f>
        <v>20</v>
      </c>
      <c r="P69" s="218" t="str">
        <f>IF( AND(P67="C",LEN(P68)=0), Settings!$B$24, IF(AND(P67="N",LEN(P68)=0), TRIM(Settings!$B$21),P68))</f>
        <v/>
      </c>
      <c r="Q69" s="218" t="str">
        <f>IF( AND(Q67="C",LEN(Q68)=0), Settings!$B$24, IF(AND(Q67="N",LEN(Q68)=0), TRIM(Settings!$B$21),Q68))</f>
        <v>300</v>
      </c>
      <c r="R69" s="218" t="str">
        <f>IF( AND(R67="C",LEN(R68)=0), Settings!$B$24, IF(AND(R67="N",LEN(R68)=0), TRIM(Settings!$B$21),R68))</f>
        <v/>
      </c>
      <c r="S69" s="218" t="str">
        <f>IF( AND(S67="C",LEN(S68)=0), Settings!$B$24, IF(AND(S67="N",LEN(S68)=0), TRIM(Settings!$B$21),S68))</f>
        <v>150</v>
      </c>
      <c r="T69" s="218" t="str">
        <f>IF( AND(T67="C",LEN(T68)=0), Settings!$B$24, IF(AND(T67="N",LEN(T68)=0), TRIM(Settings!$B$21),T68))</f>
        <v>100</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254">
        <v>1</v>
      </c>
      <c r="G70" s="220">
        <f ca="1">INDIRECT(ADDRESS(ROW(),COLUMN()-1))+1</f>
        <v>2</v>
      </c>
      <c r="H70" s="112">
        <f t="shared" ref="H70:BS70" ca="1" si="24">INDIRECT(ADDRESS(ROW(),COLUMN()-1))+1</f>
        <v>3</v>
      </c>
      <c r="I70" s="254">
        <f t="shared" ca="1" si="24"/>
        <v>4</v>
      </c>
      <c r="J70" s="254">
        <f t="shared" ca="1" si="24"/>
        <v>5</v>
      </c>
      <c r="K70" s="254">
        <f t="shared" ca="1" si="24"/>
        <v>6</v>
      </c>
      <c r="L70" s="254">
        <f t="shared" ca="1" si="24"/>
        <v>7</v>
      </c>
      <c r="M70" s="254">
        <f t="shared" ca="1" si="24"/>
        <v>8</v>
      </c>
      <c r="N70" s="220">
        <f t="shared" ca="1" si="24"/>
        <v>9</v>
      </c>
      <c r="O70" s="220">
        <f t="shared" ca="1" si="24"/>
        <v>10</v>
      </c>
      <c r="P70" s="220">
        <f t="shared" ca="1" si="24"/>
        <v>11</v>
      </c>
      <c r="Q70" s="220">
        <f t="shared" ca="1" si="24"/>
        <v>12</v>
      </c>
      <c r="R70" s="220">
        <f t="shared" ca="1" si="24"/>
        <v>13</v>
      </c>
      <c r="S70" s="220">
        <f t="shared" ca="1" si="24"/>
        <v>14</v>
      </c>
      <c r="T70" s="220">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26.4" hidden="1" outlineLevel="2">
      <c r="A71" s="27"/>
      <c r="B71" s="27"/>
      <c r="C71" s="33" t="s">
        <v>283</v>
      </c>
      <c r="D71" s="33"/>
      <c r="E71" s="25"/>
      <c r="F71" s="255" t="str">
        <f>UPPER(IF(F57="Y","",SUBSTITUTE(TRIM(SUBSTITUTE(F6, CHAR(13)," "))," ","_")))</f>
        <v>LAUREATE_ID</v>
      </c>
      <c r="G71" s="221" t="str">
        <f t="shared" ref="G71:BR71" si="27">UPPER(IF(G57="Y","",SUBSTITUTE(TRIM(SUBSTITUTE(G6, CHAR(13)," "))," ","_")))</f>
        <v>FIRST_NAME</v>
      </c>
      <c r="H71" s="113" t="str">
        <f t="shared" si="27"/>
        <v>LAST_NAME</v>
      </c>
      <c r="I71" s="255" t="str">
        <f t="shared" si="27"/>
        <v>DATE_OF_BIRTH</v>
      </c>
      <c r="J71" s="255" t="str">
        <f t="shared" si="27"/>
        <v>DATE_OF_DEATH</v>
      </c>
      <c r="K71" s="255" t="str">
        <f t="shared" si="27"/>
        <v>BIRTH_COUNTRY</v>
      </c>
      <c r="L71" s="255" t="str">
        <f t="shared" si="27"/>
        <v>BIRTH_CITY</v>
      </c>
      <c r="M71" s="255" t="str">
        <f t="shared" si="27"/>
        <v>GENDER</v>
      </c>
      <c r="N71" s="221" t="str">
        <f t="shared" si="27"/>
        <v>YEAR_PRIZE_RECEIVED</v>
      </c>
      <c r="O71" s="221" t="str">
        <f t="shared" si="27"/>
        <v>PRIZE_CATEGORY</v>
      </c>
      <c r="P71" s="221" t="str">
        <f t="shared" si="27"/>
        <v>PRIZE_AMOUNT</v>
      </c>
      <c r="Q71" s="221" t="str">
        <f t="shared" si="27"/>
        <v>MOTIVATION</v>
      </c>
      <c r="R71" s="221" t="str">
        <f t="shared" si="27"/>
        <v>SHARE</v>
      </c>
      <c r="S71" s="221" t="str">
        <f t="shared" si="27"/>
        <v>INSTITUTION_NAME</v>
      </c>
      <c r="T71" s="221" t="str">
        <f t="shared" si="27"/>
        <v>INSTITUTION_COUNTRY</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85" customFormat="1" ht="26.4" hidden="1" outlineLevel="2">
      <c r="A72" s="23"/>
      <c r="B72" s="23"/>
      <c r="C72" s="33" t="s">
        <v>171</v>
      </c>
      <c r="D72" s="33"/>
      <c r="E72" s="22"/>
      <c r="F72" s="255" t="str">
        <f>IF(LEN(F71)=0,"",TRIM(IF(AND($F$55="Fact",F59="Y"),SUBSTITUTE(Settings!$B$13,"&amp;BEAMColumn",F71),F71)))</f>
        <v>LAUREATE_ID</v>
      </c>
      <c r="G72" s="221" t="str">
        <f>IF(LEN(G71)=0,"",TRIM(IF(AND($F$55="Fact",G59="Y"),SUBSTITUTE(Settings!$B$13,"&amp;BEAMColumn",G71),G71)))</f>
        <v>FIRST_NAME</v>
      </c>
      <c r="H72" s="113" t="str">
        <f>IF(LEN(H71)=0,"",TRIM(IF(AND($F$55="Fact",H59="Y"),SUBSTITUTE(Settings!$B$13,"&amp;BEAMColumn",H71),H71)))</f>
        <v>LAST_NAME</v>
      </c>
      <c r="I72" s="255" t="str">
        <f>IF(LEN(I71)=0,"",TRIM(IF(AND($F$55="Fact",I59="Y"),SUBSTITUTE(Settings!$B$13,"&amp;BEAMColumn",I71),I71)))</f>
        <v>DATE_OF_BIRTH</v>
      </c>
      <c r="J72" s="255" t="str">
        <f>IF(LEN(J71)=0,"",TRIM(IF(AND($F$55="Fact",J59="Y"),SUBSTITUTE(Settings!$B$13,"&amp;BEAMColumn",J71),J71)))</f>
        <v>DATE_OF_DEATH</v>
      </c>
      <c r="K72" s="255" t="str">
        <f>IF(LEN(K71)=0,"",TRIM(IF(AND($F$55="Fact",K59="Y"),SUBSTITUTE(Settings!$B$13,"&amp;BEAMColumn",K71),K71)))</f>
        <v>BIRTH_COUNTRY</v>
      </c>
      <c r="L72" s="255" t="str">
        <f>IF(LEN(L71)=0,"",TRIM(IF(AND($F$55="Fact",L59="Y"),SUBSTITUTE(Settings!$B$13,"&amp;BEAMColumn",L71),L71)))</f>
        <v>BIRTH_CITY</v>
      </c>
      <c r="M72" s="255" t="str">
        <f>IF(LEN(M71)=0,"",TRIM(IF(AND($F$55="Fact",M59="Y"),SUBSTITUTE(Settings!$B$13,"&amp;BEAMColumn",M71),M71)))</f>
        <v>GENDER</v>
      </c>
      <c r="N72" s="221" t="str">
        <f>IF(LEN(N71)=0,"",TRIM(IF(AND($F$55="Fact",N59="Y"),SUBSTITUTE(Settings!$B$13,"&amp;BEAMColumn",N71),N71)))</f>
        <v>YEAR_PRIZE_RECEIVED</v>
      </c>
      <c r="O72" s="221" t="str">
        <f>IF(LEN(O71)=0,"",TRIM(IF(AND($F$55="Fact",O59="Y"),SUBSTITUTE(Settings!$B$13,"&amp;BEAMColumn",O71),O71)))</f>
        <v>PRIZE_CATEGORY</v>
      </c>
      <c r="P72" s="221" t="str">
        <f>IF(LEN(P71)=0,"",TRIM(IF(AND($F$55="Fact",P59="Y"),SUBSTITUTE(Settings!$B$13,"&amp;BEAMColumn",P71),P71)))</f>
        <v>PRIZE_AMOUNT</v>
      </c>
      <c r="Q72" s="221" t="str">
        <f>IF(LEN(Q71)=0,"",TRIM(IF(AND($F$55="Fact",Q59="Y"),SUBSTITUTE(Settings!$B$13,"&amp;BEAMColumn",Q71),Q71)))</f>
        <v>MOTIVATION</v>
      </c>
      <c r="R72" s="221" t="str">
        <f>IF(LEN(R71)=0,"",TRIM(IF(AND($F$55="Fact",R59="Y"),SUBSTITUTE(Settings!$B$13,"&amp;BEAMColumn",R71),R71)))</f>
        <v>SHARE</v>
      </c>
      <c r="S72" s="221" t="str">
        <f>IF(LEN(S71)=0,"",TRIM(IF(AND($F$55="Fact",S59="Y"),SUBSTITUTE(Settings!$B$13,"&amp;BEAMColumn",S71),S71)))</f>
        <v>INSTITUTION_NAME</v>
      </c>
      <c r="T72" s="221" t="str">
        <f>IF(LEN(T71)=0,"",TRIM(IF(AND($F$55="Fact",T59="Y"),SUBSTITUTE(Settings!$B$13,"&amp;BEAMColumn",T71),T71)))</f>
        <v>INSTITUTION_COUNTRY</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256">
        <f t="array" ref="F73">MAX(MAX(LEN(F72:AX72)),LEN(F45))</f>
        <v>19</v>
      </c>
      <c r="G73" s="224"/>
      <c r="H73" s="115"/>
      <c r="I73" s="262"/>
      <c r="J73" s="262"/>
      <c r="K73" s="262"/>
      <c r="L73" s="262"/>
      <c r="M73" s="262"/>
      <c r="N73" s="224"/>
      <c r="O73" s="224"/>
      <c r="P73" s="224"/>
      <c r="Q73" s="224"/>
      <c r="R73" s="224"/>
      <c r="S73" s="224"/>
      <c r="T73" s="224"/>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257"/>
      <c r="G74" s="222"/>
      <c r="H74" s="116"/>
      <c r="I74" s="257"/>
      <c r="J74" s="257"/>
      <c r="K74" s="257"/>
      <c r="L74" s="257"/>
      <c r="M74" s="257"/>
      <c r="N74" s="222"/>
      <c r="O74" s="222"/>
      <c r="P74" s="222"/>
      <c r="Q74" s="222"/>
      <c r="R74" s="222"/>
      <c r="S74" s="222"/>
      <c r="T74" s="222"/>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85" customFormat="1" ht="30" hidden="1" customHeight="1" outlineLevel="2">
      <c r="A75" s="23"/>
      <c r="B75" s="23"/>
      <c r="C75" s="33" t="s">
        <v>432</v>
      </c>
      <c r="D75" s="33"/>
      <c r="E75" s="22"/>
      <c r="F75" s="255" t="str">
        <f>IF(OR(LEN(F72)=0,F58="Y"),"",CONCATENATE(F72, CHAR(13)))</f>
        <v>LAUREATE_ID_x000D_</v>
      </c>
      <c r="G75" s="221" t="str">
        <f t="shared" ref="G75:BR75" si="30">IF(OR(LEN(G72)=0,G58="Y"),"",CONCATENATE(G72, CHAR(13)))</f>
        <v>FIRST_NAME_x000D_</v>
      </c>
      <c r="H75" s="113" t="str">
        <f t="shared" si="30"/>
        <v>LAST_NAME_x000D_</v>
      </c>
      <c r="I75" s="255" t="str">
        <f t="shared" si="30"/>
        <v>DATE_OF_BIRTH_x000D_</v>
      </c>
      <c r="J75" s="255" t="str">
        <f t="shared" si="30"/>
        <v>DATE_OF_DEATH_x000D_</v>
      </c>
      <c r="K75" s="255" t="str">
        <f t="shared" si="30"/>
        <v>BIRTH_COUNTRY_x000D_</v>
      </c>
      <c r="L75" s="255" t="str">
        <f t="shared" si="30"/>
        <v>BIRTH_CITY_x000D_</v>
      </c>
      <c r="M75" s="255" t="str">
        <f t="shared" si="30"/>
        <v>GENDER_x000D_</v>
      </c>
      <c r="N75" s="221" t="str">
        <f t="shared" si="30"/>
        <v>YEAR_PRIZE_RECEIVED_x000D_</v>
      </c>
      <c r="O75" s="221" t="str">
        <f t="shared" si="30"/>
        <v>PRIZE_CATEGORY_x000D_</v>
      </c>
      <c r="P75" s="221" t="str">
        <f t="shared" si="30"/>
        <v>PRIZE_AMOUNT_x000D_</v>
      </c>
      <c r="Q75" s="221" t="str">
        <f t="shared" si="30"/>
        <v>MOTIVATION_x000D_</v>
      </c>
      <c r="R75" s="221" t="str">
        <f t="shared" si="30"/>
        <v>SHARE_x000D_</v>
      </c>
      <c r="S75" s="221" t="str">
        <f t="shared" si="30"/>
        <v>INSTITUTION_NAME_x000D_</v>
      </c>
      <c r="T75" s="221" t="str">
        <f t="shared" si="30"/>
        <v>INSTITUTION_COUNTRY_x000D_</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85" customFormat="1" ht="30" hidden="1" customHeight="1" outlineLevel="2">
      <c r="A76" s="23"/>
      <c r="B76" s="23"/>
      <c r="C76" s="33" t="s">
        <v>419</v>
      </c>
      <c r="D76" s="33"/>
      <c r="E76" s="22"/>
      <c r="F76" s="258" t="str">
        <f>IF(F63="Y",F75,"")</f>
        <v>LAUREATE_ID_x000D_</v>
      </c>
      <c r="G76" s="223" t="str">
        <f t="shared" ref="G76:BR76" si="33">IF(G63="Y",G75,"")</f>
        <v/>
      </c>
      <c r="H76" s="124" t="str">
        <f t="shared" si="33"/>
        <v/>
      </c>
      <c r="I76" s="258" t="str">
        <f t="shared" si="33"/>
        <v/>
      </c>
      <c r="J76" s="258" t="str">
        <f t="shared" si="33"/>
        <v/>
      </c>
      <c r="K76" s="258" t="str">
        <f t="shared" si="33"/>
        <v/>
      </c>
      <c r="L76" s="331" t="str">
        <f t="shared" si="33"/>
        <v/>
      </c>
      <c r="M76" s="255" t="str">
        <f t="shared" si="33"/>
        <v/>
      </c>
      <c r="N76" s="318" t="str">
        <f t="shared" si="33"/>
        <v/>
      </c>
      <c r="O76" s="318" t="str">
        <f t="shared" si="33"/>
        <v/>
      </c>
      <c r="P76" s="318" t="str">
        <f t="shared" si="33"/>
        <v/>
      </c>
      <c r="Q76" s="318" t="str">
        <f t="shared" si="33"/>
        <v/>
      </c>
      <c r="R76" s="318" t="str">
        <f t="shared" si="33"/>
        <v/>
      </c>
      <c r="S76" s="318" t="str">
        <f t="shared" si="33"/>
        <v/>
      </c>
      <c r="T76" s="318"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259"/>
      <c r="G77" s="221" t="str">
        <f ca="1">INDIRECT(ADDRESS(ROW()+1,COLUMN()-1))</f>
        <v>LAUREATE_ID_x000D_</v>
      </c>
      <c r="H77" s="113" t="str">
        <f t="shared" ref="H77:BS77" ca="1" si="36">INDIRECT(ADDRESS(ROW()+1,COLUMN()-1))</f>
        <v>LAUREATE_ID_x000D_</v>
      </c>
      <c r="I77" s="255" t="str">
        <f t="shared" ca="1" si="36"/>
        <v>LAUREATE_ID_x000D_</v>
      </c>
      <c r="J77" s="255" t="str">
        <f t="shared" ca="1" si="36"/>
        <v>LAUREATE_ID_x000D_</v>
      </c>
      <c r="K77" s="255" t="str">
        <f t="shared" ca="1" si="36"/>
        <v>LAUREATE_ID_x000D_</v>
      </c>
      <c r="L77" s="255" t="str">
        <f t="shared" ca="1" si="36"/>
        <v>LAUREATE_ID_x000D_</v>
      </c>
      <c r="M77" s="255" t="str">
        <f t="shared" ca="1" si="36"/>
        <v>LAUREATE_ID_x000D_</v>
      </c>
      <c r="N77" s="221" t="str">
        <f t="shared" ca="1" si="36"/>
        <v>LAUREATE_ID_x000D_</v>
      </c>
      <c r="O77" s="221" t="str">
        <f t="shared" ca="1" si="36"/>
        <v>LAUREATE_ID_x000D_</v>
      </c>
      <c r="P77" s="221" t="str">
        <f t="shared" ca="1" si="36"/>
        <v>LAUREATE_ID_x000D_</v>
      </c>
      <c r="Q77" s="221" t="str">
        <f t="shared" ca="1" si="36"/>
        <v>LAUREATE_ID_x000D_</v>
      </c>
      <c r="R77" s="221" t="str">
        <f t="shared" ca="1" si="36"/>
        <v>LAUREATE_ID_x000D_</v>
      </c>
      <c r="S77" s="221" t="str">
        <f t="shared" ca="1" si="36"/>
        <v>LAUREATE_ID_x000D_</v>
      </c>
      <c r="T77" s="221" t="str">
        <f t="shared" ca="1" si="36"/>
        <v>LAUREATE_ID_x000D_</v>
      </c>
      <c r="U77" s="113" t="str">
        <f t="shared" ca="1" si="36"/>
        <v>LAUREATE_ID_x000D_</v>
      </c>
      <c r="V77" s="113" t="str">
        <f t="shared" ca="1" si="36"/>
        <v>LAUREATE_ID_x000D_</v>
      </c>
      <c r="W77" s="113" t="str">
        <f t="shared" ca="1" si="36"/>
        <v>LAUREATE_ID_x000D_</v>
      </c>
      <c r="X77" s="113" t="str">
        <f t="shared" ca="1" si="36"/>
        <v>LAUREATE_ID_x000D_</v>
      </c>
      <c r="Y77" s="113" t="str">
        <f t="shared" ca="1" si="36"/>
        <v>LAUREATE_ID_x000D_</v>
      </c>
      <c r="Z77" s="113" t="str">
        <f t="shared" ca="1" si="36"/>
        <v>LAUREATE_ID_x000D_</v>
      </c>
      <c r="AA77" s="113" t="str">
        <f t="shared" ca="1" si="36"/>
        <v>LAUREATE_ID_x000D_</v>
      </c>
      <c r="AB77" s="113" t="str">
        <f t="shared" ca="1" si="36"/>
        <v>LAUREATE_ID_x000D_</v>
      </c>
      <c r="AC77" s="113" t="str">
        <f t="shared" ca="1" si="36"/>
        <v>LAUREATE_ID_x000D_</v>
      </c>
      <c r="AD77" s="113" t="str">
        <f t="shared" ca="1" si="36"/>
        <v>LAUREATE_ID_x000D_</v>
      </c>
      <c r="AE77" s="113" t="str">
        <f t="shared" ca="1" si="36"/>
        <v>LAUREATE_ID_x000D_</v>
      </c>
      <c r="AF77" s="113" t="str">
        <f t="shared" ca="1" si="36"/>
        <v>LAUREATE_ID_x000D_</v>
      </c>
      <c r="AG77" s="113" t="str">
        <f t="shared" ca="1" si="36"/>
        <v>LAUREATE_ID_x000D_</v>
      </c>
      <c r="AH77" s="113" t="str">
        <f t="shared" ca="1" si="36"/>
        <v>LAUREATE_ID_x000D_</v>
      </c>
      <c r="AI77" s="113" t="str">
        <f t="shared" ca="1" si="36"/>
        <v>LAUREATE_ID_x000D_</v>
      </c>
      <c r="AJ77" s="113" t="str">
        <f t="shared" ca="1" si="36"/>
        <v>LAUREATE_ID_x000D_</v>
      </c>
      <c r="AK77" s="113" t="str">
        <f t="shared" ca="1" si="36"/>
        <v>LAUREATE_ID_x000D_</v>
      </c>
      <c r="AL77" s="113" t="str">
        <f t="shared" ca="1" si="36"/>
        <v>LAUREATE_ID_x000D_</v>
      </c>
      <c r="AM77" s="113" t="str">
        <f t="shared" ca="1" si="36"/>
        <v>LAUREATE_ID_x000D_</v>
      </c>
      <c r="AN77" s="113" t="str">
        <f t="shared" ca="1" si="36"/>
        <v>LAUREATE_ID_x000D_</v>
      </c>
      <c r="AO77" s="113" t="str">
        <f t="shared" ca="1" si="36"/>
        <v>LAUREATE_ID_x000D_</v>
      </c>
      <c r="AP77" s="113" t="str">
        <f t="shared" ca="1" si="36"/>
        <v>LAUREATE_ID_x000D_</v>
      </c>
      <c r="AQ77" s="113" t="str">
        <f t="shared" ca="1" si="36"/>
        <v>LAUREATE_ID_x000D_</v>
      </c>
      <c r="AR77" s="113" t="str">
        <f t="shared" ca="1" si="36"/>
        <v>LAUREATE_ID_x000D_</v>
      </c>
      <c r="AS77" s="113" t="str">
        <f t="shared" ca="1" si="36"/>
        <v>LAUREATE_ID_x000D_</v>
      </c>
      <c r="AT77" s="113" t="str">
        <f t="shared" ca="1" si="36"/>
        <v>LAUREATE_ID_x000D_</v>
      </c>
      <c r="AU77" s="113" t="str">
        <f t="shared" ca="1" si="36"/>
        <v>LAUREATE_ID_x000D_</v>
      </c>
      <c r="AV77" s="113" t="str">
        <f t="shared" ca="1" si="36"/>
        <v>LAUREATE_ID_x000D_</v>
      </c>
      <c r="AW77" s="113" t="str">
        <f t="shared" ca="1" si="36"/>
        <v>LAUREATE_ID_x000D_</v>
      </c>
      <c r="AX77" s="113" t="str">
        <f t="shared" ca="1" si="36"/>
        <v>LAUREATE_ID_x000D_</v>
      </c>
      <c r="AY77" s="113" t="str">
        <f t="shared" ca="1" si="36"/>
        <v>LAUREATE_ID_x000D_</v>
      </c>
      <c r="AZ77" s="113" t="str">
        <f t="shared" ca="1" si="36"/>
        <v>LAUREATE_ID_x000D_</v>
      </c>
      <c r="BA77" s="113" t="str">
        <f t="shared" ca="1" si="36"/>
        <v>LAUREATE_ID_x000D_</v>
      </c>
      <c r="BB77" s="113" t="str">
        <f t="shared" ca="1" si="36"/>
        <v>LAUREATE_ID_x000D_</v>
      </c>
      <c r="BC77" s="113" t="str">
        <f t="shared" ca="1" si="36"/>
        <v>LAUREATE_ID_x000D_</v>
      </c>
      <c r="BD77" s="113" t="str">
        <f t="shared" ca="1" si="36"/>
        <v>LAUREATE_ID_x000D_</v>
      </c>
      <c r="BE77" s="113" t="str">
        <f t="shared" ca="1" si="36"/>
        <v>LAUREATE_ID_x000D_</v>
      </c>
      <c r="BF77" s="113" t="str">
        <f t="shared" ca="1" si="36"/>
        <v>LAUREATE_ID_x000D_</v>
      </c>
      <c r="BG77" s="113" t="str">
        <f t="shared" ca="1" si="36"/>
        <v>LAUREATE_ID_x000D_</v>
      </c>
      <c r="BH77" s="113" t="str">
        <f t="shared" ca="1" si="36"/>
        <v>LAUREATE_ID_x000D_</v>
      </c>
      <c r="BI77" s="113" t="str">
        <f t="shared" ca="1" si="36"/>
        <v>LAUREATE_ID_x000D_</v>
      </c>
      <c r="BJ77" s="113" t="str">
        <f t="shared" ca="1" si="36"/>
        <v>LAUREATE_ID_x000D_</v>
      </c>
      <c r="BK77" s="113" t="str">
        <f t="shared" ca="1" si="36"/>
        <v>LAUREATE_ID_x000D_</v>
      </c>
      <c r="BL77" s="113" t="str">
        <f t="shared" ca="1" si="36"/>
        <v>LAUREATE_ID_x000D_</v>
      </c>
      <c r="BM77" s="113" t="str">
        <f t="shared" ca="1" si="36"/>
        <v>LAUREATE_ID_x000D_</v>
      </c>
      <c r="BN77" s="113" t="str">
        <f t="shared" ca="1" si="36"/>
        <v>LAUREATE_ID_x000D_</v>
      </c>
      <c r="BO77" s="113" t="str">
        <f t="shared" ca="1" si="36"/>
        <v>LAUREATE_ID_x000D_</v>
      </c>
      <c r="BP77" s="113" t="str">
        <f t="shared" ca="1" si="36"/>
        <v>LAUREATE_ID_x000D_</v>
      </c>
      <c r="BQ77" s="113" t="str">
        <f t="shared" ca="1" si="36"/>
        <v>LAUREATE_ID_x000D_</v>
      </c>
      <c r="BR77" s="113" t="str">
        <f t="shared" ca="1" si="36"/>
        <v>LAUREATE_ID_x000D_</v>
      </c>
      <c r="BS77" s="113" t="str">
        <f t="shared" ca="1" si="36"/>
        <v>LAUREATE_ID_x000D_</v>
      </c>
      <c r="BT77" s="113" t="str">
        <f t="shared" ref="BT77:EE77" ca="1" si="37">INDIRECT(ADDRESS(ROW()+1,COLUMN()-1))</f>
        <v>LAUREATE_ID_x000D_</v>
      </c>
      <c r="BU77" s="113" t="str">
        <f t="shared" ca="1" si="37"/>
        <v>LAUREATE_ID_x000D_</v>
      </c>
      <c r="BV77" s="113" t="str">
        <f t="shared" ca="1" si="37"/>
        <v>LAUREATE_ID_x000D_</v>
      </c>
      <c r="BW77" s="113" t="str">
        <f t="shared" ca="1" si="37"/>
        <v>LAUREATE_ID_x000D_</v>
      </c>
      <c r="BX77" s="113" t="str">
        <f t="shared" ca="1" si="37"/>
        <v>LAUREATE_ID_x000D_</v>
      </c>
      <c r="BY77" s="113" t="str">
        <f t="shared" ca="1" si="37"/>
        <v>LAUREATE_ID_x000D_</v>
      </c>
      <c r="BZ77" s="113" t="str">
        <f t="shared" ca="1" si="37"/>
        <v>LAUREATE_ID_x000D_</v>
      </c>
      <c r="CA77" s="113" t="str">
        <f t="shared" ca="1" si="37"/>
        <v>LAUREATE_ID_x000D_</v>
      </c>
      <c r="CB77" s="113" t="str">
        <f t="shared" ca="1" si="37"/>
        <v>LAUREATE_ID_x000D_</v>
      </c>
      <c r="CC77" s="113" t="str">
        <f t="shared" ca="1" si="37"/>
        <v>LAUREATE_ID_x000D_</v>
      </c>
      <c r="CD77" s="113" t="str">
        <f t="shared" ca="1" si="37"/>
        <v>LAUREATE_ID_x000D_</v>
      </c>
      <c r="CE77" s="113" t="str">
        <f t="shared" ca="1" si="37"/>
        <v>LAUREATE_ID_x000D_</v>
      </c>
      <c r="CF77" s="113" t="str">
        <f t="shared" ca="1" si="37"/>
        <v>LAUREATE_ID_x000D_</v>
      </c>
      <c r="CG77" s="113" t="str">
        <f t="shared" ca="1" si="37"/>
        <v>LAUREATE_ID_x000D_</v>
      </c>
      <c r="CH77" s="113" t="str">
        <f t="shared" ca="1" si="37"/>
        <v>LAUREATE_ID_x000D_</v>
      </c>
      <c r="CI77" s="113" t="str">
        <f t="shared" ca="1" si="37"/>
        <v>LAUREATE_ID_x000D_</v>
      </c>
      <c r="CJ77" s="113" t="str">
        <f t="shared" ca="1" si="37"/>
        <v>LAUREATE_ID_x000D_</v>
      </c>
      <c r="CK77" s="113" t="str">
        <f t="shared" ca="1" si="37"/>
        <v>LAUREATE_ID_x000D_</v>
      </c>
      <c r="CL77" s="113" t="str">
        <f t="shared" ca="1" si="37"/>
        <v>LAUREATE_ID_x000D_</v>
      </c>
      <c r="CM77" s="113" t="str">
        <f t="shared" ca="1" si="37"/>
        <v>LAUREATE_ID_x000D_</v>
      </c>
      <c r="CN77" s="113" t="str">
        <f t="shared" ca="1" si="37"/>
        <v>LAUREATE_ID_x000D_</v>
      </c>
      <c r="CO77" s="113" t="str">
        <f t="shared" ca="1" si="37"/>
        <v>LAUREATE_ID_x000D_</v>
      </c>
      <c r="CP77" s="113" t="str">
        <f t="shared" ca="1" si="37"/>
        <v>LAUREATE_ID_x000D_</v>
      </c>
      <c r="CQ77" s="113" t="str">
        <f t="shared" ca="1" si="37"/>
        <v>LAUREATE_ID_x000D_</v>
      </c>
      <c r="CR77" s="113" t="str">
        <f t="shared" ca="1" si="37"/>
        <v>LAUREATE_ID_x000D_</v>
      </c>
      <c r="CS77" s="113" t="str">
        <f t="shared" ca="1" si="37"/>
        <v>LAUREATE_ID_x000D_</v>
      </c>
      <c r="CT77" s="113" t="str">
        <f t="shared" ca="1" si="37"/>
        <v>LAUREATE_ID_x000D_</v>
      </c>
      <c r="CU77" s="113" t="str">
        <f t="shared" ca="1" si="37"/>
        <v>LAUREATE_ID_x000D_</v>
      </c>
      <c r="CV77" s="113" t="str">
        <f t="shared" ca="1" si="37"/>
        <v>LAUREATE_ID_x000D_</v>
      </c>
      <c r="CW77" s="113" t="str">
        <f t="shared" ca="1" si="37"/>
        <v>LAUREATE_ID_x000D_</v>
      </c>
      <c r="CX77" s="113" t="str">
        <f t="shared" ca="1" si="37"/>
        <v>LAUREATE_ID_x000D_</v>
      </c>
      <c r="CY77" s="113" t="str">
        <f t="shared" ca="1" si="37"/>
        <v>LAUREATE_ID_x000D_</v>
      </c>
      <c r="CZ77" s="113" t="str">
        <f t="shared" ca="1" si="37"/>
        <v>LAUREATE_ID_x000D_</v>
      </c>
      <c r="DA77" s="113" t="str">
        <f t="shared" ca="1" si="37"/>
        <v>LAUREATE_ID_x000D_</v>
      </c>
      <c r="DB77" s="113" t="str">
        <f t="shared" ca="1" si="37"/>
        <v>LAUREATE_ID_x000D_</v>
      </c>
      <c r="DC77" s="113" t="str">
        <f t="shared" ca="1" si="37"/>
        <v>LAUREATE_ID_x000D_</v>
      </c>
      <c r="DD77" s="113" t="str">
        <f t="shared" ca="1" si="37"/>
        <v>LAUREATE_ID_x000D_</v>
      </c>
      <c r="DE77" s="113" t="str">
        <f t="shared" ca="1" si="37"/>
        <v>LAUREATE_ID_x000D_</v>
      </c>
      <c r="DF77" s="113" t="str">
        <f t="shared" ca="1" si="37"/>
        <v>LAUREATE_ID_x000D_</v>
      </c>
      <c r="DG77" s="113" t="str">
        <f t="shared" ca="1" si="37"/>
        <v>LAUREATE_ID_x000D_</v>
      </c>
      <c r="DH77" s="113" t="str">
        <f t="shared" ca="1" si="37"/>
        <v>LAUREATE_ID_x000D_</v>
      </c>
      <c r="DI77" s="113" t="str">
        <f t="shared" ca="1" si="37"/>
        <v>LAUREATE_ID_x000D_</v>
      </c>
      <c r="DJ77" s="113" t="str">
        <f t="shared" ca="1" si="37"/>
        <v>LAUREATE_ID_x000D_</v>
      </c>
      <c r="DK77" s="113" t="str">
        <f t="shared" ca="1" si="37"/>
        <v>LAUREATE_ID_x000D_</v>
      </c>
      <c r="DL77" s="113" t="str">
        <f t="shared" ca="1" si="37"/>
        <v>LAUREATE_ID_x000D_</v>
      </c>
      <c r="DM77" s="113" t="str">
        <f t="shared" ca="1" si="37"/>
        <v>LAUREATE_ID_x000D_</v>
      </c>
      <c r="DN77" s="113" t="str">
        <f t="shared" ca="1" si="37"/>
        <v>LAUREATE_ID_x000D_</v>
      </c>
      <c r="DO77" s="113" t="str">
        <f t="shared" ca="1" si="37"/>
        <v>LAUREATE_ID_x000D_</v>
      </c>
      <c r="DP77" s="113" t="str">
        <f t="shared" ca="1" si="37"/>
        <v>LAUREATE_ID_x000D_</v>
      </c>
      <c r="DQ77" s="113" t="str">
        <f t="shared" ca="1" si="37"/>
        <v>LAUREATE_ID_x000D_</v>
      </c>
      <c r="DR77" s="113" t="str">
        <f t="shared" ca="1" si="37"/>
        <v>LAUREATE_ID_x000D_</v>
      </c>
      <c r="DS77" s="113" t="str">
        <f t="shared" ca="1" si="37"/>
        <v>LAUREATE_ID_x000D_</v>
      </c>
      <c r="DT77" s="113" t="str">
        <f t="shared" ca="1" si="37"/>
        <v>LAUREATE_ID_x000D_</v>
      </c>
      <c r="DU77" s="113" t="str">
        <f t="shared" ca="1" si="37"/>
        <v>LAUREATE_ID_x000D_</v>
      </c>
      <c r="DV77" s="113" t="str">
        <f t="shared" ca="1" si="37"/>
        <v>LAUREATE_ID_x000D_</v>
      </c>
      <c r="DW77" s="113" t="str">
        <f t="shared" ca="1" si="37"/>
        <v>LAUREATE_ID_x000D_</v>
      </c>
      <c r="DX77" s="113" t="str">
        <f t="shared" ca="1" si="37"/>
        <v>LAUREATE_ID_x000D_</v>
      </c>
      <c r="DY77" s="113" t="str">
        <f t="shared" ca="1" si="37"/>
        <v>LAUREATE_ID_x000D_</v>
      </c>
      <c r="DZ77" s="113" t="str">
        <f t="shared" ca="1" si="37"/>
        <v>LAUREATE_ID_x000D_</v>
      </c>
      <c r="EA77" s="113" t="str">
        <f t="shared" ca="1" si="37"/>
        <v>LAUREATE_ID_x000D_</v>
      </c>
      <c r="EB77" s="113" t="str">
        <f t="shared" ca="1" si="37"/>
        <v>LAUREATE_ID_x000D_</v>
      </c>
      <c r="EC77" s="113" t="str">
        <f t="shared" ca="1" si="37"/>
        <v>LAUREATE_ID_x000D_</v>
      </c>
      <c r="ED77" s="113" t="str">
        <f t="shared" ca="1" si="37"/>
        <v>LAUREATE_ID_x000D_</v>
      </c>
      <c r="EE77" s="113" t="str">
        <f t="shared" ca="1" si="37"/>
        <v>LAUREATE_ID_x000D_</v>
      </c>
      <c r="EF77" s="113" t="str">
        <f t="shared" ref="EF77:EY77" ca="1" si="38">INDIRECT(ADDRESS(ROW()+1,COLUMN()-1))</f>
        <v>LAUREATE_ID_x000D_</v>
      </c>
      <c r="EG77" s="113" t="str">
        <f t="shared" ca="1" si="38"/>
        <v>LAUREATE_ID_x000D_</v>
      </c>
      <c r="EH77" s="113" t="str">
        <f t="shared" ca="1" si="38"/>
        <v>LAUREATE_ID_x000D_</v>
      </c>
      <c r="EI77" s="113" t="str">
        <f t="shared" ca="1" si="38"/>
        <v>LAUREATE_ID_x000D_</v>
      </c>
      <c r="EJ77" s="113" t="str">
        <f t="shared" ca="1" si="38"/>
        <v>LAUREATE_ID_x000D_</v>
      </c>
      <c r="EK77" s="113" t="str">
        <f t="shared" ca="1" si="38"/>
        <v>LAUREATE_ID_x000D_</v>
      </c>
      <c r="EL77" s="113" t="str">
        <f t="shared" ca="1" si="38"/>
        <v>LAUREATE_ID_x000D_</v>
      </c>
      <c r="EM77" s="113" t="str">
        <f t="shared" ca="1" si="38"/>
        <v>LAUREATE_ID_x000D_</v>
      </c>
      <c r="EN77" s="113" t="str">
        <f t="shared" ca="1" si="38"/>
        <v>LAUREATE_ID_x000D_</v>
      </c>
      <c r="EO77" s="113" t="str">
        <f t="shared" ca="1" si="38"/>
        <v>LAUREATE_ID_x000D_</v>
      </c>
      <c r="EP77" s="113" t="str">
        <f t="shared" ca="1" si="38"/>
        <v>LAUREATE_ID_x000D_</v>
      </c>
      <c r="EQ77" s="113" t="str">
        <f t="shared" ca="1" si="38"/>
        <v>LAUREATE_ID_x000D_</v>
      </c>
      <c r="ER77" s="113" t="str">
        <f t="shared" ca="1" si="38"/>
        <v>LAUREATE_ID_x000D_</v>
      </c>
      <c r="ES77" s="113" t="str">
        <f t="shared" ca="1" si="38"/>
        <v>LAUREATE_ID_x000D_</v>
      </c>
      <c r="ET77" s="113" t="str">
        <f t="shared" ca="1" si="38"/>
        <v>LAUREATE_ID_x000D_</v>
      </c>
      <c r="EU77" s="113" t="str">
        <f t="shared" ca="1" si="38"/>
        <v>LAUREATE_ID_x000D_</v>
      </c>
      <c r="EV77" s="113" t="str">
        <f t="shared" ca="1" si="38"/>
        <v>LAUREATE_ID_x000D_</v>
      </c>
      <c r="EW77" s="113" t="str">
        <f t="shared" ca="1" si="38"/>
        <v>LAUREATE_ID_x000D_</v>
      </c>
      <c r="EX77" s="113" t="str">
        <f t="shared" ca="1" si="38"/>
        <v>LAUREATE_ID_x000D_</v>
      </c>
      <c r="EY77" s="113" t="str">
        <f t="shared" ca="1" si="38"/>
        <v>LAUREATE_ID_x000D_</v>
      </c>
    </row>
    <row r="78" spans="1:155" s="39" customFormat="1" ht="28.95" hidden="1" customHeight="1" outlineLevel="2">
      <c r="A78" s="21"/>
      <c r="B78" s="21"/>
      <c r="C78" s="33" t="s">
        <v>206</v>
      </c>
      <c r="D78" s="33"/>
      <c r="E78" s="28"/>
      <c r="F78" s="260" t="str">
        <f>F76</f>
        <v>LAUREATE_ID_x000D_</v>
      </c>
      <c r="G78" s="221" t="str">
        <f t="shared" ref="G78:BR78" ca="1" si="39">IF(NOT(ISERROR(FIND("...",G77))),G77,IF(LEN(G77)&gt;226,G77&amp;"..."&amp;CHAR(13),G77&amp;G76))</f>
        <v>LAUREATE_ID_x000D_</v>
      </c>
      <c r="H78" s="113" t="str">
        <f t="shared" ca="1" si="39"/>
        <v>LAUREATE_ID_x000D_</v>
      </c>
      <c r="I78" s="255" t="str">
        <f t="shared" ca="1" si="39"/>
        <v>LAUREATE_ID_x000D_</v>
      </c>
      <c r="J78" s="255" t="str">
        <f t="shared" ca="1" si="39"/>
        <v>LAUREATE_ID_x000D_</v>
      </c>
      <c r="K78" s="255" t="str">
        <f t="shared" ca="1" si="39"/>
        <v>LAUREATE_ID_x000D_</v>
      </c>
      <c r="L78" s="255" t="str">
        <f t="shared" ca="1" si="39"/>
        <v>LAUREATE_ID_x000D_</v>
      </c>
      <c r="M78" s="255" t="str">
        <f t="shared" ca="1" si="39"/>
        <v>LAUREATE_ID_x000D_</v>
      </c>
      <c r="N78" s="221" t="str">
        <f t="shared" ca="1" si="39"/>
        <v>LAUREATE_ID_x000D_</v>
      </c>
      <c r="O78" s="221" t="str">
        <f t="shared" ca="1" si="39"/>
        <v>LAUREATE_ID_x000D_</v>
      </c>
      <c r="P78" s="221" t="str">
        <f t="shared" ca="1" si="39"/>
        <v>LAUREATE_ID_x000D_</v>
      </c>
      <c r="Q78" s="221" t="str">
        <f t="shared" ca="1" si="39"/>
        <v>LAUREATE_ID_x000D_</v>
      </c>
      <c r="R78" s="221" t="str">
        <f t="shared" ca="1" si="39"/>
        <v>LAUREATE_ID_x000D_</v>
      </c>
      <c r="S78" s="221" t="str">
        <f t="shared" ca="1" si="39"/>
        <v>LAUREATE_ID_x000D_</v>
      </c>
      <c r="T78" s="221" t="str">
        <f t="shared" ca="1" si="39"/>
        <v>LAUREATE_ID_x000D_</v>
      </c>
      <c r="U78" s="113" t="str">
        <f t="shared" ca="1" si="39"/>
        <v>LAUREATE_ID_x000D_</v>
      </c>
      <c r="V78" s="113" t="str">
        <f t="shared" ca="1" si="39"/>
        <v>LAUREATE_ID_x000D_</v>
      </c>
      <c r="W78" s="113" t="str">
        <f t="shared" ca="1" si="39"/>
        <v>LAUREATE_ID_x000D_</v>
      </c>
      <c r="X78" s="113" t="str">
        <f t="shared" ca="1" si="39"/>
        <v>LAUREATE_ID_x000D_</v>
      </c>
      <c r="Y78" s="113" t="str">
        <f t="shared" ca="1" si="39"/>
        <v>LAUREATE_ID_x000D_</v>
      </c>
      <c r="Z78" s="113" t="str">
        <f t="shared" ca="1" si="39"/>
        <v>LAUREATE_ID_x000D_</v>
      </c>
      <c r="AA78" s="113" t="str">
        <f t="shared" ca="1" si="39"/>
        <v>LAUREATE_ID_x000D_</v>
      </c>
      <c r="AB78" s="113" t="str">
        <f t="shared" ca="1" si="39"/>
        <v>LAUREATE_ID_x000D_</v>
      </c>
      <c r="AC78" s="113" t="str">
        <f t="shared" ca="1" si="39"/>
        <v>LAUREATE_ID_x000D_</v>
      </c>
      <c r="AD78" s="113" t="str">
        <f t="shared" ca="1" si="39"/>
        <v>LAUREATE_ID_x000D_</v>
      </c>
      <c r="AE78" s="113" t="str">
        <f t="shared" ca="1" si="39"/>
        <v>LAUREATE_ID_x000D_</v>
      </c>
      <c r="AF78" s="113" t="str">
        <f t="shared" ca="1" si="39"/>
        <v>LAUREATE_ID_x000D_</v>
      </c>
      <c r="AG78" s="113" t="str">
        <f t="shared" ca="1" si="39"/>
        <v>LAUREATE_ID_x000D_</v>
      </c>
      <c r="AH78" s="113" t="str">
        <f t="shared" ca="1" si="39"/>
        <v>LAUREATE_ID_x000D_</v>
      </c>
      <c r="AI78" s="113" t="str">
        <f t="shared" ca="1" si="39"/>
        <v>LAUREATE_ID_x000D_</v>
      </c>
      <c r="AJ78" s="113" t="str">
        <f t="shared" ca="1" si="39"/>
        <v>LAUREATE_ID_x000D_</v>
      </c>
      <c r="AK78" s="113" t="str">
        <f t="shared" ca="1" si="39"/>
        <v>LAUREATE_ID_x000D_</v>
      </c>
      <c r="AL78" s="113" t="str">
        <f t="shared" ca="1" si="39"/>
        <v>LAUREATE_ID_x000D_</v>
      </c>
      <c r="AM78" s="113" t="str">
        <f t="shared" ca="1" si="39"/>
        <v>LAUREATE_ID_x000D_</v>
      </c>
      <c r="AN78" s="113" t="str">
        <f t="shared" ca="1" si="39"/>
        <v>LAUREATE_ID_x000D_</v>
      </c>
      <c r="AO78" s="113" t="str">
        <f t="shared" ca="1" si="39"/>
        <v>LAUREATE_ID_x000D_</v>
      </c>
      <c r="AP78" s="113" t="str">
        <f t="shared" ca="1" si="39"/>
        <v>LAUREATE_ID_x000D_</v>
      </c>
      <c r="AQ78" s="113" t="str">
        <f t="shared" ca="1" si="39"/>
        <v>LAUREATE_ID_x000D_</v>
      </c>
      <c r="AR78" s="113" t="str">
        <f t="shared" ca="1" si="39"/>
        <v>LAUREATE_ID_x000D_</v>
      </c>
      <c r="AS78" s="113" t="str">
        <f t="shared" ca="1" si="39"/>
        <v>LAUREATE_ID_x000D_</v>
      </c>
      <c r="AT78" s="113" t="str">
        <f t="shared" ca="1" si="39"/>
        <v>LAUREATE_ID_x000D_</v>
      </c>
      <c r="AU78" s="113" t="str">
        <f t="shared" ca="1" si="39"/>
        <v>LAUREATE_ID_x000D_</v>
      </c>
      <c r="AV78" s="113" t="str">
        <f t="shared" ca="1" si="39"/>
        <v>LAUREATE_ID_x000D_</v>
      </c>
      <c r="AW78" s="113" t="str">
        <f t="shared" ca="1" si="39"/>
        <v>LAUREATE_ID_x000D_</v>
      </c>
      <c r="AX78" s="113" t="str">
        <f t="shared" ca="1" si="39"/>
        <v>LAUREATE_ID_x000D_</v>
      </c>
      <c r="AY78" s="113" t="str">
        <f t="shared" ca="1" si="39"/>
        <v>LAUREATE_ID_x000D_</v>
      </c>
      <c r="AZ78" s="113" t="str">
        <f t="shared" ca="1" si="39"/>
        <v>LAUREATE_ID_x000D_</v>
      </c>
      <c r="BA78" s="113" t="str">
        <f t="shared" ca="1" si="39"/>
        <v>LAUREATE_ID_x000D_</v>
      </c>
      <c r="BB78" s="113" t="str">
        <f t="shared" ca="1" si="39"/>
        <v>LAUREATE_ID_x000D_</v>
      </c>
      <c r="BC78" s="113" t="str">
        <f t="shared" ca="1" si="39"/>
        <v>LAUREATE_ID_x000D_</v>
      </c>
      <c r="BD78" s="113" t="str">
        <f t="shared" ca="1" si="39"/>
        <v>LAUREATE_ID_x000D_</v>
      </c>
      <c r="BE78" s="113" t="str">
        <f t="shared" ca="1" si="39"/>
        <v>LAUREATE_ID_x000D_</v>
      </c>
      <c r="BF78" s="113" t="str">
        <f t="shared" ca="1" si="39"/>
        <v>LAUREATE_ID_x000D_</v>
      </c>
      <c r="BG78" s="113" t="str">
        <f t="shared" ca="1" si="39"/>
        <v>LAUREATE_ID_x000D_</v>
      </c>
      <c r="BH78" s="113" t="str">
        <f t="shared" ca="1" si="39"/>
        <v>LAUREATE_ID_x000D_</v>
      </c>
      <c r="BI78" s="113" t="str">
        <f t="shared" ca="1" si="39"/>
        <v>LAUREATE_ID_x000D_</v>
      </c>
      <c r="BJ78" s="113" t="str">
        <f t="shared" ca="1" si="39"/>
        <v>LAUREATE_ID_x000D_</v>
      </c>
      <c r="BK78" s="113" t="str">
        <f t="shared" ca="1" si="39"/>
        <v>LAUREATE_ID_x000D_</v>
      </c>
      <c r="BL78" s="113" t="str">
        <f t="shared" ca="1" si="39"/>
        <v>LAUREATE_ID_x000D_</v>
      </c>
      <c r="BM78" s="113" t="str">
        <f t="shared" ca="1" si="39"/>
        <v>LAUREATE_ID_x000D_</v>
      </c>
      <c r="BN78" s="113" t="str">
        <f t="shared" ca="1" si="39"/>
        <v>LAUREATE_ID_x000D_</v>
      </c>
      <c r="BO78" s="113" t="str">
        <f t="shared" ca="1" si="39"/>
        <v>LAUREATE_ID_x000D_</v>
      </c>
      <c r="BP78" s="113" t="str">
        <f t="shared" ca="1" si="39"/>
        <v>LAUREATE_ID_x000D_</v>
      </c>
      <c r="BQ78" s="113" t="str">
        <f t="shared" ca="1" si="39"/>
        <v>LAUREATE_ID_x000D_</v>
      </c>
      <c r="BR78" s="113" t="str">
        <f t="shared" ca="1" si="39"/>
        <v>LAUREATE_ID_x000D_</v>
      </c>
      <c r="BS78" s="113" t="str">
        <f t="shared" ref="BS78:ED78" ca="1" si="40">IF(NOT(ISERROR(FIND("...",BS77))),BS77,IF(LEN(BS77)&gt;226,BS77&amp;"..."&amp;CHAR(13),BS77&amp;BS76))</f>
        <v>LAUREATE_ID_x000D_</v>
      </c>
      <c r="BT78" s="113" t="str">
        <f t="shared" ca="1" si="40"/>
        <v>LAUREATE_ID_x000D_</v>
      </c>
      <c r="BU78" s="113" t="str">
        <f t="shared" ca="1" si="40"/>
        <v>LAUREATE_ID_x000D_</v>
      </c>
      <c r="BV78" s="113" t="str">
        <f t="shared" ca="1" si="40"/>
        <v>LAUREATE_ID_x000D_</v>
      </c>
      <c r="BW78" s="113" t="str">
        <f t="shared" ca="1" si="40"/>
        <v>LAUREATE_ID_x000D_</v>
      </c>
      <c r="BX78" s="113" t="str">
        <f t="shared" ca="1" si="40"/>
        <v>LAUREATE_ID_x000D_</v>
      </c>
      <c r="BY78" s="113" t="str">
        <f t="shared" ca="1" si="40"/>
        <v>LAUREATE_ID_x000D_</v>
      </c>
      <c r="BZ78" s="113" t="str">
        <f t="shared" ca="1" si="40"/>
        <v>LAUREATE_ID_x000D_</v>
      </c>
      <c r="CA78" s="113" t="str">
        <f t="shared" ca="1" si="40"/>
        <v>LAUREATE_ID_x000D_</v>
      </c>
      <c r="CB78" s="113" t="str">
        <f t="shared" ca="1" si="40"/>
        <v>LAUREATE_ID_x000D_</v>
      </c>
      <c r="CC78" s="113" t="str">
        <f t="shared" ca="1" si="40"/>
        <v>LAUREATE_ID_x000D_</v>
      </c>
      <c r="CD78" s="113" t="str">
        <f t="shared" ca="1" si="40"/>
        <v>LAUREATE_ID_x000D_</v>
      </c>
      <c r="CE78" s="113" t="str">
        <f t="shared" ca="1" si="40"/>
        <v>LAUREATE_ID_x000D_</v>
      </c>
      <c r="CF78" s="113" t="str">
        <f t="shared" ca="1" si="40"/>
        <v>LAUREATE_ID_x000D_</v>
      </c>
      <c r="CG78" s="113" t="str">
        <f t="shared" ca="1" si="40"/>
        <v>LAUREATE_ID_x000D_</v>
      </c>
      <c r="CH78" s="113" t="str">
        <f t="shared" ca="1" si="40"/>
        <v>LAUREATE_ID_x000D_</v>
      </c>
      <c r="CI78" s="113" t="str">
        <f t="shared" ca="1" si="40"/>
        <v>LAUREATE_ID_x000D_</v>
      </c>
      <c r="CJ78" s="113" t="str">
        <f t="shared" ca="1" si="40"/>
        <v>LAUREATE_ID_x000D_</v>
      </c>
      <c r="CK78" s="113" t="str">
        <f t="shared" ca="1" si="40"/>
        <v>LAUREATE_ID_x000D_</v>
      </c>
      <c r="CL78" s="113" t="str">
        <f t="shared" ca="1" si="40"/>
        <v>LAUREATE_ID_x000D_</v>
      </c>
      <c r="CM78" s="113" t="str">
        <f t="shared" ca="1" si="40"/>
        <v>LAUREATE_ID_x000D_</v>
      </c>
      <c r="CN78" s="113" t="str">
        <f t="shared" ca="1" si="40"/>
        <v>LAUREATE_ID_x000D_</v>
      </c>
      <c r="CO78" s="113" t="str">
        <f t="shared" ca="1" si="40"/>
        <v>LAUREATE_ID_x000D_</v>
      </c>
      <c r="CP78" s="113" t="str">
        <f t="shared" ca="1" si="40"/>
        <v>LAUREATE_ID_x000D_</v>
      </c>
      <c r="CQ78" s="113" t="str">
        <f t="shared" ca="1" si="40"/>
        <v>LAUREATE_ID_x000D_</v>
      </c>
      <c r="CR78" s="113" t="str">
        <f t="shared" ca="1" si="40"/>
        <v>LAUREATE_ID_x000D_</v>
      </c>
      <c r="CS78" s="113" t="str">
        <f t="shared" ca="1" si="40"/>
        <v>LAUREATE_ID_x000D_</v>
      </c>
      <c r="CT78" s="113" t="str">
        <f t="shared" ca="1" si="40"/>
        <v>LAUREATE_ID_x000D_</v>
      </c>
      <c r="CU78" s="113" t="str">
        <f t="shared" ca="1" si="40"/>
        <v>LAUREATE_ID_x000D_</v>
      </c>
      <c r="CV78" s="113" t="str">
        <f t="shared" ca="1" si="40"/>
        <v>LAUREATE_ID_x000D_</v>
      </c>
      <c r="CW78" s="113" t="str">
        <f t="shared" ca="1" si="40"/>
        <v>LAUREATE_ID_x000D_</v>
      </c>
      <c r="CX78" s="113" t="str">
        <f t="shared" ca="1" si="40"/>
        <v>LAUREATE_ID_x000D_</v>
      </c>
      <c r="CY78" s="113" t="str">
        <f t="shared" ca="1" si="40"/>
        <v>LAUREATE_ID_x000D_</v>
      </c>
      <c r="CZ78" s="113" t="str">
        <f t="shared" ca="1" si="40"/>
        <v>LAUREATE_ID_x000D_</v>
      </c>
      <c r="DA78" s="113" t="str">
        <f t="shared" ca="1" si="40"/>
        <v>LAUREATE_ID_x000D_</v>
      </c>
      <c r="DB78" s="113" t="str">
        <f t="shared" ca="1" si="40"/>
        <v>LAUREATE_ID_x000D_</v>
      </c>
      <c r="DC78" s="113" t="str">
        <f t="shared" ca="1" si="40"/>
        <v>LAUREATE_ID_x000D_</v>
      </c>
      <c r="DD78" s="113" t="str">
        <f t="shared" ca="1" si="40"/>
        <v>LAUREATE_ID_x000D_</v>
      </c>
      <c r="DE78" s="113" t="str">
        <f t="shared" ca="1" si="40"/>
        <v>LAUREATE_ID_x000D_</v>
      </c>
      <c r="DF78" s="113" t="str">
        <f t="shared" ca="1" si="40"/>
        <v>LAUREATE_ID_x000D_</v>
      </c>
      <c r="DG78" s="113" t="str">
        <f t="shared" ca="1" si="40"/>
        <v>LAUREATE_ID_x000D_</v>
      </c>
      <c r="DH78" s="113" t="str">
        <f t="shared" ca="1" si="40"/>
        <v>LAUREATE_ID_x000D_</v>
      </c>
      <c r="DI78" s="113" t="str">
        <f t="shared" ca="1" si="40"/>
        <v>LAUREATE_ID_x000D_</v>
      </c>
      <c r="DJ78" s="113" t="str">
        <f t="shared" ca="1" si="40"/>
        <v>LAUREATE_ID_x000D_</v>
      </c>
      <c r="DK78" s="113" t="str">
        <f t="shared" ca="1" si="40"/>
        <v>LAUREATE_ID_x000D_</v>
      </c>
      <c r="DL78" s="113" t="str">
        <f t="shared" ca="1" si="40"/>
        <v>LAUREATE_ID_x000D_</v>
      </c>
      <c r="DM78" s="113" t="str">
        <f t="shared" ca="1" si="40"/>
        <v>LAUREATE_ID_x000D_</v>
      </c>
      <c r="DN78" s="113" t="str">
        <f t="shared" ca="1" si="40"/>
        <v>LAUREATE_ID_x000D_</v>
      </c>
      <c r="DO78" s="113" t="str">
        <f t="shared" ca="1" si="40"/>
        <v>LAUREATE_ID_x000D_</v>
      </c>
      <c r="DP78" s="113" t="str">
        <f t="shared" ca="1" si="40"/>
        <v>LAUREATE_ID_x000D_</v>
      </c>
      <c r="DQ78" s="113" t="str">
        <f t="shared" ca="1" si="40"/>
        <v>LAUREATE_ID_x000D_</v>
      </c>
      <c r="DR78" s="113" t="str">
        <f t="shared" ca="1" si="40"/>
        <v>LAUREATE_ID_x000D_</v>
      </c>
      <c r="DS78" s="113" t="str">
        <f t="shared" ca="1" si="40"/>
        <v>LAUREATE_ID_x000D_</v>
      </c>
      <c r="DT78" s="113" t="str">
        <f t="shared" ca="1" si="40"/>
        <v>LAUREATE_ID_x000D_</v>
      </c>
      <c r="DU78" s="113" t="str">
        <f t="shared" ca="1" si="40"/>
        <v>LAUREATE_ID_x000D_</v>
      </c>
      <c r="DV78" s="113" t="str">
        <f t="shared" ca="1" si="40"/>
        <v>LAUREATE_ID_x000D_</v>
      </c>
      <c r="DW78" s="113" t="str">
        <f t="shared" ca="1" si="40"/>
        <v>LAUREATE_ID_x000D_</v>
      </c>
      <c r="DX78" s="113" t="str">
        <f t="shared" ca="1" si="40"/>
        <v>LAUREATE_ID_x000D_</v>
      </c>
      <c r="DY78" s="113" t="str">
        <f t="shared" ca="1" si="40"/>
        <v>LAUREATE_ID_x000D_</v>
      </c>
      <c r="DZ78" s="113" t="str">
        <f t="shared" ca="1" si="40"/>
        <v>LAUREATE_ID_x000D_</v>
      </c>
      <c r="EA78" s="113" t="str">
        <f t="shared" ca="1" si="40"/>
        <v>LAUREATE_ID_x000D_</v>
      </c>
      <c r="EB78" s="113" t="str">
        <f t="shared" ca="1" si="40"/>
        <v>LAUREATE_ID_x000D_</v>
      </c>
      <c r="EC78" s="113" t="str">
        <f t="shared" ca="1" si="40"/>
        <v>LAUREATE_ID_x000D_</v>
      </c>
      <c r="ED78" s="113" t="str">
        <f t="shared" ca="1" si="40"/>
        <v>LAUREATE_ID_x000D_</v>
      </c>
      <c r="EE78" s="113" t="str">
        <f t="shared" ref="EE78:EY78" ca="1" si="41">IF(NOT(ISERROR(FIND("...",EE77))),EE77,IF(LEN(EE77)&gt;226,EE77&amp;"..."&amp;CHAR(13),EE77&amp;EE76))</f>
        <v>LAUREATE_ID_x000D_</v>
      </c>
      <c r="EF78" s="113" t="str">
        <f t="shared" ca="1" si="41"/>
        <v>LAUREATE_ID_x000D_</v>
      </c>
      <c r="EG78" s="113" t="str">
        <f t="shared" ca="1" si="41"/>
        <v>LAUREATE_ID_x000D_</v>
      </c>
      <c r="EH78" s="113" t="str">
        <f t="shared" ca="1" si="41"/>
        <v>LAUREATE_ID_x000D_</v>
      </c>
      <c r="EI78" s="113" t="str">
        <f t="shared" ca="1" si="41"/>
        <v>LAUREATE_ID_x000D_</v>
      </c>
      <c r="EJ78" s="113" t="str">
        <f t="shared" ca="1" si="41"/>
        <v>LAUREATE_ID_x000D_</v>
      </c>
      <c r="EK78" s="113" t="str">
        <f t="shared" ca="1" si="41"/>
        <v>LAUREATE_ID_x000D_</v>
      </c>
      <c r="EL78" s="113" t="str">
        <f t="shared" ca="1" si="41"/>
        <v>LAUREATE_ID_x000D_</v>
      </c>
      <c r="EM78" s="113" t="str">
        <f t="shared" ca="1" si="41"/>
        <v>LAUREATE_ID_x000D_</v>
      </c>
      <c r="EN78" s="113" t="str">
        <f t="shared" ca="1" si="41"/>
        <v>LAUREATE_ID_x000D_</v>
      </c>
      <c r="EO78" s="113" t="str">
        <f t="shared" ca="1" si="41"/>
        <v>LAUREATE_ID_x000D_</v>
      </c>
      <c r="EP78" s="113" t="str">
        <f t="shared" ca="1" si="41"/>
        <v>LAUREATE_ID_x000D_</v>
      </c>
      <c r="EQ78" s="113" t="str">
        <f t="shared" ca="1" si="41"/>
        <v>LAUREATE_ID_x000D_</v>
      </c>
      <c r="ER78" s="113" t="str">
        <f t="shared" ca="1" si="41"/>
        <v>LAUREATE_ID_x000D_</v>
      </c>
      <c r="ES78" s="113" t="str">
        <f t="shared" ca="1" si="41"/>
        <v>LAUREATE_ID_x000D_</v>
      </c>
      <c r="ET78" s="113" t="str">
        <f t="shared" ca="1" si="41"/>
        <v>LAUREATE_ID_x000D_</v>
      </c>
      <c r="EU78" s="113" t="str">
        <f t="shared" ca="1" si="41"/>
        <v>LAUREATE_ID_x000D_</v>
      </c>
      <c r="EV78" s="113" t="str">
        <f t="shared" ca="1" si="41"/>
        <v>LAUREATE_ID_x000D_</v>
      </c>
      <c r="EW78" s="113" t="str">
        <f t="shared" ca="1" si="41"/>
        <v>LAUREATE_ID_x000D_</v>
      </c>
      <c r="EX78" s="113" t="str">
        <f t="shared" ca="1" si="41"/>
        <v>LAUREATE_ID_x000D_</v>
      </c>
      <c r="EY78" s="113" t="str">
        <f t="shared" ca="1" si="41"/>
        <v>LAUREATE_ID_x000D_</v>
      </c>
    </row>
    <row r="79" spans="1:155" s="39" customFormat="1" ht="28.95" hidden="1" customHeight="1" outlineLevel="2">
      <c r="A79" s="21"/>
      <c r="B79" s="21"/>
      <c r="C79" s="33"/>
      <c r="D79" s="33"/>
      <c r="E79" s="28"/>
      <c r="F79" s="255"/>
      <c r="G79" s="221"/>
      <c r="H79" s="113"/>
      <c r="I79" s="255"/>
      <c r="J79" s="255"/>
      <c r="K79" s="255"/>
      <c r="L79" s="255"/>
      <c r="M79" s="255"/>
      <c r="N79" s="221"/>
      <c r="O79" s="221"/>
      <c r="P79" s="221"/>
      <c r="Q79" s="221"/>
      <c r="R79" s="221"/>
      <c r="S79" s="221"/>
      <c r="T79" s="221"/>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258" t="str">
        <f>IF(F63="Y","", F75)</f>
        <v/>
      </c>
      <c r="G80" s="223" t="str">
        <f t="shared" ref="G80:BR80" si="42">IF(G63="Y","", G75)</f>
        <v>FIRST_NAME_x000D_</v>
      </c>
      <c r="H80" s="124" t="str">
        <f t="shared" si="42"/>
        <v>LAST_NAME_x000D_</v>
      </c>
      <c r="I80" s="258" t="str">
        <f t="shared" si="42"/>
        <v>DATE_OF_BIRTH_x000D_</v>
      </c>
      <c r="J80" s="258" t="str">
        <f t="shared" si="42"/>
        <v>DATE_OF_DEATH_x000D_</v>
      </c>
      <c r="K80" s="258" t="str">
        <f t="shared" si="42"/>
        <v>BIRTH_COUNTRY_x000D_</v>
      </c>
      <c r="L80" s="331" t="str">
        <f t="shared" si="42"/>
        <v>BIRTH_CITY_x000D_</v>
      </c>
      <c r="M80" s="255" t="str">
        <f t="shared" si="42"/>
        <v>GENDER_x000D_</v>
      </c>
      <c r="N80" s="318" t="str">
        <f t="shared" si="42"/>
        <v>YEAR_PRIZE_RECEIVED_x000D_</v>
      </c>
      <c r="O80" s="318" t="str">
        <f t="shared" si="42"/>
        <v>PRIZE_CATEGORY_x000D_</v>
      </c>
      <c r="P80" s="318" t="str">
        <f t="shared" si="42"/>
        <v>PRIZE_AMOUNT_x000D_</v>
      </c>
      <c r="Q80" s="318" t="str">
        <f t="shared" si="42"/>
        <v>MOTIVATION_x000D_</v>
      </c>
      <c r="R80" s="318" t="str">
        <f t="shared" si="42"/>
        <v>SHARE_x000D_</v>
      </c>
      <c r="S80" s="318" t="str">
        <f t="shared" si="42"/>
        <v>INSTITUTION_NAME_x000D_</v>
      </c>
      <c r="T80" s="318" t="str">
        <f t="shared" si="42"/>
        <v>INSTITUTION_COUNTRY_x000D_</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84" t="s">
        <v>176</v>
      </c>
      <c r="D81" s="33"/>
      <c r="E81" s="28"/>
      <c r="F81" s="260" t="str">
        <f ca="1">IF(LEN(G117)=0,"",G117 &amp; CHAR(13))</f>
        <v>LAUREATE_ID_x000D__x000D_</v>
      </c>
      <c r="G81" s="221" t="str">
        <f ca="1">INDIRECT(ADDRESS(ROW()+1,COLUMN()-1))</f>
        <v>LAUREATE_ID_x000D__x000D_</v>
      </c>
      <c r="H81" s="113" t="str">
        <f t="shared" ref="H81:BS81" ca="1" si="45">INDIRECT(ADDRESS(ROW()+1,COLUMN()-1))</f>
        <v>LAUREATE_ID_x000D__x000D_FIRST_NAME_x000D_</v>
      </c>
      <c r="I81" s="255" t="str">
        <f t="shared" ca="1" si="45"/>
        <v>LAUREATE_ID_x000D__x000D_FIRST_NAME_x000D_LAST_NAME_x000D_</v>
      </c>
      <c r="J81" s="255" t="str">
        <f t="shared" ca="1" si="45"/>
        <v>LAUREATE_ID_x000D__x000D_FIRST_NAME_x000D_LAST_NAME_x000D_DATE_OF_BIRTH_x000D_</v>
      </c>
      <c r="K81" s="255" t="str">
        <f t="shared" ca="1" si="45"/>
        <v>LAUREATE_ID_x000D__x000D_FIRST_NAME_x000D_LAST_NAME_x000D_DATE_OF_BIRTH_x000D_DATE_OF_DEATH_x000D_</v>
      </c>
      <c r="L81" s="255" t="str">
        <f t="shared" ca="1" si="45"/>
        <v>LAUREATE_ID_x000D__x000D_FIRST_NAME_x000D_LAST_NAME_x000D_DATE_OF_BIRTH_x000D_DATE_OF_DEATH_x000D_BIRTH_COUNTRY_x000D_</v>
      </c>
      <c r="M81" s="255" t="str">
        <f t="shared" ca="1" si="45"/>
        <v>LAUREATE_ID_x000D__x000D_FIRST_NAME_x000D_LAST_NAME_x000D_DATE_OF_BIRTH_x000D_DATE_OF_DEATH_x000D_BIRTH_COUNTRY_x000D_BIRTH_CITY_x000D_</v>
      </c>
      <c r="N81" s="221" t="str">
        <f t="shared" ca="1" si="45"/>
        <v>LAUREATE_ID_x000D__x000D_FIRST_NAME_x000D_LAST_NAME_x000D_DATE_OF_BIRTH_x000D_DATE_OF_DEATH_x000D_BIRTH_COUNTRY_x000D_BIRTH_CITY_x000D_GENDER_x000D_</v>
      </c>
      <c r="O81" s="221" t="str">
        <f t="shared" ca="1" si="45"/>
        <v>LAUREATE_ID_x000D__x000D_FIRST_NAME_x000D_LAST_NAME_x000D_DATE_OF_BIRTH_x000D_DATE_OF_DEATH_x000D_BIRTH_COUNTRY_x000D_BIRTH_CITY_x000D_GENDER_x000D_YEAR_PRIZE_RECEIVED_x000D_</v>
      </c>
      <c r="P81" s="221" t="str">
        <f t="shared" ca="1" si="45"/>
        <v>LAUREATE_ID_x000D__x000D_FIRST_NAME_x000D_LAST_NAME_x000D_DATE_OF_BIRTH_x000D_DATE_OF_DEATH_x000D_BIRTH_COUNTRY_x000D_BIRTH_CITY_x000D_GENDER_x000D_YEAR_PRIZE_RECEIVED_x000D_PRIZE_CATEGORY_x000D_</v>
      </c>
      <c r="Q81" s="221" t="str">
        <f t="shared" ca="1" si="45"/>
        <v>LAUREATE_ID_x000D__x000D_FIRST_NAME_x000D_LAST_NAME_x000D_DATE_OF_BIRTH_x000D_DATE_OF_DEATH_x000D_BIRTH_COUNTRY_x000D_BIRTH_CITY_x000D_GENDER_x000D_YEAR_PRIZE_RECEIVED_x000D_PRIZE_CATEGORY_x000D_PRIZE_AMOUNT_x000D_</v>
      </c>
      <c r="R81" s="221" t="str">
        <f t="shared" ca="1" si="45"/>
        <v>LAUREATE_ID_x000D__x000D_FIRST_NAME_x000D_LAST_NAME_x000D_DATE_OF_BIRTH_x000D_DATE_OF_DEATH_x000D_BIRTH_COUNTRY_x000D_BIRTH_CITY_x000D_GENDER_x000D_YEAR_PRIZE_RECEIVED_x000D_PRIZE_CATEGORY_x000D_PRIZE_AMOUNT_x000D_MOTIVATION_x000D_</v>
      </c>
      <c r="S81" s="221" t="str">
        <f t="shared" ca="1" si="45"/>
        <v>LAUREATE_ID_x000D__x000D_FIRST_NAME_x000D_LAST_NAME_x000D_DATE_OF_BIRTH_x000D_DATE_OF_DEATH_x000D_BIRTH_COUNTRY_x000D_BIRTH_CITY_x000D_GENDER_x000D_YEAR_PRIZE_RECEIVED_x000D_PRIZE_CATEGORY_x000D_PRIZE_AMOUNT_x000D_MOTIVATION_x000D_SHARE_x000D_</v>
      </c>
      <c r="T81" s="221"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v>
      </c>
      <c r="U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V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W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X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Y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Z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A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B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C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D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E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F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G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H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I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J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K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L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M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N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O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P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Q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R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S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T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U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V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W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X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Y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Z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A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B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C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D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E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F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G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H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I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J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K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L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M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N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O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P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Q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R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S81" s="113" t="str">
        <f t="shared" ca="1" si="45"/>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T81" s="113" t="str">
        <f t="shared" ref="BT81:EE81" ca="1" si="46">INDIRECT(ADDRESS(ROW()+1,COLUMN()-1))</f>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U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V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W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X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Y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Z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A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B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C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D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E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F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G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H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I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J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K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L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M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N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O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P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Q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R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S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T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U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V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W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X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Y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Z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A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B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C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D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E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F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G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H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I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J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K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L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M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N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O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P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Q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R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S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T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U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V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W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X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Y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Z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A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B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C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D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E81" s="113" t="str">
        <f t="shared" ca="1" si="46"/>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F81" s="113" t="str">
        <f t="shared" ref="EF81:EY81" ca="1" si="47">INDIRECT(ADDRESS(ROW()+1,COLUMN()-1))</f>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G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H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I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J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K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L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M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N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O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P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Q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R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S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T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U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V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W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X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Y81" s="113" t="str">
        <f t="shared" ca="1" si="47"/>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row>
    <row r="82" spans="1:155" s="39" customFormat="1" ht="28.95" hidden="1" customHeight="1" outlineLevel="2">
      <c r="A82" s="21"/>
      <c r="B82" s="21"/>
      <c r="C82" s="33" t="s">
        <v>433</v>
      </c>
      <c r="D82" s="33"/>
      <c r="E82" s="28"/>
      <c r="F82" s="255" t="str">
        <f ca="1">IF(NOT(ISERROR(FIND("...",F81))),F81,IF(LEN(F81)&gt;226, F81 &amp; "..." &amp; CHAR(13), F81 &amp; F80))</f>
        <v>LAUREATE_ID_x000D__x000D_</v>
      </c>
      <c r="G82" s="221" t="str">
        <f ca="1">IF(NOT(ISERROR(FIND("...",G81))),G81,IF(LEN(G81)&gt;226, G81 &amp; "..." &amp; CHAR(13), G81 &amp; G80))</f>
        <v>LAUREATE_ID_x000D__x000D_FIRST_NAME_x000D_</v>
      </c>
      <c r="H82" s="113" t="str">
        <f t="shared" ref="H82:BS82" ca="1" si="48">IF(NOT(ISERROR(FIND("...",H81))),H81,IF(LEN(H81)&gt;226, H81 &amp; "..." &amp; CHAR(13), H81 &amp; H80))</f>
        <v>LAUREATE_ID_x000D__x000D_FIRST_NAME_x000D_LAST_NAME_x000D_</v>
      </c>
      <c r="I82" s="255" t="str">
        <f t="shared" ca="1" si="48"/>
        <v>LAUREATE_ID_x000D__x000D_FIRST_NAME_x000D_LAST_NAME_x000D_DATE_OF_BIRTH_x000D_</v>
      </c>
      <c r="J82" s="255" t="str">
        <f t="shared" ca="1" si="48"/>
        <v>LAUREATE_ID_x000D__x000D_FIRST_NAME_x000D_LAST_NAME_x000D_DATE_OF_BIRTH_x000D_DATE_OF_DEATH_x000D_</v>
      </c>
      <c r="K82" s="255" t="str">
        <f t="shared" ca="1" si="48"/>
        <v>LAUREATE_ID_x000D__x000D_FIRST_NAME_x000D_LAST_NAME_x000D_DATE_OF_BIRTH_x000D_DATE_OF_DEATH_x000D_BIRTH_COUNTRY_x000D_</v>
      </c>
      <c r="L82" s="255" t="str">
        <f t="shared" ca="1" si="48"/>
        <v>LAUREATE_ID_x000D__x000D_FIRST_NAME_x000D_LAST_NAME_x000D_DATE_OF_BIRTH_x000D_DATE_OF_DEATH_x000D_BIRTH_COUNTRY_x000D_BIRTH_CITY_x000D_</v>
      </c>
      <c r="M82" s="255" t="str">
        <f t="shared" ca="1" si="48"/>
        <v>LAUREATE_ID_x000D__x000D_FIRST_NAME_x000D_LAST_NAME_x000D_DATE_OF_BIRTH_x000D_DATE_OF_DEATH_x000D_BIRTH_COUNTRY_x000D_BIRTH_CITY_x000D_GENDER_x000D_</v>
      </c>
      <c r="N82" s="221" t="str">
        <f t="shared" ca="1" si="48"/>
        <v>LAUREATE_ID_x000D__x000D_FIRST_NAME_x000D_LAST_NAME_x000D_DATE_OF_BIRTH_x000D_DATE_OF_DEATH_x000D_BIRTH_COUNTRY_x000D_BIRTH_CITY_x000D_GENDER_x000D_YEAR_PRIZE_RECEIVED_x000D_</v>
      </c>
      <c r="O82" s="221" t="str">
        <f t="shared" ca="1" si="48"/>
        <v>LAUREATE_ID_x000D__x000D_FIRST_NAME_x000D_LAST_NAME_x000D_DATE_OF_BIRTH_x000D_DATE_OF_DEATH_x000D_BIRTH_COUNTRY_x000D_BIRTH_CITY_x000D_GENDER_x000D_YEAR_PRIZE_RECEIVED_x000D_PRIZE_CATEGORY_x000D_</v>
      </c>
      <c r="P82" s="221" t="str">
        <f t="shared" ca="1" si="48"/>
        <v>LAUREATE_ID_x000D__x000D_FIRST_NAME_x000D_LAST_NAME_x000D_DATE_OF_BIRTH_x000D_DATE_OF_DEATH_x000D_BIRTH_COUNTRY_x000D_BIRTH_CITY_x000D_GENDER_x000D_YEAR_PRIZE_RECEIVED_x000D_PRIZE_CATEGORY_x000D_PRIZE_AMOUNT_x000D_</v>
      </c>
      <c r="Q82" s="221" t="str">
        <f t="shared" ca="1" si="48"/>
        <v>LAUREATE_ID_x000D__x000D_FIRST_NAME_x000D_LAST_NAME_x000D_DATE_OF_BIRTH_x000D_DATE_OF_DEATH_x000D_BIRTH_COUNTRY_x000D_BIRTH_CITY_x000D_GENDER_x000D_YEAR_PRIZE_RECEIVED_x000D_PRIZE_CATEGORY_x000D_PRIZE_AMOUNT_x000D_MOTIVATION_x000D_</v>
      </c>
      <c r="R82" s="221" t="str">
        <f t="shared" ca="1" si="48"/>
        <v>LAUREATE_ID_x000D__x000D_FIRST_NAME_x000D_LAST_NAME_x000D_DATE_OF_BIRTH_x000D_DATE_OF_DEATH_x000D_BIRTH_COUNTRY_x000D_BIRTH_CITY_x000D_GENDER_x000D_YEAR_PRIZE_RECEIVED_x000D_PRIZE_CATEGORY_x000D_PRIZE_AMOUNT_x000D_MOTIVATION_x000D_SHARE_x000D_</v>
      </c>
      <c r="S82" s="221"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v>
      </c>
      <c r="T82" s="221"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U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V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W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X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Y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Z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A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B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C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D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E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F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G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H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I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J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K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L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M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N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O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P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Q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R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S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T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U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V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W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X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Y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AZ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A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B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C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D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E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F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G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H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I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J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K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L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M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N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O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P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Q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R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S82" s="113" t="str">
        <f t="shared" ca="1" si="48"/>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T82" s="113" t="str">
        <f t="shared" ref="BT82:EE82" ca="1" si="49">IF(NOT(ISERROR(FIND("...",BT81))),BT81,IF(LEN(BT81)&gt;226, BT81 &amp; "..." &amp; CHAR(13), BT81 &amp; BT80))</f>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U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V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W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X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Y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BZ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A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B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C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D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E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F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G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H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I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J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K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L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M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N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O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P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Q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R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S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T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U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V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W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X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Y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CZ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A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B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C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D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E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F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G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H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I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J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K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L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M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N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O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P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Q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R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S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T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U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V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W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X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Y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DZ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A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B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C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D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E82" s="113" t="str">
        <f t="shared" ca="1" si="49"/>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F82" s="113" t="str">
        <f t="shared" ref="EF82:EY82" ca="1" si="50">IF(NOT(ISERROR(FIND("...",EF81))),EF81,IF(LEN(EF81)&gt;226, EF81 &amp; "..." &amp; CHAR(13), EF81 &amp; EF80))</f>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G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H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I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J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K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L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M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N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O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P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Q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R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S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T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U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V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W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X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EY82" s="113" t="str">
        <f t="shared" ca="1" si="50"/>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row>
    <row r="83" spans="1:155" s="39" customFormat="1" ht="28.95" hidden="1" customHeight="1" outlineLevel="2">
      <c r="A83" s="21"/>
      <c r="B83" s="21"/>
      <c r="C83" s="33" t="s">
        <v>343</v>
      </c>
      <c r="D83" s="33"/>
      <c r="E83" s="28"/>
      <c r="F83" s="258" t="str">
        <f t="shared" ref="F83:BQ83" si="51">IF(LEN(F72)=0,"",TRIM(SUBSTITUTE(F7, "!", "")))</f>
        <v>BK, NN</v>
      </c>
      <c r="G83" s="223" t="str">
        <f t="shared" si="51"/>
        <v/>
      </c>
      <c r="H83" s="124" t="str">
        <f t="shared" si="51"/>
        <v/>
      </c>
      <c r="I83" s="258" t="str">
        <f t="shared" si="51"/>
        <v>FV</v>
      </c>
      <c r="J83" s="258" t="str">
        <f t="shared" si="51"/>
        <v/>
      </c>
      <c r="K83" s="258" t="str">
        <f t="shared" si="51"/>
        <v>FV</v>
      </c>
      <c r="L83" s="331" t="str">
        <f t="shared" si="51"/>
        <v>FV</v>
      </c>
      <c r="M83" s="255" t="str">
        <f t="shared" si="51"/>
        <v/>
      </c>
      <c r="N83" s="318" t="str">
        <f t="shared" si="51"/>
        <v>FV, NN</v>
      </c>
      <c r="O83" s="318" t="str">
        <f t="shared" si="51"/>
        <v>FV, NN</v>
      </c>
      <c r="P83" s="318" t="str">
        <f t="shared" si="51"/>
        <v>NN</v>
      </c>
      <c r="Q83" s="318" t="str">
        <f t="shared" si="51"/>
        <v/>
      </c>
      <c r="R83" s="318" t="str">
        <f t="shared" si="51"/>
        <v>NN</v>
      </c>
      <c r="S83" s="318" t="str">
        <f t="shared" si="51"/>
        <v/>
      </c>
      <c r="T83" s="318"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260" t="str">
        <f>F83</f>
        <v>BK, NN</v>
      </c>
      <c r="G84" s="221" t="str">
        <f ca="1">CONCATENATE(INDIRECT(ADDRESS(ROW(),COLUMN()-1)),", ", G83)</f>
        <v xml:space="preserve">BK, NN, </v>
      </c>
      <c r="H84" s="113" t="str">
        <f t="shared" ref="H84:BS84" ca="1" si="54">CONCATENATE(INDIRECT(ADDRESS(ROW(),COLUMN()-1)),", ", H83)</f>
        <v xml:space="preserve">BK, NN, , </v>
      </c>
      <c r="I84" s="255" t="str">
        <f t="shared" ca="1" si="54"/>
        <v>BK, NN, , , FV</v>
      </c>
      <c r="J84" s="255" t="str">
        <f t="shared" ca="1" si="54"/>
        <v xml:space="preserve">BK, NN, , , FV, </v>
      </c>
      <c r="K84" s="255" t="str">
        <f t="shared" ca="1" si="54"/>
        <v>BK, NN, , , FV, , FV</v>
      </c>
      <c r="L84" s="255" t="str">
        <f t="shared" ca="1" si="54"/>
        <v>BK, NN, , , FV, , FV, FV</v>
      </c>
      <c r="M84" s="255" t="str">
        <f t="shared" ca="1" si="54"/>
        <v xml:space="preserve">BK, NN, , , FV, , FV, FV, </v>
      </c>
      <c r="N84" s="221" t="str">
        <f t="shared" ca="1" si="54"/>
        <v>BK, NN, , , FV, , FV, FV, , FV, NN</v>
      </c>
      <c r="O84" s="221" t="str">
        <f t="shared" ca="1" si="54"/>
        <v>BK, NN, , , FV, , FV, FV, , FV, NN, FV, NN</v>
      </c>
      <c r="P84" s="221" t="str">
        <f t="shared" ca="1" si="54"/>
        <v>BK, NN, , , FV, , FV, FV, , FV, NN, FV, NN, NN</v>
      </c>
      <c r="Q84" s="221" t="str">
        <f t="shared" ca="1" si="54"/>
        <v xml:space="preserve">BK, NN, , , FV, , FV, FV, , FV, NN, FV, NN, NN, </v>
      </c>
      <c r="R84" s="221" t="str">
        <f t="shared" ca="1" si="54"/>
        <v>BK, NN, , , FV, , FV, FV, , FV, NN, FV, NN, NN, , NN</v>
      </c>
      <c r="S84" s="221" t="str">
        <f t="shared" ca="1" si="54"/>
        <v xml:space="preserve">BK, NN, , , FV, , FV, FV, , FV, NN, FV, NN, NN, , NN, </v>
      </c>
      <c r="T84" s="221" t="str">
        <f t="shared" ca="1" si="54"/>
        <v xml:space="preserve">BK, NN, , , FV, , FV, FV, , FV, NN, FV, NN, NN, , NN, , </v>
      </c>
      <c r="U84" s="113" t="str">
        <f t="shared" ca="1" si="54"/>
        <v xml:space="preserve">BK, NN, , , FV, , FV, FV, , FV, NN, FV, NN, NN, , NN, , , </v>
      </c>
      <c r="V84" s="113" t="str">
        <f t="shared" ca="1" si="54"/>
        <v xml:space="preserve">BK, NN, , , FV, , FV, FV, , FV, NN, FV, NN, NN, , NN, , , , </v>
      </c>
      <c r="W84" s="113" t="str">
        <f t="shared" ca="1" si="54"/>
        <v xml:space="preserve">BK, NN, , , FV, , FV, FV, , FV, NN, FV, NN, NN, , NN, , , , , </v>
      </c>
      <c r="X84" s="113" t="str">
        <f t="shared" ca="1" si="54"/>
        <v xml:space="preserve">BK, NN, , , FV, , FV, FV, , FV, NN, FV, NN, NN, , NN, , , , , , </v>
      </c>
      <c r="Y84" s="113" t="str">
        <f t="shared" ca="1" si="54"/>
        <v xml:space="preserve">BK, NN, , , FV, , FV, FV, , FV, NN, FV, NN, NN, , NN, , , , , , , </v>
      </c>
      <c r="Z84" s="113" t="str">
        <f t="shared" ca="1" si="54"/>
        <v xml:space="preserve">BK, NN, , , FV, , FV, FV, , FV, NN, FV, NN, NN, , NN, , , , , , , , </v>
      </c>
      <c r="AA84" s="113" t="str">
        <f t="shared" ca="1" si="54"/>
        <v xml:space="preserve">BK, NN, , , FV, , FV, FV, , FV, NN, FV, NN, NN, , NN, , , , , , , , , </v>
      </c>
      <c r="AB84" s="113" t="str">
        <f t="shared" ca="1" si="54"/>
        <v xml:space="preserve">BK, NN, , , FV, , FV, FV, , FV, NN, FV, NN, NN, , NN, , , , , , , , , , </v>
      </c>
      <c r="AC84" s="113" t="str">
        <f t="shared" ca="1" si="54"/>
        <v xml:space="preserve">BK, NN, , , FV, , FV, FV, , FV, NN, FV, NN, NN, , NN, , , , , , , , , , , </v>
      </c>
      <c r="AD84" s="113" t="str">
        <f t="shared" ca="1" si="54"/>
        <v xml:space="preserve">BK, NN, , , FV, , FV, FV, , FV, NN, FV, NN, NN, , NN, , , , , , , , , , , , </v>
      </c>
      <c r="AE84" s="113" t="str">
        <f t="shared" ca="1" si="54"/>
        <v xml:space="preserve">BK, NN, , , FV, , FV, FV, , FV, NN, FV, NN, NN, , NN, , , , , , , , , , , , , </v>
      </c>
      <c r="AF84" s="113" t="str">
        <f t="shared" ca="1" si="54"/>
        <v xml:space="preserve">BK, NN, , , FV, , FV, FV, , FV, NN, FV, NN, NN, , NN, , , , , , , , , , , , , , </v>
      </c>
      <c r="AG84" s="113" t="str">
        <f t="shared" ca="1" si="54"/>
        <v xml:space="preserve">BK, NN, , , FV, , FV, FV, , FV, NN, FV, NN, NN, , NN, , , , , , , , , , , , , , , </v>
      </c>
      <c r="AH84" s="113" t="str">
        <f t="shared" ca="1" si="54"/>
        <v xml:space="preserve">BK, NN, , , FV, , FV, FV, , FV, NN, FV, NN, NN, , NN, , , , , , , , , , , , , , , , </v>
      </c>
      <c r="AI84" s="113" t="str">
        <f t="shared" ca="1" si="54"/>
        <v xml:space="preserve">BK, NN, , , FV, , FV, FV, , FV, NN, FV, NN, NN, , NN, , , , , , , , , , , , , , , , , </v>
      </c>
      <c r="AJ84" s="113" t="str">
        <f t="shared" ca="1" si="54"/>
        <v xml:space="preserve">BK, NN, , , FV, , FV, FV, , FV, NN, FV, NN, NN, , NN, , , , , , , , , , , , , , , , , , </v>
      </c>
      <c r="AK84" s="113" t="str">
        <f t="shared" ca="1" si="54"/>
        <v xml:space="preserve">BK, NN, , , FV, , FV, FV, , FV, NN, FV, NN, NN, , NN, , , , , , , , , , , , , , , , , , , </v>
      </c>
      <c r="AL84" s="113" t="str">
        <f t="shared" ca="1" si="54"/>
        <v xml:space="preserve">BK, NN, , , FV, , FV, FV, , FV, NN, FV, NN, NN, , NN, , , , , , , , , , , , , , , , , , , , </v>
      </c>
      <c r="AM84" s="113" t="str">
        <f t="shared" ca="1" si="54"/>
        <v xml:space="preserve">BK, NN, , , FV, , FV, FV, , FV, NN, FV, NN, NN, , NN, , , , , , , , , , , , , , , , , , , , , </v>
      </c>
      <c r="AN84" s="113" t="str">
        <f t="shared" ca="1" si="54"/>
        <v xml:space="preserve">BK, NN, , , FV, , FV, FV, , FV, NN, FV, NN, NN, , NN, , , , , , , , , , , , , , , , , , , , , , </v>
      </c>
      <c r="AO84" s="113" t="str">
        <f t="shared" ca="1" si="54"/>
        <v xml:space="preserve">BK, NN, , , FV, , FV, FV, , FV, NN, FV, NN, NN, , NN, , , , , , , , , , , , , , , , , , , , , , , </v>
      </c>
      <c r="AP84" s="113" t="str">
        <f t="shared" ca="1" si="54"/>
        <v xml:space="preserve">BK, NN, , , FV, , FV, FV, , FV, NN, FV, NN, NN, , NN, , , , , , , , , , , , , , , , , , , , , , , , </v>
      </c>
      <c r="AQ84" s="113" t="str">
        <f t="shared" ca="1" si="54"/>
        <v xml:space="preserve">BK, NN, , , FV, , FV, FV, , FV, NN, FV, NN, NN, , NN, , , , , , , , , , , , , , , , , , , , , , , , , </v>
      </c>
      <c r="AR84" s="113" t="str">
        <f t="shared" ca="1" si="54"/>
        <v xml:space="preserve">BK, NN, , , FV, , FV, FV, , FV, NN, FV, NN, NN, , NN, , , , , , , , , , , , , , , , , , , , , , , , , , </v>
      </c>
      <c r="AS84" s="113" t="str">
        <f t="shared" ca="1" si="54"/>
        <v xml:space="preserve">BK, NN, , , FV, , FV, FV, , FV, NN, FV, NN, NN, , NN, , , , , , , , , , , , , , , , , , , , , , , , , , , </v>
      </c>
      <c r="AT84" s="113" t="str">
        <f t="shared" ca="1" si="54"/>
        <v xml:space="preserve">BK, NN, , , FV, , FV, FV, , FV, NN, FV, NN, NN, , NN, , , , , , , , , , , , , , , , , , , , , , , , , , , , </v>
      </c>
      <c r="AU84" s="113" t="str">
        <f t="shared" ca="1" si="54"/>
        <v xml:space="preserve">BK, NN, , , FV, , FV, FV, , FV, NN, FV, NN, NN, , NN, , , , , , , , , , , , , , , , , , , , , , , , , , , , , </v>
      </c>
      <c r="AV84" s="113" t="str">
        <f t="shared" ca="1" si="54"/>
        <v xml:space="preserve">BK, NN, , , FV, , FV, FV, , FV, NN, FV, NN, NN, , NN, , , , , , , , , , , , , , , , , , , , , , , , , , , , , , </v>
      </c>
      <c r="AW84" s="113" t="str">
        <f t="shared" ca="1" si="54"/>
        <v xml:space="preserve">BK, NN, , , FV, , FV, FV, , FV, NN, FV, NN, NN, , NN, , , , , , , , , , , , , , , , , , , , , , , , , , , , , , , </v>
      </c>
      <c r="AX84" s="113" t="str">
        <f t="shared" ca="1" si="54"/>
        <v xml:space="preserve">BK, NN, , , FV, , FV, FV, , FV, NN, FV, NN, NN, , NN, , , , , , , , , , , , , , , , , , , , , , , , , , , , , , , , </v>
      </c>
      <c r="AY84" s="113" t="str">
        <f t="shared" ca="1" si="54"/>
        <v xml:space="preserve">BK, NN, , , FV, , FV, FV, , FV, NN, FV, NN, NN, , NN, , , , , , , , , , , , , , , , , , , , , , , , , , , , , , , , , </v>
      </c>
      <c r="AZ84" s="113" t="str">
        <f t="shared" ca="1" si="54"/>
        <v xml:space="preserve">BK, NN, , , FV, , FV, FV, , FV, NN, FV, NN, NN, , NN, , , , , , , , , , , , , , , , , , , , , , , , , , , , , , , , , , </v>
      </c>
      <c r="BA84" s="113" t="str">
        <f t="shared" ca="1" si="54"/>
        <v xml:space="preserve">BK, NN, , , FV, , FV, FV, , FV, NN, FV, NN, NN, , NN, , , , , , , , , , , , , , , , , , , , , , , , , , , , , , , , , , , </v>
      </c>
      <c r="BB84" s="113" t="str">
        <f t="shared" ca="1" si="54"/>
        <v xml:space="preserve">BK, NN, , , FV, , FV, FV, , FV, NN, FV, NN, NN, , NN, , , , , , , , , , , , , , , , , , , , , , , , , , , , , , , , , , , , </v>
      </c>
      <c r="BC84" s="113" t="str">
        <f t="shared" ca="1" si="54"/>
        <v xml:space="preserve">BK, NN, , , FV, , FV, FV, , FV, NN, FV, NN, NN, , NN, , , , , , , , , , , , , , , , , , , , , , , , , , , , , , , , , , , , , </v>
      </c>
      <c r="BD84" s="113" t="str">
        <f t="shared" ca="1" si="54"/>
        <v xml:space="preserve">BK, NN, , , FV, , FV, FV, , FV, NN, FV, NN, NN, , NN, , , , , , , , , , , , , , , , , , , , , , , , , , , , , , , , , , , , , , </v>
      </c>
      <c r="BE84" s="113" t="str">
        <f t="shared" ca="1" si="54"/>
        <v xml:space="preserve">BK, NN, , , FV, , FV, FV, , FV, NN, FV, NN, NN, , NN, , , , , , , , , , , , , , , , , , , , , , , , , , , , , , , , , , , , , , , </v>
      </c>
      <c r="BF84" s="113" t="str">
        <f t="shared" ca="1" si="54"/>
        <v xml:space="preserve">BK, NN, , , FV, , FV, FV, , FV, NN, FV, NN, NN, , NN, , , , , , , , , , , , , , , , , , , , , , , , , , , , , , , , , , , , , , , , </v>
      </c>
      <c r="BG84" s="113" t="str">
        <f t="shared" ca="1" si="54"/>
        <v xml:space="preserve">BK, NN, , , FV, , FV, FV, , FV, NN, FV, NN, NN, , NN, , , , , , , , , , , , , , , , , , , , , , , , , , , , , , , , , , , , , , , , , </v>
      </c>
      <c r="BH84" s="113" t="str">
        <f t="shared" ca="1" si="54"/>
        <v xml:space="preserve">BK, NN, , , FV, , FV, FV, , FV, NN, FV, NN, NN, , NN, , , , , , , , , , , , , , , , , , , , , , , , , , , , , , , , , , , , , , , , , , </v>
      </c>
      <c r="BI84" s="113" t="str">
        <f t="shared" ca="1" si="54"/>
        <v xml:space="preserve">BK, NN, , , FV, , FV, FV, , FV, NN, FV, NN, NN, , NN, , , , , , , , , , , , , , , , , , , , , , , , , , , , , , , , , , , , , , , , , , , </v>
      </c>
      <c r="BJ84" s="113" t="str">
        <f t="shared" ca="1" si="54"/>
        <v xml:space="preserve">BK, NN, , , FV, , FV, FV, , FV, NN, FV, NN, NN, , NN, , , , , , , , , , , , , , , , , , , , , , , , , , , , , , , , , , , , , , , , , , , , </v>
      </c>
      <c r="BK84" s="113" t="str">
        <f t="shared" ca="1" si="54"/>
        <v xml:space="preserve">BK, NN, , , FV, , FV, FV, , FV, NN, FV, NN, NN, , NN, , , , , , , , , , , , , , , , , , , , , , , , , , , , , , , , , , , , , , , , , , , , , </v>
      </c>
      <c r="BL84" s="113" t="str">
        <f t="shared" ca="1" si="54"/>
        <v xml:space="preserve">BK, NN, , , FV, , FV, FV, , FV, NN, FV, NN, NN, , NN, , , , , , , , , , , , , , , , , , , , , , , , , , , , , , , , , , , , , , , , , , , , , , </v>
      </c>
      <c r="BM84" s="113" t="str">
        <f t="shared" ca="1" si="54"/>
        <v xml:space="preserve">BK, NN, , , FV, , FV, FV, , FV, NN, FV, NN, NN, , NN, , , , , , , , , , , , , , , , , , , , , , , , , , , , , , , , , , , , , , , , , , , , , , , </v>
      </c>
      <c r="BN84" s="113" t="str">
        <f t="shared" ca="1" si="54"/>
        <v xml:space="preserve">BK, NN, , , FV, , FV, FV, , FV, NN, FV, NN, NN, , NN, , , , , , , , , , , , , , , , , , , , , , , , , , , , , , , , , , , , , , , , , , , , , , , , </v>
      </c>
      <c r="BO84" s="113" t="str">
        <f t="shared" ca="1" si="54"/>
        <v xml:space="preserve">BK, NN, , , FV, , FV, FV, , FV, NN, FV, NN, NN, , NN, , , , , , , , , , , , , , , , , , , , , , , , , , , , , , , , , , , , , , , , , , , , , , , , , </v>
      </c>
      <c r="BP84" s="113" t="str">
        <f t="shared" ca="1" si="54"/>
        <v xml:space="preserve">BK, NN, , , FV, , FV, FV, , FV, NN, FV, NN, NN, , NN, , , , , , , , , , , , , , , , , , , , , , , , , , , , , , , , , , , , , , , , , , , , , , , , , , </v>
      </c>
      <c r="BQ84" s="113" t="str">
        <f t="shared" ca="1" si="54"/>
        <v xml:space="preserve">BK, NN, , , FV, , FV, FV, , FV, NN, FV, NN, NN, , NN, , , , , , , , , , , , , , , , , , , , , , , , , , , , , , , , , , , , , , , , , , , , , , , , , , , </v>
      </c>
      <c r="BR84" s="113" t="str">
        <f t="shared" ca="1" si="54"/>
        <v xml:space="preserve">BK, NN, , , FV, , FV, FV, , FV, NN, FV, NN, NN, , NN, , , , , , , , , , , , , , , , , , , , , , , , , , , , , , , , , , , , , , , , , , , , , , , , , , , , </v>
      </c>
      <c r="BS84" s="113" t="str">
        <f t="shared" ca="1" si="54"/>
        <v xml:space="preserve">BK, NN, , , FV, , FV, FV, , FV, NN, FV, NN, NN, , NN, , , , , , , , , , , , , , , , , , , , , , , , , , , , , , , , , , , , , , , , , , , , , , , , , , , , , </v>
      </c>
      <c r="BT84" s="113" t="str">
        <f t="shared" ref="BT84:EE84" ca="1" si="55">CONCATENATE(INDIRECT(ADDRESS(ROW(),COLUMN()-1)),", ", BT83)</f>
        <v xml:space="preserve">BK, NN, , , FV, , FV, FV, , FV, NN, FV, NN, NN, , NN, , , , , , , , , , , , , , , , , , , , , , , , , , , , , , , , , , , , , , , , , , , , , , , , , , , , , , </v>
      </c>
      <c r="BU84" s="113" t="str">
        <f t="shared" ca="1" si="55"/>
        <v xml:space="preserve">BK, NN, , , FV, , FV, FV, , FV, NN, FV, NN, NN, , NN, , , , , , , , , , , , , , , , , , , , , , , , , , , , , , , , , , , , , , , , , , , , , , , , , , , , , , , </v>
      </c>
      <c r="BV84" s="113" t="str">
        <f t="shared" ca="1" si="55"/>
        <v xml:space="preserve">BK, NN, , , FV, , FV, FV, , FV, NN, FV, NN, NN, , NN, , , , , , , , , , , , , , , , , , , , , , , , , , , , , , , , , , , , , , , , , , , , , , , , , , , , , , , , </v>
      </c>
      <c r="BW84" s="113" t="str">
        <f t="shared" ca="1" si="55"/>
        <v xml:space="preserve">BK, NN, , , FV, , FV, FV, , FV, NN, FV, NN, NN, , NN, , , , , , , , , , , , , , , , , , , , , , , , , , , , , , , , , , , , , , , , , , , , , , , , , , , , , , , , , </v>
      </c>
      <c r="BX84" s="113" t="str">
        <f t="shared" ca="1" si="55"/>
        <v xml:space="preserve">BK, NN, , , FV, , FV, FV, , FV, NN, FV, NN, NN, , NN, , , , , , , , , , , , , , , , , , , , , , , , , , , , , , , , , , , , , , , , , , , , , , , , , , , , , , , , , , </v>
      </c>
      <c r="BY84" s="113" t="str">
        <f t="shared" ca="1" si="55"/>
        <v xml:space="preserve">BK, NN, , , FV, , FV, FV, , FV, NN, FV, NN, NN, , NN, , , , , , , , , , , , , , , , , , , , , , , , , , , , , , , , , , , , , , , , , , , , , , , , , , , , , , , , , , , </v>
      </c>
      <c r="BZ84" s="113" t="str">
        <f t="shared" ca="1" si="55"/>
        <v xml:space="preserve">BK, NN, , , FV, , FV, FV, , FV, NN, FV, NN, NN, , NN, , , , , , , , , , , , , , , , , , , , , , , , , , , , , , , , , , , , , , , , , , , , , , , , , , , , , , , , , , , , </v>
      </c>
      <c r="CA84" s="113" t="str">
        <f t="shared" ca="1" si="55"/>
        <v xml:space="preserve">BK, NN, , , FV, , FV, FV, , FV, NN, FV, NN, NN, , NN, , , , , , , , , , , , , , , , , , , , , , , , , , , , , , , , , , , , , , , , , , , , , , , , , , , , , , , , , , , , , </v>
      </c>
      <c r="CB84" s="113" t="str">
        <f t="shared" ca="1" si="55"/>
        <v xml:space="preserve">BK, NN, , , FV, , FV, FV, , FV, NN, FV, NN, NN, , NN, , , , , , , , , , , , , , , , , , , , , , , , , , , , , , , , , , , , , , , , , , , , , , , , , , , , , , , , , , , , , , </v>
      </c>
      <c r="CC84" s="113" t="str">
        <f t="shared" ca="1" si="55"/>
        <v xml:space="preserve">BK, NN, , , FV, , FV, FV, , FV, NN, FV, NN, NN, , NN, , , , , , , , , , , , , , , , , , , , , , , , , , , , , , , , , , , , , , , , , , , , , , , , , , , , , , , , , , , , , , , </v>
      </c>
      <c r="CD84" s="113" t="str">
        <f t="shared" ca="1" si="55"/>
        <v xml:space="preserve">BK, NN, , , FV, , FV, FV, , FV, NN, FV, NN, NN, , NN, , , , , , , , , , , , , , , , , , , , , , , , , , , , , , , , , , , , , , , , , , , , , , , , , , , , , , , , , , , , , , , , </v>
      </c>
      <c r="CE84" s="113" t="str">
        <f t="shared" ca="1" si="55"/>
        <v xml:space="preserve">BK, NN, , , FV, , FV, FV, , FV, NN, FV, NN, NN, , NN, , , , , , , , , , , , , , , , , , , , , , , , , , , , , , , , , , , , , , , , , , , , , , , , , , , , , , , , , , , , , , , , , </v>
      </c>
      <c r="CF84" s="113" t="str">
        <f t="shared" ca="1" si="55"/>
        <v xml:space="preserve">BK, NN, , , FV, , FV, FV, , FV, NN, FV, NN, NN, , NN, , , , , , , , , , , , , , , , , , , , , , , , , , , , , , , , , , , , , , , , , , , , , , , , , , , , , , , , , , , , , , , , , , </v>
      </c>
      <c r="CG84" s="113" t="str">
        <f t="shared" ca="1" si="55"/>
        <v xml:space="preserve">BK, NN, , , FV, , FV, FV, , FV, NN, FV, NN, NN, , NN, , , , , , , , , , , , , , , , , , , , , , , , , , , , , , , , , , , , , , , , , , , , , , , , , , , , , , , , , , , , , , , , , , , </v>
      </c>
      <c r="CH84" s="113" t="str">
        <f t="shared" ca="1" si="55"/>
        <v xml:space="preserve">BK, NN, , , FV, , FV, FV, , FV, NN, FV, NN, NN, , NN, , , , , , , , , , , , , , , , , , , , , , , , , , , , , , , , , , , , , , , , , , , , , , , , , , , , , , , , , , , , , , , , , , , , </v>
      </c>
      <c r="CI84" s="113" t="str">
        <f t="shared" ca="1" si="55"/>
        <v xml:space="preserve">BK, NN, , , FV, , FV, FV, , FV, NN, FV, NN, NN, , NN, , , , , , , , , , , , , , , , , , , , , , , , , , , , , , , , , , , , , , , , , , , , , , , , , , , , , , , , , , , , , , , , , , , , , </v>
      </c>
      <c r="CJ84" s="113" t="str">
        <f t="shared" ca="1" si="55"/>
        <v xml:space="preserve">BK, NN, , , FV, , FV, FV, , FV, NN, FV, NN, NN, , NN, , , , , , , , , , , , , , , , , , , , , , , , , , , , , , , , , , , , , , , , , , , , , , , , , , , , , , , , , , , , , , , , , , , , , , </v>
      </c>
      <c r="CK84" s="113" t="str">
        <f t="shared" ca="1" si="55"/>
        <v xml:space="preserve">BK, NN, , , FV, , FV, FV, , FV, NN, FV, NN, NN, , NN, , , , , , , , , , , , , , , , , , , , , , , , , , , , , , , , , , , , , , , , , , , , , , , , , , , , , , , , , , , , , , , , , , , , , , , </v>
      </c>
      <c r="CL84" s="113" t="str">
        <f t="shared" ca="1" si="55"/>
        <v xml:space="preserve">BK, NN, , , FV, , FV, FV, , FV, NN, FV, NN, NN, , NN, , , , , , , , , , , , , , , , , , , , , , , , , , , , , , , , , , , , , , , , , , , , , , , , , , , , , , , , , , , , , , , , , , , , , , , , </v>
      </c>
      <c r="CM84" s="113" t="str">
        <f t="shared" ca="1" si="55"/>
        <v xml:space="preserve">BK, NN, , , FV, , FV, FV, , FV, NN, FV, NN, NN, , NN, , , , , , , , , , , , , , , , , , , , , , , , , , , , , , , , , , , , , , , , , , , , , , , , , , , , , , , , , , , , , , , , , , , , , , , , , </v>
      </c>
      <c r="CN84" s="113" t="str">
        <f t="shared" ca="1" si="55"/>
        <v xml:space="preserve">BK, NN, , , FV, , FV, FV, , FV, NN, FV, NN, NN, , NN, , , , , , , , , , , , , , , , , , , , , , , , , , , , , , , , , , , , , , , , , , , , , , , , , , , , , , , , , , , , , , , , , , , , , , , , , , </v>
      </c>
      <c r="CO84" s="113" t="str">
        <f t="shared" ca="1" si="55"/>
        <v xml:space="preserve">BK, NN, , , FV, , FV, FV, , FV, NN, FV, NN, NN, , NN, , , , , , , , , , , , , , , , , , , , , , , , , , , , , , , , , , , , , , , , , , , , , , , , , , , , , , , , , , , , , , , , , , , , , , , , , , , </v>
      </c>
      <c r="CP84" s="113" t="str">
        <f t="shared" ca="1" si="55"/>
        <v xml:space="preserve">BK, NN, , , FV, , FV, FV, , FV, NN, FV, NN, NN, , NN, , , , , , , , , , , , , , , , , , , , , , , , , , , , , , , , , , , , , , , , , , , , , , , , , , , , , , , , , , , , , , , , , , , , , , , , , , , , </v>
      </c>
      <c r="CQ84" s="113" t="str">
        <f t="shared" ca="1" si="55"/>
        <v xml:space="preserve">BK, NN, , , FV, , FV, FV, , FV, NN, FV, NN, NN, , NN, , , , , , , , , , , , , , , , , , , , , , , , , , , , , , , , , , , , , , , , , , , , , , , , , , , , , , , , , , , , , , , , , , , , , , , , , , , , , </v>
      </c>
      <c r="CR84" s="113" t="str">
        <f t="shared" ca="1" si="55"/>
        <v xml:space="preserve">BK, NN, , , FV, , FV, FV, , FV, NN, FV, NN, NN, , NN, , , , , , , , , , , , , , , , , , , , , , , , , , , , , , , , , , , , , , , , , , , , , , , , , , , , , , , , , , , , , , , , , , , , , , , , , , , , , , </v>
      </c>
      <c r="CS84" s="113" t="str">
        <f t="shared" ca="1" si="55"/>
        <v xml:space="preserve">BK, NN, , , FV, , FV, FV, , FV, NN, FV, NN, NN, , NN, , , , , , , , , , , , , , , , , , , , , , , , , , , , , , , , , , , , , , , , , , , , , , , , , , , , , , , , , , , , , , , , , , , , , , , , , , , , , , , </v>
      </c>
      <c r="CT84" s="113" t="str">
        <f t="shared" ca="1" si="55"/>
        <v xml:space="preserve">BK, NN, , , FV, , FV, FV, , FV, NN, FV, NN, NN, , NN, , , , , , , , , , , , , , , , , , , , , , , , , , , , , , , , , , , , , , , , , , , , , , , , , , , , , , , , , , , , , , , , , , , , , , , , , , , , , , , , </v>
      </c>
      <c r="CU84" s="113" t="str">
        <f t="shared" ca="1" si="55"/>
        <v xml:space="preserve">BK, NN, , , FV, , FV, FV, , FV, NN, FV, NN, NN, , NN, , , , , , , , , , , , , , , , , , , , , , , , , , , , , , , , , , , , , , , , , , , , , , , , , , , , , , , , , , , , , , , , , , , , , , , , , , , , , , , , , </v>
      </c>
      <c r="CV84" s="113" t="str">
        <f t="shared" ca="1" si="55"/>
        <v xml:space="preserve">BK, NN, , , FV, , FV, FV, , FV, NN, FV, NN, NN, , NN, , , , , , , , , , , , , , , , , , , , , , , , , , , , , , , , , , , , , , , , , , , , , , , , , , , , , , , , , , , , , , , , , , , , , , , , , , , , , , , , , , </v>
      </c>
      <c r="CW84" s="113" t="str">
        <f t="shared" ca="1" si="55"/>
        <v xml:space="preserve">BK, NN, , , FV, , FV, FV, , FV, NN, FV, NN, NN, , NN, , , , , , , , , , , , , , , , , , , , , , , , , , , , , , , , , , , , , , , , , , , , , , , , , , , , , , , , , , , , , , , , , , , , , , , , , , , , , , , , , , , </v>
      </c>
      <c r="CX84" s="113" t="str">
        <f t="shared" ca="1" si="55"/>
        <v xml:space="preserve">BK, NN, , , FV, , FV, FV, , FV, NN, FV, NN, NN, , NN, , , , , , , , , , , , , , , , , , , , , , , , , , , , , , , , , , , , , , , , , , , , , , , , , , , , , , , , , , , , , , , , , , , , , , , , , , , , , , , , , , , , </v>
      </c>
      <c r="CY84" s="113" t="str">
        <f t="shared" ca="1" si="55"/>
        <v xml:space="preserve">BK, NN, , , FV, , FV, FV, , FV, NN, FV, NN, NN, , NN, , , , , , , , , , , , , , , , , , , , , , , , , , , , , , , , , , , , , , , , , , , , , , , , , , , , , , , , , , , , , , , , , , , , , , , , , , , , , , , , , , , , , </v>
      </c>
      <c r="CZ84" s="113" t="str">
        <f t="shared" ca="1" si="55"/>
        <v xml:space="preserve">BK, NN, , , FV, , FV, FV, , FV, NN, FV, NN, NN, , NN, , , , , , , , , , , , , , , , , , , , , , , , , , , , , , , , , , , , , , , , , , , , , , , , , , , , , , , , , , , , , , , , , , , , , , , , , , , , , , , , , , , , , , </v>
      </c>
      <c r="DA84" s="113" t="str">
        <f t="shared" ca="1" si="55"/>
        <v xml:space="preserve">BK, NN, , , FV, , FV, FV, , FV, NN, FV, NN, NN, , NN, , , , , , , , , , , , , , , , , , , , , , , , , , , , , , , , , , , , , , , , , , , , , , , , , , , , , , , , , , , , , , , , , , , , , , , , , , , , , , , , , , , , , , , </v>
      </c>
      <c r="DB84" s="113" t="str">
        <f t="shared" ca="1" si="55"/>
        <v xml:space="preserve">BK, NN, , , FV, , FV, FV, , FV, NN, FV, NN, NN, , NN, , , , , , , , , , , , , , , , , , , , , , , , , , , , , , , , , , , , , , , , , , , , , , , , , , , , , , , , , , , , , , , , , , , , , , , , , , , , , , , , , , , , , , , , </v>
      </c>
      <c r="DC84" s="113" t="str">
        <f t="shared" ca="1" si="55"/>
        <v xml:space="preserve">BK, NN, , , FV, , FV, FV, , FV, NN, FV, NN, NN, , NN, , , , , , , , , , , , , , , , , , , , , , , , , , , , , , , , , , , , , , , , , , , , , , , , , , , , , , , , , , , , , , , , , , , , , , , , , , , , , , , , , , , , , , , , , </v>
      </c>
      <c r="DD84" s="113" t="str">
        <f t="shared" ca="1" si="55"/>
        <v xml:space="preserve">BK, NN, , , FV, , FV, FV, , FV, NN, FV, NN, NN, , NN, , , , , , , , , , , , , , , , , , , , , , , , , , , , , , , , , , , , , , , , , , , , , , , , , , , , , , , , , , , , , , , , , , , , , , , , , , , , , , , , , , , , , , , , , , </v>
      </c>
      <c r="DE84" s="113" t="str">
        <f t="shared" ca="1" si="55"/>
        <v xml:space="preserve">BK, NN, , , FV, , FV, FV, , FV, NN, FV, NN, NN, , NN, , , , , , , , , , , , , , , , , , , , , , , , , , , , , , , , , , , , , , , , , , , , , , , , , , , , , , , , , , , , , , , , , , , , , , , , , , , , , , , , , , , , , , , , , , , </v>
      </c>
      <c r="DF84" s="113" t="str">
        <f t="shared" ca="1" si="55"/>
        <v xml:space="preserve">BK, NN, , , FV, , FV, FV, , FV, NN, FV, NN, NN, , NN, , , , , , , , , , , , , , , , , , , , , , , , , , , , , , , , , , , , , , , , , , , , , , , , , , , , , , , , , , , , , , , , , , , , , , , , , , , , , , , , , , , , , , , , , , , , </v>
      </c>
      <c r="DG84" s="113" t="str">
        <f t="shared" ca="1" si="55"/>
        <v xml:space="preserve">BK, NN, , , FV, , FV, FV, , FV, NN, FV, NN, NN, , NN, , , , , , , , , , , , , , , , , , , , , , , , , , , , , , , , , , , , , , , , , , , , , , , , , , , , , , , , , , , , , , , , , , , , , , , , , , , , , , , , , , , , , , , , , , , , , </v>
      </c>
      <c r="DH84" s="113" t="str">
        <f t="shared" ca="1" si="55"/>
        <v xml:space="preserve">BK, NN, , , FV, , FV, FV, , FV, NN, FV, NN, NN, , NN, , , , , , , , , , , , , , , , , , , , , , , , , , , , , , , , , , , , , , , , , , , , , , , , , , , , , , , , , , , , , , , , , , , , , , , , , , , , , , , , , , , , , , , , , , , , , , </v>
      </c>
      <c r="DI84" s="113" t="str">
        <f t="shared" ca="1" si="55"/>
        <v xml:space="preserve">BK, NN, , , FV, , FV, FV, , FV, NN, FV, NN, NN, , NN, , , , , , , , , , , , , , , , , , , , , , , , , , , , , , , , , , , , , , , , , , , , , , , , , , , , , , , , , , , , , , , , , , , , , , , , , , , , , , , , , , , , , , , , , , , , , , , </v>
      </c>
      <c r="DJ84" s="113" t="str">
        <f t="shared" ca="1" si="55"/>
        <v xml:space="preserve">BK, NN, , , FV, , FV, FV, , FV, NN, FV, NN, NN, , NN, , , , , , , , , , , , , , , , , , , , , , , , , , , , , , , , , , , , , , , , , , , , , , , , , , , , , , , , , , , , , , , , , , , , , , , , , , , , , , , , , , , , , , , , , , , , , , , , </v>
      </c>
      <c r="DK84" s="113" t="str">
        <f t="shared" ca="1" si="55"/>
        <v xml:space="preserve">BK, NN, , , FV, , FV, FV, , FV, NN, FV, NN, NN, , NN, , , , , , , , , , , , , , , , , , , , , , , , , , , , , , , , , , , , , , , , , , , , , , , , , , , , , , , , , , , , , , , , , , , , , , , , , , , , , , , , , , , , , , , , , , , , , , , , , </v>
      </c>
      <c r="DL84" s="113" t="str">
        <f t="shared" ca="1" si="55"/>
        <v xml:space="preserve">BK, NN, , , FV, , FV, FV, , FV, NN, FV, NN, NN, , NN, , , , , , , , , , , , , , , , , , , , , , , , , , , , , , , , , , , , , , , , , , , , , , , , , , , , , , , , , , , , , , , , , , , , , , , , , , , , , , , , , , , , , , , , , , , , , , , , , , </v>
      </c>
      <c r="DM84" s="113" t="str">
        <f t="shared" ca="1" si="55"/>
        <v xml:space="preserve">BK, NN, , , FV, , FV, FV, , FV, NN, FV, NN, NN, , NN, , , , , , , , , , , , , , , , , , , , , , , , , , , , , , , , , , , , , , , , , , , , , , , , , , , , , , , , , , , , , , , , , , , , , , , , , , , , , , , , , , , , , , , , , , , , , , , , , , , </v>
      </c>
      <c r="DN84" s="113" t="str">
        <f t="shared" ca="1" si="55"/>
        <v xml:space="preserve">BK, NN, , , FV, , FV, FV, , FV, NN, FV, NN, NN, , NN, , , , , , , , , , , , , , , , , , , , , , , , , , , , , , , , , , , , , , , , , , , , , , , , , , , , , , , , , , , , , , , , , , , , , , , , , , , , , , , , , , , , , , , , , , , , , , , , , , , , </v>
      </c>
      <c r="DO84" s="113" t="str">
        <f t="shared" ca="1" si="55"/>
        <v xml:space="preserve">BK, NN, , , FV, , FV, FV, , FV, NN, FV, NN, NN, , NN, , , , , , , , , , , , , , , , , , , , , , , , , , , , , , , , , , , , , , , , , , , , , , , , , , , , , , , , , , , , , , , , , , , , , , , , , , , , , , , , , , , , , , , , , , , , , , , , , , , , , </v>
      </c>
      <c r="DP84" s="113" t="str">
        <f t="shared" ca="1" si="55"/>
        <v xml:space="preserve">BK, NN, , , FV, , FV, FV, , FV, NN, FV, NN, NN, , NN, , , , , , , , , , , , , , , , , , , , , , , , , , , , , , , , , , , , , , , , , , , , , , , , , , , , , , , , , , , , , , , , , , , , , , , , , , , , , , , , , , , , , , , , , , , , , , , , , , , , , , </v>
      </c>
      <c r="DQ84" s="113" t="str">
        <f t="shared" ca="1" si="55"/>
        <v xml:space="preserve">BK, NN, , , FV, , FV, FV, , FV, NN, FV, NN, NN, , NN, , , , , , , , , , , , , , , , , , , , , , , , , , , , , , , , , , , , , , , , , , , , , , , , , , , , , , , , , , , , , , , , , , , , , , , , , , , , , , , , , , , , , , , , , , , , , , , , , , , , , , , </v>
      </c>
      <c r="DR84" s="113" t="str">
        <f t="shared" ca="1" si="55"/>
        <v xml:space="preserve">BK, NN, , , FV, , FV, FV, , FV, NN, FV, NN, NN, , NN, , , , , , , , , , , , , , , , , , , , , , , , , , , , , , , , , , , , , , , , , , , , , , , , , , , , , , , , , , , , , , , , , , , , , , , , , , , , , , , , , , , , , , , , , , , , , , , , , , , , , , , , </v>
      </c>
      <c r="DS84" s="113" t="str">
        <f t="shared" ca="1" si="55"/>
        <v xml:space="preserve">BK, NN, , , FV, , FV, FV, , FV, NN, FV, NN, NN, , NN, , , , , , , , , , , , , , , , , , , , , , , , , , , , , , , , , , , , , , , , , , , , , , , , , , , , , , , , , , , , , , , , , , , , , , , , , , , , , , , , , , , , , , , , , , , , , , , , , , , , , , , , , </v>
      </c>
      <c r="DT84" s="113" t="str">
        <f t="shared" ca="1" si="55"/>
        <v xml:space="preserve">BK, NN, , , FV, , FV, FV, , FV, NN, FV, NN, NN, , NN, , , , , , , , , , , , , , , , , , , , , , , , , , , , , , , , , , , , , , , , , , , , , , , , , , , , , , , , , , , , , , , , , , , , , , , , , , , , , , , , , , , , , , , , , , , , , , , , , , , , , , , , , , </v>
      </c>
      <c r="DU84" s="113" t="str">
        <f t="shared" ca="1" si="55"/>
        <v xml:space="preserve">BK, NN, , , FV, , FV, FV, , FV, NN, FV, NN, NN, , NN, , , , , , , , , , , , , , , , , , , , , , , , , , , , , , , , , , , , , , , , , , , , , , , , , , , , , , , , , , , , , , , , , , , , , , , , , , , , , , , , , , , , , , , , , , , , , , , , , , , , , , , , , , , </v>
      </c>
      <c r="DV84" s="113" t="str">
        <f t="shared" ca="1" si="55"/>
        <v xml:space="preserve">BK, NN, , , FV, , FV, FV, , FV, NN, FV, NN, NN, , NN, , , , , , , , , , , , , , , , , , , , , , , , , , , , , , , , , , , , , , , , , , , , , , , , , , , , , , , , , , , , , , , , , , , , , , , , , , , , , , , , , , , , , , , , , , , , , , , , , , , , , , , , , , , , </v>
      </c>
      <c r="DW84" s="113" t="str">
        <f t="shared" ca="1" si="55"/>
        <v xml:space="preserve">BK, NN, , , FV, , FV, FV, , FV, NN, FV, NN, NN, , NN, , , , , , , , , , , , , , , , , , , , , , , , , , , , , , , , , , , , , , , , , , , , , , , , , , , , , , , , , , , , , , , , , , , , , , , , , , , , , , , , , , , , , , , , , , , , , , , , , , , , , , , , , , , , , </v>
      </c>
      <c r="DX84" s="113" t="str">
        <f t="shared" ca="1" si="55"/>
        <v xml:space="preserve">BK, NN, , , FV, , FV, FV, , FV, NN, FV, NN, NN, , NN, , , , , , , , , , , , , , , , , , , , , , , , , , , , , , , , , , , , , , , , , , , , , , , , , , , , , , , , , , , , , , , , , , , , , , , , , , , , , , , , , , , , , , , , , , , , , , , , , , , , , , , , , , , , , , </v>
      </c>
      <c r="DY84" s="113" t="str">
        <f t="shared" ca="1" si="55"/>
        <v xml:space="preserve">BK, NN, , , FV, , FV, FV, , FV, NN, FV, NN, NN, , NN, , , , , , , , , , , , , , , , , , , , , , , , , , , , , , , , , , , , , , , , , , , , , , , , , , , , , , , , , , , , , , , , , , , , , , , , , , , , , , , , , , , , , , , , , , , , , , , , , , , , , , , , , , , , , , , </v>
      </c>
      <c r="DZ84" s="113" t="str">
        <f t="shared" ca="1" si="55"/>
        <v xml:space="preserve">BK, NN, , , FV, , FV, FV, , FV, NN, FV, NN, NN, , NN, , , , , , , , , , , , , , , , , , , , , , , , , , , , , , , , , , , , , , , , , , , , , , , , , , , , , , , , , , , , , , , , , , , , , , , , , , , , , , , , , , , , , , , , , , , , , , , , , , , , , , , , , , , , , , , , </v>
      </c>
      <c r="EA84" s="113" t="str">
        <f t="shared" ca="1" si="55"/>
        <v xml:space="preserve">BK, NN, , , FV, , FV, FV, , FV, NN, FV, NN, NN, , NN, , , , , , , , , , , , , , , , , , , , , , , , , , , , , , , , , , , , , , , , , , , , , , , , , , , , , , , , , , , , , , , , , , , , , , , , , , , , , , , , , , , , , , , , , , , , , , , , , , , , , , , , , , , , , , , , , </v>
      </c>
      <c r="EB84" s="113" t="str">
        <f t="shared" ca="1" si="55"/>
        <v xml:space="preserve">BK, NN, , , FV, , FV, FV, , FV, NN, FV, NN, NN, , NN, , , , , , , , , , , , , , , , , , , , , , , , , , , , , , , , , , , , , , , , , , , , , , , , , , , , , , , , , , , , , , , , , , , , , , , , , , , , , , , , , , , , , , , , , , , , , , , , , , , , , , , , , , , , , , , , , , </v>
      </c>
      <c r="EC84" s="113" t="str">
        <f t="shared" ca="1" si="55"/>
        <v xml:space="preserve">BK, NN, , , FV, , FV, FV, , FV, NN, FV, NN, NN, , NN, , , , , , , , , , , , , , , , , , , , , , , , , , , , , , , , , , , , , , , , , , , , , , , , , , , , , , , , , , , , , , , , , , , , , , , , , , , , , , , , , , , , , , , , , , , , , , , , , , , , , , , , , , , , , , , , , , , </v>
      </c>
      <c r="ED84" s="113" t="str">
        <f t="shared" ca="1" si="55"/>
        <v xml:space="preserve">BK, NN, , , FV, , FV, FV, , FV, NN, FV, NN, NN, , NN, , , , , , , , , , , , , , , , , , , , , , , , , , , , , , , , , , , , , , , , , , , , , , , , , , , , , , , , , , , , , , , , , , , , , , , , , , , , , , , , , , , , , , , , , , , , , , , , , , , , , , , , , , , , , , , , , , , , </v>
      </c>
      <c r="EE84" s="113" t="str">
        <f t="shared" ca="1" si="55"/>
        <v xml:space="preserve">BK, NN, , , FV, , FV, FV, , FV, NN, FV, NN, NN, , NN, , , , , , , , , , , , , , , , , , , , , , , , , , , , , , , , , , , , , , , , , , , , , , , , , , , , , , , , , , , , , , , , , , , , , , , , , , , , , , , , , , , , , , , , , , , , , , , , , , , , , , , , , , , , , , , , , , , , , </v>
      </c>
      <c r="EF84" s="113" t="str">
        <f t="shared" ref="EF84:EY84" ca="1" si="56">CONCATENATE(INDIRECT(ADDRESS(ROW(),COLUMN()-1)),", ", EF83)</f>
        <v xml:space="preserve">BK, NN, , , FV, , FV, FV, , FV, NN, FV, NN, NN, , NN, , , , , , , , , , , , , , , , , , , , , , , , , , , , , , , , , , , , , , , , , , , , , , , , , , , , , , , , , , , , , , , , , , , , , , , , , , , , , , , , , , , , , , , , , , , , , , , , , , , , , , , , , , , , , , , , , , , , , , </v>
      </c>
      <c r="EG84" s="113" t="str">
        <f t="shared" ca="1" si="56"/>
        <v xml:space="preserve">BK, NN, , , FV, , FV, FV, , FV, NN, FV, NN, NN, , NN, , , , , , , , , , , , , , , , , , , , , , , , , , , , , , , , , , , , , , , , , , , , , , , , , , , , , , , , , , , , , , , , , , , , , , , , , , , , , , , , , , , , , , , , , , , , , , , , , , , , , , , , , , , , , , , , , , , , , , , </v>
      </c>
      <c r="EH84" s="113" t="str">
        <f t="shared" ca="1" si="56"/>
        <v xml:space="preserve">BK, NN, , , FV, , FV, FV, , FV, NN, FV, NN, NN, , NN, , , , , , , , , , , , , , , , , , , , , , , , , , , , , , , , , , , , , , , , , , , , , , , , , , , , , , , , , , , , , , , , , , , , , , , , , , , , , , , , , , , , , , , , , , , , , , , , , , , , , , , , , , , , , , , , , , , , , , , , </v>
      </c>
      <c r="EI84" s="113" t="str">
        <f t="shared" ca="1" si="56"/>
        <v xml:space="preserve">BK, NN, , , FV, , FV, FV, , FV, NN, FV, NN, NN, , NN, , , , , , , , , , , , , , , , , , , , , , , , , , , , , , , , , , , , , , , , , , , , , , , , , , , , , , , , , , , , , , , , , , , , , , , , , , , , , , , , , , , , , , , , , , , , , , , , , , , , , , , , , , , , , , , , , , , , , , , , , </v>
      </c>
      <c r="EJ84" s="113" t="str">
        <f t="shared" ca="1" si="56"/>
        <v xml:space="preserve">BK, NN, , , FV, , FV, FV, , FV, NN, FV, NN, NN, , NN, , , , , , , , , , , , , , , , , , , , , , , , , , , , , , , , , , , , , , , , , , , , , , , , , , , , , , , , , , , , , , , , , , , , , , , , , , , , , , , , , , , , , , , , , , , , , , , , , , , , , , , , , , , , , , , , , , , , , , , , , , </v>
      </c>
      <c r="EK84" s="113" t="str">
        <f t="shared" ca="1" si="56"/>
        <v xml:space="preserve">BK, NN, , , FV, , FV, FV, , FV, NN, FV, NN, NN, , NN, , , , , , , , , , , , , , , , , , , , , , , , , , , , , , , , , , , , , , , , , , , , , , , , , , , , , , , , , , , , , , , , , , , , , , , , , , , , , , , , , , , , , , , , , , , , , , , , , , , , , , , , , , , , , , , , , , , , , , , , , , , </v>
      </c>
      <c r="EL84" s="113" t="str">
        <f t="shared" ca="1" si="56"/>
        <v xml:space="preserve">BK, NN, , , FV, , FV, FV, , FV, NN, FV, NN, NN, , NN, , , , , , , , , , , , , , , , , , , , , , , , , , , , , , , , , , , , , , , , , , , , , , , , , , , , , , , , , , , , , , , , , , , , , , , , , , , , , , , , , , , , , , , , , , , , , , , , , , , , , , , , , , , , , , , , , , , , , , , , , , , , </v>
      </c>
      <c r="EM84" s="113" t="str">
        <f t="shared" ca="1" si="56"/>
        <v xml:space="preserve">BK, NN, , , FV, , FV, FV, , FV, NN, FV, NN, NN, , NN, , , , , , , , , , , , , , , , , , , , , , , , , , , , , , , , , , , , , , , , , , , , , , , , , , , , , , , , , , , , , , , , , , , , , , , , , , , , , , , , , , , , , , , , , , , , , , , , , , , , , , , , , , , , , , , , , , , , , , , , , , , , , </v>
      </c>
      <c r="EN84" s="113" t="str">
        <f t="shared" ca="1" si="56"/>
        <v xml:space="preserve">BK, NN, , , FV, , FV, FV, , FV, NN, FV, NN, NN, , NN, , , , , , , , , , , , , , , , , , , , , , , , , , , , , , , , , , , , , , , , , , , , , , , , , , , , , , , , , , , , , , , , , , , , , , , , , , , , , , , , , , , , , , , , , , , , , , , , , , , , , , , , , , , , , , , , , , , , , , , , , , , , , , </v>
      </c>
      <c r="EO84" s="113" t="str">
        <f t="shared" ca="1" si="56"/>
        <v xml:space="preserve">BK, NN, , , FV, , FV, FV, , FV, NN, FV, NN, NN, , NN, , , , , , , , , , , , , , , , , , , , , , , , , , , , , , , , , , , , , , , , , , , , , , , , , , , , , , , , , , , , , , , , , , , , , , , , , , , , , , , , , , , , , , , , , , , , , , , , , , , , , , , , , , , , , , , , , , , , , , , , , , , , , , , </v>
      </c>
      <c r="EP84" s="113" t="str">
        <f t="shared" ca="1" si="56"/>
        <v xml:space="preserve">BK, NN, , , FV, , FV, FV, , FV, NN, FV, NN, NN, , NN, , , , , , , , , , , , , , , , , , , , , , , , , , , , , , , , , , , , , , , , , , , , , , , , , , , , , , , , , , , , , , , , , , , , , , , , , , , , , , , , , , , , , , , , , , , , , , , , , , , , , , , , , , , , , , , , , , , , , , , , , , , , , , , , </v>
      </c>
      <c r="EQ84" s="113" t="str">
        <f t="shared" ca="1" si="56"/>
        <v xml:space="preserve">BK, NN, , , FV, , FV, FV, , FV, NN, FV, NN, NN, , NN, , , , , , , , , , , , , , , , , , , , , , , , , , , , , , , , , , , , , , , , , , , , , , , , , , , , , , , , , , , , , , , , , , , , , , , , , , , , , , , , , , , , , , , , , , , , , , , , , , , , , , , , , , , , , , , , , , , , , , , , , , , , , , , , , </v>
      </c>
      <c r="ER84" s="113" t="str">
        <f t="shared" ca="1" si="56"/>
        <v xml:space="preserve">BK, NN, , , FV, , FV, FV, , FV, NN, FV, NN, NN, , NN, , , , , , , , , , , , , , , , , , , , , , , , , , , , , , , , , , , , , , , , , , , , , , , , , , , , , , , , , , , , , , , , , , , , , , , , , , , , , , , , , , , , , , , , , , , , , , , , , , , , , , , , , , , , , , , , , , , , , , , , , , , , , , , , , , </v>
      </c>
      <c r="ES84" s="113" t="str">
        <f t="shared" ca="1" si="56"/>
        <v xml:space="preserve">BK, NN, , , FV, , FV, FV, , FV, NN, FV, NN, NN, , NN, , , , , , , , , , , , , , , , , , , , , , , , , , , , , , , , , , , , , , , , , , , , , , , , , , , , , , , , , , , , , , , , , , , , , , , , , , , , , , , , , , , , , , , , , , , , , , , , , , , , , , , , , , , , , , , , , , , , , , , , , , , , , , , , , , , </v>
      </c>
      <c r="ET84" s="113" t="str">
        <f t="shared" ca="1" si="56"/>
        <v xml:space="preserve">BK, NN, , , FV, , FV, FV, , FV, NN, FV, NN, NN, , NN, , , , , , , , , , , , , , , , , , , , , , , , , , , , , , , , , , , , , , , , , , , , , , , , , , , , , , , , , , , , , , , , , , , , , , , , , , , , , , , , , , , , , , , , , , , , , , , , , , , , , , , , , , , , , , , , , , , , , , , , , , , , , , , , , , , , </v>
      </c>
      <c r="EU84" s="113" t="str">
        <f t="shared" ca="1" si="56"/>
        <v xml:space="preserve">BK, NN, , , FV, , FV, FV, , FV, NN, FV, NN, NN, , NN, , , , , , , , , , , , , , , , , , , , , , , , , , , , , , , , , , , , , , , , , , , , , , , , , , , , , , , , , , , , , , , , , , , , , , , , , , , , , , , , , , , , , , , , , , , , , , , , , , , , , , , , , , , , , , , , , , , , , , , , , , , , , , , , , , , , , </v>
      </c>
      <c r="EV84" s="113" t="str">
        <f t="shared" ca="1" si="56"/>
        <v xml:space="preserve">BK, NN, , , FV, , FV, FV, , FV, NN, FV, NN, NN, , NN, , , , , , , , , , , , , , , , , , , , , , , , , , , , , , , , , , , , , , , , , , , , , , , , , , , , , , , , , , , , , , , , , , , , , , , , , , , , , , , , , , , , , , , , , , , , , , , , , , , , , , , , , , , , , , , , , , , , , , , , , , , , , , , , , , , , , , </v>
      </c>
      <c r="EW84" s="113" t="str">
        <f t="shared" ca="1" si="56"/>
        <v xml:space="preserve">BK, NN, , , FV, , FV, FV, , FV, NN, FV, NN, NN, , NN, , , , , , , , , , , , , , , , , , , , , , , , , , , , , , , , , , , , , , , , , , , , , , , , , , , , , , , , , , , , , , , , , , , , , , , , , , , , , , , , , , , , , , , , , , , , , , , , , , , , , , , , , , , , , , , , , , , , , , , , , , , , , , , , , , , , , , , </v>
      </c>
      <c r="EX84" s="113" t="str">
        <f t="shared" ca="1" si="56"/>
        <v xml:space="preserve">BK, NN, , , FV, , FV, FV, , FV, NN, FV, NN, NN, , NN, , , , , , , , , , , , , , , , , , , , , , , , , , , , , , , , , , , , , , , , , , , , , , , , , , , , , , , , , , , , , , , , , , , , , , , , , , , , , , , , , , , , , , , , , , , , , , , , , , , , , , , , , , , , , , , , , , , , , , , , , , , , , , , , , , , , , , , , </v>
      </c>
      <c r="EY84" s="113" t="str">
        <f t="shared" ca="1" si="56"/>
        <v xml:space="preserve">BK, NN, , , FV, , FV, FV, , FV, NN, FV, NN, NN, , NN,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255"/>
      <c r="G85" s="221"/>
      <c r="H85" s="113"/>
      <c r="I85" s="255"/>
      <c r="J85" s="255"/>
      <c r="K85" s="255"/>
      <c r="L85" s="255"/>
      <c r="M85" s="255"/>
      <c r="N85" s="221"/>
      <c r="O85" s="221"/>
      <c r="P85" s="221"/>
      <c r="Q85" s="221"/>
      <c r="R85" s="221"/>
      <c r="S85" s="221"/>
      <c r="T85" s="221"/>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255" t="str">
        <f>IF(F59="Y",F72 &amp; ", ","")</f>
        <v/>
      </c>
      <c r="G86" s="221" t="str">
        <f t="shared" ref="G86:BR86" si="57">IF(G59="Y",G72 &amp; ", ","")</f>
        <v/>
      </c>
      <c r="H86" s="113" t="str">
        <f t="shared" si="57"/>
        <v/>
      </c>
      <c r="I86" s="255" t="str">
        <f t="shared" si="57"/>
        <v/>
      </c>
      <c r="J86" s="255" t="str">
        <f t="shared" si="57"/>
        <v/>
      </c>
      <c r="K86" s="255" t="str">
        <f t="shared" si="57"/>
        <v/>
      </c>
      <c r="L86" s="255" t="str">
        <f t="shared" si="57"/>
        <v/>
      </c>
      <c r="M86" s="255" t="str">
        <f t="shared" si="57"/>
        <v/>
      </c>
      <c r="N86" s="221" t="str">
        <f t="shared" si="57"/>
        <v/>
      </c>
      <c r="O86" s="221" t="str">
        <f t="shared" si="57"/>
        <v/>
      </c>
      <c r="P86" s="221" t="str">
        <f t="shared" si="57"/>
        <v/>
      </c>
      <c r="Q86" s="221" t="str">
        <f t="shared" si="57"/>
        <v/>
      </c>
      <c r="R86" s="221" t="str">
        <f t="shared" si="57"/>
        <v/>
      </c>
      <c r="S86" s="221" t="str">
        <f t="shared" si="57"/>
        <v/>
      </c>
      <c r="T86" s="221"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260" t="str">
        <f>F86</f>
        <v/>
      </c>
      <c r="G87" s="221" t="str">
        <f ca="1">CONCATENATE(INDIRECT(ADDRESS(ROW(),COLUMN()-1)), G86)</f>
        <v/>
      </c>
      <c r="H87" s="113" t="str">
        <f t="shared" ref="H87:BS87" ca="1" si="60">CONCATENATE(INDIRECT(ADDRESS(ROW(),COLUMN()-1)), H86)</f>
        <v/>
      </c>
      <c r="I87" s="255" t="str">
        <f t="shared" ca="1" si="60"/>
        <v/>
      </c>
      <c r="J87" s="255" t="str">
        <f t="shared" ca="1" si="60"/>
        <v/>
      </c>
      <c r="K87" s="255" t="str">
        <f t="shared" ca="1" si="60"/>
        <v/>
      </c>
      <c r="L87" s="255" t="str">
        <f t="shared" ca="1" si="60"/>
        <v/>
      </c>
      <c r="M87" s="255" t="str">
        <f t="shared" ca="1" si="60"/>
        <v/>
      </c>
      <c r="N87" s="221" t="str">
        <f t="shared" ca="1" si="60"/>
        <v/>
      </c>
      <c r="O87" s="221" t="str">
        <f t="shared" ca="1" si="60"/>
        <v/>
      </c>
      <c r="P87" s="221" t="str">
        <f t="shared" ca="1" si="60"/>
        <v/>
      </c>
      <c r="Q87" s="221" t="str">
        <f t="shared" ca="1" si="60"/>
        <v/>
      </c>
      <c r="R87" s="221" t="str">
        <f t="shared" ca="1" si="60"/>
        <v/>
      </c>
      <c r="S87" s="221" t="str">
        <f t="shared" ca="1" si="60"/>
        <v/>
      </c>
      <c r="T87" s="221" t="str">
        <f t="shared" ca="1" si="60"/>
        <v/>
      </c>
      <c r="U87" s="113" t="str">
        <f t="shared" ca="1" si="60"/>
        <v/>
      </c>
      <c r="V87" s="113" t="str">
        <f t="shared" ca="1" si="60"/>
        <v/>
      </c>
      <c r="W87" s="113" t="str">
        <f t="shared" ca="1" si="60"/>
        <v/>
      </c>
      <c r="X87" s="113" t="str">
        <f t="shared" ca="1" si="60"/>
        <v/>
      </c>
      <c r="Y87" s="113" t="str">
        <f t="shared" ca="1" si="60"/>
        <v/>
      </c>
      <c r="Z87" s="113" t="str">
        <f t="shared" ca="1" si="60"/>
        <v/>
      </c>
      <c r="AA87" s="113" t="str">
        <f t="shared" ca="1" si="60"/>
        <v/>
      </c>
      <c r="AB87" s="113" t="str">
        <f t="shared" ca="1" si="60"/>
        <v/>
      </c>
      <c r="AC87" s="113" t="str">
        <f t="shared" ca="1" si="60"/>
        <v/>
      </c>
      <c r="AD87" s="113" t="str">
        <f t="shared" ca="1" si="60"/>
        <v/>
      </c>
      <c r="AE87" s="113" t="str">
        <f t="shared" ca="1" si="60"/>
        <v/>
      </c>
      <c r="AF87" s="113" t="str">
        <f t="shared" ca="1" si="60"/>
        <v/>
      </c>
      <c r="AG87" s="113" t="str">
        <f t="shared" ca="1" si="60"/>
        <v/>
      </c>
      <c r="AH87" s="113" t="str">
        <f t="shared" ca="1" si="60"/>
        <v/>
      </c>
      <c r="AI87" s="113" t="str">
        <f t="shared" ca="1" si="60"/>
        <v/>
      </c>
      <c r="AJ87" s="113" t="str">
        <f t="shared" ca="1" si="60"/>
        <v/>
      </c>
      <c r="AK87" s="113" t="str">
        <f t="shared" ca="1" si="60"/>
        <v/>
      </c>
      <c r="AL87" s="113" t="str">
        <f t="shared" ca="1" si="60"/>
        <v/>
      </c>
      <c r="AM87" s="113" t="str">
        <f t="shared" ca="1" si="60"/>
        <v/>
      </c>
      <c r="AN87" s="113" t="str">
        <f t="shared" ca="1" si="60"/>
        <v/>
      </c>
      <c r="AO87" s="113" t="str">
        <f t="shared" ca="1" si="60"/>
        <v/>
      </c>
      <c r="AP87" s="113" t="str">
        <f t="shared" ca="1" si="60"/>
        <v/>
      </c>
      <c r="AQ87" s="113" t="str">
        <f t="shared" ca="1" si="60"/>
        <v/>
      </c>
      <c r="AR87" s="113" t="str">
        <f t="shared" ca="1" si="60"/>
        <v/>
      </c>
      <c r="AS87" s="113" t="str">
        <f t="shared" ca="1" si="60"/>
        <v/>
      </c>
      <c r="AT87" s="113" t="str">
        <f t="shared" ca="1" si="60"/>
        <v/>
      </c>
      <c r="AU87" s="113" t="str">
        <f t="shared" ca="1" si="60"/>
        <v/>
      </c>
      <c r="AV87" s="113" t="str">
        <f t="shared" ca="1" si="60"/>
        <v/>
      </c>
      <c r="AW87" s="113" t="str">
        <f t="shared" ca="1" si="60"/>
        <v/>
      </c>
      <c r="AX87" s="113" t="str">
        <f t="shared" ca="1" si="60"/>
        <v/>
      </c>
      <c r="AY87" s="113" t="str">
        <f t="shared" ca="1" si="60"/>
        <v/>
      </c>
      <c r="AZ87" s="113" t="str">
        <f t="shared" ca="1" si="60"/>
        <v/>
      </c>
      <c r="BA87" s="113" t="str">
        <f t="shared" ca="1" si="60"/>
        <v/>
      </c>
      <c r="BB87" s="113" t="str">
        <f t="shared" ca="1" si="60"/>
        <v/>
      </c>
      <c r="BC87" s="113" t="str">
        <f t="shared" ca="1" si="60"/>
        <v/>
      </c>
      <c r="BD87" s="113" t="str">
        <f t="shared" ca="1" si="60"/>
        <v/>
      </c>
      <c r="BE87" s="113" t="str">
        <f t="shared" ca="1" si="60"/>
        <v/>
      </c>
      <c r="BF87" s="113" t="str">
        <f t="shared" ca="1" si="60"/>
        <v/>
      </c>
      <c r="BG87" s="113" t="str">
        <f t="shared" ca="1" si="60"/>
        <v/>
      </c>
      <c r="BH87" s="113" t="str">
        <f t="shared" ca="1" si="60"/>
        <v/>
      </c>
      <c r="BI87" s="113" t="str">
        <f t="shared" ca="1" si="60"/>
        <v/>
      </c>
      <c r="BJ87" s="113" t="str">
        <f t="shared" ca="1" si="60"/>
        <v/>
      </c>
      <c r="BK87" s="113" t="str">
        <f t="shared" ca="1" si="60"/>
        <v/>
      </c>
      <c r="BL87" s="113" t="str">
        <f t="shared" ca="1" si="60"/>
        <v/>
      </c>
      <c r="BM87" s="113" t="str">
        <f t="shared" ca="1" si="60"/>
        <v/>
      </c>
      <c r="BN87" s="113" t="str">
        <f t="shared" ca="1" si="60"/>
        <v/>
      </c>
      <c r="BO87" s="113" t="str">
        <f t="shared" ca="1" si="60"/>
        <v/>
      </c>
      <c r="BP87" s="113" t="str">
        <f t="shared" ca="1" si="60"/>
        <v/>
      </c>
      <c r="BQ87" s="113" t="str">
        <f t="shared" ca="1" si="60"/>
        <v/>
      </c>
      <c r="BR87" s="113" t="str">
        <f t="shared" ca="1" si="60"/>
        <v/>
      </c>
      <c r="BS87" s="113" t="str">
        <f t="shared" ca="1" si="60"/>
        <v/>
      </c>
      <c r="BT87" s="113" t="str">
        <f t="shared" ref="BT87:EE87" ca="1" si="61">CONCATENATE(INDIRECT(ADDRESS(ROW(),COLUMN()-1)), BT86)</f>
        <v/>
      </c>
      <c r="BU87" s="113" t="str">
        <f t="shared" ca="1" si="61"/>
        <v/>
      </c>
      <c r="BV87" s="113" t="str">
        <f t="shared" ca="1" si="61"/>
        <v/>
      </c>
      <c r="BW87" s="113" t="str">
        <f t="shared" ca="1" si="61"/>
        <v/>
      </c>
      <c r="BX87" s="113" t="str">
        <f t="shared" ca="1" si="61"/>
        <v/>
      </c>
      <c r="BY87" s="113" t="str">
        <f t="shared" ca="1" si="61"/>
        <v/>
      </c>
      <c r="BZ87" s="113" t="str">
        <f t="shared" ca="1" si="61"/>
        <v/>
      </c>
      <c r="CA87" s="113" t="str">
        <f t="shared" ca="1" si="61"/>
        <v/>
      </c>
      <c r="CB87" s="113" t="str">
        <f t="shared" ca="1" si="61"/>
        <v/>
      </c>
      <c r="CC87" s="113" t="str">
        <f t="shared" ca="1" si="61"/>
        <v/>
      </c>
      <c r="CD87" s="113" t="str">
        <f t="shared" ca="1" si="61"/>
        <v/>
      </c>
      <c r="CE87" s="113" t="str">
        <f t="shared" ca="1" si="61"/>
        <v/>
      </c>
      <c r="CF87" s="113" t="str">
        <f t="shared" ca="1" si="61"/>
        <v/>
      </c>
      <c r="CG87" s="113" t="str">
        <f t="shared" ca="1" si="61"/>
        <v/>
      </c>
      <c r="CH87" s="113" t="str">
        <f t="shared" ca="1" si="61"/>
        <v/>
      </c>
      <c r="CI87" s="113" t="str">
        <f t="shared" ca="1" si="61"/>
        <v/>
      </c>
      <c r="CJ87" s="113" t="str">
        <f t="shared" ca="1" si="61"/>
        <v/>
      </c>
      <c r="CK87" s="113" t="str">
        <f t="shared" ca="1" si="61"/>
        <v/>
      </c>
      <c r="CL87" s="113" t="str">
        <f t="shared" ca="1" si="61"/>
        <v/>
      </c>
      <c r="CM87" s="113" t="str">
        <f t="shared" ca="1" si="61"/>
        <v/>
      </c>
      <c r="CN87" s="113" t="str">
        <f t="shared" ca="1" si="61"/>
        <v/>
      </c>
      <c r="CO87" s="113" t="str">
        <f t="shared" ca="1" si="61"/>
        <v/>
      </c>
      <c r="CP87" s="113" t="str">
        <f t="shared" ca="1" si="61"/>
        <v/>
      </c>
      <c r="CQ87" s="113" t="str">
        <f t="shared" ca="1" si="61"/>
        <v/>
      </c>
      <c r="CR87" s="113" t="str">
        <f t="shared" ca="1" si="61"/>
        <v/>
      </c>
      <c r="CS87" s="113" t="str">
        <f t="shared" ca="1" si="61"/>
        <v/>
      </c>
      <c r="CT87" s="113" t="str">
        <f t="shared" ca="1" si="61"/>
        <v/>
      </c>
      <c r="CU87" s="113" t="str">
        <f t="shared" ca="1" si="61"/>
        <v/>
      </c>
      <c r="CV87" s="113" t="str">
        <f t="shared" ca="1" si="61"/>
        <v/>
      </c>
      <c r="CW87" s="113" t="str">
        <f t="shared" ca="1" si="61"/>
        <v/>
      </c>
      <c r="CX87" s="113" t="str">
        <f t="shared" ca="1" si="61"/>
        <v/>
      </c>
      <c r="CY87" s="113" t="str">
        <f t="shared" ca="1" si="61"/>
        <v/>
      </c>
      <c r="CZ87" s="113" t="str">
        <f t="shared" ca="1" si="61"/>
        <v/>
      </c>
      <c r="DA87" s="113" t="str">
        <f t="shared" ca="1" si="61"/>
        <v/>
      </c>
      <c r="DB87" s="113" t="str">
        <f t="shared" ca="1" si="61"/>
        <v/>
      </c>
      <c r="DC87" s="113" t="str">
        <f t="shared" ca="1" si="61"/>
        <v/>
      </c>
      <c r="DD87" s="113" t="str">
        <f t="shared" ca="1" si="61"/>
        <v/>
      </c>
      <c r="DE87" s="113" t="str">
        <f t="shared" ca="1" si="61"/>
        <v/>
      </c>
      <c r="DF87" s="113" t="str">
        <f t="shared" ca="1" si="61"/>
        <v/>
      </c>
      <c r="DG87" s="113" t="str">
        <f t="shared" ca="1" si="61"/>
        <v/>
      </c>
      <c r="DH87" s="113" t="str">
        <f t="shared" ca="1" si="61"/>
        <v/>
      </c>
      <c r="DI87" s="113" t="str">
        <f t="shared" ca="1" si="61"/>
        <v/>
      </c>
      <c r="DJ87" s="113" t="str">
        <f t="shared" ca="1" si="61"/>
        <v/>
      </c>
      <c r="DK87" s="113" t="str">
        <f t="shared" ca="1" si="61"/>
        <v/>
      </c>
      <c r="DL87" s="113" t="str">
        <f t="shared" ca="1" si="61"/>
        <v/>
      </c>
      <c r="DM87" s="113" t="str">
        <f t="shared" ca="1" si="61"/>
        <v/>
      </c>
      <c r="DN87" s="113" t="str">
        <f t="shared" ca="1" si="61"/>
        <v/>
      </c>
      <c r="DO87" s="113" t="str">
        <f t="shared" ca="1" si="61"/>
        <v/>
      </c>
      <c r="DP87" s="113" t="str">
        <f t="shared" ca="1" si="61"/>
        <v/>
      </c>
      <c r="DQ87" s="113" t="str">
        <f t="shared" ca="1" si="61"/>
        <v/>
      </c>
      <c r="DR87" s="113" t="str">
        <f t="shared" ca="1" si="61"/>
        <v/>
      </c>
      <c r="DS87" s="113" t="str">
        <f t="shared" ca="1" si="61"/>
        <v/>
      </c>
      <c r="DT87" s="113" t="str">
        <f t="shared" ca="1" si="61"/>
        <v/>
      </c>
      <c r="DU87" s="113" t="str">
        <f t="shared" ca="1" si="61"/>
        <v/>
      </c>
      <c r="DV87" s="113" t="str">
        <f t="shared" ca="1" si="61"/>
        <v/>
      </c>
      <c r="DW87" s="113" t="str">
        <f t="shared" ca="1" si="61"/>
        <v/>
      </c>
      <c r="DX87" s="113" t="str">
        <f t="shared" ca="1" si="61"/>
        <v/>
      </c>
      <c r="DY87" s="113" t="str">
        <f t="shared" ca="1" si="61"/>
        <v/>
      </c>
      <c r="DZ87" s="113" t="str">
        <f t="shared" ca="1" si="61"/>
        <v/>
      </c>
      <c r="EA87" s="113" t="str">
        <f t="shared" ca="1" si="61"/>
        <v/>
      </c>
      <c r="EB87" s="113" t="str">
        <f t="shared" ca="1" si="61"/>
        <v/>
      </c>
      <c r="EC87" s="113" t="str">
        <f t="shared" ca="1" si="61"/>
        <v/>
      </c>
      <c r="ED87" s="113" t="str">
        <f t="shared" ca="1" si="61"/>
        <v/>
      </c>
      <c r="EE87" s="113" t="str">
        <f t="shared" ca="1" si="61"/>
        <v/>
      </c>
      <c r="EF87" s="113" t="str">
        <f t="shared" ref="EF87:EY87" ca="1" si="62">CONCATENATE(INDIRECT(ADDRESS(ROW(),COLUMN()-1)), EF86)</f>
        <v/>
      </c>
      <c r="EG87" s="113" t="str">
        <f t="shared" ca="1" si="62"/>
        <v/>
      </c>
      <c r="EH87" s="113" t="str">
        <f t="shared" ca="1" si="62"/>
        <v/>
      </c>
      <c r="EI87" s="113" t="str">
        <f t="shared" ca="1" si="62"/>
        <v/>
      </c>
      <c r="EJ87" s="113" t="str">
        <f t="shared" ca="1" si="62"/>
        <v/>
      </c>
      <c r="EK87" s="113" t="str">
        <f t="shared" ca="1" si="62"/>
        <v/>
      </c>
      <c r="EL87" s="113" t="str">
        <f t="shared" ca="1" si="62"/>
        <v/>
      </c>
      <c r="EM87" s="113" t="str">
        <f t="shared" ca="1" si="62"/>
        <v/>
      </c>
      <c r="EN87" s="113" t="str">
        <f t="shared" ca="1" si="62"/>
        <v/>
      </c>
      <c r="EO87" s="113" t="str">
        <f t="shared" ca="1" si="62"/>
        <v/>
      </c>
      <c r="EP87" s="113" t="str">
        <f t="shared" ca="1" si="62"/>
        <v/>
      </c>
      <c r="EQ87" s="113" t="str">
        <f t="shared" ca="1" si="62"/>
        <v/>
      </c>
      <c r="ER87" s="113" t="str">
        <f t="shared" ca="1" si="62"/>
        <v/>
      </c>
      <c r="ES87" s="113" t="str">
        <f t="shared" ca="1" si="62"/>
        <v/>
      </c>
      <c r="ET87" s="113" t="str">
        <f t="shared" ca="1" si="62"/>
        <v/>
      </c>
      <c r="EU87" s="113" t="str">
        <f t="shared" ca="1" si="62"/>
        <v/>
      </c>
      <c r="EV87" s="113" t="str">
        <f t="shared" ca="1" si="62"/>
        <v/>
      </c>
      <c r="EW87" s="113" t="str">
        <f t="shared" ca="1" si="62"/>
        <v/>
      </c>
      <c r="EX87" s="113" t="str">
        <f t="shared" ca="1" si="62"/>
        <v/>
      </c>
      <c r="EY87" s="113" t="str">
        <f t="shared" ca="1" si="62"/>
        <v/>
      </c>
    </row>
    <row r="88" spans="1:155" s="39" customFormat="1" ht="24" hidden="1" customHeight="1" outlineLevel="2">
      <c r="A88" s="21"/>
      <c r="B88" s="21"/>
      <c r="C88" s="33" t="s">
        <v>392</v>
      </c>
      <c r="D88" s="33"/>
      <c r="E88" s="28"/>
      <c r="F88" s="255" t="str">
        <f t="shared" ref="F88:BQ88" si="63">IF(F58="Y","",F83)</f>
        <v>BK, NN</v>
      </c>
      <c r="G88" s="221" t="str">
        <f t="shared" si="63"/>
        <v/>
      </c>
      <c r="H88" s="113" t="str">
        <f t="shared" si="63"/>
        <v/>
      </c>
      <c r="I88" s="255" t="str">
        <f t="shared" si="63"/>
        <v>FV</v>
      </c>
      <c r="J88" s="255" t="str">
        <f t="shared" si="63"/>
        <v/>
      </c>
      <c r="K88" s="255" t="str">
        <f t="shared" si="63"/>
        <v>FV</v>
      </c>
      <c r="L88" s="255" t="str">
        <f t="shared" si="63"/>
        <v>FV</v>
      </c>
      <c r="M88" s="255" t="str">
        <f t="shared" si="63"/>
        <v/>
      </c>
      <c r="N88" s="221" t="str">
        <f t="shared" si="63"/>
        <v>FV, NN</v>
      </c>
      <c r="O88" s="221" t="str">
        <f t="shared" si="63"/>
        <v>FV, NN</v>
      </c>
      <c r="P88" s="221" t="str">
        <f t="shared" si="63"/>
        <v>NN</v>
      </c>
      <c r="Q88" s="221" t="str">
        <f t="shared" si="63"/>
        <v/>
      </c>
      <c r="R88" s="221" t="str">
        <f t="shared" si="63"/>
        <v>NN</v>
      </c>
      <c r="S88" s="221" t="str">
        <f t="shared" si="63"/>
        <v/>
      </c>
      <c r="T88" s="221"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255" t="str">
        <f>IF(OR(LEN(F72)=0,F58="Y"),"",CONCATENATE(IF(LEN(F88)=0,"",SUBSTITUTE(Settings!$B$41,"&amp;BEAMColumnCodes",F88)),CHAR(13)))</f>
        <v xml:space="preserve"> BK, NN _x000D_</v>
      </c>
      <c r="G89" s="221" t="str">
        <f>IF(OR(LEN(G72)=0,G58="Y"),"",CONCATENATE(IF(LEN(G88)=0,"",SUBSTITUTE(Settings!$B$41,"&amp;BEAMColumnCodes",G88)),CHAR(13)))</f>
        <v>_x000D_</v>
      </c>
      <c r="H89" s="113" t="str">
        <f>IF(OR(LEN(H72)=0,H58="Y"),"",CONCATENATE(IF(LEN(H88)=0,"",SUBSTITUTE(Settings!$B$41,"&amp;BEAMColumnCodes",H88)),CHAR(13)))</f>
        <v>_x000D_</v>
      </c>
      <c r="I89" s="255" t="str">
        <f>IF(OR(LEN(I72)=0,I58="Y"),"",CONCATENATE(IF(LEN(I88)=0,"",SUBSTITUTE(Settings!$B$41,"&amp;BEAMColumnCodes",I88)),CHAR(13)))</f>
        <v xml:space="preserve"> FV _x000D_</v>
      </c>
      <c r="J89" s="255" t="str">
        <f>IF(OR(LEN(J72)=0,J58="Y"),"",CONCATENATE(IF(LEN(J88)=0,"",SUBSTITUTE(Settings!$B$41,"&amp;BEAMColumnCodes",J88)),CHAR(13)))</f>
        <v>_x000D_</v>
      </c>
      <c r="K89" s="255" t="str">
        <f>IF(OR(LEN(K72)=0,K58="Y"),"",CONCATENATE(IF(LEN(K88)=0,"",SUBSTITUTE(Settings!$B$41,"&amp;BEAMColumnCodes",K88)),CHAR(13)))</f>
        <v xml:space="preserve"> FV _x000D_</v>
      </c>
      <c r="L89" s="255" t="str">
        <f>IF(OR(LEN(L72)=0,L58="Y"),"",CONCATENATE(IF(LEN(L88)=0,"",SUBSTITUTE(Settings!$B$41,"&amp;BEAMColumnCodes",L88)),CHAR(13)))</f>
        <v xml:space="preserve"> FV _x000D_</v>
      </c>
      <c r="M89" s="255" t="str">
        <f>IF(OR(LEN(M72)=0,M58="Y"),"",CONCATENATE(IF(LEN(M88)=0,"",SUBSTITUTE(Settings!$B$41,"&amp;BEAMColumnCodes",M88)),CHAR(13)))</f>
        <v>_x000D_</v>
      </c>
      <c r="N89" s="221" t="str">
        <f>IF(OR(LEN(N72)=0,N58="Y"),"",CONCATENATE(IF(LEN(N88)=0,"",SUBSTITUTE(Settings!$B$41,"&amp;BEAMColumnCodes",N88)),CHAR(13)))</f>
        <v xml:space="preserve"> FV, NN _x000D_</v>
      </c>
      <c r="O89" s="221" t="str">
        <f>IF(OR(LEN(O72)=0,O58="Y"),"",CONCATENATE(IF(LEN(O88)=0,"",SUBSTITUTE(Settings!$B$41,"&amp;BEAMColumnCodes",O88)),CHAR(13)))</f>
        <v xml:space="preserve"> FV, NN _x000D_</v>
      </c>
      <c r="P89" s="221" t="str">
        <f>IF(OR(LEN(P72)=0,P58="Y"),"",CONCATENATE(IF(LEN(P88)=0,"",SUBSTITUTE(Settings!$B$41,"&amp;BEAMColumnCodes",P88)),CHAR(13)))</f>
        <v xml:space="preserve"> NN _x000D_</v>
      </c>
      <c r="Q89" s="221" t="str">
        <f>IF(OR(LEN(Q72)=0,Q58="Y"),"",CONCATENATE(IF(LEN(Q88)=0,"",SUBSTITUTE(Settings!$B$41,"&amp;BEAMColumnCodes",Q88)),CHAR(13)))</f>
        <v>_x000D_</v>
      </c>
      <c r="R89" s="221" t="str">
        <f>IF(OR(LEN(R72)=0,R58="Y"),"",CONCATENATE(IF(LEN(R88)=0,"",SUBSTITUTE(Settings!$B$41,"&amp;BEAMColumnCodes",R88)),CHAR(13)))</f>
        <v xml:space="preserve"> NN _x000D_</v>
      </c>
      <c r="S89" s="221" t="str">
        <f>IF(OR(LEN(S72)=0,S58="Y"),"",CONCATENATE(IF(LEN(S88)=0,"",SUBSTITUTE(Settings!$B$41,"&amp;BEAMColumnCodes",S88)),CHAR(13)))</f>
        <v>_x000D_</v>
      </c>
      <c r="T89" s="221" t="str">
        <f>IF(OR(LEN(T72)=0,T58="Y"),"",CONCATENATE(IF(LEN(T88)=0,"",SUBSTITUTE(Settings!$B$41,"&amp;BEAMColumnCodes",T88)),CHAR(13)))</f>
        <v>_x000D_</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255" t="str">
        <f>IF(F63="Y",F89,"")</f>
        <v xml:space="preserve"> BK, NN _x000D_</v>
      </c>
      <c r="G90" s="221" t="str">
        <f t="shared" ref="G90:BR90" si="66">IF(G63="Y",G89,"")</f>
        <v/>
      </c>
      <c r="H90" s="117" t="str">
        <f t="shared" si="66"/>
        <v/>
      </c>
      <c r="I90" s="255" t="str">
        <f t="shared" si="66"/>
        <v/>
      </c>
      <c r="J90" s="255" t="str">
        <f t="shared" si="66"/>
        <v/>
      </c>
      <c r="K90" s="255" t="str">
        <f t="shared" si="66"/>
        <v/>
      </c>
      <c r="L90" s="255" t="str">
        <f t="shared" si="66"/>
        <v/>
      </c>
      <c r="M90" s="255" t="str">
        <f t="shared" si="66"/>
        <v/>
      </c>
      <c r="N90" s="221" t="str">
        <f t="shared" si="66"/>
        <v/>
      </c>
      <c r="O90" s="221" t="str">
        <f t="shared" si="66"/>
        <v/>
      </c>
      <c r="P90" s="221" t="str">
        <f t="shared" si="66"/>
        <v/>
      </c>
      <c r="Q90" s="221" t="str">
        <f t="shared" si="66"/>
        <v/>
      </c>
      <c r="R90" s="221" t="str">
        <f t="shared" si="66"/>
        <v/>
      </c>
      <c r="S90" s="221" t="str">
        <f t="shared" si="66"/>
        <v/>
      </c>
      <c r="T90" s="221"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260" t="str">
        <f>F90</f>
        <v xml:space="preserve"> BK, NN _x000D_</v>
      </c>
      <c r="G91" s="221" t="str">
        <f ca="1">CONCATENATE(INDIRECT(ADDRESS(ROW(),COLUMN()-1)),IF(ISERROR(FIND("...",G78)),G90,""))</f>
        <v xml:space="preserve"> BK, NN _x000D_</v>
      </c>
      <c r="H91" s="113" t="str">
        <f t="shared" ref="H91:BS91" ca="1" si="69">CONCATENATE(INDIRECT(ADDRESS(ROW(),COLUMN()-1)),IF(ISERROR(FIND("...",H78)),H90,""))</f>
        <v xml:space="preserve"> BK, NN _x000D_</v>
      </c>
      <c r="I91" s="255" t="str">
        <f t="shared" ca="1" si="69"/>
        <v xml:space="preserve"> BK, NN _x000D_</v>
      </c>
      <c r="J91" s="255" t="str">
        <f t="shared" ca="1" si="69"/>
        <v xml:space="preserve"> BK, NN _x000D_</v>
      </c>
      <c r="K91" s="255" t="str">
        <f t="shared" ca="1" si="69"/>
        <v xml:space="preserve"> BK, NN _x000D_</v>
      </c>
      <c r="L91" s="255" t="str">
        <f t="shared" ca="1" si="69"/>
        <v xml:space="preserve"> BK, NN _x000D_</v>
      </c>
      <c r="M91" s="255" t="str">
        <f t="shared" ca="1" si="69"/>
        <v xml:space="preserve"> BK, NN _x000D_</v>
      </c>
      <c r="N91" s="221" t="str">
        <f t="shared" ca="1" si="69"/>
        <v xml:space="preserve"> BK, NN _x000D_</v>
      </c>
      <c r="O91" s="221" t="str">
        <f t="shared" ca="1" si="69"/>
        <v xml:space="preserve"> BK, NN _x000D_</v>
      </c>
      <c r="P91" s="221" t="str">
        <f t="shared" ca="1" si="69"/>
        <v xml:space="preserve"> BK, NN _x000D_</v>
      </c>
      <c r="Q91" s="221" t="str">
        <f t="shared" ca="1" si="69"/>
        <v xml:space="preserve"> BK, NN _x000D_</v>
      </c>
      <c r="R91" s="221" t="str">
        <f t="shared" ca="1" si="69"/>
        <v xml:space="preserve"> BK, NN _x000D_</v>
      </c>
      <c r="S91" s="221" t="str">
        <f t="shared" ca="1" si="69"/>
        <v xml:space="preserve"> BK, NN _x000D_</v>
      </c>
      <c r="T91" s="221" t="str">
        <f t="shared" ca="1" si="69"/>
        <v xml:space="preserve"> BK, NN _x000D_</v>
      </c>
      <c r="U91" s="113" t="str">
        <f t="shared" ca="1" si="69"/>
        <v xml:space="preserve"> BK, NN _x000D_</v>
      </c>
      <c r="V91" s="113" t="str">
        <f t="shared" ca="1" si="69"/>
        <v xml:space="preserve"> BK, NN _x000D_</v>
      </c>
      <c r="W91" s="113" t="str">
        <f t="shared" ca="1" si="69"/>
        <v xml:space="preserve"> BK, NN _x000D_</v>
      </c>
      <c r="X91" s="113" t="str">
        <f t="shared" ca="1" si="69"/>
        <v xml:space="preserve"> BK, NN _x000D_</v>
      </c>
      <c r="Y91" s="113" t="str">
        <f t="shared" ca="1" si="69"/>
        <v xml:space="preserve"> BK, NN _x000D_</v>
      </c>
      <c r="Z91" s="113" t="str">
        <f t="shared" ca="1" si="69"/>
        <v xml:space="preserve"> BK, NN _x000D_</v>
      </c>
      <c r="AA91" s="113" t="str">
        <f t="shared" ca="1" si="69"/>
        <v xml:space="preserve"> BK, NN _x000D_</v>
      </c>
      <c r="AB91" s="113" t="str">
        <f t="shared" ca="1" si="69"/>
        <v xml:space="preserve"> BK, NN _x000D_</v>
      </c>
      <c r="AC91" s="113" t="str">
        <f t="shared" ca="1" si="69"/>
        <v xml:space="preserve"> BK, NN _x000D_</v>
      </c>
      <c r="AD91" s="113" t="str">
        <f t="shared" ca="1" si="69"/>
        <v xml:space="preserve"> BK, NN _x000D_</v>
      </c>
      <c r="AE91" s="113" t="str">
        <f t="shared" ca="1" si="69"/>
        <v xml:space="preserve"> BK, NN _x000D_</v>
      </c>
      <c r="AF91" s="113" t="str">
        <f t="shared" ca="1" si="69"/>
        <v xml:space="preserve"> BK, NN _x000D_</v>
      </c>
      <c r="AG91" s="113" t="str">
        <f t="shared" ca="1" si="69"/>
        <v xml:space="preserve"> BK, NN _x000D_</v>
      </c>
      <c r="AH91" s="113" t="str">
        <f t="shared" ca="1" si="69"/>
        <v xml:space="preserve"> BK, NN _x000D_</v>
      </c>
      <c r="AI91" s="113" t="str">
        <f t="shared" ca="1" si="69"/>
        <v xml:space="preserve"> BK, NN _x000D_</v>
      </c>
      <c r="AJ91" s="113" t="str">
        <f t="shared" ca="1" si="69"/>
        <v xml:space="preserve"> BK, NN _x000D_</v>
      </c>
      <c r="AK91" s="113" t="str">
        <f t="shared" ca="1" si="69"/>
        <v xml:space="preserve"> BK, NN _x000D_</v>
      </c>
      <c r="AL91" s="113" t="str">
        <f t="shared" ca="1" si="69"/>
        <v xml:space="preserve"> BK, NN _x000D_</v>
      </c>
      <c r="AM91" s="113" t="str">
        <f t="shared" ca="1" si="69"/>
        <v xml:space="preserve"> BK, NN _x000D_</v>
      </c>
      <c r="AN91" s="113" t="str">
        <f t="shared" ca="1" si="69"/>
        <v xml:space="preserve"> BK, NN _x000D_</v>
      </c>
      <c r="AO91" s="113" t="str">
        <f t="shared" ca="1" si="69"/>
        <v xml:space="preserve"> BK, NN _x000D_</v>
      </c>
      <c r="AP91" s="113" t="str">
        <f t="shared" ca="1" si="69"/>
        <v xml:space="preserve"> BK, NN _x000D_</v>
      </c>
      <c r="AQ91" s="113" t="str">
        <f t="shared" ca="1" si="69"/>
        <v xml:space="preserve"> BK, NN _x000D_</v>
      </c>
      <c r="AR91" s="113" t="str">
        <f t="shared" ca="1" si="69"/>
        <v xml:space="preserve"> BK, NN _x000D_</v>
      </c>
      <c r="AS91" s="113" t="str">
        <f t="shared" ca="1" si="69"/>
        <v xml:space="preserve"> BK, NN _x000D_</v>
      </c>
      <c r="AT91" s="113" t="str">
        <f t="shared" ca="1" si="69"/>
        <v xml:space="preserve"> BK, NN _x000D_</v>
      </c>
      <c r="AU91" s="113" t="str">
        <f t="shared" ca="1" si="69"/>
        <v xml:space="preserve"> BK, NN _x000D_</v>
      </c>
      <c r="AV91" s="113" t="str">
        <f t="shared" ca="1" si="69"/>
        <v xml:space="preserve"> BK, NN _x000D_</v>
      </c>
      <c r="AW91" s="113" t="str">
        <f t="shared" ca="1" si="69"/>
        <v xml:space="preserve"> BK, NN _x000D_</v>
      </c>
      <c r="AX91" s="113" t="str">
        <f t="shared" ca="1" si="69"/>
        <v xml:space="preserve"> BK, NN _x000D_</v>
      </c>
      <c r="AY91" s="113" t="str">
        <f t="shared" ca="1" si="69"/>
        <v xml:space="preserve"> BK, NN _x000D_</v>
      </c>
      <c r="AZ91" s="113" t="str">
        <f t="shared" ca="1" si="69"/>
        <v xml:space="preserve"> BK, NN _x000D_</v>
      </c>
      <c r="BA91" s="113" t="str">
        <f t="shared" ca="1" si="69"/>
        <v xml:space="preserve"> BK, NN _x000D_</v>
      </c>
      <c r="BB91" s="113" t="str">
        <f t="shared" ca="1" si="69"/>
        <v xml:space="preserve"> BK, NN _x000D_</v>
      </c>
      <c r="BC91" s="113" t="str">
        <f t="shared" ca="1" si="69"/>
        <v xml:space="preserve"> BK, NN _x000D_</v>
      </c>
      <c r="BD91" s="113" t="str">
        <f t="shared" ca="1" si="69"/>
        <v xml:space="preserve"> BK, NN _x000D_</v>
      </c>
      <c r="BE91" s="113" t="str">
        <f t="shared" ca="1" si="69"/>
        <v xml:space="preserve"> BK, NN _x000D_</v>
      </c>
      <c r="BF91" s="113" t="str">
        <f t="shared" ca="1" si="69"/>
        <v xml:space="preserve"> BK, NN _x000D_</v>
      </c>
      <c r="BG91" s="113" t="str">
        <f t="shared" ca="1" si="69"/>
        <v xml:space="preserve"> BK, NN _x000D_</v>
      </c>
      <c r="BH91" s="113" t="str">
        <f t="shared" ca="1" si="69"/>
        <v xml:space="preserve"> BK, NN _x000D_</v>
      </c>
      <c r="BI91" s="113" t="str">
        <f t="shared" ca="1" si="69"/>
        <v xml:space="preserve"> BK, NN _x000D_</v>
      </c>
      <c r="BJ91" s="113" t="str">
        <f t="shared" ca="1" si="69"/>
        <v xml:space="preserve"> BK, NN _x000D_</v>
      </c>
      <c r="BK91" s="113" t="str">
        <f t="shared" ca="1" si="69"/>
        <v xml:space="preserve"> BK, NN _x000D_</v>
      </c>
      <c r="BL91" s="113" t="str">
        <f t="shared" ca="1" si="69"/>
        <v xml:space="preserve"> BK, NN _x000D_</v>
      </c>
      <c r="BM91" s="113" t="str">
        <f t="shared" ca="1" si="69"/>
        <v xml:space="preserve"> BK, NN _x000D_</v>
      </c>
      <c r="BN91" s="113" t="str">
        <f t="shared" ca="1" si="69"/>
        <v xml:space="preserve"> BK, NN _x000D_</v>
      </c>
      <c r="BO91" s="113" t="str">
        <f t="shared" ca="1" si="69"/>
        <v xml:space="preserve"> BK, NN _x000D_</v>
      </c>
      <c r="BP91" s="113" t="str">
        <f t="shared" ca="1" si="69"/>
        <v xml:space="preserve"> BK, NN _x000D_</v>
      </c>
      <c r="BQ91" s="113" t="str">
        <f t="shared" ca="1" si="69"/>
        <v xml:space="preserve"> BK, NN _x000D_</v>
      </c>
      <c r="BR91" s="113" t="str">
        <f t="shared" ca="1" si="69"/>
        <v xml:space="preserve"> BK, NN _x000D_</v>
      </c>
      <c r="BS91" s="113" t="str">
        <f t="shared" ca="1" si="69"/>
        <v xml:space="preserve"> BK, NN _x000D_</v>
      </c>
      <c r="BT91" s="113" t="str">
        <f t="shared" ref="BT91:EE91" ca="1" si="70">CONCATENATE(INDIRECT(ADDRESS(ROW(),COLUMN()-1)),IF(ISERROR(FIND("...",BT78)),BT90,""))</f>
        <v xml:space="preserve"> BK, NN _x000D_</v>
      </c>
      <c r="BU91" s="113" t="str">
        <f t="shared" ca="1" si="70"/>
        <v xml:space="preserve"> BK, NN _x000D_</v>
      </c>
      <c r="BV91" s="113" t="str">
        <f t="shared" ca="1" si="70"/>
        <v xml:space="preserve"> BK, NN _x000D_</v>
      </c>
      <c r="BW91" s="113" t="str">
        <f t="shared" ca="1" si="70"/>
        <v xml:space="preserve"> BK, NN _x000D_</v>
      </c>
      <c r="BX91" s="113" t="str">
        <f t="shared" ca="1" si="70"/>
        <v xml:space="preserve"> BK, NN _x000D_</v>
      </c>
      <c r="BY91" s="113" t="str">
        <f t="shared" ca="1" si="70"/>
        <v xml:space="preserve"> BK, NN _x000D_</v>
      </c>
      <c r="BZ91" s="113" t="str">
        <f t="shared" ca="1" si="70"/>
        <v xml:space="preserve"> BK, NN _x000D_</v>
      </c>
      <c r="CA91" s="113" t="str">
        <f t="shared" ca="1" si="70"/>
        <v xml:space="preserve"> BK, NN _x000D_</v>
      </c>
      <c r="CB91" s="113" t="str">
        <f t="shared" ca="1" si="70"/>
        <v xml:space="preserve"> BK, NN _x000D_</v>
      </c>
      <c r="CC91" s="113" t="str">
        <f t="shared" ca="1" si="70"/>
        <v xml:space="preserve"> BK, NN _x000D_</v>
      </c>
      <c r="CD91" s="113" t="str">
        <f t="shared" ca="1" si="70"/>
        <v xml:space="preserve"> BK, NN _x000D_</v>
      </c>
      <c r="CE91" s="113" t="str">
        <f t="shared" ca="1" si="70"/>
        <v xml:space="preserve"> BK, NN _x000D_</v>
      </c>
      <c r="CF91" s="113" t="str">
        <f t="shared" ca="1" si="70"/>
        <v xml:space="preserve"> BK, NN _x000D_</v>
      </c>
      <c r="CG91" s="113" t="str">
        <f t="shared" ca="1" si="70"/>
        <v xml:space="preserve"> BK, NN _x000D_</v>
      </c>
      <c r="CH91" s="113" t="str">
        <f t="shared" ca="1" si="70"/>
        <v xml:space="preserve"> BK, NN _x000D_</v>
      </c>
      <c r="CI91" s="113" t="str">
        <f t="shared" ca="1" si="70"/>
        <v xml:space="preserve"> BK, NN _x000D_</v>
      </c>
      <c r="CJ91" s="113" t="str">
        <f t="shared" ca="1" si="70"/>
        <v xml:space="preserve"> BK, NN _x000D_</v>
      </c>
      <c r="CK91" s="113" t="str">
        <f t="shared" ca="1" si="70"/>
        <v xml:space="preserve"> BK, NN _x000D_</v>
      </c>
      <c r="CL91" s="113" t="str">
        <f t="shared" ca="1" si="70"/>
        <v xml:space="preserve"> BK, NN _x000D_</v>
      </c>
      <c r="CM91" s="113" t="str">
        <f t="shared" ca="1" si="70"/>
        <v xml:space="preserve"> BK, NN _x000D_</v>
      </c>
      <c r="CN91" s="113" t="str">
        <f t="shared" ca="1" si="70"/>
        <v xml:space="preserve"> BK, NN _x000D_</v>
      </c>
      <c r="CO91" s="113" t="str">
        <f t="shared" ca="1" si="70"/>
        <v xml:space="preserve"> BK, NN _x000D_</v>
      </c>
      <c r="CP91" s="113" t="str">
        <f t="shared" ca="1" si="70"/>
        <v xml:space="preserve"> BK, NN _x000D_</v>
      </c>
      <c r="CQ91" s="113" t="str">
        <f t="shared" ca="1" si="70"/>
        <v xml:space="preserve"> BK, NN _x000D_</v>
      </c>
      <c r="CR91" s="113" t="str">
        <f t="shared" ca="1" si="70"/>
        <v xml:space="preserve"> BK, NN _x000D_</v>
      </c>
      <c r="CS91" s="113" t="str">
        <f t="shared" ca="1" si="70"/>
        <v xml:space="preserve"> BK, NN _x000D_</v>
      </c>
      <c r="CT91" s="113" t="str">
        <f t="shared" ca="1" si="70"/>
        <v xml:space="preserve"> BK, NN _x000D_</v>
      </c>
      <c r="CU91" s="113" t="str">
        <f t="shared" ca="1" si="70"/>
        <v xml:space="preserve"> BK, NN _x000D_</v>
      </c>
      <c r="CV91" s="113" t="str">
        <f t="shared" ca="1" si="70"/>
        <v xml:space="preserve"> BK, NN _x000D_</v>
      </c>
      <c r="CW91" s="113" t="str">
        <f t="shared" ca="1" si="70"/>
        <v xml:space="preserve"> BK, NN _x000D_</v>
      </c>
      <c r="CX91" s="113" t="str">
        <f t="shared" ca="1" si="70"/>
        <v xml:space="preserve"> BK, NN _x000D_</v>
      </c>
      <c r="CY91" s="113" t="str">
        <f t="shared" ca="1" si="70"/>
        <v xml:space="preserve"> BK, NN _x000D_</v>
      </c>
      <c r="CZ91" s="113" t="str">
        <f t="shared" ca="1" si="70"/>
        <v xml:space="preserve"> BK, NN _x000D_</v>
      </c>
      <c r="DA91" s="113" t="str">
        <f t="shared" ca="1" si="70"/>
        <v xml:space="preserve"> BK, NN _x000D_</v>
      </c>
      <c r="DB91" s="113" t="str">
        <f t="shared" ca="1" si="70"/>
        <v xml:space="preserve"> BK, NN _x000D_</v>
      </c>
      <c r="DC91" s="113" t="str">
        <f t="shared" ca="1" si="70"/>
        <v xml:space="preserve"> BK, NN _x000D_</v>
      </c>
      <c r="DD91" s="113" t="str">
        <f t="shared" ca="1" si="70"/>
        <v xml:space="preserve"> BK, NN _x000D_</v>
      </c>
      <c r="DE91" s="113" t="str">
        <f t="shared" ca="1" si="70"/>
        <v xml:space="preserve"> BK, NN _x000D_</v>
      </c>
      <c r="DF91" s="113" t="str">
        <f t="shared" ca="1" si="70"/>
        <v xml:space="preserve"> BK, NN _x000D_</v>
      </c>
      <c r="DG91" s="113" t="str">
        <f t="shared" ca="1" si="70"/>
        <v xml:space="preserve"> BK, NN _x000D_</v>
      </c>
      <c r="DH91" s="113" t="str">
        <f t="shared" ca="1" si="70"/>
        <v xml:space="preserve"> BK, NN _x000D_</v>
      </c>
      <c r="DI91" s="113" t="str">
        <f t="shared" ca="1" si="70"/>
        <v xml:space="preserve"> BK, NN _x000D_</v>
      </c>
      <c r="DJ91" s="113" t="str">
        <f t="shared" ca="1" si="70"/>
        <v xml:space="preserve"> BK, NN _x000D_</v>
      </c>
      <c r="DK91" s="113" t="str">
        <f t="shared" ca="1" si="70"/>
        <v xml:space="preserve"> BK, NN _x000D_</v>
      </c>
      <c r="DL91" s="113" t="str">
        <f t="shared" ca="1" si="70"/>
        <v xml:space="preserve"> BK, NN _x000D_</v>
      </c>
      <c r="DM91" s="113" t="str">
        <f t="shared" ca="1" si="70"/>
        <v xml:space="preserve"> BK, NN _x000D_</v>
      </c>
      <c r="DN91" s="113" t="str">
        <f t="shared" ca="1" si="70"/>
        <v xml:space="preserve"> BK, NN _x000D_</v>
      </c>
      <c r="DO91" s="113" t="str">
        <f t="shared" ca="1" si="70"/>
        <v xml:space="preserve"> BK, NN _x000D_</v>
      </c>
      <c r="DP91" s="113" t="str">
        <f t="shared" ca="1" si="70"/>
        <v xml:space="preserve"> BK, NN _x000D_</v>
      </c>
      <c r="DQ91" s="113" t="str">
        <f t="shared" ca="1" si="70"/>
        <v xml:space="preserve"> BK, NN _x000D_</v>
      </c>
      <c r="DR91" s="113" t="str">
        <f t="shared" ca="1" si="70"/>
        <v xml:space="preserve"> BK, NN _x000D_</v>
      </c>
      <c r="DS91" s="113" t="str">
        <f t="shared" ca="1" si="70"/>
        <v xml:space="preserve"> BK, NN _x000D_</v>
      </c>
      <c r="DT91" s="113" t="str">
        <f t="shared" ca="1" si="70"/>
        <v xml:space="preserve"> BK, NN _x000D_</v>
      </c>
      <c r="DU91" s="113" t="str">
        <f t="shared" ca="1" si="70"/>
        <v xml:space="preserve"> BK, NN _x000D_</v>
      </c>
      <c r="DV91" s="113" t="str">
        <f t="shared" ca="1" si="70"/>
        <v xml:space="preserve"> BK, NN _x000D_</v>
      </c>
      <c r="DW91" s="113" t="str">
        <f t="shared" ca="1" si="70"/>
        <v xml:space="preserve"> BK, NN _x000D_</v>
      </c>
      <c r="DX91" s="113" t="str">
        <f t="shared" ca="1" si="70"/>
        <v xml:space="preserve"> BK, NN _x000D_</v>
      </c>
      <c r="DY91" s="113" t="str">
        <f t="shared" ca="1" si="70"/>
        <v xml:space="preserve"> BK, NN _x000D_</v>
      </c>
      <c r="DZ91" s="113" t="str">
        <f t="shared" ca="1" si="70"/>
        <v xml:space="preserve"> BK, NN _x000D_</v>
      </c>
      <c r="EA91" s="113" t="str">
        <f t="shared" ca="1" si="70"/>
        <v xml:space="preserve"> BK, NN _x000D_</v>
      </c>
      <c r="EB91" s="113" t="str">
        <f t="shared" ca="1" si="70"/>
        <v xml:space="preserve"> BK, NN _x000D_</v>
      </c>
      <c r="EC91" s="113" t="str">
        <f t="shared" ca="1" si="70"/>
        <v xml:space="preserve"> BK, NN _x000D_</v>
      </c>
      <c r="ED91" s="113" t="str">
        <f t="shared" ca="1" si="70"/>
        <v xml:space="preserve"> BK, NN _x000D_</v>
      </c>
      <c r="EE91" s="113" t="str">
        <f t="shared" ca="1" si="70"/>
        <v xml:space="preserve"> BK, NN _x000D_</v>
      </c>
      <c r="EF91" s="113" t="str">
        <f t="shared" ref="EF91:EY91" ca="1" si="71">CONCATENATE(INDIRECT(ADDRESS(ROW(),COLUMN()-1)),IF(ISERROR(FIND("...",EF78)),EF90,""))</f>
        <v xml:space="preserve"> BK, NN _x000D_</v>
      </c>
      <c r="EG91" s="113" t="str">
        <f t="shared" ca="1" si="71"/>
        <v xml:space="preserve"> BK, NN _x000D_</v>
      </c>
      <c r="EH91" s="113" t="str">
        <f t="shared" ca="1" si="71"/>
        <v xml:space="preserve"> BK, NN _x000D_</v>
      </c>
      <c r="EI91" s="113" t="str">
        <f t="shared" ca="1" si="71"/>
        <v xml:space="preserve"> BK, NN _x000D_</v>
      </c>
      <c r="EJ91" s="113" t="str">
        <f t="shared" ca="1" si="71"/>
        <v xml:space="preserve"> BK, NN _x000D_</v>
      </c>
      <c r="EK91" s="113" t="str">
        <f t="shared" ca="1" si="71"/>
        <v xml:space="preserve"> BK, NN _x000D_</v>
      </c>
      <c r="EL91" s="113" t="str">
        <f t="shared" ca="1" si="71"/>
        <v xml:space="preserve"> BK, NN _x000D_</v>
      </c>
      <c r="EM91" s="113" t="str">
        <f t="shared" ca="1" si="71"/>
        <v xml:space="preserve"> BK, NN _x000D_</v>
      </c>
      <c r="EN91" s="113" t="str">
        <f t="shared" ca="1" si="71"/>
        <v xml:space="preserve"> BK, NN _x000D_</v>
      </c>
      <c r="EO91" s="113" t="str">
        <f t="shared" ca="1" si="71"/>
        <v xml:space="preserve"> BK, NN _x000D_</v>
      </c>
      <c r="EP91" s="113" t="str">
        <f t="shared" ca="1" si="71"/>
        <v xml:space="preserve"> BK, NN _x000D_</v>
      </c>
      <c r="EQ91" s="113" t="str">
        <f t="shared" ca="1" si="71"/>
        <v xml:space="preserve"> BK, NN _x000D_</v>
      </c>
      <c r="ER91" s="113" t="str">
        <f t="shared" ca="1" si="71"/>
        <v xml:space="preserve"> BK, NN _x000D_</v>
      </c>
      <c r="ES91" s="113" t="str">
        <f t="shared" ca="1" si="71"/>
        <v xml:space="preserve"> BK, NN _x000D_</v>
      </c>
      <c r="ET91" s="113" t="str">
        <f t="shared" ca="1" si="71"/>
        <v xml:space="preserve"> BK, NN _x000D_</v>
      </c>
      <c r="EU91" s="113" t="str">
        <f t="shared" ca="1" si="71"/>
        <v xml:space="preserve"> BK, NN _x000D_</v>
      </c>
      <c r="EV91" s="113" t="str">
        <f t="shared" ca="1" si="71"/>
        <v xml:space="preserve"> BK, NN _x000D_</v>
      </c>
      <c r="EW91" s="113" t="str">
        <f t="shared" ca="1" si="71"/>
        <v xml:space="preserve"> BK, NN _x000D_</v>
      </c>
      <c r="EX91" s="113" t="str">
        <f t="shared" ca="1" si="71"/>
        <v xml:space="preserve"> BK, NN _x000D_</v>
      </c>
      <c r="EY91" s="113" t="str">
        <f t="shared" ca="1" si="71"/>
        <v xml:space="preserve"> BK, NN _x000D_</v>
      </c>
    </row>
    <row r="92" spans="1:155" s="39" customFormat="1" ht="22.95" hidden="1" customHeight="1" outlineLevel="2">
      <c r="A92" s="21"/>
      <c r="B92" s="21"/>
      <c r="C92" s="33" t="s">
        <v>418</v>
      </c>
      <c r="D92" s="33"/>
      <c r="E92" s="28"/>
      <c r="F92" s="255" t="str">
        <f>IF(F63="Y","",F89)</f>
        <v/>
      </c>
      <c r="G92" s="221" t="str">
        <f t="shared" ref="G92:BR92" si="72">IF(G63="Y","",G89)</f>
        <v>_x000D_</v>
      </c>
      <c r="H92" s="117" t="str">
        <f t="shared" si="72"/>
        <v>_x000D_</v>
      </c>
      <c r="I92" s="255" t="str">
        <f t="shared" si="72"/>
        <v xml:space="preserve"> FV _x000D_</v>
      </c>
      <c r="J92" s="255" t="str">
        <f t="shared" si="72"/>
        <v>_x000D_</v>
      </c>
      <c r="K92" s="255" t="str">
        <f t="shared" si="72"/>
        <v xml:space="preserve"> FV _x000D_</v>
      </c>
      <c r="L92" s="255" t="str">
        <f t="shared" si="72"/>
        <v xml:space="preserve"> FV _x000D_</v>
      </c>
      <c r="M92" s="255" t="str">
        <f t="shared" si="72"/>
        <v>_x000D_</v>
      </c>
      <c r="N92" s="221" t="str">
        <f t="shared" si="72"/>
        <v xml:space="preserve"> FV, NN _x000D_</v>
      </c>
      <c r="O92" s="221" t="str">
        <f t="shared" si="72"/>
        <v xml:space="preserve"> FV, NN _x000D_</v>
      </c>
      <c r="P92" s="221" t="str">
        <f t="shared" si="72"/>
        <v xml:space="preserve"> NN _x000D_</v>
      </c>
      <c r="Q92" s="221" t="str">
        <f t="shared" si="72"/>
        <v>_x000D_</v>
      </c>
      <c r="R92" s="221" t="str">
        <f t="shared" si="72"/>
        <v xml:space="preserve"> NN _x000D_</v>
      </c>
      <c r="S92" s="221" t="str">
        <f t="shared" si="72"/>
        <v>_x000D_</v>
      </c>
      <c r="T92" s="221" t="str">
        <f t="shared" si="72"/>
        <v>_x000D_</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261" t="str">
        <f ca="1">IF(LEN($H$117)=0, $F$92, $H$117 &amp; CHAR(13) &amp; $F$92)</f>
        <v xml:space="preserve"> BK, NN _x000D__x000D_</v>
      </c>
      <c r="G93" s="286" t="str">
        <f ca="1">CONCATENATE(INDIRECT(ADDRESS(ROW(),COLUMN()-1)),IF(ISERROR(FIND("...",G82)),G92,""))</f>
        <v xml:space="preserve"> BK, NN _x000D__x000D__x000D_</v>
      </c>
      <c r="H93" s="118" t="str">
        <f t="shared" ref="H93:BS93" ca="1" si="75">CONCATENATE(INDIRECT(ADDRESS(ROW(),COLUMN()-1)),IF(ISERROR(FIND("...",H82)),H92,""))</f>
        <v xml:space="preserve"> BK, NN _x000D__x000D__x000D__x000D_</v>
      </c>
      <c r="I93" s="292" t="str">
        <f t="shared" ca="1" si="75"/>
        <v xml:space="preserve"> BK, NN _x000D__x000D__x000D__x000D_ FV _x000D_</v>
      </c>
      <c r="J93" s="292" t="str">
        <f t="shared" ca="1" si="75"/>
        <v xml:space="preserve"> BK, NN _x000D__x000D__x000D__x000D_ FV _x000D__x000D_</v>
      </c>
      <c r="K93" s="292" t="str">
        <f t="shared" ca="1" si="75"/>
        <v xml:space="preserve"> BK, NN _x000D__x000D__x000D__x000D_ FV _x000D__x000D_ FV _x000D_</v>
      </c>
      <c r="L93" s="292" t="str">
        <f t="shared" ca="1" si="75"/>
        <v xml:space="preserve"> BK, NN _x000D__x000D__x000D__x000D_ FV _x000D__x000D_ FV _x000D_ FV _x000D_</v>
      </c>
      <c r="M93" s="255" t="str">
        <f t="shared" ca="1" si="75"/>
        <v xml:space="preserve"> BK, NN _x000D__x000D__x000D__x000D_ FV _x000D__x000D_ FV _x000D_ FV _x000D__x000D_</v>
      </c>
      <c r="N93" s="286" t="str">
        <f t="shared" ca="1" si="75"/>
        <v xml:space="preserve"> BK, NN _x000D__x000D__x000D__x000D_ FV _x000D__x000D_ FV _x000D_ FV _x000D__x000D_ FV, NN _x000D_</v>
      </c>
      <c r="O93" s="286" t="str">
        <f t="shared" ca="1" si="75"/>
        <v xml:space="preserve"> BK, NN _x000D__x000D__x000D__x000D_ FV _x000D__x000D_ FV _x000D_ FV _x000D__x000D_ FV, NN _x000D_ FV, NN _x000D_</v>
      </c>
      <c r="P93" s="286" t="str">
        <f t="shared" ca="1" si="75"/>
        <v xml:space="preserve"> BK, NN _x000D__x000D__x000D__x000D_ FV _x000D__x000D_ FV _x000D_ FV _x000D__x000D_ FV, NN _x000D_ FV, NN _x000D_ NN _x000D_</v>
      </c>
      <c r="Q93" s="286" t="str">
        <f t="shared" ca="1" si="75"/>
        <v xml:space="preserve"> BK, NN _x000D__x000D__x000D__x000D_ FV _x000D__x000D_ FV _x000D_ FV _x000D__x000D_ FV, NN _x000D_ FV, NN _x000D_ NN _x000D__x000D_</v>
      </c>
      <c r="R93" s="286" t="str">
        <f t="shared" ca="1" si="75"/>
        <v xml:space="preserve"> BK, NN _x000D__x000D__x000D__x000D_ FV _x000D__x000D_ FV _x000D_ FV _x000D__x000D_ FV, NN _x000D_ FV, NN _x000D_ NN _x000D__x000D_ NN _x000D_</v>
      </c>
      <c r="S93" s="286" t="str">
        <f t="shared" ca="1" si="75"/>
        <v xml:space="preserve"> BK, NN _x000D__x000D__x000D__x000D_ FV _x000D__x000D_ FV _x000D_ FV _x000D__x000D_ FV, NN _x000D_ FV, NN _x000D_ NN _x000D__x000D_ NN _x000D__x000D_</v>
      </c>
      <c r="T93" s="286" t="str">
        <f t="shared" ca="1" si="75"/>
        <v xml:space="preserve"> BK, NN _x000D__x000D__x000D__x000D_ FV _x000D__x000D_ FV _x000D_ FV _x000D__x000D_ FV, NN _x000D_ FV, NN _x000D_ NN _x000D__x000D_ NN _x000D__x000D__x000D_</v>
      </c>
      <c r="U93" s="118" t="str">
        <f t="shared" ca="1" si="75"/>
        <v xml:space="preserve"> BK, NN _x000D__x000D__x000D__x000D_ FV _x000D__x000D_ FV _x000D_ FV _x000D__x000D_ FV, NN _x000D_ FV, NN _x000D_ NN _x000D__x000D_ NN _x000D__x000D__x000D_</v>
      </c>
      <c r="V93" s="118" t="str">
        <f t="shared" ca="1" si="75"/>
        <v xml:space="preserve"> BK, NN _x000D__x000D__x000D__x000D_ FV _x000D__x000D_ FV _x000D_ FV _x000D__x000D_ FV, NN _x000D_ FV, NN _x000D_ NN _x000D__x000D_ NN _x000D__x000D__x000D_</v>
      </c>
      <c r="W93" s="118" t="str">
        <f t="shared" ca="1" si="75"/>
        <v xml:space="preserve"> BK, NN _x000D__x000D__x000D__x000D_ FV _x000D__x000D_ FV _x000D_ FV _x000D__x000D_ FV, NN _x000D_ FV, NN _x000D_ NN _x000D__x000D_ NN _x000D__x000D__x000D_</v>
      </c>
      <c r="X93" s="118" t="str">
        <f t="shared" ca="1" si="75"/>
        <v xml:space="preserve"> BK, NN _x000D__x000D__x000D__x000D_ FV _x000D__x000D_ FV _x000D_ FV _x000D__x000D_ FV, NN _x000D_ FV, NN _x000D_ NN _x000D__x000D_ NN _x000D__x000D__x000D_</v>
      </c>
      <c r="Y93" s="118" t="str">
        <f t="shared" ca="1" si="75"/>
        <v xml:space="preserve"> BK, NN _x000D__x000D__x000D__x000D_ FV _x000D__x000D_ FV _x000D_ FV _x000D__x000D_ FV, NN _x000D_ FV, NN _x000D_ NN _x000D__x000D_ NN _x000D__x000D__x000D_</v>
      </c>
      <c r="Z93" s="118" t="str">
        <f t="shared" ca="1" si="75"/>
        <v xml:space="preserve"> BK, NN _x000D__x000D__x000D__x000D_ FV _x000D__x000D_ FV _x000D_ FV _x000D__x000D_ FV, NN _x000D_ FV, NN _x000D_ NN _x000D__x000D_ NN _x000D__x000D__x000D_</v>
      </c>
      <c r="AA93" s="118" t="str">
        <f t="shared" ca="1" si="75"/>
        <v xml:space="preserve"> BK, NN _x000D__x000D__x000D__x000D_ FV _x000D__x000D_ FV _x000D_ FV _x000D__x000D_ FV, NN _x000D_ FV, NN _x000D_ NN _x000D__x000D_ NN _x000D__x000D__x000D_</v>
      </c>
      <c r="AB93" s="118" t="str">
        <f t="shared" ca="1" si="75"/>
        <v xml:space="preserve"> BK, NN _x000D__x000D__x000D__x000D_ FV _x000D__x000D_ FV _x000D_ FV _x000D__x000D_ FV, NN _x000D_ FV, NN _x000D_ NN _x000D__x000D_ NN _x000D__x000D__x000D_</v>
      </c>
      <c r="AC93" s="118" t="str">
        <f t="shared" ca="1" si="75"/>
        <v xml:space="preserve"> BK, NN _x000D__x000D__x000D__x000D_ FV _x000D__x000D_ FV _x000D_ FV _x000D__x000D_ FV, NN _x000D_ FV, NN _x000D_ NN _x000D__x000D_ NN _x000D__x000D__x000D_</v>
      </c>
      <c r="AD93" s="118" t="str">
        <f t="shared" ca="1" si="75"/>
        <v xml:space="preserve"> BK, NN _x000D__x000D__x000D__x000D_ FV _x000D__x000D_ FV _x000D_ FV _x000D__x000D_ FV, NN _x000D_ FV, NN _x000D_ NN _x000D__x000D_ NN _x000D__x000D__x000D_</v>
      </c>
      <c r="AE93" s="118" t="str">
        <f t="shared" ca="1" si="75"/>
        <v xml:space="preserve"> BK, NN _x000D__x000D__x000D__x000D_ FV _x000D__x000D_ FV _x000D_ FV _x000D__x000D_ FV, NN _x000D_ FV, NN _x000D_ NN _x000D__x000D_ NN _x000D__x000D__x000D_</v>
      </c>
      <c r="AF93" s="118" t="str">
        <f t="shared" ca="1" si="75"/>
        <v xml:space="preserve"> BK, NN _x000D__x000D__x000D__x000D_ FV _x000D__x000D_ FV _x000D_ FV _x000D__x000D_ FV, NN _x000D_ FV, NN _x000D_ NN _x000D__x000D_ NN _x000D__x000D__x000D_</v>
      </c>
      <c r="AG93" s="118" t="str">
        <f t="shared" ca="1" si="75"/>
        <v xml:space="preserve"> BK, NN _x000D__x000D__x000D__x000D_ FV _x000D__x000D_ FV _x000D_ FV _x000D__x000D_ FV, NN _x000D_ FV, NN _x000D_ NN _x000D__x000D_ NN _x000D__x000D__x000D_</v>
      </c>
      <c r="AH93" s="118" t="str">
        <f t="shared" ca="1" si="75"/>
        <v xml:space="preserve"> BK, NN _x000D__x000D__x000D__x000D_ FV _x000D__x000D_ FV _x000D_ FV _x000D__x000D_ FV, NN _x000D_ FV, NN _x000D_ NN _x000D__x000D_ NN _x000D__x000D__x000D_</v>
      </c>
      <c r="AI93" s="118" t="str">
        <f t="shared" ca="1" si="75"/>
        <v xml:space="preserve"> BK, NN _x000D__x000D__x000D__x000D_ FV _x000D__x000D_ FV _x000D_ FV _x000D__x000D_ FV, NN _x000D_ FV, NN _x000D_ NN _x000D__x000D_ NN _x000D__x000D__x000D_</v>
      </c>
      <c r="AJ93" s="118" t="str">
        <f t="shared" ca="1" si="75"/>
        <v xml:space="preserve"> BK, NN _x000D__x000D__x000D__x000D_ FV _x000D__x000D_ FV _x000D_ FV _x000D__x000D_ FV, NN _x000D_ FV, NN _x000D_ NN _x000D__x000D_ NN _x000D__x000D__x000D_</v>
      </c>
      <c r="AK93" s="118" t="str">
        <f t="shared" ca="1" si="75"/>
        <v xml:space="preserve"> BK, NN _x000D__x000D__x000D__x000D_ FV _x000D__x000D_ FV _x000D_ FV _x000D__x000D_ FV, NN _x000D_ FV, NN _x000D_ NN _x000D__x000D_ NN _x000D__x000D__x000D_</v>
      </c>
      <c r="AL93" s="118" t="str">
        <f t="shared" ca="1" si="75"/>
        <v xml:space="preserve"> BK, NN _x000D__x000D__x000D__x000D_ FV _x000D__x000D_ FV _x000D_ FV _x000D__x000D_ FV, NN _x000D_ FV, NN _x000D_ NN _x000D__x000D_ NN _x000D__x000D__x000D_</v>
      </c>
      <c r="AM93" s="118" t="str">
        <f t="shared" ca="1" si="75"/>
        <v xml:space="preserve"> BK, NN _x000D__x000D__x000D__x000D_ FV _x000D__x000D_ FV _x000D_ FV _x000D__x000D_ FV, NN _x000D_ FV, NN _x000D_ NN _x000D__x000D_ NN _x000D__x000D__x000D_</v>
      </c>
      <c r="AN93" s="118" t="str">
        <f t="shared" ca="1" si="75"/>
        <v xml:space="preserve"> BK, NN _x000D__x000D__x000D__x000D_ FV _x000D__x000D_ FV _x000D_ FV _x000D__x000D_ FV, NN _x000D_ FV, NN _x000D_ NN _x000D__x000D_ NN _x000D__x000D__x000D_</v>
      </c>
      <c r="AO93" s="118" t="str">
        <f t="shared" ca="1" si="75"/>
        <v xml:space="preserve"> BK, NN _x000D__x000D__x000D__x000D_ FV _x000D__x000D_ FV _x000D_ FV _x000D__x000D_ FV, NN _x000D_ FV, NN _x000D_ NN _x000D__x000D_ NN _x000D__x000D__x000D_</v>
      </c>
      <c r="AP93" s="118" t="str">
        <f t="shared" ca="1" si="75"/>
        <v xml:space="preserve"> BK, NN _x000D__x000D__x000D__x000D_ FV _x000D__x000D_ FV _x000D_ FV _x000D__x000D_ FV, NN _x000D_ FV, NN _x000D_ NN _x000D__x000D_ NN _x000D__x000D__x000D_</v>
      </c>
      <c r="AQ93" s="118" t="str">
        <f t="shared" ca="1" si="75"/>
        <v xml:space="preserve"> BK, NN _x000D__x000D__x000D__x000D_ FV _x000D__x000D_ FV _x000D_ FV _x000D__x000D_ FV, NN _x000D_ FV, NN _x000D_ NN _x000D__x000D_ NN _x000D__x000D__x000D_</v>
      </c>
      <c r="AR93" s="118" t="str">
        <f t="shared" ca="1" si="75"/>
        <v xml:space="preserve"> BK, NN _x000D__x000D__x000D__x000D_ FV _x000D__x000D_ FV _x000D_ FV _x000D__x000D_ FV, NN _x000D_ FV, NN _x000D_ NN _x000D__x000D_ NN _x000D__x000D__x000D_</v>
      </c>
      <c r="AS93" s="118" t="str">
        <f t="shared" ca="1" si="75"/>
        <v xml:space="preserve"> BK, NN _x000D__x000D__x000D__x000D_ FV _x000D__x000D_ FV _x000D_ FV _x000D__x000D_ FV, NN _x000D_ FV, NN _x000D_ NN _x000D__x000D_ NN _x000D__x000D__x000D_</v>
      </c>
      <c r="AT93" s="118" t="str">
        <f t="shared" ca="1" si="75"/>
        <v xml:space="preserve"> BK, NN _x000D__x000D__x000D__x000D_ FV _x000D__x000D_ FV _x000D_ FV _x000D__x000D_ FV, NN _x000D_ FV, NN _x000D_ NN _x000D__x000D_ NN _x000D__x000D__x000D_</v>
      </c>
      <c r="AU93" s="118" t="str">
        <f t="shared" ca="1" si="75"/>
        <v xml:space="preserve"> BK, NN _x000D__x000D__x000D__x000D_ FV _x000D__x000D_ FV _x000D_ FV _x000D__x000D_ FV, NN _x000D_ FV, NN _x000D_ NN _x000D__x000D_ NN _x000D__x000D__x000D_</v>
      </c>
      <c r="AV93" s="118" t="str">
        <f t="shared" ca="1" si="75"/>
        <v xml:space="preserve"> BK, NN _x000D__x000D__x000D__x000D_ FV _x000D__x000D_ FV _x000D_ FV _x000D__x000D_ FV, NN _x000D_ FV, NN _x000D_ NN _x000D__x000D_ NN _x000D__x000D__x000D_</v>
      </c>
      <c r="AW93" s="118" t="str">
        <f t="shared" ca="1" si="75"/>
        <v xml:space="preserve"> BK, NN _x000D__x000D__x000D__x000D_ FV _x000D__x000D_ FV _x000D_ FV _x000D__x000D_ FV, NN _x000D_ FV, NN _x000D_ NN _x000D__x000D_ NN _x000D__x000D__x000D_</v>
      </c>
      <c r="AX93" s="118" t="str">
        <f t="shared" ca="1" si="75"/>
        <v xml:space="preserve"> BK, NN _x000D__x000D__x000D__x000D_ FV _x000D__x000D_ FV _x000D_ FV _x000D__x000D_ FV, NN _x000D_ FV, NN _x000D_ NN _x000D__x000D_ NN _x000D__x000D__x000D_</v>
      </c>
      <c r="AY93" s="118" t="str">
        <f t="shared" ca="1" si="75"/>
        <v xml:space="preserve"> BK, NN _x000D__x000D__x000D__x000D_ FV _x000D__x000D_ FV _x000D_ FV _x000D__x000D_ FV, NN _x000D_ FV, NN _x000D_ NN _x000D__x000D_ NN _x000D__x000D__x000D_</v>
      </c>
      <c r="AZ93" s="118" t="str">
        <f t="shared" ca="1" si="75"/>
        <v xml:space="preserve"> BK, NN _x000D__x000D__x000D__x000D_ FV _x000D__x000D_ FV _x000D_ FV _x000D__x000D_ FV, NN _x000D_ FV, NN _x000D_ NN _x000D__x000D_ NN _x000D__x000D__x000D_</v>
      </c>
      <c r="BA93" s="118" t="str">
        <f t="shared" ca="1" si="75"/>
        <v xml:space="preserve"> BK, NN _x000D__x000D__x000D__x000D_ FV _x000D__x000D_ FV _x000D_ FV _x000D__x000D_ FV, NN _x000D_ FV, NN _x000D_ NN _x000D__x000D_ NN _x000D__x000D__x000D_</v>
      </c>
      <c r="BB93" s="118" t="str">
        <f t="shared" ca="1" si="75"/>
        <v xml:space="preserve"> BK, NN _x000D__x000D__x000D__x000D_ FV _x000D__x000D_ FV _x000D_ FV _x000D__x000D_ FV, NN _x000D_ FV, NN _x000D_ NN _x000D__x000D_ NN _x000D__x000D__x000D_</v>
      </c>
      <c r="BC93" s="118" t="str">
        <f t="shared" ca="1" si="75"/>
        <v xml:space="preserve"> BK, NN _x000D__x000D__x000D__x000D_ FV _x000D__x000D_ FV _x000D_ FV _x000D__x000D_ FV, NN _x000D_ FV, NN _x000D_ NN _x000D__x000D_ NN _x000D__x000D__x000D_</v>
      </c>
      <c r="BD93" s="118" t="str">
        <f t="shared" ca="1" si="75"/>
        <v xml:space="preserve"> BK, NN _x000D__x000D__x000D__x000D_ FV _x000D__x000D_ FV _x000D_ FV _x000D__x000D_ FV, NN _x000D_ FV, NN _x000D_ NN _x000D__x000D_ NN _x000D__x000D__x000D_</v>
      </c>
      <c r="BE93" s="118" t="str">
        <f t="shared" ca="1" si="75"/>
        <v xml:space="preserve"> BK, NN _x000D__x000D__x000D__x000D_ FV _x000D__x000D_ FV _x000D_ FV _x000D__x000D_ FV, NN _x000D_ FV, NN _x000D_ NN _x000D__x000D_ NN _x000D__x000D__x000D_</v>
      </c>
      <c r="BF93" s="118" t="str">
        <f t="shared" ca="1" si="75"/>
        <v xml:space="preserve"> BK, NN _x000D__x000D__x000D__x000D_ FV _x000D__x000D_ FV _x000D_ FV _x000D__x000D_ FV, NN _x000D_ FV, NN _x000D_ NN _x000D__x000D_ NN _x000D__x000D__x000D_</v>
      </c>
      <c r="BG93" s="118" t="str">
        <f t="shared" ca="1" si="75"/>
        <v xml:space="preserve"> BK, NN _x000D__x000D__x000D__x000D_ FV _x000D__x000D_ FV _x000D_ FV _x000D__x000D_ FV, NN _x000D_ FV, NN _x000D_ NN _x000D__x000D_ NN _x000D__x000D__x000D_</v>
      </c>
      <c r="BH93" s="118" t="str">
        <f t="shared" ca="1" si="75"/>
        <v xml:space="preserve"> BK, NN _x000D__x000D__x000D__x000D_ FV _x000D__x000D_ FV _x000D_ FV _x000D__x000D_ FV, NN _x000D_ FV, NN _x000D_ NN _x000D__x000D_ NN _x000D__x000D__x000D_</v>
      </c>
      <c r="BI93" s="118" t="str">
        <f t="shared" ca="1" si="75"/>
        <v xml:space="preserve"> BK, NN _x000D__x000D__x000D__x000D_ FV _x000D__x000D_ FV _x000D_ FV _x000D__x000D_ FV, NN _x000D_ FV, NN _x000D_ NN _x000D__x000D_ NN _x000D__x000D__x000D_</v>
      </c>
      <c r="BJ93" s="118" t="str">
        <f t="shared" ca="1" si="75"/>
        <v xml:space="preserve"> BK, NN _x000D__x000D__x000D__x000D_ FV _x000D__x000D_ FV _x000D_ FV _x000D__x000D_ FV, NN _x000D_ FV, NN _x000D_ NN _x000D__x000D_ NN _x000D__x000D__x000D_</v>
      </c>
      <c r="BK93" s="118" t="str">
        <f t="shared" ca="1" si="75"/>
        <v xml:space="preserve"> BK, NN _x000D__x000D__x000D__x000D_ FV _x000D__x000D_ FV _x000D_ FV _x000D__x000D_ FV, NN _x000D_ FV, NN _x000D_ NN _x000D__x000D_ NN _x000D__x000D__x000D_</v>
      </c>
      <c r="BL93" s="118" t="str">
        <f t="shared" ca="1" si="75"/>
        <v xml:space="preserve"> BK, NN _x000D__x000D__x000D__x000D_ FV _x000D__x000D_ FV _x000D_ FV _x000D__x000D_ FV, NN _x000D_ FV, NN _x000D_ NN _x000D__x000D_ NN _x000D__x000D__x000D_</v>
      </c>
      <c r="BM93" s="118" t="str">
        <f t="shared" ca="1" si="75"/>
        <v xml:space="preserve"> BK, NN _x000D__x000D__x000D__x000D_ FV _x000D__x000D_ FV _x000D_ FV _x000D__x000D_ FV, NN _x000D_ FV, NN _x000D_ NN _x000D__x000D_ NN _x000D__x000D__x000D_</v>
      </c>
      <c r="BN93" s="118" t="str">
        <f t="shared" ca="1" si="75"/>
        <v xml:space="preserve"> BK, NN _x000D__x000D__x000D__x000D_ FV _x000D__x000D_ FV _x000D_ FV _x000D__x000D_ FV, NN _x000D_ FV, NN _x000D_ NN _x000D__x000D_ NN _x000D__x000D__x000D_</v>
      </c>
      <c r="BO93" s="118" t="str">
        <f t="shared" ca="1" si="75"/>
        <v xml:space="preserve"> BK, NN _x000D__x000D__x000D__x000D_ FV _x000D__x000D_ FV _x000D_ FV _x000D__x000D_ FV, NN _x000D_ FV, NN _x000D_ NN _x000D__x000D_ NN _x000D__x000D__x000D_</v>
      </c>
      <c r="BP93" s="118" t="str">
        <f t="shared" ca="1" si="75"/>
        <v xml:space="preserve"> BK, NN _x000D__x000D__x000D__x000D_ FV _x000D__x000D_ FV _x000D_ FV _x000D__x000D_ FV, NN _x000D_ FV, NN _x000D_ NN _x000D__x000D_ NN _x000D__x000D__x000D_</v>
      </c>
      <c r="BQ93" s="118" t="str">
        <f t="shared" ca="1" si="75"/>
        <v xml:space="preserve"> BK, NN _x000D__x000D__x000D__x000D_ FV _x000D__x000D_ FV _x000D_ FV _x000D__x000D_ FV, NN _x000D_ FV, NN _x000D_ NN _x000D__x000D_ NN _x000D__x000D__x000D_</v>
      </c>
      <c r="BR93" s="118" t="str">
        <f t="shared" ca="1" si="75"/>
        <v xml:space="preserve"> BK, NN _x000D__x000D__x000D__x000D_ FV _x000D__x000D_ FV _x000D_ FV _x000D__x000D_ FV, NN _x000D_ FV, NN _x000D_ NN _x000D__x000D_ NN _x000D__x000D__x000D_</v>
      </c>
      <c r="BS93" s="118" t="str">
        <f t="shared" ca="1" si="75"/>
        <v xml:space="preserve"> BK, NN _x000D__x000D__x000D__x000D_ FV _x000D__x000D_ FV _x000D_ FV _x000D__x000D_ FV, NN _x000D_ FV, NN _x000D_ NN _x000D__x000D_ NN _x000D__x000D__x000D_</v>
      </c>
      <c r="BT93" s="118" t="str">
        <f t="shared" ref="BT93:EE93" ca="1" si="76">CONCATENATE(INDIRECT(ADDRESS(ROW(),COLUMN()-1)),IF(ISERROR(FIND("...",BT82)),BT92,""))</f>
        <v xml:space="preserve"> BK, NN _x000D__x000D__x000D__x000D_ FV _x000D__x000D_ FV _x000D_ FV _x000D__x000D_ FV, NN _x000D_ FV, NN _x000D_ NN _x000D__x000D_ NN _x000D__x000D__x000D_</v>
      </c>
      <c r="BU93" s="118" t="str">
        <f t="shared" ca="1" si="76"/>
        <v xml:space="preserve"> BK, NN _x000D__x000D__x000D__x000D_ FV _x000D__x000D_ FV _x000D_ FV _x000D__x000D_ FV, NN _x000D_ FV, NN _x000D_ NN _x000D__x000D_ NN _x000D__x000D__x000D_</v>
      </c>
      <c r="BV93" s="118" t="str">
        <f t="shared" ca="1" si="76"/>
        <v xml:space="preserve"> BK, NN _x000D__x000D__x000D__x000D_ FV _x000D__x000D_ FV _x000D_ FV _x000D__x000D_ FV, NN _x000D_ FV, NN _x000D_ NN _x000D__x000D_ NN _x000D__x000D__x000D_</v>
      </c>
      <c r="BW93" s="118" t="str">
        <f t="shared" ca="1" si="76"/>
        <v xml:space="preserve"> BK, NN _x000D__x000D__x000D__x000D_ FV _x000D__x000D_ FV _x000D_ FV _x000D__x000D_ FV, NN _x000D_ FV, NN _x000D_ NN _x000D__x000D_ NN _x000D__x000D__x000D_</v>
      </c>
      <c r="BX93" s="118" t="str">
        <f t="shared" ca="1" si="76"/>
        <v xml:space="preserve"> BK, NN _x000D__x000D__x000D__x000D_ FV _x000D__x000D_ FV _x000D_ FV _x000D__x000D_ FV, NN _x000D_ FV, NN _x000D_ NN _x000D__x000D_ NN _x000D__x000D__x000D_</v>
      </c>
      <c r="BY93" s="118" t="str">
        <f t="shared" ca="1" si="76"/>
        <v xml:space="preserve"> BK, NN _x000D__x000D__x000D__x000D_ FV _x000D__x000D_ FV _x000D_ FV _x000D__x000D_ FV, NN _x000D_ FV, NN _x000D_ NN _x000D__x000D_ NN _x000D__x000D__x000D_</v>
      </c>
      <c r="BZ93" s="118" t="str">
        <f t="shared" ca="1" si="76"/>
        <v xml:space="preserve"> BK, NN _x000D__x000D__x000D__x000D_ FV _x000D__x000D_ FV _x000D_ FV _x000D__x000D_ FV, NN _x000D_ FV, NN _x000D_ NN _x000D__x000D_ NN _x000D__x000D__x000D_</v>
      </c>
      <c r="CA93" s="118" t="str">
        <f t="shared" ca="1" si="76"/>
        <v xml:space="preserve"> BK, NN _x000D__x000D__x000D__x000D_ FV _x000D__x000D_ FV _x000D_ FV _x000D__x000D_ FV, NN _x000D_ FV, NN _x000D_ NN _x000D__x000D_ NN _x000D__x000D__x000D_</v>
      </c>
      <c r="CB93" s="118" t="str">
        <f t="shared" ca="1" si="76"/>
        <v xml:space="preserve"> BK, NN _x000D__x000D__x000D__x000D_ FV _x000D__x000D_ FV _x000D_ FV _x000D__x000D_ FV, NN _x000D_ FV, NN _x000D_ NN _x000D__x000D_ NN _x000D__x000D__x000D_</v>
      </c>
      <c r="CC93" s="118" t="str">
        <f t="shared" ca="1" si="76"/>
        <v xml:space="preserve"> BK, NN _x000D__x000D__x000D__x000D_ FV _x000D__x000D_ FV _x000D_ FV _x000D__x000D_ FV, NN _x000D_ FV, NN _x000D_ NN _x000D__x000D_ NN _x000D__x000D__x000D_</v>
      </c>
      <c r="CD93" s="118" t="str">
        <f t="shared" ca="1" si="76"/>
        <v xml:space="preserve"> BK, NN _x000D__x000D__x000D__x000D_ FV _x000D__x000D_ FV _x000D_ FV _x000D__x000D_ FV, NN _x000D_ FV, NN _x000D_ NN _x000D__x000D_ NN _x000D__x000D__x000D_</v>
      </c>
      <c r="CE93" s="118" t="str">
        <f t="shared" ca="1" si="76"/>
        <v xml:space="preserve"> BK, NN _x000D__x000D__x000D__x000D_ FV _x000D__x000D_ FV _x000D_ FV _x000D__x000D_ FV, NN _x000D_ FV, NN _x000D_ NN _x000D__x000D_ NN _x000D__x000D__x000D_</v>
      </c>
      <c r="CF93" s="118" t="str">
        <f t="shared" ca="1" si="76"/>
        <v xml:space="preserve"> BK, NN _x000D__x000D__x000D__x000D_ FV _x000D__x000D_ FV _x000D_ FV _x000D__x000D_ FV, NN _x000D_ FV, NN _x000D_ NN _x000D__x000D_ NN _x000D__x000D__x000D_</v>
      </c>
      <c r="CG93" s="118" t="str">
        <f t="shared" ca="1" si="76"/>
        <v xml:space="preserve"> BK, NN _x000D__x000D__x000D__x000D_ FV _x000D__x000D_ FV _x000D_ FV _x000D__x000D_ FV, NN _x000D_ FV, NN _x000D_ NN _x000D__x000D_ NN _x000D__x000D__x000D_</v>
      </c>
      <c r="CH93" s="118" t="str">
        <f t="shared" ca="1" si="76"/>
        <v xml:space="preserve"> BK, NN _x000D__x000D__x000D__x000D_ FV _x000D__x000D_ FV _x000D_ FV _x000D__x000D_ FV, NN _x000D_ FV, NN _x000D_ NN _x000D__x000D_ NN _x000D__x000D__x000D_</v>
      </c>
      <c r="CI93" s="118" t="str">
        <f t="shared" ca="1" si="76"/>
        <v xml:space="preserve"> BK, NN _x000D__x000D__x000D__x000D_ FV _x000D__x000D_ FV _x000D_ FV _x000D__x000D_ FV, NN _x000D_ FV, NN _x000D_ NN _x000D__x000D_ NN _x000D__x000D__x000D_</v>
      </c>
      <c r="CJ93" s="118" t="str">
        <f t="shared" ca="1" si="76"/>
        <v xml:space="preserve"> BK, NN _x000D__x000D__x000D__x000D_ FV _x000D__x000D_ FV _x000D_ FV _x000D__x000D_ FV, NN _x000D_ FV, NN _x000D_ NN _x000D__x000D_ NN _x000D__x000D__x000D_</v>
      </c>
      <c r="CK93" s="118" t="str">
        <f t="shared" ca="1" si="76"/>
        <v xml:space="preserve"> BK, NN _x000D__x000D__x000D__x000D_ FV _x000D__x000D_ FV _x000D_ FV _x000D__x000D_ FV, NN _x000D_ FV, NN _x000D_ NN _x000D__x000D_ NN _x000D__x000D__x000D_</v>
      </c>
      <c r="CL93" s="118" t="str">
        <f t="shared" ca="1" si="76"/>
        <v xml:space="preserve"> BK, NN _x000D__x000D__x000D__x000D_ FV _x000D__x000D_ FV _x000D_ FV _x000D__x000D_ FV, NN _x000D_ FV, NN _x000D_ NN _x000D__x000D_ NN _x000D__x000D__x000D_</v>
      </c>
      <c r="CM93" s="118" t="str">
        <f t="shared" ca="1" si="76"/>
        <v xml:space="preserve"> BK, NN _x000D__x000D__x000D__x000D_ FV _x000D__x000D_ FV _x000D_ FV _x000D__x000D_ FV, NN _x000D_ FV, NN _x000D_ NN _x000D__x000D_ NN _x000D__x000D__x000D_</v>
      </c>
      <c r="CN93" s="118" t="str">
        <f t="shared" ca="1" si="76"/>
        <v xml:space="preserve"> BK, NN _x000D__x000D__x000D__x000D_ FV _x000D__x000D_ FV _x000D_ FV _x000D__x000D_ FV, NN _x000D_ FV, NN _x000D_ NN _x000D__x000D_ NN _x000D__x000D__x000D_</v>
      </c>
      <c r="CO93" s="118" t="str">
        <f t="shared" ca="1" si="76"/>
        <v xml:space="preserve"> BK, NN _x000D__x000D__x000D__x000D_ FV _x000D__x000D_ FV _x000D_ FV _x000D__x000D_ FV, NN _x000D_ FV, NN _x000D_ NN _x000D__x000D_ NN _x000D__x000D__x000D_</v>
      </c>
      <c r="CP93" s="118" t="str">
        <f t="shared" ca="1" si="76"/>
        <v xml:space="preserve"> BK, NN _x000D__x000D__x000D__x000D_ FV _x000D__x000D_ FV _x000D_ FV _x000D__x000D_ FV, NN _x000D_ FV, NN _x000D_ NN _x000D__x000D_ NN _x000D__x000D__x000D_</v>
      </c>
      <c r="CQ93" s="118" t="str">
        <f t="shared" ca="1" si="76"/>
        <v xml:space="preserve"> BK, NN _x000D__x000D__x000D__x000D_ FV _x000D__x000D_ FV _x000D_ FV _x000D__x000D_ FV, NN _x000D_ FV, NN _x000D_ NN _x000D__x000D_ NN _x000D__x000D__x000D_</v>
      </c>
      <c r="CR93" s="118" t="str">
        <f t="shared" ca="1" si="76"/>
        <v xml:space="preserve"> BK, NN _x000D__x000D__x000D__x000D_ FV _x000D__x000D_ FV _x000D_ FV _x000D__x000D_ FV, NN _x000D_ FV, NN _x000D_ NN _x000D__x000D_ NN _x000D__x000D__x000D_</v>
      </c>
      <c r="CS93" s="118" t="str">
        <f t="shared" ca="1" si="76"/>
        <v xml:space="preserve"> BK, NN _x000D__x000D__x000D__x000D_ FV _x000D__x000D_ FV _x000D_ FV _x000D__x000D_ FV, NN _x000D_ FV, NN _x000D_ NN _x000D__x000D_ NN _x000D__x000D__x000D_</v>
      </c>
      <c r="CT93" s="118" t="str">
        <f t="shared" ca="1" si="76"/>
        <v xml:space="preserve"> BK, NN _x000D__x000D__x000D__x000D_ FV _x000D__x000D_ FV _x000D_ FV _x000D__x000D_ FV, NN _x000D_ FV, NN _x000D_ NN _x000D__x000D_ NN _x000D__x000D__x000D_</v>
      </c>
      <c r="CU93" s="118" t="str">
        <f t="shared" ca="1" si="76"/>
        <v xml:space="preserve"> BK, NN _x000D__x000D__x000D__x000D_ FV _x000D__x000D_ FV _x000D_ FV _x000D__x000D_ FV, NN _x000D_ FV, NN _x000D_ NN _x000D__x000D_ NN _x000D__x000D__x000D_</v>
      </c>
      <c r="CV93" s="118" t="str">
        <f t="shared" ca="1" si="76"/>
        <v xml:space="preserve"> BK, NN _x000D__x000D__x000D__x000D_ FV _x000D__x000D_ FV _x000D_ FV _x000D__x000D_ FV, NN _x000D_ FV, NN _x000D_ NN _x000D__x000D_ NN _x000D__x000D__x000D_</v>
      </c>
      <c r="CW93" s="118" t="str">
        <f t="shared" ca="1" si="76"/>
        <v xml:space="preserve"> BK, NN _x000D__x000D__x000D__x000D_ FV _x000D__x000D_ FV _x000D_ FV _x000D__x000D_ FV, NN _x000D_ FV, NN _x000D_ NN _x000D__x000D_ NN _x000D__x000D__x000D_</v>
      </c>
      <c r="CX93" s="118" t="str">
        <f t="shared" ca="1" si="76"/>
        <v xml:space="preserve"> BK, NN _x000D__x000D__x000D__x000D_ FV _x000D__x000D_ FV _x000D_ FV _x000D__x000D_ FV, NN _x000D_ FV, NN _x000D_ NN _x000D__x000D_ NN _x000D__x000D__x000D_</v>
      </c>
      <c r="CY93" s="118" t="str">
        <f t="shared" ca="1" si="76"/>
        <v xml:space="preserve"> BK, NN _x000D__x000D__x000D__x000D_ FV _x000D__x000D_ FV _x000D_ FV _x000D__x000D_ FV, NN _x000D_ FV, NN _x000D_ NN _x000D__x000D_ NN _x000D__x000D__x000D_</v>
      </c>
      <c r="CZ93" s="118" t="str">
        <f t="shared" ca="1" si="76"/>
        <v xml:space="preserve"> BK, NN _x000D__x000D__x000D__x000D_ FV _x000D__x000D_ FV _x000D_ FV _x000D__x000D_ FV, NN _x000D_ FV, NN _x000D_ NN _x000D__x000D_ NN _x000D__x000D__x000D_</v>
      </c>
      <c r="DA93" s="118" t="str">
        <f t="shared" ca="1" si="76"/>
        <v xml:space="preserve"> BK, NN _x000D__x000D__x000D__x000D_ FV _x000D__x000D_ FV _x000D_ FV _x000D__x000D_ FV, NN _x000D_ FV, NN _x000D_ NN _x000D__x000D_ NN _x000D__x000D__x000D_</v>
      </c>
      <c r="DB93" s="118" t="str">
        <f t="shared" ca="1" si="76"/>
        <v xml:space="preserve"> BK, NN _x000D__x000D__x000D__x000D_ FV _x000D__x000D_ FV _x000D_ FV _x000D__x000D_ FV, NN _x000D_ FV, NN _x000D_ NN _x000D__x000D_ NN _x000D__x000D__x000D_</v>
      </c>
      <c r="DC93" s="118" t="str">
        <f t="shared" ca="1" si="76"/>
        <v xml:space="preserve"> BK, NN _x000D__x000D__x000D__x000D_ FV _x000D__x000D_ FV _x000D_ FV _x000D__x000D_ FV, NN _x000D_ FV, NN _x000D_ NN _x000D__x000D_ NN _x000D__x000D__x000D_</v>
      </c>
      <c r="DD93" s="118" t="str">
        <f t="shared" ca="1" si="76"/>
        <v xml:space="preserve"> BK, NN _x000D__x000D__x000D__x000D_ FV _x000D__x000D_ FV _x000D_ FV _x000D__x000D_ FV, NN _x000D_ FV, NN _x000D_ NN _x000D__x000D_ NN _x000D__x000D__x000D_</v>
      </c>
      <c r="DE93" s="118" t="str">
        <f t="shared" ca="1" si="76"/>
        <v xml:space="preserve"> BK, NN _x000D__x000D__x000D__x000D_ FV _x000D__x000D_ FV _x000D_ FV _x000D__x000D_ FV, NN _x000D_ FV, NN _x000D_ NN _x000D__x000D_ NN _x000D__x000D__x000D_</v>
      </c>
      <c r="DF93" s="118" t="str">
        <f t="shared" ca="1" si="76"/>
        <v xml:space="preserve"> BK, NN _x000D__x000D__x000D__x000D_ FV _x000D__x000D_ FV _x000D_ FV _x000D__x000D_ FV, NN _x000D_ FV, NN _x000D_ NN _x000D__x000D_ NN _x000D__x000D__x000D_</v>
      </c>
      <c r="DG93" s="118" t="str">
        <f t="shared" ca="1" si="76"/>
        <v xml:space="preserve"> BK, NN _x000D__x000D__x000D__x000D_ FV _x000D__x000D_ FV _x000D_ FV _x000D__x000D_ FV, NN _x000D_ FV, NN _x000D_ NN _x000D__x000D_ NN _x000D__x000D__x000D_</v>
      </c>
      <c r="DH93" s="118" t="str">
        <f t="shared" ca="1" si="76"/>
        <v xml:space="preserve"> BK, NN _x000D__x000D__x000D__x000D_ FV _x000D__x000D_ FV _x000D_ FV _x000D__x000D_ FV, NN _x000D_ FV, NN _x000D_ NN _x000D__x000D_ NN _x000D__x000D__x000D_</v>
      </c>
      <c r="DI93" s="118" t="str">
        <f t="shared" ca="1" si="76"/>
        <v xml:space="preserve"> BK, NN _x000D__x000D__x000D__x000D_ FV _x000D__x000D_ FV _x000D_ FV _x000D__x000D_ FV, NN _x000D_ FV, NN _x000D_ NN _x000D__x000D_ NN _x000D__x000D__x000D_</v>
      </c>
      <c r="DJ93" s="118" t="str">
        <f t="shared" ca="1" si="76"/>
        <v xml:space="preserve"> BK, NN _x000D__x000D__x000D__x000D_ FV _x000D__x000D_ FV _x000D_ FV _x000D__x000D_ FV, NN _x000D_ FV, NN _x000D_ NN _x000D__x000D_ NN _x000D__x000D__x000D_</v>
      </c>
      <c r="DK93" s="118" t="str">
        <f t="shared" ca="1" si="76"/>
        <v xml:space="preserve"> BK, NN _x000D__x000D__x000D__x000D_ FV _x000D__x000D_ FV _x000D_ FV _x000D__x000D_ FV, NN _x000D_ FV, NN _x000D_ NN _x000D__x000D_ NN _x000D__x000D__x000D_</v>
      </c>
      <c r="DL93" s="118" t="str">
        <f t="shared" ca="1" si="76"/>
        <v xml:space="preserve"> BK, NN _x000D__x000D__x000D__x000D_ FV _x000D__x000D_ FV _x000D_ FV _x000D__x000D_ FV, NN _x000D_ FV, NN _x000D_ NN _x000D__x000D_ NN _x000D__x000D__x000D_</v>
      </c>
      <c r="DM93" s="118" t="str">
        <f t="shared" ca="1" si="76"/>
        <v xml:space="preserve"> BK, NN _x000D__x000D__x000D__x000D_ FV _x000D__x000D_ FV _x000D_ FV _x000D__x000D_ FV, NN _x000D_ FV, NN _x000D_ NN _x000D__x000D_ NN _x000D__x000D__x000D_</v>
      </c>
      <c r="DN93" s="118" t="str">
        <f t="shared" ca="1" si="76"/>
        <v xml:space="preserve"> BK, NN _x000D__x000D__x000D__x000D_ FV _x000D__x000D_ FV _x000D_ FV _x000D__x000D_ FV, NN _x000D_ FV, NN _x000D_ NN _x000D__x000D_ NN _x000D__x000D__x000D_</v>
      </c>
      <c r="DO93" s="118" t="str">
        <f t="shared" ca="1" si="76"/>
        <v xml:space="preserve"> BK, NN _x000D__x000D__x000D__x000D_ FV _x000D__x000D_ FV _x000D_ FV _x000D__x000D_ FV, NN _x000D_ FV, NN _x000D_ NN _x000D__x000D_ NN _x000D__x000D__x000D_</v>
      </c>
      <c r="DP93" s="118" t="str">
        <f t="shared" ca="1" si="76"/>
        <v xml:space="preserve"> BK, NN _x000D__x000D__x000D__x000D_ FV _x000D__x000D_ FV _x000D_ FV _x000D__x000D_ FV, NN _x000D_ FV, NN _x000D_ NN _x000D__x000D_ NN _x000D__x000D__x000D_</v>
      </c>
      <c r="DQ93" s="118" t="str">
        <f t="shared" ca="1" si="76"/>
        <v xml:space="preserve"> BK, NN _x000D__x000D__x000D__x000D_ FV _x000D__x000D_ FV _x000D_ FV _x000D__x000D_ FV, NN _x000D_ FV, NN _x000D_ NN _x000D__x000D_ NN _x000D__x000D__x000D_</v>
      </c>
      <c r="DR93" s="118" t="str">
        <f t="shared" ca="1" si="76"/>
        <v xml:space="preserve"> BK, NN _x000D__x000D__x000D__x000D_ FV _x000D__x000D_ FV _x000D_ FV _x000D__x000D_ FV, NN _x000D_ FV, NN _x000D_ NN _x000D__x000D_ NN _x000D__x000D__x000D_</v>
      </c>
      <c r="DS93" s="118" t="str">
        <f t="shared" ca="1" si="76"/>
        <v xml:space="preserve"> BK, NN _x000D__x000D__x000D__x000D_ FV _x000D__x000D_ FV _x000D_ FV _x000D__x000D_ FV, NN _x000D_ FV, NN _x000D_ NN _x000D__x000D_ NN _x000D__x000D__x000D_</v>
      </c>
      <c r="DT93" s="118" t="str">
        <f t="shared" ca="1" si="76"/>
        <v xml:space="preserve"> BK, NN _x000D__x000D__x000D__x000D_ FV _x000D__x000D_ FV _x000D_ FV _x000D__x000D_ FV, NN _x000D_ FV, NN _x000D_ NN _x000D__x000D_ NN _x000D__x000D__x000D_</v>
      </c>
      <c r="DU93" s="118" t="str">
        <f t="shared" ca="1" si="76"/>
        <v xml:space="preserve"> BK, NN _x000D__x000D__x000D__x000D_ FV _x000D__x000D_ FV _x000D_ FV _x000D__x000D_ FV, NN _x000D_ FV, NN _x000D_ NN _x000D__x000D_ NN _x000D__x000D__x000D_</v>
      </c>
      <c r="DV93" s="118" t="str">
        <f t="shared" ca="1" si="76"/>
        <v xml:space="preserve"> BK, NN _x000D__x000D__x000D__x000D_ FV _x000D__x000D_ FV _x000D_ FV _x000D__x000D_ FV, NN _x000D_ FV, NN _x000D_ NN _x000D__x000D_ NN _x000D__x000D__x000D_</v>
      </c>
      <c r="DW93" s="118" t="str">
        <f t="shared" ca="1" si="76"/>
        <v xml:space="preserve"> BK, NN _x000D__x000D__x000D__x000D_ FV _x000D__x000D_ FV _x000D_ FV _x000D__x000D_ FV, NN _x000D_ FV, NN _x000D_ NN _x000D__x000D_ NN _x000D__x000D__x000D_</v>
      </c>
      <c r="DX93" s="118" t="str">
        <f t="shared" ca="1" si="76"/>
        <v xml:space="preserve"> BK, NN _x000D__x000D__x000D__x000D_ FV _x000D__x000D_ FV _x000D_ FV _x000D__x000D_ FV, NN _x000D_ FV, NN _x000D_ NN _x000D__x000D_ NN _x000D__x000D__x000D_</v>
      </c>
      <c r="DY93" s="118" t="str">
        <f t="shared" ca="1" si="76"/>
        <v xml:space="preserve"> BK, NN _x000D__x000D__x000D__x000D_ FV _x000D__x000D_ FV _x000D_ FV _x000D__x000D_ FV, NN _x000D_ FV, NN _x000D_ NN _x000D__x000D_ NN _x000D__x000D__x000D_</v>
      </c>
      <c r="DZ93" s="118" t="str">
        <f t="shared" ca="1" si="76"/>
        <v xml:space="preserve"> BK, NN _x000D__x000D__x000D__x000D_ FV _x000D__x000D_ FV _x000D_ FV _x000D__x000D_ FV, NN _x000D_ FV, NN _x000D_ NN _x000D__x000D_ NN _x000D__x000D__x000D_</v>
      </c>
      <c r="EA93" s="118" t="str">
        <f t="shared" ca="1" si="76"/>
        <v xml:space="preserve"> BK, NN _x000D__x000D__x000D__x000D_ FV _x000D__x000D_ FV _x000D_ FV _x000D__x000D_ FV, NN _x000D_ FV, NN _x000D_ NN _x000D__x000D_ NN _x000D__x000D__x000D_</v>
      </c>
      <c r="EB93" s="118" t="str">
        <f t="shared" ca="1" si="76"/>
        <v xml:space="preserve"> BK, NN _x000D__x000D__x000D__x000D_ FV _x000D__x000D_ FV _x000D_ FV _x000D__x000D_ FV, NN _x000D_ FV, NN _x000D_ NN _x000D__x000D_ NN _x000D__x000D__x000D_</v>
      </c>
      <c r="EC93" s="118" t="str">
        <f t="shared" ca="1" si="76"/>
        <v xml:space="preserve"> BK, NN _x000D__x000D__x000D__x000D_ FV _x000D__x000D_ FV _x000D_ FV _x000D__x000D_ FV, NN _x000D_ FV, NN _x000D_ NN _x000D__x000D_ NN _x000D__x000D__x000D_</v>
      </c>
      <c r="ED93" s="118" t="str">
        <f t="shared" ca="1" si="76"/>
        <v xml:space="preserve"> BK, NN _x000D__x000D__x000D__x000D_ FV _x000D__x000D_ FV _x000D_ FV _x000D__x000D_ FV, NN _x000D_ FV, NN _x000D_ NN _x000D__x000D_ NN _x000D__x000D__x000D_</v>
      </c>
      <c r="EE93" s="118" t="str">
        <f t="shared" ca="1" si="76"/>
        <v xml:space="preserve"> BK, NN _x000D__x000D__x000D__x000D_ FV _x000D__x000D_ FV _x000D_ FV _x000D__x000D_ FV, NN _x000D_ FV, NN _x000D_ NN _x000D__x000D_ NN _x000D__x000D__x000D_</v>
      </c>
      <c r="EF93" s="118" t="str">
        <f t="shared" ref="EF93:EY93" ca="1" si="77">CONCATENATE(INDIRECT(ADDRESS(ROW(),COLUMN()-1)),IF(ISERROR(FIND("...",EF82)),EF92,""))</f>
        <v xml:space="preserve"> BK, NN _x000D__x000D__x000D__x000D_ FV _x000D__x000D_ FV _x000D_ FV _x000D__x000D_ FV, NN _x000D_ FV, NN _x000D_ NN _x000D__x000D_ NN _x000D__x000D__x000D_</v>
      </c>
      <c r="EG93" s="118" t="str">
        <f t="shared" ca="1" si="77"/>
        <v xml:space="preserve"> BK, NN _x000D__x000D__x000D__x000D_ FV _x000D__x000D_ FV _x000D_ FV _x000D__x000D_ FV, NN _x000D_ FV, NN _x000D_ NN _x000D__x000D_ NN _x000D__x000D__x000D_</v>
      </c>
      <c r="EH93" s="118" t="str">
        <f t="shared" ca="1" si="77"/>
        <v xml:space="preserve"> BK, NN _x000D__x000D__x000D__x000D_ FV _x000D__x000D_ FV _x000D_ FV _x000D__x000D_ FV, NN _x000D_ FV, NN _x000D_ NN _x000D__x000D_ NN _x000D__x000D__x000D_</v>
      </c>
      <c r="EI93" s="118" t="str">
        <f t="shared" ca="1" si="77"/>
        <v xml:space="preserve"> BK, NN _x000D__x000D__x000D__x000D_ FV _x000D__x000D_ FV _x000D_ FV _x000D__x000D_ FV, NN _x000D_ FV, NN _x000D_ NN _x000D__x000D_ NN _x000D__x000D__x000D_</v>
      </c>
      <c r="EJ93" s="118" t="str">
        <f t="shared" ca="1" si="77"/>
        <v xml:space="preserve"> BK, NN _x000D__x000D__x000D__x000D_ FV _x000D__x000D_ FV _x000D_ FV _x000D__x000D_ FV, NN _x000D_ FV, NN _x000D_ NN _x000D__x000D_ NN _x000D__x000D__x000D_</v>
      </c>
      <c r="EK93" s="118" t="str">
        <f t="shared" ca="1" si="77"/>
        <v xml:space="preserve"> BK, NN _x000D__x000D__x000D__x000D_ FV _x000D__x000D_ FV _x000D_ FV _x000D__x000D_ FV, NN _x000D_ FV, NN _x000D_ NN _x000D__x000D_ NN _x000D__x000D__x000D_</v>
      </c>
      <c r="EL93" s="118" t="str">
        <f t="shared" ca="1" si="77"/>
        <v xml:space="preserve"> BK, NN _x000D__x000D__x000D__x000D_ FV _x000D__x000D_ FV _x000D_ FV _x000D__x000D_ FV, NN _x000D_ FV, NN _x000D_ NN _x000D__x000D_ NN _x000D__x000D__x000D_</v>
      </c>
      <c r="EM93" s="118" t="str">
        <f t="shared" ca="1" si="77"/>
        <v xml:space="preserve"> BK, NN _x000D__x000D__x000D__x000D_ FV _x000D__x000D_ FV _x000D_ FV _x000D__x000D_ FV, NN _x000D_ FV, NN _x000D_ NN _x000D__x000D_ NN _x000D__x000D__x000D_</v>
      </c>
      <c r="EN93" s="118" t="str">
        <f t="shared" ca="1" si="77"/>
        <v xml:space="preserve"> BK, NN _x000D__x000D__x000D__x000D_ FV _x000D__x000D_ FV _x000D_ FV _x000D__x000D_ FV, NN _x000D_ FV, NN _x000D_ NN _x000D__x000D_ NN _x000D__x000D__x000D_</v>
      </c>
      <c r="EO93" s="118" t="str">
        <f t="shared" ca="1" si="77"/>
        <v xml:space="preserve"> BK, NN _x000D__x000D__x000D__x000D_ FV _x000D__x000D_ FV _x000D_ FV _x000D__x000D_ FV, NN _x000D_ FV, NN _x000D_ NN _x000D__x000D_ NN _x000D__x000D__x000D_</v>
      </c>
      <c r="EP93" s="118" t="str">
        <f t="shared" ca="1" si="77"/>
        <v xml:space="preserve"> BK, NN _x000D__x000D__x000D__x000D_ FV _x000D__x000D_ FV _x000D_ FV _x000D__x000D_ FV, NN _x000D_ FV, NN _x000D_ NN _x000D__x000D_ NN _x000D__x000D__x000D_</v>
      </c>
      <c r="EQ93" s="118" t="str">
        <f t="shared" ca="1" si="77"/>
        <v xml:space="preserve"> BK, NN _x000D__x000D__x000D__x000D_ FV _x000D__x000D_ FV _x000D_ FV _x000D__x000D_ FV, NN _x000D_ FV, NN _x000D_ NN _x000D__x000D_ NN _x000D__x000D__x000D_</v>
      </c>
      <c r="ER93" s="118" t="str">
        <f t="shared" ca="1" si="77"/>
        <v xml:space="preserve"> BK, NN _x000D__x000D__x000D__x000D_ FV _x000D__x000D_ FV _x000D_ FV _x000D__x000D_ FV, NN _x000D_ FV, NN _x000D_ NN _x000D__x000D_ NN _x000D__x000D__x000D_</v>
      </c>
      <c r="ES93" s="118" t="str">
        <f t="shared" ca="1" si="77"/>
        <v xml:space="preserve"> BK, NN _x000D__x000D__x000D__x000D_ FV _x000D__x000D_ FV _x000D_ FV _x000D__x000D_ FV, NN _x000D_ FV, NN _x000D_ NN _x000D__x000D_ NN _x000D__x000D__x000D_</v>
      </c>
      <c r="ET93" s="118" t="str">
        <f t="shared" ca="1" si="77"/>
        <v xml:space="preserve"> BK, NN _x000D__x000D__x000D__x000D_ FV _x000D__x000D_ FV _x000D_ FV _x000D__x000D_ FV, NN _x000D_ FV, NN _x000D_ NN _x000D__x000D_ NN _x000D__x000D__x000D_</v>
      </c>
      <c r="EU93" s="118" t="str">
        <f t="shared" ca="1" si="77"/>
        <v xml:space="preserve"> BK, NN _x000D__x000D__x000D__x000D_ FV _x000D__x000D_ FV _x000D_ FV _x000D__x000D_ FV, NN _x000D_ FV, NN _x000D_ NN _x000D__x000D_ NN _x000D__x000D__x000D_</v>
      </c>
      <c r="EV93" s="118" t="str">
        <f t="shared" ca="1" si="77"/>
        <v xml:space="preserve"> BK, NN _x000D__x000D__x000D__x000D_ FV _x000D__x000D_ FV _x000D_ FV _x000D__x000D_ FV, NN _x000D_ FV, NN _x000D_ NN _x000D__x000D_ NN _x000D__x000D__x000D_</v>
      </c>
      <c r="EW93" s="118" t="str">
        <f t="shared" ca="1" si="77"/>
        <v xml:space="preserve"> BK, NN _x000D__x000D__x000D__x000D_ FV _x000D__x000D_ FV _x000D_ FV _x000D__x000D_ FV, NN _x000D_ FV, NN _x000D_ NN _x000D__x000D_ NN _x000D__x000D__x000D_</v>
      </c>
      <c r="EX93" s="118" t="str">
        <f t="shared" ca="1" si="77"/>
        <v xml:space="preserve"> BK, NN _x000D__x000D__x000D__x000D_ FV _x000D__x000D_ FV _x000D_ FV _x000D__x000D_ FV, NN _x000D_ FV, NN _x000D_ NN _x000D__x000D_ NN _x000D__x000D__x000D_</v>
      </c>
      <c r="EY93" s="118" t="str">
        <f t="shared" ca="1" si="77"/>
        <v xml:space="preserve"> BK, NN _x000D__x000D__x000D__x000D_ FV _x000D__x000D_ FV _x000D_ FV _x000D__x000D_ FV, NN _x000D_ FV, NN _x000D_ NN _x000D__x000D_ NN _x000D__x000D__x000D_</v>
      </c>
    </row>
    <row r="94" spans="1:155" s="39" customFormat="1" ht="22.95" hidden="1" customHeight="1" outlineLevel="2">
      <c r="A94" s="21"/>
      <c r="B94" s="21"/>
      <c r="C94" s="33"/>
      <c r="D94" s="33"/>
      <c r="E94" s="28"/>
      <c r="F94" s="255"/>
      <c r="G94" s="221"/>
      <c r="H94" s="113"/>
      <c r="I94" s="255"/>
      <c r="J94" s="255"/>
      <c r="K94" s="255"/>
      <c r="L94" s="255"/>
      <c r="M94" s="255"/>
      <c r="N94" s="221"/>
      <c r="O94" s="221"/>
      <c r="P94" s="221"/>
      <c r="Q94" s="221"/>
      <c r="R94" s="221"/>
      <c r="S94" s="221"/>
      <c r="T94" s="221"/>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idden="1" outlineLevel="2">
      <c r="A95" s="21"/>
      <c r="B95" s="21"/>
      <c r="C95" s="33" t="s">
        <v>190</v>
      </c>
      <c r="D95" s="33"/>
      <c r="E95" s="28"/>
      <c r="F95" s="262" t="str">
        <f>IF(LEN(F72)=0,"", " " &amp; IF(F59="Y", Settings!$B$19, IF(IFERROR(SEARCH("N",F67,1),0)=1,Settings!$B$20,IF(IFERROR(SEARCH("C",F67,1),0)=1,Settings!$B$23,IF(IFERROR(SEARCH("DT",F67,1),0)=1,Settings!$B$26,IF(IFERROR(SEARCH("D",F67,1),0)=1,Settings!$B$25,IF(IFERROR(SEARCH("I",F67,1),0)=1,Settings!$B$22, IF(F64="Y", Settings!$B$18, Settings!$B$17))))))))</f>
        <v xml:space="preserve"> INTEGER</v>
      </c>
      <c r="G95" s="224" t="str">
        <f>IF(LEN(G72)=0,"", " " &amp; IF(G59="Y", Settings!$B$19, IF(IFERROR(SEARCH("N",G67,1),0)=1,Settings!$B$20,IF(IFERROR(SEARCH("C",G67,1),0)=1,Settings!$B$23,IF(IFERROR(SEARCH("DT",G67,1),0)=1,Settings!$B$26,IF(IFERROR(SEARCH("D",G67,1),0)=1,Settings!$B$25,IF(IFERROR(SEARCH("I",G67,1),0)=1,Settings!$B$22, IF(G64="Y", Settings!$B$18, Settings!$B$17))))))))</f>
        <v xml:space="preserve"> VARCHAR2</v>
      </c>
      <c r="H95" s="115" t="str">
        <f>IF(LEN(H72)=0,"", " " &amp; IF(H59="Y", Settings!$B$19, IF(IFERROR(SEARCH("N",H67,1),0)=1,Settings!$B$20,IF(IFERROR(SEARCH("C",H67,1),0)=1,Settings!$B$23,IF(IFERROR(SEARCH("DT",H67,1),0)=1,Settings!$B$26,IF(IFERROR(SEARCH("D",H67,1),0)=1,Settings!$B$25,IF(IFERROR(SEARCH("I",H67,1),0)=1,Settings!$B$22, IF(H64="Y", Settings!$B$18, Settings!$B$17))))))))</f>
        <v xml:space="preserve"> VARCHAR2</v>
      </c>
      <c r="I95" s="262" t="str">
        <f>IF(LEN(I72)=0,"", " " &amp; IF(I59="Y", Settings!$B$19, IF(IFERROR(SEARCH("N",I67,1),0)=1,Settings!$B$20,IF(IFERROR(SEARCH("C",I67,1),0)=1,Settings!$B$23,IF(IFERROR(SEARCH("DT",I67,1),0)=1,Settings!$B$26,IF(IFERROR(SEARCH("D",I67,1),0)=1,Settings!$B$25,IF(IFERROR(SEARCH("I",I67,1),0)=1,Settings!$B$22, IF(I64="Y", Settings!$B$18, Settings!$B$17))))))))</f>
        <v xml:space="preserve"> DATE</v>
      </c>
      <c r="J95" s="262" t="str">
        <f>IF(LEN(J72)=0,"", " " &amp; IF(J59="Y", Settings!$B$19, IF(IFERROR(SEARCH("N",J67,1),0)=1,Settings!$B$20,IF(IFERROR(SEARCH("C",J67,1),0)=1,Settings!$B$23,IF(IFERROR(SEARCH("DT",J67,1),0)=1,Settings!$B$26,IF(IFERROR(SEARCH("D",J67,1),0)=1,Settings!$B$25,IF(IFERROR(SEARCH("I",J67,1),0)=1,Settings!$B$22, IF(J64="Y", Settings!$B$18, Settings!$B$17))))))))</f>
        <v xml:space="preserve"> DATE</v>
      </c>
      <c r="K95" s="262" t="str">
        <f>IF(LEN(K72)=0,"", " " &amp; IF(K59="Y", Settings!$B$19, IF(IFERROR(SEARCH("N",K67,1),0)=1,Settings!$B$20,IF(IFERROR(SEARCH("C",K67,1),0)=1,Settings!$B$23,IF(IFERROR(SEARCH("DT",K67,1),0)=1,Settings!$B$26,IF(IFERROR(SEARCH("D",K67,1),0)=1,Settings!$B$25,IF(IFERROR(SEARCH("I",K67,1),0)=1,Settings!$B$22, IF(K64="Y", Settings!$B$18, Settings!$B$17))))))))</f>
        <v xml:space="preserve"> VARCHAR2</v>
      </c>
      <c r="L95" s="262" t="str">
        <f>IF(LEN(L72)=0,"", " " &amp; IF(L59="Y", Settings!$B$19, IF(IFERROR(SEARCH("N",L67,1),0)=1,Settings!$B$20,IF(IFERROR(SEARCH("C",L67,1),0)=1,Settings!$B$23,IF(IFERROR(SEARCH("DT",L67,1),0)=1,Settings!$B$26,IF(IFERROR(SEARCH("D",L67,1),0)=1,Settings!$B$25,IF(IFERROR(SEARCH("I",L67,1),0)=1,Settings!$B$22, IF(L64="Y", Settings!$B$18, Settings!$B$17))))))))</f>
        <v xml:space="preserve"> VARCHAR2</v>
      </c>
      <c r="M95" s="262" t="str">
        <f>IF(LEN(M72)=0,"", " " &amp; IF(M59="Y", Settings!$B$19, IF(IFERROR(SEARCH("N",M67,1),0)=1,Settings!$B$20,IF(IFERROR(SEARCH("C",M67,1),0)=1,Settings!$B$23,IF(IFERROR(SEARCH("DT",M67,1),0)=1,Settings!$B$26,IF(IFERROR(SEARCH("D",M67,1),0)=1,Settings!$B$25,IF(IFERROR(SEARCH("I",M67,1),0)=1,Settings!$B$22, IF(M64="Y", Settings!$B$18, Settings!$B$17))))))))</f>
        <v xml:space="preserve"> VARCHAR2</v>
      </c>
      <c r="N95" s="224" t="str">
        <f>IF(LEN(N72)=0,"", " " &amp; IF(N59="Y", Settings!$B$19, IF(IFERROR(SEARCH("N",N67,1),0)=1,Settings!$B$20,IF(IFERROR(SEARCH("C",N67,1),0)=1,Settings!$B$23,IF(IFERROR(SEARCH("DT",N67,1),0)=1,Settings!$B$26,IF(IFERROR(SEARCH("D",N67,1),0)=1,Settings!$B$25,IF(IFERROR(SEARCH("I",N67,1),0)=1,Settings!$B$22, IF(N64="Y", Settings!$B$18, Settings!$B$17))))))))</f>
        <v xml:space="preserve"> DATE</v>
      </c>
      <c r="O95" s="224" t="str">
        <f>IF(LEN(O72)=0,"", " " &amp; IF(O59="Y", Settings!$B$19, IF(IFERROR(SEARCH("N",O67,1),0)=1,Settings!$B$20,IF(IFERROR(SEARCH("C",O67,1),0)=1,Settings!$B$23,IF(IFERROR(SEARCH("DT",O67,1),0)=1,Settings!$B$26,IF(IFERROR(SEARCH("D",O67,1),0)=1,Settings!$B$25,IF(IFERROR(SEARCH("I",O67,1),0)=1,Settings!$B$22, IF(O64="Y", Settings!$B$18, Settings!$B$17))))))))</f>
        <v xml:space="preserve"> VARCHAR2</v>
      </c>
      <c r="P95" s="224" t="str">
        <f>IF(LEN(P72)=0,"", " " &amp; IF(P59="Y", Settings!$B$19, IF(IFERROR(SEARCH("N",P67,1),0)=1,Settings!$B$20,IF(IFERROR(SEARCH("C",P67,1),0)=1,Settings!$B$23,IF(IFERROR(SEARCH("DT",P67,1),0)=1,Settings!$B$26,IF(IFERROR(SEARCH("D",P67,1),0)=1,Settings!$B$25,IF(IFERROR(SEARCH("I",P67,1),0)=1,Settings!$B$22, IF(P64="Y", Settings!$B$18, Settings!$B$17))))))))</f>
        <v xml:space="preserve"> NUMBER</v>
      </c>
      <c r="Q95" s="224" t="str">
        <f>IF(LEN(Q72)=0,"", " " &amp; IF(Q59="Y", Settings!$B$19, IF(IFERROR(SEARCH("N",Q67,1),0)=1,Settings!$B$20,IF(IFERROR(SEARCH("C",Q67,1),0)=1,Settings!$B$23,IF(IFERROR(SEARCH("DT",Q67,1),0)=1,Settings!$B$26,IF(IFERROR(SEARCH("D",Q67,1),0)=1,Settings!$B$25,IF(IFERROR(SEARCH("I",Q67,1),0)=1,Settings!$B$22, IF(Q64="Y", Settings!$B$18, Settings!$B$17))))))))</f>
        <v xml:space="preserve"> VARCHAR2</v>
      </c>
      <c r="R95" s="224" t="str">
        <f>IF(LEN(R72)=0,"", " " &amp; IF(R59="Y", Settings!$B$19, IF(IFERROR(SEARCH("N",R67,1),0)=1,Settings!$B$20,IF(IFERROR(SEARCH("C",R67,1),0)=1,Settings!$B$23,IF(IFERROR(SEARCH("DT",R67,1),0)=1,Settings!$B$26,IF(IFERROR(SEARCH("D",R67,1),0)=1,Settings!$B$25,IF(IFERROR(SEARCH("I",R67,1),0)=1,Settings!$B$22, IF(R64="Y", Settings!$B$18, Settings!$B$17))))))))</f>
        <v xml:space="preserve"> INTEGER</v>
      </c>
      <c r="S95" s="224" t="str">
        <f>IF(LEN(S72)=0,"", " " &amp; IF(S59="Y", Settings!$B$19, IF(IFERROR(SEARCH("N",S67,1),0)=1,Settings!$B$20,IF(IFERROR(SEARCH("C",S67,1),0)=1,Settings!$B$23,IF(IFERROR(SEARCH("DT",S67,1),0)=1,Settings!$B$26,IF(IFERROR(SEARCH("D",S67,1),0)=1,Settings!$B$25,IF(IFERROR(SEARCH("I",S67,1),0)=1,Settings!$B$22, IF(S64="Y", Settings!$B$18, Settings!$B$17))))))))</f>
        <v xml:space="preserve"> VARCHAR2</v>
      </c>
      <c r="T95" s="224" t="str">
        <f>IF(LEN(T72)=0,"", " " &amp; IF(T59="Y", Settings!$B$19, IF(IFERROR(SEARCH("N",T67,1),0)=1,Settings!$B$20,IF(IFERROR(SEARCH("C",T67,1),0)=1,Settings!$B$23,IF(IFERROR(SEARCH("DT",T67,1),0)=1,Settings!$B$26,IF(IFERROR(SEARCH("D",T67,1),0)=1,Settings!$B$25,IF(IFERROR(SEARCH("I",T67,1),0)=1,Settings!$B$22, IF(T64="Y", Settings!$B$18, Settings!$B$17))))))))</f>
        <v xml:space="preserve"> VARCHAR2</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t="39.6" hidden="1" outlineLevel="2">
      <c r="A96" s="21"/>
      <c r="B96" s="21"/>
      <c r="C96" s="33" t="s">
        <v>298</v>
      </c>
      <c r="D96" s="33"/>
      <c r="E96" s="28"/>
      <c r="F96" s="262" t="str">
        <f t="shared" ref="F96:BQ96" si="78">IF(OR(F59="Y", LEN(F67)=0, LEN(F69)=0), F95, CONCATENATE(F95,"(",F69,")"))</f>
        <v xml:space="preserve"> INTEGER</v>
      </c>
      <c r="G96" s="224" t="str">
        <f t="shared" si="78"/>
        <v xml:space="preserve"> VARCHAR2(100)</v>
      </c>
      <c r="H96" s="115" t="str">
        <f t="shared" si="78"/>
        <v xml:space="preserve"> VARCHAR2(100)</v>
      </c>
      <c r="I96" s="262" t="str">
        <f t="shared" si="78"/>
        <v xml:space="preserve"> DATE</v>
      </c>
      <c r="J96" s="262" t="str">
        <f t="shared" si="78"/>
        <v xml:space="preserve"> DATE</v>
      </c>
      <c r="K96" s="262" t="str">
        <f t="shared" si="78"/>
        <v xml:space="preserve"> VARCHAR2(100)</v>
      </c>
      <c r="L96" s="262" t="str">
        <f t="shared" si="78"/>
        <v xml:space="preserve"> VARCHAR2(100)</v>
      </c>
      <c r="M96" s="262" t="str">
        <f t="shared" si="78"/>
        <v xml:space="preserve"> VARCHAR2(10)</v>
      </c>
      <c r="N96" s="224" t="str">
        <f t="shared" si="78"/>
        <v xml:space="preserve"> DATE</v>
      </c>
      <c r="O96" s="224" t="str">
        <f t="shared" si="78"/>
        <v xml:space="preserve"> VARCHAR2(20)</v>
      </c>
      <c r="P96" s="224" t="str">
        <f t="shared" si="78"/>
        <v xml:space="preserve"> NUMBER</v>
      </c>
      <c r="Q96" s="224" t="str">
        <f t="shared" si="78"/>
        <v xml:space="preserve"> VARCHAR2(300)</v>
      </c>
      <c r="R96" s="224" t="str">
        <f t="shared" si="78"/>
        <v xml:space="preserve"> INTEGER</v>
      </c>
      <c r="S96" s="224" t="str">
        <f t="shared" si="78"/>
        <v xml:space="preserve"> VARCHAR2(150)</v>
      </c>
      <c r="T96" s="224" t="str">
        <f t="shared" si="78"/>
        <v xml:space="preserve"> VARCHAR2(100)</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262" t="str">
        <f>IF(AND(ISTEXT(F72),F65="Y", F57&lt;&gt;"Y", ISERROR(FIND("SK",F7))), " NOT NULL", "")</f>
        <v xml:space="preserve"> NOT NULL</v>
      </c>
      <c r="G97" s="224" t="str">
        <f t="shared" ref="G97:BR97" si="81">IF(AND(ISTEXT(G72),G65="Y", G57&lt;&gt;"Y", ISERROR(FIND("SK",G7))), " NOT NULL", "")</f>
        <v/>
      </c>
      <c r="H97" s="115" t="str">
        <f t="shared" si="81"/>
        <v/>
      </c>
      <c r="I97" s="262" t="str">
        <f t="shared" si="81"/>
        <v/>
      </c>
      <c r="J97" s="262" t="str">
        <f t="shared" si="81"/>
        <v/>
      </c>
      <c r="K97" s="262" t="str">
        <f t="shared" si="81"/>
        <v/>
      </c>
      <c r="L97" s="262" t="str">
        <f t="shared" si="81"/>
        <v/>
      </c>
      <c r="M97" s="262" t="str">
        <f t="shared" si="81"/>
        <v/>
      </c>
      <c r="N97" s="224" t="str">
        <f t="shared" si="81"/>
        <v xml:space="preserve"> NOT NULL</v>
      </c>
      <c r="O97" s="224" t="str">
        <f t="shared" si="81"/>
        <v xml:space="preserve"> NOT NULL</v>
      </c>
      <c r="P97" s="224" t="str">
        <f t="shared" si="81"/>
        <v xml:space="preserve"> NOT NULL</v>
      </c>
      <c r="Q97" s="224" t="str">
        <f t="shared" si="81"/>
        <v/>
      </c>
      <c r="R97" s="224" t="str">
        <f t="shared" si="81"/>
        <v xml:space="preserve"> NOT NULL</v>
      </c>
      <c r="S97" s="224" t="str">
        <f t="shared" si="81"/>
        <v/>
      </c>
      <c r="T97" s="224"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262" t="str">
        <f t="shared" ref="F98:BQ98" si="84">IF(LEN(F72)=0,"",TRIM(F13))</f>
        <v>4</v>
      </c>
      <c r="G98" s="224" t="str">
        <f t="shared" si="84"/>
        <v>Antoine Henri</v>
      </c>
      <c r="H98" s="115" t="str">
        <f t="shared" si="84"/>
        <v>Becquerel</v>
      </c>
      <c r="I98" s="262" t="str">
        <f t="shared" si="84"/>
        <v>1852-12-15</v>
      </c>
      <c r="J98" s="262" t="str">
        <f t="shared" si="84"/>
        <v>3160</v>
      </c>
      <c r="K98" s="262" t="str">
        <f t="shared" si="84"/>
        <v>France</v>
      </c>
      <c r="L98" s="262" t="str">
        <f t="shared" si="84"/>
        <v>Paris</v>
      </c>
      <c r="M98" s="262" t="str">
        <f t="shared" si="84"/>
        <v>male</v>
      </c>
      <c r="N98" s="224" t="str">
        <f t="shared" si="84"/>
        <v>1903</v>
      </c>
      <c r="O98" s="224" t="str">
        <f t="shared" si="84"/>
        <v>physics</v>
      </c>
      <c r="P98" s="224" t="str">
        <f t="shared" si="84"/>
        <v>500000</v>
      </c>
      <c r="Q98" s="224" t="str">
        <f t="shared" si="84"/>
        <v>"in recognition"</v>
      </c>
      <c r="R98" s="224" t="str">
        <f t="shared" si="84"/>
        <v>2</v>
      </c>
      <c r="S98" s="224" t="str">
        <f t="shared" si="84"/>
        <v>Polytechnique</v>
      </c>
      <c r="T98" s="224" t="str">
        <f t="shared" si="84"/>
        <v>France</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262" t="str">
        <f>IF(F59="Y", "", IF(LEN(F98)=0, "",  IF(OR(NOT(ISERROR(FIND("N",F67))), F67="I", F64="Y"), F98, CONCATENATE("'",F98,"'"))))</f>
        <v>4</v>
      </c>
      <c r="G99" s="224" t="str">
        <f t="shared" ref="G99:BR99" si="87">IF(G59="Y", "", IF(LEN(G98)=0, "",  IF(OR(NOT(ISERROR(FIND("N",G67))), G67="I", G64="Y"), G98, CONCATENATE("'",G98,"'"))))</f>
        <v>'Antoine Henri'</v>
      </c>
      <c r="H99" s="115" t="str">
        <f t="shared" si="87"/>
        <v>'Becquerel'</v>
      </c>
      <c r="I99" s="262" t="str">
        <f t="shared" si="87"/>
        <v>'1852-12-15'</v>
      </c>
      <c r="J99" s="262" t="str">
        <f t="shared" si="87"/>
        <v>'3160'</v>
      </c>
      <c r="K99" s="262" t="str">
        <f t="shared" si="87"/>
        <v>'France'</v>
      </c>
      <c r="L99" s="262" t="str">
        <f t="shared" si="87"/>
        <v>'Paris'</v>
      </c>
      <c r="M99" s="262" t="str">
        <f t="shared" si="87"/>
        <v>'male'</v>
      </c>
      <c r="N99" s="224" t="str">
        <f t="shared" si="87"/>
        <v>'1903'</v>
      </c>
      <c r="O99" s="224" t="str">
        <f t="shared" si="87"/>
        <v>'physics'</v>
      </c>
      <c r="P99" s="224" t="str">
        <f t="shared" si="87"/>
        <v>500000</v>
      </c>
      <c r="Q99" s="224" t="str">
        <f t="shared" si="87"/>
        <v>'"in recognition"'</v>
      </c>
      <c r="R99" s="224" t="str">
        <f t="shared" si="87"/>
        <v>2</v>
      </c>
      <c r="S99" s="224" t="str">
        <f t="shared" si="87"/>
        <v>'Polytechnique'</v>
      </c>
      <c r="T99" s="224" t="str">
        <f t="shared" si="87"/>
        <v>'France'</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262" t="str">
        <f>IF(AND(LEN(F99) &lt;&gt; 0, Settings!$B$16 ="Y"), CONCATENATE(" DEFAULT ",F99),"")</f>
        <v xml:space="preserve"> DEFAULT 4</v>
      </c>
      <c r="G100" s="224" t="str">
        <f>IF(AND(LEN(G99) &lt;&gt; 0, Settings!$B$16 ="Y"), CONCATENATE(" DEFAULT ",G99),"")</f>
        <v xml:space="preserve"> DEFAULT 'Antoine Henri'</v>
      </c>
      <c r="H100" s="115" t="str">
        <f>IF(AND(LEN(H99) &lt;&gt; 0, Settings!$B$16 ="Y"), CONCATENATE(" DEFAULT ",H99),"")</f>
        <v xml:space="preserve"> DEFAULT 'Becquerel'</v>
      </c>
      <c r="I100" s="262" t="str">
        <f>IF(AND(LEN(I99) &lt;&gt; 0, Settings!$B$16 ="Y"), CONCATENATE(" DEFAULT ",I99),"")</f>
        <v xml:space="preserve"> DEFAULT '1852-12-15'</v>
      </c>
      <c r="J100" s="262" t="str">
        <f>IF(AND(LEN(J99) &lt;&gt; 0, Settings!$B$16 ="Y"), CONCATENATE(" DEFAULT ",J99),"")</f>
        <v xml:space="preserve"> DEFAULT '3160'</v>
      </c>
      <c r="K100" s="262" t="str">
        <f>IF(AND(LEN(K99) &lt;&gt; 0, Settings!$B$16 ="Y"), CONCATENATE(" DEFAULT ",K99),"")</f>
        <v xml:space="preserve"> DEFAULT 'France'</v>
      </c>
      <c r="L100" s="262" t="str">
        <f>IF(AND(LEN(L99) &lt;&gt; 0, Settings!$B$16 ="Y"), CONCATENATE(" DEFAULT ",L99),"")</f>
        <v xml:space="preserve"> DEFAULT 'Paris'</v>
      </c>
      <c r="M100" s="262" t="str">
        <f>IF(AND(LEN(M99) &lt;&gt; 0, Settings!$B$16 ="Y"), CONCATENATE(" DEFAULT ",M99),"")</f>
        <v xml:space="preserve"> DEFAULT 'male'</v>
      </c>
      <c r="N100" s="224" t="str">
        <f>IF(AND(LEN(N99) &lt;&gt; 0, Settings!$B$16 ="Y"), CONCATENATE(" DEFAULT ",N99),"")</f>
        <v xml:space="preserve"> DEFAULT '1903'</v>
      </c>
      <c r="O100" s="224" t="str">
        <f>IF(AND(LEN(O99) &lt;&gt; 0, Settings!$B$16 ="Y"), CONCATENATE(" DEFAULT ",O99),"")</f>
        <v xml:space="preserve"> DEFAULT 'physics'</v>
      </c>
      <c r="P100" s="224" t="str">
        <f>IF(AND(LEN(P99) &lt;&gt; 0, Settings!$B$16 ="Y"), CONCATENATE(" DEFAULT ",P99),"")</f>
        <v xml:space="preserve"> DEFAULT 500000</v>
      </c>
      <c r="Q100" s="224" t="str">
        <f>IF(AND(LEN(Q99) &lt;&gt; 0, Settings!$B$16 ="Y"), CONCATENATE(" DEFAULT ",Q99),"")</f>
        <v xml:space="preserve"> DEFAULT '"in recognition"'</v>
      </c>
      <c r="R100" s="224" t="str">
        <f>IF(AND(LEN(R99) &lt;&gt; 0, Settings!$B$16 ="Y"), CONCATENATE(" DEFAULT ",R99),"")</f>
        <v xml:space="preserve"> DEFAULT 2</v>
      </c>
      <c r="S100" s="224" t="str">
        <f>IF(AND(LEN(S99) &lt;&gt; 0, Settings!$B$16 ="Y"), CONCATENATE(" DEFAULT ",S99),"")</f>
        <v xml:space="preserve"> DEFAULT 'Polytechnique'</v>
      </c>
      <c r="T100" s="224" t="str">
        <f>IF(AND(LEN(T99) &lt;&gt; 0, Settings!$B$16 ="Y"), CONCATENATE(" DEFAULT ",T99),"")</f>
        <v xml:space="preserve"> DEFAULT 'France'</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262" t="str">
        <f>IF(LEN(F72) = 0, "", "," &amp; CHAR(13))</f>
        <v>,_x000D_</v>
      </c>
      <c r="G101" s="224" t="str">
        <f>IF(LEN(G72) = 0, "", "," &amp; CHAR(13))</f>
        <v>,_x000D_</v>
      </c>
      <c r="H101" s="115" t="str">
        <f t="shared" ref="H101:BS101" si="90">IF(LEN(H72) = 0, "", "," &amp; CHAR(13))</f>
        <v>,_x000D_</v>
      </c>
      <c r="I101" s="262" t="str">
        <f t="shared" si="90"/>
        <v>,_x000D_</v>
      </c>
      <c r="J101" s="262" t="str">
        <f t="shared" si="90"/>
        <v>,_x000D_</v>
      </c>
      <c r="K101" s="262" t="str">
        <f t="shared" si="90"/>
        <v>,_x000D_</v>
      </c>
      <c r="L101" s="262" t="str">
        <f t="shared" si="90"/>
        <v>,_x000D_</v>
      </c>
      <c r="M101" s="262" t="str">
        <f t="shared" si="90"/>
        <v>,_x000D_</v>
      </c>
      <c r="N101" s="224" t="str">
        <f t="shared" si="90"/>
        <v>,_x000D_</v>
      </c>
      <c r="O101" s="224" t="str">
        <f t="shared" si="90"/>
        <v>,_x000D_</v>
      </c>
      <c r="P101" s="224" t="str">
        <f t="shared" si="90"/>
        <v>,_x000D_</v>
      </c>
      <c r="Q101" s="224" t="str">
        <f t="shared" si="90"/>
        <v>,_x000D_</v>
      </c>
      <c r="R101" s="224" t="str">
        <f t="shared" si="90"/>
        <v>,_x000D_</v>
      </c>
      <c r="S101" s="224" t="str">
        <f t="shared" si="90"/>
        <v>,_x000D_</v>
      </c>
      <c r="T101" s="224" t="str">
        <f t="shared" si="90"/>
        <v>,_x000D_</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262"/>
      <c r="G102" s="224"/>
      <c r="H102" s="115"/>
      <c r="I102" s="262"/>
      <c r="J102" s="262"/>
      <c r="K102" s="262"/>
      <c r="L102" s="262"/>
      <c r="M102" s="262"/>
      <c r="N102" s="224"/>
      <c r="O102" s="224"/>
      <c r="P102" s="224"/>
      <c r="Q102" s="224"/>
      <c r="R102" s="224"/>
      <c r="S102" s="224"/>
      <c r="T102" s="224"/>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263" t="str">
        <f t="shared" ref="F103:BQ103" si="93">CONCATENATE(F72, F96, F97, F100, F101)</f>
        <v>LAUREATE_ID INTEGER NOT NULL DEFAULT 4,_x000D_</v>
      </c>
      <c r="G103" s="225" t="str">
        <f t="shared" si="93"/>
        <v>FIRST_NAME VARCHAR2(100) DEFAULT 'Antoine Henri',_x000D_</v>
      </c>
      <c r="H103" s="123" t="str">
        <f t="shared" si="93"/>
        <v>LAST_NAME VARCHAR2(100) DEFAULT 'Becquerel',_x000D_</v>
      </c>
      <c r="I103" s="263" t="str">
        <f t="shared" si="93"/>
        <v>DATE_OF_BIRTH DATE DEFAULT '1852-12-15',_x000D_</v>
      </c>
      <c r="J103" s="263" t="str">
        <f t="shared" si="93"/>
        <v>DATE_OF_DEATH DATE DEFAULT '3160',_x000D_</v>
      </c>
      <c r="K103" s="263" t="str">
        <f t="shared" si="93"/>
        <v>BIRTH_COUNTRY VARCHAR2(100) DEFAULT 'France',_x000D_</v>
      </c>
      <c r="L103" s="332" t="str">
        <f t="shared" si="93"/>
        <v>BIRTH_CITY VARCHAR2(100) DEFAULT 'Paris',_x000D_</v>
      </c>
      <c r="M103" s="264" t="str">
        <f t="shared" si="93"/>
        <v>GENDER VARCHAR2(10) DEFAULT 'male',_x000D_</v>
      </c>
      <c r="N103" s="319" t="str">
        <f t="shared" si="93"/>
        <v>YEAR_PRIZE_RECEIVED DATE NOT NULL DEFAULT '1903',_x000D_</v>
      </c>
      <c r="O103" s="319" t="str">
        <f t="shared" si="93"/>
        <v>PRIZE_CATEGORY VARCHAR2(20) NOT NULL DEFAULT 'physics',_x000D_</v>
      </c>
      <c r="P103" s="319" t="str">
        <f t="shared" si="93"/>
        <v>PRIZE_AMOUNT NUMBER NOT NULL DEFAULT 500000,_x000D_</v>
      </c>
      <c r="Q103" s="319" t="str">
        <f t="shared" si="93"/>
        <v>MOTIVATION VARCHAR2(300) DEFAULT '"in recognition"',_x000D_</v>
      </c>
      <c r="R103" s="319" t="str">
        <f t="shared" si="93"/>
        <v>SHARE INTEGER NOT NULL DEFAULT 2,_x000D_</v>
      </c>
      <c r="S103" s="319" t="str">
        <f t="shared" si="93"/>
        <v>INSTITUTION_NAME VARCHAR2(150) DEFAULT 'Polytechnique',_x000D_</v>
      </c>
      <c r="T103" s="319" t="str">
        <f t="shared" si="93"/>
        <v>INSTITUTION_COUNTRY VARCHAR2(100) DEFAULT 'France',_x000D_</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264" t="str">
        <f t="shared" ref="F104:BQ104" si="96">IF(F63="Y",F103,"")</f>
        <v>LAUREATE_ID INTEGER NOT NULL DEFAULT 4,_x000D_</v>
      </c>
      <c r="G104" s="226" t="str">
        <f t="shared" si="96"/>
        <v/>
      </c>
      <c r="H104" s="119" t="str">
        <f t="shared" si="96"/>
        <v/>
      </c>
      <c r="I104" s="264" t="str">
        <f t="shared" si="96"/>
        <v/>
      </c>
      <c r="J104" s="264" t="str">
        <f t="shared" si="96"/>
        <v/>
      </c>
      <c r="K104" s="264" t="str">
        <f t="shared" si="96"/>
        <v/>
      </c>
      <c r="L104" s="264" t="str">
        <f t="shared" si="96"/>
        <v/>
      </c>
      <c r="M104" s="264" t="str">
        <f t="shared" si="96"/>
        <v/>
      </c>
      <c r="N104" s="226" t="str">
        <f t="shared" si="96"/>
        <v/>
      </c>
      <c r="O104" s="226" t="str">
        <f t="shared" si="96"/>
        <v/>
      </c>
      <c r="P104" s="226" t="str">
        <f t="shared" si="96"/>
        <v/>
      </c>
      <c r="Q104" s="226" t="str">
        <f t="shared" si="96"/>
        <v/>
      </c>
      <c r="R104" s="226" t="str">
        <f t="shared" si="96"/>
        <v/>
      </c>
      <c r="S104" s="226" t="str">
        <f t="shared" si="96"/>
        <v/>
      </c>
      <c r="T104" s="226"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264" t="str">
        <f t="shared" ref="F105:BQ105" si="99">IF(F63="Y","",F103)</f>
        <v/>
      </c>
      <c r="G105" s="226" t="str">
        <f t="shared" si="99"/>
        <v>FIRST_NAME VARCHAR2(100) DEFAULT 'Antoine Henri',_x000D_</v>
      </c>
      <c r="H105" s="119" t="str">
        <f t="shared" si="99"/>
        <v>LAST_NAME VARCHAR2(100) DEFAULT 'Becquerel',_x000D_</v>
      </c>
      <c r="I105" s="264" t="str">
        <f t="shared" si="99"/>
        <v>DATE_OF_BIRTH DATE DEFAULT '1852-12-15',_x000D_</v>
      </c>
      <c r="J105" s="264" t="str">
        <f t="shared" si="99"/>
        <v>DATE_OF_DEATH DATE DEFAULT '3160',_x000D_</v>
      </c>
      <c r="K105" s="264" t="str">
        <f t="shared" si="99"/>
        <v>BIRTH_COUNTRY VARCHAR2(100) DEFAULT 'France',_x000D_</v>
      </c>
      <c r="L105" s="264" t="str">
        <f t="shared" si="99"/>
        <v>BIRTH_CITY VARCHAR2(100) DEFAULT 'Paris',_x000D_</v>
      </c>
      <c r="M105" s="264" t="str">
        <f t="shared" si="99"/>
        <v>GENDER VARCHAR2(10) DEFAULT 'male',_x000D_</v>
      </c>
      <c r="N105" s="226" t="str">
        <f t="shared" si="99"/>
        <v>YEAR_PRIZE_RECEIVED DATE NOT NULL DEFAULT '1903',_x000D_</v>
      </c>
      <c r="O105" s="226" t="str">
        <f t="shared" si="99"/>
        <v>PRIZE_CATEGORY VARCHAR2(20) NOT NULL DEFAULT 'physics',_x000D_</v>
      </c>
      <c r="P105" s="226" t="str">
        <f t="shared" si="99"/>
        <v>PRIZE_AMOUNT NUMBER NOT NULL DEFAULT 500000,_x000D_</v>
      </c>
      <c r="Q105" s="226" t="str">
        <f t="shared" si="99"/>
        <v>MOTIVATION VARCHAR2(300) DEFAULT '"in recognition"',_x000D_</v>
      </c>
      <c r="R105" s="226" t="str">
        <f t="shared" si="99"/>
        <v>SHARE INTEGER NOT NULL DEFAULT 2,_x000D_</v>
      </c>
      <c r="S105" s="226" t="str">
        <f t="shared" si="99"/>
        <v>INSTITUTION_NAME VARCHAR2(150) DEFAULT 'Polytechnique',_x000D_</v>
      </c>
      <c r="T105" s="226" t="str">
        <f t="shared" si="99"/>
        <v>INSTITUTION_COUNTRY VARCHAR2(100) DEFAULT 'France',_x000D_</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265" t="str">
        <f>F104</f>
        <v>LAUREATE_ID INTEGER NOT NULL DEFAULT 4,_x000D_</v>
      </c>
      <c r="G106" s="226" t="str">
        <f ca="1">CONCATENATE(INDIRECT(ADDRESS(ROW(),COLUMN()-1)),G104)</f>
        <v>LAUREATE_ID INTEGER NOT NULL DEFAULT 4,_x000D_</v>
      </c>
      <c r="H106" s="119" t="str">
        <f t="shared" ref="H106:BS107" ca="1" si="102">CONCATENATE(INDIRECT(ADDRESS(ROW(),COLUMN()-1)),H104)</f>
        <v>LAUREATE_ID INTEGER NOT NULL DEFAULT 4,_x000D_</v>
      </c>
      <c r="I106" s="264" t="str">
        <f t="shared" ca="1" si="102"/>
        <v>LAUREATE_ID INTEGER NOT NULL DEFAULT 4,_x000D_</v>
      </c>
      <c r="J106" s="264" t="str">
        <f t="shared" ca="1" si="102"/>
        <v>LAUREATE_ID INTEGER NOT NULL DEFAULT 4,_x000D_</v>
      </c>
      <c r="K106" s="264" t="str">
        <f t="shared" ca="1" si="102"/>
        <v>LAUREATE_ID INTEGER NOT NULL DEFAULT 4,_x000D_</v>
      </c>
      <c r="L106" s="264" t="str">
        <f t="shared" ca="1" si="102"/>
        <v>LAUREATE_ID INTEGER NOT NULL DEFAULT 4,_x000D_</v>
      </c>
      <c r="M106" s="264" t="str">
        <f t="shared" ca="1" si="102"/>
        <v>LAUREATE_ID INTEGER NOT NULL DEFAULT 4,_x000D_</v>
      </c>
      <c r="N106" s="226" t="str">
        <f t="shared" ca="1" si="102"/>
        <v>LAUREATE_ID INTEGER NOT NULL DEFAULT 4,_x000D_</v>
      </c>
      <c r="O106" s="226" t="str">
        <f t="shared" ca="1" si="102"/>
        <v>LAUREATE_ID INTEGER NOT NULL DEFAULT 4,_x000D_</v>
      </c>
      <c r="P106" s="226" t="str">
        <f t="shared" ca="1" si="102"/>
        <v>LAUREATE_ID INTEGER NOT NULL DEFAULT 4,_x000D_</v>
      </c>
      <c r="Q106" s="226" t="str">
        <f t="shared" ca="1" si="102"/>
        <v>LAUREATE_ID INTEGER NOT NULL DEFAULT 4,_x000D_</v>
      </c>
      <c r="R106" s="226" t="str">
        <f t="shared" ca="1" si="102"/>
        <v>LAUREATE_ID INTEGER NOT NULL DEFAULT 4,_x000D_</v>
      </c>
      <c r="S106" s="226" t="str">
        <f t="shared" ca="1" si="102"/>
        <v>LAUREATE_ID INTEGER NOT NULL DEFAULT 4,_x000D_</v>
      </c>
      <c r="T106" s="226" t="str">
        <f t="shared" ca="1" si="102"/>
        <v>LAUREATE_ID INTEGER NOT NULL DEFAULT 4,_x000D_</v>
      </c>
      <c r="U106" s="119" t="str">
        <f t="shared" ca="1" si="102"/>
        <v>LAUREATE_ID INTEGER NOT NULL DEFAULT 4,_x000D_</v>
      </c>
      <c r="V106" s="119" t="str">
        <f t="shared" ca="1" si="102"/>
        <v>LAUREATE_ID INTEGER NOT NULL DEFAULT 4,_x000D_</v>
      </c>
      <c r="W106" s="119" t="str">
        <f t="shared" ca="1" si="102"/>
        <v>LAUREATE_ID INTEGER NOT NULL DEFAULT 4,_x000D_</v>
      </c>
      <c r="X106" s="119" t="str">
        <f t="shared" ca="1" si="102"/>
        <v>LAUREATE_ID INTEGER NOT NULL DEFAULT 4,_x000D_</v>
      </c>
      <c r="Y106" s="119" t="str">
        <f t="shared" ca="1" si="102"/>
        <v>LAUREATE_ID INTEGER NOT NULL DEFAULT 4,_x000D_</v>
      </c>
      <c r="Z106" s="119" t="str">
        <f t="shared" ca="1" si="102"/>
        <v>LAUREATE_ID INTEGER NOT NULL DEFAULT 4,_x000D_</v>
      </c>
      <c r="AA106" s="119" t="str">
        <f t="shared" ca="1" si="102"/>
        <v>LAUREATE_ID INTEGER NOT NULL DEFAULT 4,_x000D_</v>
      </c>
      <c r="AB106" s="119" t="str">
        <f t="shared" ca="1" si="102"/>
        <v>LAUREATE_ID INTEGER NOT NULL DEFAULT 4,_x000D_</v>
      </c>
      <c r="AC106" s="119" t="str">
        <f t="shared" ca="1" si="102"/>
        <v>LAUREATE_ID INTEGER NOT NULL DEFAULT 4,_x000D_</v>
      </c>
      <c r="AD106" s="119" t="str">
        <f t="shared" ca="1" si="102"/>
        <v>LAUREATE_ID INTEGER NOT NULL DEFAULT 4,_x000D_</v>
      </c>
      <c r="AE106" s="119" t="str">
        <f t="shared" ca="1" si="102"/>
        <v>LAUREATE_ID INTEGER NOT NULL DEFAULT 4,_x000D_</v>
      </c>
      <c r="AF106" s="119" t="str">
        <f t="shared" ca="1" si="102"/>
        <v>LAUREATE_ID INTEGER NOT NULL DEFAULT 4,_x000D_</v>
      </c>
      <c r="AG106" s="119" t="str">
        <f t="shared" ca="1" si="102"/>
        <v>LAUREATE_ID INTEGER NOT NULL DEFAULT 4,_x000D_</v>
      </c>
      <c r="AH106" s="119" t="str">
        <f t="shared" ca="1" si="102"/>
        <v>LAUREATE_ID INTEGER NOT NULL DEFAULT 4,_x000D_</v>
      </c>
      <c r="AI106" s="119" t="str">
        <f t="shared" ca="1" si="102"/>
        <v>LAUREATE_ID INTEGER NOT NULL DEFAULT 4,_x000D_</v>
      </c>
      <c r="AJ106" s="119" t="str">
        <f t="shared" ca="1" si="102"/>
        <v>LAUREATE_ID INTEGER NOT NULL DEFAULT 4,_x000D_</v>
      </c>
      <c r="AK106" s="119" t="str">
        <f t="shared" ca="1" si="102"/>
        <v>LAUREATE_ID INTEGER NOT NULL DEFAULT 4,_x000D_</v>
      </c>
      <c r="AL106" s="119" t="str">
        <f t="shared" ca="1" si="102"/>
        <v>LAUREATE_ID INTEGER NOT NULL DEFAULT 4,_x000D_</v>
      </c>
      <c r="AM106" s="119" t="str">
        <f t="shared" ca="1" si="102"/>
        <v>LAUREATE_ID INTEGER NOT NULL DEFAULT 4,_x000D_</v>
      </c>
      <c r="AN106" s="119" t="str">
        <f t="shared" ca="1" si="102"/>
        <v>LAUREATE_ID INTEGER NOT NULL DEFAULT 4,_x000D_</v>
      </c>
      <c r="AO106" s="119" t="str">
        <f t="shared" ca="1" si="102"/>
        <v>LAUREATE_ID INTEGER NOT NULL DEFAULT 4,_x000D_</v>
      </c>
      <c r="AP106" s="119" t="str">
        <f t="shared" ca="1" si="102"/>
        <v>LAUREATE_ID INTEGER NOT NULL DEFAULT 4,_x000D_</v>
      </c>
      <c r="AQ106" s="119" t="str">
        <f t="shared" ca="1" si="102"/>
        <v>LAUREATE_ID INTEGER NOT NULL DEFAULT 4,_x000D_</v>
      </c>
      <c r="AR106" s="119" t="str">
        <f t="shared" ca="1" si="102"/>
        <v>LAUREATE_ID INTEGER NOT NULL DEFAULT 4,_x000D_</v>
      </c>
      <c r="AS106" s="119" t="str">
        <f t="shared" ca="1" si="102"/>
        <v>LAUREATE_ID INTEGER NOT NULL DEFAULT 4,_x000D_</v>
      </c>
      <c r="AT106" s="119" t="str">
        <f t="shared" ca="1" si="102"/>
        <v>LAUREATE_ID INTEGER NOT NULL DEFAULT 4,_x000D_</v>
      </c>
      <c r="AU106" s="119" t="str">
        <f t="shared" ca="1" si="102"/>
        <v>LAUREATE_ID INTEGER NOT NULL DEFAULT 4,_x000D_</v>
      </c>
      <c r="AV106" s="119" t="str">
        <f t="shared" ca="1" si="102"/>
        <v>LAUREATE_ID INTEGER NOT NULL DEFAULT 4,_x000D_</v>
      </c>
      <c r="AW106" s="119" t="str">
        <f t="shared" ca="1" si="102"/>
        <v>LAUREATE_ID INTEGER NOT NULL DEFAULT 4,_x000D_</v>
      </c>
      <c r="AX106" s="119" t="str">
        <f t="shared" ca="1" si="102"/>
        <v>LAUREATE_ID INTEGER NOT NULL DEFAULT 4,_x000D_</v>
      </c>
      <c r="AY106" s="119" t="str">
        <f t="shared" ca="1" si="102"/>
        <v>LAUREATE_ID INTEGER NOT NULL DEFAULT 4,_x000D_</v>
      </c>
      <c r="AZ106" s="119" t="str">
        <f t="shared" ca="1" si="102"/>
        <v>LAUREATE_ID INTEGER NOT NULL DEFAULT 4,_x000D_</v>
      </c>
      <c r="BA106" s="119" t="str">
        <f t="shared" ca="1" si="102"/>
        <v>LAUREATE_ID INTEGER NOT NULL DEFAULT 4,_x000D_</v>
      </c>
      <c r="BB106" s="119" t="str">
        <f t="shared" ca="1" si="102"/>
        <v>LAUREATE_ID INTEGER NOT NULL DEFAULT 4,_x000D_</v>
      </c>
      <c r="BC106" s="119" t="str">
        <f t="shared" ca="1" si="102"/>
        <v>LAUREATE_ID INTEGER NOT NULL DEFAULT 4,_x000D_</v>
      </c>
      <c r="BD106" s="119" t="str">
        <f t="shared" ca="1" si="102"/>
        <v>LAUREATE_ID INTEGER NOT NULL DEFAULT 4,_x000D_</v>
      </c>
      <c r="BE106" s="119" t="str">
        <f t="shared" ca="1" si="102"/>
        <v>LAUREATE_ID INTEGER NOT NULL DEFAULT 4,_x000D_</v>
      </c>
      <c r="BF106" s="119" t="str">
        <f t="shared" ca="1" si="102"/>
        <v>LAUREATE_ID INTEGER NOT NULL DEFAULT 4,_x000D_</v>
      </c>
      <c r="BG106" s="119" t="str">
        <f t="shared" ca="1" si="102"/>
        <v>LAUREATE_ID INTEGER NOT NULL DEFAULT 4,_x000D_</v>
      </c>
      <c r="BH106" s="119" t="str">
        <f t="shared" ca="1" si="102"/>
        <v>LAUREATE_ID INTEGER NOT NULL DEFAULT 4,_x000D_</v>
      </c>
      <c r="BI106" s="119" t="str">
        <f t="shared" ca="1" si="102"/>
        <v>LAUREATE_ID INTEGER NOT NULL DEFAULT 4,_x000D_</v>
      </c>
      <c r="BJ106" s="119" t="str">
        <f t="shared" ca="1" si="102"/>
        <v>LAUREATE_ID INTEGER NOT NULL DEFAULT 4,_x000D_</v>
      </c>
      <c r="BK106" s="119" t="str">
        <f t="shared" ca="1" si="102"/>
        <v>LAUREATE_ID INTEGER NOT NULL DEFAULT 4,_x000D_</v>
      </c>
      <c r="BL106" s="119" t="str">
        <f t="shared" ca="1" si="102"/>
        <v>LAUREATE_ID INTEGER NOT NULL DEFAULT 4,_x000D_</v>
      </c>
      <c r="BM106" s="119" t="str">
        <f t="shared" ca="1" si="102"/>
        <v>LAUREATE_ID INTEGER NOT NULL DEFAULT 4,_x000D_</v>
      </c>
      <c r="BN106" s="119" t="str">
        <f t="shared" ca="1" si="102"/>
        <v>LAUREATE_ID INTEGER NOT NULL DEFAULT 4,_x000D_</v>
      </c>
      <c r="BO106" s="119" t="str">
        <f t="shared" ca="1" si="102"/>
        <v>LAUREATE_ID INTEGER NOT NULL DEFAULT 4,_x000D_</v>
      </c>
      <c r="BP106" s="119" t="str">
        <f t="shared" ca="1" si="102"/>
        <v>LAUREATE_ID INTEGER NOT NULL DEFAULT 4,_x000D_</v>
      </c>
      <c r="BQ106" s="119" t="str">
        <f t="shared" ca="1" si="102"/>
        <v>LAUREATE_ID INTEGER NOT NULL DEFAULT 4,_x000D_</v>
      </c>
      <c r="BR106" s="119" t="str">
        <f t="shared" ca="1" si="102"/>
        <v>LAUREATE_ID INTEGER NOT NULL DEFAULT 4,_x000D_</v>
      </c>
      <c r="BS106" s="119" t="str">
        <f t="shared" ca="1" si="102"/>
        <v>LAUREATE_ID INTEGER NOT NULL DEFAULT 4,_x000D_</v>
      </c>
      <c r="BT106" s="119" t="str">
        <f t="shared" ref="BT106:EE107" ca="1" si="103">CONCATENATE(INDIRECT(ADDRESS(ROW(),COLUMN()-1)),BT104)</f>
        <v>LAUREATE_ID INTEGER NOT NULL DEFAULT 4,_x000D_</v>
      </c>
      <c r="BU106" s="119" t="str">
        <f t="shared" ca="1" si="103"/>
        <v>LAUREATE_ID INTEGER NOT NULL DEFAULT 4,_x000D_</v>
      </c>
      <c r="BV106" s="119" t="str">
        <f t="shared" ca="1" si="103"/>
        <v>LAUREATE_ID INTEGER NOT NULL DEFAULT 4,_x000D_</v>
      </c>
      <c r="BW106" s="119" t="str">
        <f t="shared" ca="1" si="103"/>
        <v>LAUREATE_ID INTEGER NOT NULL DEFAULT 4,_x000D_</v>
      </c>
      <c r="BX106" s="119" t="str">
        <f t="shared" ca="1" si="103"/>
        <v>LAUREATE_ID INTEGER NOT NULL DEFAULT 4,_x000D_</v>
      </c>
      <c r="BY106" s="119" t="str">
        <f t="shared" ca="1" si="103"/>
        <v>LAUREATE_ID INTEGER NOT NULL DEFAULT 4,_x000D_</v>
      </c>
      <c r="BZ106" s="119" t="str">
        <f t="shared" ca="1" si="103"/>
        <v>LAUREATE_ID INTEGER NOT NULL DEFAULT 4,_x000D_</v>
      </c>
      <c r="CA106" s="119" t="str">
        <f t="shared" ca="1" si="103"/>
        <v>LAUREATE_ID INTEGER NOT NULL DEFAULT 4,_x000D_</v>
      </c>
      <c r="CB106" s="119" t="str">
        <f t="shared" ca="1" si="103"/>
        <v>LAUREATE_ID INTEGER NOT NULL DEFAULT 4,_x000D_</v>
      </c>
      <c r="CC106" s="119" t="str">
        <f t="shared" ca="1" si="103"/>
        <v>LAUREATE_ID INTEGER NOT NULL DEFAULT 4,_x000D_</v>
      </c>
      <c r="CD106" s="119" t="str">
        <f t="shared" ca="1" si="103"/>
        <v>LAUREATE_ID INTEGER NOT NULL DEFAULT 4,_x000D_</v>
      </c>
      <c r="CE106" s="119" t="str">
        <f t="shared" ca="1" si="103"/>
        <v>LAUREATE_ID INTEGER NOT NULL DEFAULT 4,_x000D_</v>
      </c>
      <c r="CF106" s="119" t="str">
        <f t="shared" ca="1" si="103"/>
        <v>LAUREATE_ID INTEGER NOT NULL DEFAULT 4,_x000D_</v>
      </c>
      <c r="CG106" s="119" t="str">
        <f t="shared" ca="1" si="103"/>
        <v>LAUREATE_ID INTEGER NOT NULL DEFAULT 4,_x000D_</v>
      </c>
      <c r="CH106" s="119" t="str">
        <f t="shared" ca="1" si="103"/>
        <v>LAUREATE_ID INTEGER NOT NULL DEFAULT 4,_x000D_</v>
      </c>
      <c r="CI106" s="119" t="str">
        <f t="shared" ca="1" si="103"/>
        <v>LAUREATE_ID INTEGER NOT NULL DEFAULT 4,_x000D_</v>
      </c>
      <c r="CJ106" s="119" t="str">
        <f t="shared" ca="1" si="103"/>
        <v>LAUREATE_ID INTEGER NOT NULL DEFAULT 4,_x000D_</v>
      </c>
      <c r="CK106" s="119" t="str">
        <f t="shared" ca="1" si="103"/>
        <v>LAUREATE_ID INTEGER NOT NULL DEFAULT 4,_x000D_</v>
      </c>
      <c r="CL106" s="119" t="str">
        <f t="shared" ca="1" si="103"/>
        <v>LAUREATE_ID INTEGER NOT NULL DEFAULT 4,_x000D_</v>
      </c>
      <c r="CM106" s="119" t="str">
        <f t="shared" ca="1" si="103"/>
        <v>LAUREATE_ID INTEGER NOT NULL DEFAULT 4,_x000D_</v>
      </c>
      <c r="CN106" s="119" t="str">
        <f t="shared" ca="1" si="103"/>
        <v>LAUREATE_ID INTEGER NOT NULL DEFAULT 4,_x000D_</v>
      </c>
      <c r="CO106" s="119" t="str">
        <f t="shared" ca="1" si="103"/>
        <v>LAUREATE_ID INTEGER NOT NULL DEFAULT 4,_x000D_</v>
      </c>
      <c r="CP106" s="119" t="str">
        <f t="shared" ca="1" si="103"/>
        <v>LAUREATE_ID INTEGER NOT NULL DEFAULT 4,_x000D_</v>
      </c>
      <c r="CQ106" s="119" t="str">
        <f t="shared" ca="1" si="103"/>
        <v>LAUREATE_ID INTEGER NOT NULL DEFAULT 4,_x000D_</v>
      </c>
      <c r="CR106" s="119" t="str">
        <f t="shared" ca="1" si="103"/>
        <v>LAUREATE_ID INTEGER NOT NULL DEFAULT 4,_x000D_</v>
      </c>
      <c r="CS106" s="119" t="str">
        <f t="shared" ca="1" si="103"/>
        <v>LAUREATE_ID INTEGER NOT NULL DEFAULT 4,_x000D_</v>
      </c>
      <c r="CT106" s="119" t="str">
        <f t="shared" ca="1" si="103"/>
        <v>LAUREATE_ID INTEGER NOT NULL DEFAULT 4,_x000D_</v>
      </c>
      <c r="CU106" s="119" t="str">
        <f t="shared" ca="1" si="103"/>
        <v>LAUREATE_ID INTEGER NOT NULL DEFAULT 4,_x000D_</v>
      </c>
      <c r="CV106" s="119" t="str">
        <f t="shared" ca="1" si="103"/>
        <v>LAUREATE_ID INTEGER NOT NULL DEFAULT 4,_x000D_</v>
      </c>
      <c r="CW106" s="119" t="str">
        <f t="shared" ca="1" si="103"/>
        <v>LAUREATE_ID INTEGER NOT NULL DEFAULT 4,_x000D_</v>
      </c>
      <c r="CX106" s="119" t="str">
        <f t="shared" ca="1" si="103"/>
        <v>LAUREATE_ID INTEGER NOT NULL DEFAULT 4,_x000D_</v>
      </c>
      <c r="CY106" s="119" t="str">
        <f t="shared" ca="1" si="103"/>
        <v>LAUREATE_ID INTEGER NOT NULL DEFAULT 4,_x000D_</v>
      </c>
      <c r="CZ106" s="119" t="str">
        <f t="shared" ca="1" si="103"/>
        <v>LAUREATE_ID INTEGER NOT NULL DEFAULT 4,_x000D_</v>
      </c>
      <c r="DA106" s="119" t="str">
        <f t="shared" ca="1" si="103"/>
        <v>LAUREATE_ID INTEGER NOT NULL DEFAULT 4,_x000D_</v>
      </c>
      <c r="DB106" s="119" t="str">
        <f t="shared" ca="1" si="103"/>
        <v>LAUREATE_ID INTEGER NOT NULL DEFAULT 4,_x000D_</v>
      </c>
      <c r="DC106" s="119" t="str">
        <f t="shared" ca="1" si="103"/>
        <v>LAUREATE_ID INTEGER NOT NULL DEFAULT 4,_x000D_</v>
      </c>
      <c r="DD106" s="119" t="str">
        <f t="shared" ca="1" si="103"/>
        <v>LAUREATE_ID INTEGER NOT NULL DEFAULT 4,_x000D_</v>
      </c>
      <c r="DE106" s="119" t="str">
        <f t="shared" ca="1" si="103"/>
        <v>LAUREATE_ID INTEGER NOT NULL DEFAULT 4,_x000D_</v>
      </c>
      <c r="DF106" s="119" t="str">
        <f t="shared" ca="1" si="103"/>
        <v>LAUREATE_ID INTEGER NOT NULL DEFAULT 4,_x000D_</v>
      </c>
      <c r="DG106" s="119" t="str">
        <f t="shared" ca="1" si="103"/>
        <v>LAUREATE_ID INTEGER NOT NULL DEFAULT 4,_x000D_</v>
      </c>
      <c r="DH106" s="119" t="str">
        <f t="shared" ca="1" si="103"/>
        <v>LAUREATE_ID INTEGER NOT NULL DEFAULT 4,_x000D_</v>
      </c>
      <c r="DI106" s="119" t="str">
        <f t="shared" ca="1" si="103"/>
        <v>LAUREATE_ID INTEGER NOT NULL DEFAULT 4,_x000D_</v>
      </c>
      <c r="DJ106" s="119" t="str">
        <f t="shared" ca="1" si="103"/>
        <v>LAUREATE_ID INTEGER NOT NULL DEFAULT 4,_x000D_</v>
      </c>
      <c r="DK106" s="119" t="str">
        <f t="shared" ca="1" si="103"/>
        <v>LAUREATE_ID INTEGER NOT NULL DEFAULT 4,_x000D_</v>
      </c>
      <c r="DL106" s="119" t="str">
        <f t="shared" ca="1" si="103"/>
        <v>LAUREATE_ID INTEGER NOT NULL DEFAULT 4,_x000D_</v>
      </c>
      <c r="DM106" s="119" t="str">
        <f t="shared" ca="1" si="103"/>
        <v>LAUREATE_ID INTEGER NOT NULL DEFAULT 4,_x000D_</v>
      </c>
      <c r="DN106" s="119" t="str">
        <f t="shared" ca="1" si="103"/>
        <v>LAUREATE_ID INTEGER NOT NULL DEFAULT 4,_x000D_</v>
      </c>
      <c r="DO106" s="119" t="str">
        <f t="shared" ca="1" si="103"/>
        <v>LAUREATE_ID INTEGER NOT NULL DEFAULT 4,_x000D_</v>
      </c>
      <c r="DP106" s="119" t="str">
        <f t="shared" ca="1" si="103"/>
        <v>LAUREATE_ID INTEGER NOT NULL DEFAULT 4,_x000D_</v>
      </c>
      <c r="DQ106" s="119" t="str">
        <f t="shared" ca="1" si="103"/>
        <v>LAUREATE_ID INTEGER NOT NULL DEFAULT 4,_x000D_</v>
      </c>
      <c r="DR106" s="119" t="str">
        <f t="shared" ca="1" si="103"/>
        <v>LAUREATE_ID INTEGER NOT NULL DEFAULT 4,_x000D_</v>
      </c>
      <c r="DS106" s="119" t="str">
        <f t="shared" ca="1" si="103"/>
        <v>LAUREATE_ID INTEGER NOT NULL DEFAULT 4,_x000D_</v>
      </c>
      <c r="DT106" s="119" t="str">
        <f t="shared" ca="1" si="103"/>
        <v>LAUREATE_ID INTEGER NOT NULL DEFAULT 4,_x000D_</v>
      </c>
      <c r="DU106" s="119" t="str">
        <f t="shared" ca="1" si="103"/>
        <v>LAUREATE_ID INTEGER NOT NULL DEFAULT 4,_x000D_</v>
      </c>
      <c r="DV106" s="119" t="str">
        <f t="shared" ca="1" si="103"/>
        <v>LAUREATE_ID INTEGER NOT NULL DEFAULT 4,_x000D_</v>
      </c>
      <c r="DW106" s="119" t="str">
        <f t="shared" ca="1" si="103"/>
        <v>LAUREATE_ID INTEGER NOT NULL DEFAULT 4,_x000D_</v>
      </c>
      <c r="DX106" s="119" t="str">
        <f t="shared" ca="1" si="103"/>
        <v>LAUREATE_ID INTEGER NOT NULL DEFAULT 4,_x000D_</v>
      </c>
      <c r="DY106" s="119" t="str">
        <f t="shared" ca="1" si="103"/>
        <v>LAUREATE_ID INTEGER NOT NULL DEFAULT 4,_x000D_</v>
      </c>
      <c r="DZ106" s="119" t="str">
        <f t="shared" ca="1" si="103"/>
        <v>LAUREATE_ID INTEGER NOT NULL DEFAULT 4,_x000D_</v>
      </c>
      <c r="EA106" s="119" t="str">
        <f t="shared" ca="1" si="103"/>
        <v>LAUREATE_ID INTEGER NOT NULL DEFAULT 4,_x000D_</v>
      </c>
      <c r="EB106" s="119" t="str">
        <f t="shared" ca="1" si="103"/>
        <v>LAUREATE_ID INTEGER NOT NULL DEFAULT 4,_x000D_</v>
      </c>
      <c r="EC106" s="119" t="str">
        <f t="shared" ca="1" si="103"/>
        <v>LAUREATE_ID INTEGER NOT NULL DEFAULT 4,_x000D_</v>
      </c>
      <c r="ED106" s="119" t="str">
        <f t="shared" ca="1" si="103"/>
        <v>LAUREATE_ID INTEGER NOT NULL DEFAULT 4,_x000D_</v>
      </c>
      <c r="EE106" s="119" t="str">
        <f t="shared" ca="1" si="103"/>
        <v>LAUREATE_ID INTEGER NOT NULL DEFAULT 4,_x000D_</v>
      </c>
      <c r="EF106" s="119" t="str">
        <f t="shared" ref="EF106:EY107" ca="1" si="104">CONCATENATE(INDIRECT(ADDRESS(ROW(),COLUMN()-1)),EF104)</f>
        <v>LAUREATE_ID INTEGER NOT NULL DEFAULT 4,_x000D_</v>
      </c>
      <c r="EG106" s="119" t="str">
        <f t="shared" ca="1" si="104"/>
        <v>LAUREATE_ID INTEGER NOT NULL DEFAULT 4,_x000D_</v>
      </c>
      <c r="EH106" s="119" t="str">
        <f t="shared" ca="1" si="104"/>
        <v>LAUREATE_ID INTEGER NOT NULL DEFAULT 4,_x000D_</v>
      </c>
      <c r="EI106" s="119" t="str">
        <f t="shared" ca="1" si="104"/>
        <v>LAUREATE_ID INTEGER NOT NULL DEFAULT 4,_x000D_</v>
      </c>
      <c r="EJ106" s="119" t="str">
        <f t="shared" ca="1" si="104"/>
        <v>LAUREATE_ID INTEGER NOT NULL DEFAULT 4,_x000D_</v>
      </c>
      <c r="EK106" s="119" t="str">
        <f t="shared" ca="1" si="104"/>
        <v>LAUREATE_ID INTEGER NOT NULL DEFAULT 4,_x000D_</v>
      </c>
      <c r="EL106" s="119" t="str">
        <f t="shared" ca="1" si="104"/>
        <v>LAUREATE_ID INTEGER NOT NULL DEFAULT 4,_x000D_</v>
      </c>
      <c r="EM106" s="119" t="str">
        <f t="shared" ca="1" si="104"/>
        <v>LAUREATE_ID INTEGER NOT NULL DEFAULT 4,_x000D_</v>
      </c>
      <c r="EN106" s="119" t="str">
        <f t="shared" ca="1" si="104"/>
        <v>LAUREATE_ID INTEGER NOT NULL DEFAULT 4,_x000D_</v>
      </c>
      <c r="EO106" s="119" t="str">
        <f t="shared" ca="1" si="104"/>
        <v>LAUREATE_ID INTEGER NOT NULL DEFAULT 4,_x000D_</v>
      </c>
      <c r="EP106" s="119" t="str">
        <f t="shared" ca="1" si="104"/>
        <v>LAUREATE_ID INTEGER NOT NULL DEFAULT 4,_x000D_</v>
      </c>
      <c r="EQ106" s="119" t="str">
        <f t="shared" ca="1" si="104"/>
        <v>LAUREATE_ID INTEGER NOT NULL DEFAULT 4,_x000D_</v>
      </c>
      <c r="ER106" s="119" t="str">
        <f t="shared" ca="1" si="104"/>
        <v>LAUREATE_ID INTEGER NOT NULL DEFAULT 4,_x000D_</v>
      </c>
      <c r="ES106" s="119" t="str">
        <f t="shared" ca="1" si="104"/>
        <v>LAUREATE_ID INTEGER NOT NULL DEFAULT 4,_x000D_</v>
      </c>
      <c r="ET106" s="119" t="str">
        <f t="shared" ca="1" si="104"/>
        <v>LAUREATE_ID INTEGER NOT NULL DEFAULT 4,_x000D_</v>
      </c>
      <c r="EU106" s="119" t="str">
        <f t="shared" ca="1" si="104"/>
        <v>LAUREATE_ID INTEGER NOT NULL DEFAULT 4,_x000D_</v>
      </c>
      <c r="EV106" s="119" t="str">
        <f t="shared" ca="1" si="104"/>
        <v>LAUREATE_ID INTEGER NOT NULL DEFAULT 4,_x000D_</v>
      </c>
      <c r="EW106" s="119" t="str">
        <f t="shared" ca="1" si="104"/>
        <v>LAUREATE_ID INTEGER NOT NULL DEFAULT 4,_x000D_</v>
      </c>
      <c r="EX106" s="119" t="str">
        <f t="shared" ca="1" si="104"/>
        <v>LAUREATE_ID INTEGER NOT NULL DEFAULT 4,_x000D_</v>
      </c>
      <c r="EY106" s="119" t="str">
        <f t="shared" ca="1" si="104"/>
        <v>LAUREATE_ID INTEGER NOT NULL DEFAULT 4,_x000D_</v>
      </c>
    </row>
    <row r="107" spans="1:155" s="38" customFormat="1" ht="45" hidden="1" customHeight="1" outlineLevel="2">
      <c r="A107" s="20"/>
      <c r="B107" s="20"/>
      <c r="C107" s="33" t="s">
        <v>288</v>
      </c>
      <c r="D107" s="33"/>
      <c r="E107" s="18"/>
      <c r="F107" s="265" t="str">
        <f>F105</f>
        <v/>
      </c>
      <c r="G107" s="226" t="str">
        <f ca="1">CONCATENATE(INDIRECT(ADDRESS(ROW(),COLUMN()-1)),G105)</f>
        <v>FIRST_NAME VARCHAR2(100) DEFAULT 'Antoine Henri',_x000D_</v>
      </c>
      <c r="H107" s="119" t="str">
        <f t="shared" ca="1" si="102"/>
        <v>FIRST_NAME VARCHAR2(100) DEFAULT 'Antoine Henri',_x000D_LAST_NAME VARCHAR2(100) DEFAULT 'Becquerel',_x000D_</v>
      </c>
      <c r="I107" s="264" t="str">
        <f t="shared" ca="1" si="102"/>
        <v>FIRST_NAME VARCHAR2(100) DEFAULT 'Antoine Henri',_x000D_LAST_NAME VARCHAR2(100) DEFAULT 'Becquerel',_x000D_DATE_OF_BIRTH DATE DEFAULT '1852-12-15',_x000D_</v>
      </c>
      <c r="J107" s="264" t="str">
        <f t="shared" ca="1" si="102"/>
        <v>FIRST_NAME VARCHAR2(100) DEFAULT 'Antoine Henri',_x000D_LAST_NAME VARCHAR2(100) DEFAULT 'Becquerel',_x000D_DATE_OF_BIRTH DATE DEFAULT '1852-12-15',_x000D_DATE_OF_DEATH DATE DEFAULT '3160',_x000D_</v>
      </c>
      <c r="K107" s="264" t="str">
        <f t="shared" ca="1" si="102"/>
        <v>FIRST_NAME VARCHAR2(100) DEFAULT 'Antoine Henri',_x000D_LAST_NAME VARCHAR2(100) DEFAULT 'Becquerel',_x000D_DATE_OF_BIRTH DATE DEFAULT '1852-12-15',_x000D_DATE_OF_DEATH DATE DEFAULT '3160',_x000D_BIRTH_COUNTRY VARCHAR2(100) DEFAULT 'France',_x000D_</v>
      </c>
      <c r="L107" s="264"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v>
      </c>
      <c r="M107" s="264"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v>
      </c>
      <c r="N107" s="226"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v>
      </c>
      <c r="O107" s="226"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v>
      </c>
      <c r="P107" s="226"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v>
      </c>
      <c r="Q107" s="226"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v>
      </c>
      <c r="R107" s="226"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v>
      </c>
      <c r="S107" s="226"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v>
      </c>
      <c r="T107" s="226"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U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V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W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X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Y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Z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A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B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C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D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E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F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G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H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I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J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K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L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M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N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O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P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Q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R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S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T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U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V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W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X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Y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AZ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A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B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C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D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E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F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G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H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I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J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K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L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M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N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O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P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Q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R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S107" s="119" t="str">
        <f t="shared" ca="1" si="102"/>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T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U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V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W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X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Y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BZ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A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B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C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D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E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F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G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H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I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J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K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L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M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N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O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P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Q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R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S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T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U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V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W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X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Y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CZ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A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B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C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D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E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F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G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H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I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J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K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L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M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N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O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P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Q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R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S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T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U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V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W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X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Y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DZ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A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B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C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D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E107" s="119" t="str">
        <f t="shared" ca="1" si="103"/>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F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G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H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I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J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K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L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M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N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O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P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Q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R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S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T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U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V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W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X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EY107" s="119" t="str">
        <f t="shared" ca="1" si="104"/>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row>
    <row r="108" spans="1:155" s="38" customFormat="1" ht="19.95" hidden="1" customHeight="1" outlineLevel="2">
      <c r="A108" s="20"/>
      <c r="B108" s="20"/>
      <c r="C108" s="33"/>
      <c r="D108" s="33"/>
      <c r="E108" s="18"/>
      <c r="F108" s="264"/>
      <c r="G108" s="226"/>
      <c r="H108" s="119"/>
      <c r="I108" s="264"/>
      <c r="J108" s="264"/>
      <c r="K108" s="264"/>
      <c r="L108" s="264"/>
      <c r="M108" s="264"/>
      <c r="N108" s="226"/>
      <c r="O108" s="226"/>
      <c r="P108" s="226"/>
      <c r="Q108" s="226"/>
      <c r="R108" s="226"/>
      <c r="S108" s="226"/>
      <c r="T108" s="226"/>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266" t="str">
        <f>IF(LEN(F83)=0,"",SUBSTITUTE(SUBSTITUTE(SUBSTITUTE(Settings!$B$39,"&amp;Table",$F$45),"&amp;Column",F72),"&amp;BEAMColumnCodes",F83))</f>
        <v xml:space="preserve">Comment on Column LAUREATES.LAUREATE_ID is 'BK, NN';
</v>
      </c>
      <c r="G109" s="227" t="str">
        <f>IF(LEN(G83)=0,"",SUBSTITUTE(SUBSTITUTE(SUBSTITUTE(Settings!$B$39,"&amp;Table",$F$45),"&amp;Column",G72),"&amp;BEAMColumnCodes",G83))</f>
        <v/>
      </c>
      <c r="H109" s="122" t="str">
        <f>IF(LEN(H83)=0,"",SUBSTITUTE(SUBSTITUTE(SUBSTITUTE(Settings!$B$39,"&amp;Table",$F$45),"&amp;Column",H72),"&amp;BEAMColumnCodes",H83))</f>
        <v/>
      </c>
      <c r="I109" s="266" t="str">
        <f>IF(LEN(I83)=0,"",SUBSTITUTE(SUBSTITUTE(SUBSTITUTE(Settings!$B$39,"&amp;Table",$F$45),"&amp;Column",I72),"&amp;BEAMColumnCodes",I83))</f>
        <v xml:space="preserve">Comment on Column LAUREATES.DATE_OF_BIRTH is 'FV';
</v>
      </c>
      <c r="J109" s="266" t="str">
        <f>IF(LEN(J83)=0,"",SUBSTITUTE(SUBSTITUTE(SUBSTITUTE(Settings!$B$39,"&amp;Table",$F$45),"&amp;Column",J72),"&amp;BEAMColumnCodes",J83))</f>
        <v/>
      </c>
      <c r="K109" s="266" t="str">
        <f>IF(LEN(K83)=0,"",SUBSTITUTE(SUBSTITUTE(SUBSTITUTE(Settings!$B$39,"&amp;Table",$F$45),"&amp;Column",K72),"&amp;BEAMColumnCodes",K83))</f>
        <v xml:space="preserve">Comment on Column LAUREATES.BIRTH_COUNTRY is 'FV';
</v>
      </c>
      <c r="L109" s="333" t="str">
        <f>IF(LEN(L83)=0,"",SUBSTITUTE(SUBSTITUTE(SUBSTITUTE(Settings!$B$39,"&amp;Table",$F$45),"&amp;Column",L72),"&amp;BEAMColumnCodes",L83))</f>
        <v xml:space="preserve">Comment on Column LAUREATES.BIRTH_CITY is 'FV';
</v>
      </c>
      <c r="M109" s="253" t="str">
        <f>IF(LEN(M83)=0,"",SUBSTITUTE(SUBSTITUTE(SUBSTITUTE(Settings!$B$39,"&amp;Table",$F$45),"&amp;Column",M72),"&amp;BEAMColumnCodes",M83))</f>
        <v/>
      </c>
      <c r="N109" s="320" t="str">
        <f>IF(LEN(N83)=0,"",SUBSTITUTE(SUBSTITUTE(SUBSTITUTE(Settings!$B$39,"&amp;Table",$F$45),"&amp;Column",N72),"&amp;BEAMColumnCodes",N83))</f>
        <v xml:space="preserve">Comment on Column LAUREATES.YEAR_PRIZE_RECEIVED is 'FV, NN';
</v>
      </c>
      <c r="O109" s="320" t="str">
        <f>IF(LEN(O83)=0,"",SUBSTITUTE(SUBSTITUTE(SUBSTITUTE(Settings!$B$39,"&amp;Table",$F$45),"&amp;Column",O72),"&amp;BEAMColumnCodes",O83))</f>
        <v xml:space="preserve">Comment on Column LAUREATES.PRIZE_CATEGORY is 'FV, NN';
</v>
      </c>
      <c r="P109" s="320" t="str">
        <f>IF(LEN(P83)=0,"",SUBSTITUTE(SUBSTITUTE(SUBSTITUTE(Settings!$B$39,"&amp;Table",$F$45),"&amp;Column",P72),"&amp;BEAMColumnCodes",P83))</f>
        <v xml:space="preserve">Comment on Column LAUREATES.PRIZE_AMOUNT is 'NN';
</v>
      </c>
      <c r="Q109" s="320" t="str">
        <f>IF(LEN(Q83)=0,"",SUBSTITUTE(SUBSTITUTE(SUBSTITUTE(Settings!$B$39,"&amp;Table",$F$45),"&amp;Column",Q72),"&amp;BEAMColumnCodes",Q83))</f>
        <v/>
      </c>
      <c r="R109" s="320" t="str">
        <f>IF(LEN(R83)=0,"",SUBSTITUTE(SUBSTITUTE(SUBSTITUTE(Settings!$B$39,"&amp;Table",$F$45),"&amp;Column",R72),"&amp;BEAMColumnCodes",R83))</f>
        <v xml:space="preserve">Comment on Column LAUREATES.SHARE is 'NN';
</v>
      </c>
      <c r="S109" s="320" t="str">
        <f>IF(LEN(S83)=0,"",SUBSTITUTE(SUBSTITUTE(SUBSTITUTE(Settings!$B$39,"&amp;Table",$F$45),"&amp;Column",S72),"&amp;BEAMColumnCodes",S83))</f>
        <v/>
      </c>
      <c r="T109" s="320"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267" t="str">
        <f>F109</f>
        <v xml:space="preserve">Comment on Column LAUREATES.LAUREATE_ID is 'BK, NN';
</v>
      </c>
      <c r="G110" s="219" t="str">
        <f ca="1">CONCATENATE(INDIRECT(ADDRESS(ROW(),COLUMN()-1)),G109)</f>
        <v xml:space="preserve">Comment on Column LAUREATES.LAUREATE_ID is 'BK, NN';
</v>
      </c>
      <c r="H110" s="111" t="str">
        <f t="shared" ref="H110:BS110" ca="1" si="105">CONCATENATE(INDIRECT(ADDRESS(ROW(),COLUMN()-1)),H109)</f>
        <v xml:space="preserve">Comment on Column LAUREATES.LAUREATE_ID is 'BK, NN';
</v>
      </c>
      <c r="I110" s="253" t="str">
        <f t="shared" ca="1" si="105"/>
        <v xml:space="preserve">Comment on Column LAUREATES.LAUREATE_ID is 'BK, NN';
Comment on Column LAUREATES.DATE_OF_BIRTH is 'FV';
</v>
      </c>
      <c r="J110" s="253" t="str">
        <f t="shared" ca="1" si="105"/>
        <v xml:space="preserve">Comment on Column LAUREATES.LAUREATE_ID is 'BK, NN';
Comment on Column LAUREATES.DATE_OF_BIRTH is 'FV';
</v>
      </c>
      <c r="K110" s="253" t="str">
        <f t="shared" ca="1" si="105"/>
        <v xml:space="preserve">Comment on Column LAUREATES.LAUREATE_ID is 'BK, NN';
Comment on Column LAUREATES.DATE_OF_BIRTH is 'FV';
Comment on Column LAUREATES.BIRTH_COUNTRY is 'FV';
</v>
      </c>
      <c r="L110" s="253" t="str">
        <f t="shared" ca="1" si="105"/>
        <v xml:space="preserve">Comment on Column LAUREATES.LAUREATE_ID is 'BK, NN';
Comment on Column LAUREATES.DATE_OF_BIRTH is 'FV';
Comment on Column LAUREATES.BIRTH_COUNTRY is 'FV';
Comment on Column LAUREATES.BIRTH_CITY is 'FV';
</v>
      </c>
      <c r="M110" s="253" t="str">
        <f t="shared" ca="1" si="105"/>
        <v xml:space="preserve">Comment on Column LAUREATES.LAUREATE_ID is 'BK, NN';
Comment on Column LAUREATES.DATE_OF_BIRTH is 'FV';
Comment on Column LAUREATES.BIRTH_COUNTRY is 'FV';
Comment on Column LAUREATES.BIRTH_CITY is 'FV';
</v>
      </c>
      <c r="N110" s="219"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v>
      </c>
      <c r="O110" s="219"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v>
      </c>
      <c r="P110" s="219"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v>
      </c>
      <c r="Q110" s="219"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v>
      </c>
      <c r="R110" s="219"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S110" s="219"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T110" s="219"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U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V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W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X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Y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Z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A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B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C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D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E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F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G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H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I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J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K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L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M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N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O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P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Q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R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S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T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U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V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W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X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Y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AZ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A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B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C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D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E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F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G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H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I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J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K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L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M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N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O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P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Q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R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S110" s="111" t="str">
        <f t="shared" ca="1" si="105"/>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T110" s="111" t="str">
        <f t="shared" ref="BT110:EE110" ca="1" si="106">CONCATENATE(INDIRECT(ADDRESS(ROW(),COLUMN()-1)),BT109)</f>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U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V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W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X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Y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BZ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A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B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C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D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E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F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G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H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I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J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K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L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M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N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O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P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Q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R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S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T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U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V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W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X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Y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CZ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A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B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C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D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E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F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G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H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I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J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K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L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M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N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O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P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Q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R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S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T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U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V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W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X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Y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DZ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A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B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C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D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E110" s="111" t="str">
        <f t="shared" ca="1" si="106"/>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F110" s="111" t="str">
        <f t="shared" ref="EF110:EY110" ca="1" si="107">CONCATENATE(INDIRECT(ADDRESS(ROW(),COLUMN()-1)),EF109)</f>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G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H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I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J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K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L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M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N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O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P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Q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R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S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T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U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V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W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X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EY110" s="111" t="str">
        <f t="shared" ca="1" si="107"/>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row>
    <row r="111" spans="1:155" s="38" customFormat="1" ht="28.95" hidden="1" customHeight="1" outlineLevel="2">
      <c r="A111" s="20"/>
      <c r="B111" s="20"/>
      <c r="C111" s="33"/>
      <c r="D111" s="33"/>
      <c r="E111" s="18"/>
      <c r="F111" s="253"/>
      <c r="G111" s="219"/>
      <c r="H111" s="111"/>
      <c r="I111" s="253"/>
      <c r="J111" s="253"/>
      <c r="K111" s="253"/>
      <c r="L111" s="253"/>
      <c r="M111" s="253"/>
      <c r="N111" s="219"/>
      <c r="O111" s="219"/>
      <c r="P111" s="219"/>
      <c r="Q111" s="219"/>
      <c r="R111" s="219"/>
      <c r="S111" s="219"/>
      <c r="T111" s="219"/>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268" t="str">
        <f>IF(AND(F57&lt;&gt;"Y",$F$55="Fact",F59="Y"),CHAR(13)&amp; SUBSTITUTE(SUBSTITUTE(SUBSTITUTE(SUBSTITUTE(Settings!$B$45,"&amp;BEAMColumn",F71),"&amp;BEAMTable",$F$44),"&amp;Column", F72),"&amp;Table",$F$45),"")</f>
        <v/>
      </c>
      <c r="G112" s="228"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268" t="str">
        <f>IF(AND(I57&lt;&gt;"Y",$F$55="Fact",I59="Y"),CHAR(13)&amp; SUBSTITUTE(SUBSTITUTE(SUBSTITUTE(SUBSTITUTE(Settings!$B$45,"&amp;BEAMColumn",I71),"&amp;BEAMTable",$F$44),"&amp;Column", I72),"&amp;Table",$F$45),"")</f>
        <v/>
      </c>
      <c r="J112" s="268" t="str">
        <f>IF(AND(J57&lt;&gt;"Y",$F$55="Fact",J59="Y"),CHAR(13)&amp; SUBSTITUTE(SUBSTITUTE(SUBSTITUTE(SUBSTITUTE(Settings!$B$45,"&amp;BEAMColumn",J71),"&amp;BEAMTable",$F$44),"&amp;Column", J72),"&amp;Table",$F$45),"")</f>
        <v/>
      </c>
      <c r="K112" s="268" t="str">
        <f>IF(AND(K57&lt;&gt;"Y",$F$55="Fact",K59="Y"),CHAR(13)&amp; SUBSTITUTE(SUBSTITUTE(SUBSTITUTE(SUBSTITUTE(Settings!$B$45,"&amp;BEAMColumn",K71),"&amp;BEAMTable",$F$44),"&amp;Column", K72),"&amp;Table",$F$45),"")</f>
        <v/>
      </c>
      <c r="L112" s="334" t="str">
        <f>IF(AND(L57&lt;&gt;"Y",$F$55="Fact",L59="Y"),CHAR(13)&amp; SUBSTITUTE(SUBSTITUTE(SUBSTITUTE(SUBSTITUTE(Settings!$B$45,"&amp;BEAMColumn",L71),"&amp;BEAMTable",$F$44),"&amp;Column", L72),"&amp;Table",$F$45),"")</f>
        <v/>
      </c>
      <c r="M112" s="254" t="str">
        <f>IF(AND(M57&lt;&gt;"Y",$F$55="Fact",M59="Y"),CHAR(13)&amp; SUBSTITUTE(SUBSTITUTE(SUBSTITUTE(SUBSTITUTE(Settings!$B$45,"&amp;BEAMColumn",M71),"&amp;BEAMTable",$F$44),"&amp;Column", M72),"&amp;Table",$F$45),"")</f>
        <v/>
      </c>
      <c r="N112" s="321" t="str">
        <f>IF(AND(N57&lt;&gt;"Y",$F$55="Fact",N59="Y"),CHAR(13)&amp; SUBSTITUTE(SUBSTITUTE(SUBSTITUTE(SUBSTITUTE(Settings!$B$45,"&amp;BEAMColumn",N71),"&amp;BEAMTable",$F$44),"&amp;Column", N72),"&amp;Table",$F$45),"")</f>
        <v/>
      </c>
      <c r="O112" s="321" t="str">
        <f>IF(AND(O57&lt;&gt;"Y",$F$55="Fact",O59="Y"),CHAR(13)&amp; SUBSTITUTE(SUBSTITUTE(SUBSTITUTE(SUBSTITUTE(Settings!$B$45,"&amp;BEAMColumn",O71),"&amp;BEAMTable",$F$44),"&amp;Column", O72),"&amp;Table",$F$45),"")</f>
        <v/>
      </c>
      <c r="P112" s="321" t="str">
        <f>IF(AND(P57&lt;&gt;"Y",$F$55="Fact",P59="Y"),CHAR(13)&amp; SUBSTITUTE(SUBSTITUTE(SUBSTITUTE(SUBSTITUTE(Settings!$B$45,"&amp;BEAMColumn",P71),"&amp;BEAMTable",$F$44),"&amp;Column", P72),"&amp;Table",$F$45),"")</f>
        <v/>
      </c>
      <c r="Q112" s="321" t="str">
        <f>IF(AND(Q57&lt;&gt;"Y",$F$55="Fact",Q59="Y"),CHAR(13)&amp; SUBSTITUTE(SUBSTITUTE(SUBSTITUTE(SUBSTITUTE(Settings!$B$45,"&amp;BEAMColumn",Q71),"&amp;BEAMTable",$F$44),"&amp;Column", Q72),"&amp;Table",$F$45),"")</f>
        <v/>
      </c>
      <c r="R112" s="321" t="str">
        <f>IF(AND(R57&lt;&gt;"Y",$F$55="Fact",R59="Y"),CHAR(13)&amp; SUBSTITUTE(SUBSTITUTE(SUBSTITUTE(SUBSTITUTE(Settings!$B$45,"&amp;BEAMColumn",R71),"&amp;BEAMTable",$F$44),"&amp;Column", R72),"&amp;Table",$F$45),"")</f>
        <v/>
      </c>
      <c r="S112" s="321" t="str">
        <f>IF(AND(S57&lt;&gt;"Y",$F$55="Fact",S59="Y"),CHAR(13)&amp; SUBSTITUTE(SUBSTITUTE(SUBSTITUTE(SUBSTITUTE(Settings!$B$45,"&amp;BEAMColumn",S71),"&amp;BEAMTable",$F$44),"&amp;Column", S72),"&amp;Table",$F$45),"")</f>
        <v/>
      </c>
      <c r="T112" s="3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269" t="str">
        <f>F112</f>
        <v/>
      </c>
      <c r="G113" s="287" t="str">
        <f ca="1">CONCATENATE(INDIRECT(ADDRESS(ROW(),COLUMN()-1)),G112)</f>
        <v/>
      </c>
      <c r="H113" s="120" t="str">
        <f t="shared" ref="H113:BS113" ca="1" si="108">CONCATENATE(INDIRECT(ADDRESS(ROW(),COLUMN()-1)),H112)</f>
        <v/>
      </c>
      <c r="I113" s="293" t="str">
        <f t="shared" ca="1" si="108"/>
        <v/>
      </c>
      <c r="J113" s="293" t="str">
        <f t="shared" ca="1" si="108"/>
        <v/>
      </c>
      <c r="K113" s="293" t="str">
        <f t="shared" ca="1" si="108"/>
        <v/>
      </c>
      <c r="L113" s="293" t="str">
        <f t="shared" ca="1" si="108"/>
        <v/>
      </c>
      <c r="M113" s="254" t="str">
        <f t="shared" ca="1" si="108"/>
        <v/>
      </c>
      <c r="N113" s="287" t="str">
        <f t="shared" ca="1" si="108"/>
        <v/>
      </c>
      <c r="O113" s="287" t="str">
        <f t="shared" ca="1" si="108"/>
        <v/>
      </c>
      <c r="P113" s="287" t="str">
        <f t="shared" ca="1" si="108"/>
        <v/>
      </c>
      <c r="Q113" s="287" t="str">
        <f t="shared" ca="1" si="108"/>
        <v/>
      </c>
      <c r="R113" s="287" t="str">
        <f t="shared" ca="1" si="108"/>
        <v/>
      </c>
      <c r="S113" s="287" t="str">
        <f t="shared" ca="1" si="108"/>
        <v/>
      </c>
      <c r="T113" s="287"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270"/>
      <c r="G114" s="284"/>
      <c r="H114" s="8"/>
      <c r="I114" s="300"/>
      <c r="J114" s="300"/>
      <c r="K114" s="300"/>
      <c r="L114" s="300"/>
      <c r="M114" s="300"/>
      <c r="N114" s="322"/>
      <c r="O114" s="322"/>
      <c r="P114" s="322"/>
      <c r="Q114" s="322"/>
      <c r="R114" s="322"/>
      <c r="S114" s="322"/>
      <c r="T114" s="322"/>
    </row>
    <row r="115" spans="1:155" s="51" customFormat="1" hidden="1" outlineLevel="1">
      <c r="A115" s="36"/>
      <c r="B115" s="36"/>
      <c r="C115" s="77"/>
      <c r="D115" s="77"/>
      <c r="E115" s="35"/>
      <c r="F115" s="271"/>
      <c r="G115" s="229"/>
      <c r="H115" s="7"/>
      <c r="I115" s="249"/>
      <c r="J115" s="249"/>
      <c r="K115" s="249"/>
      <c r="L115" s="249"/>
      <c r="M115" s="300"/>
      <c r="N115" s="322"/>
      <c r="O115" s="322"/>
      <c r="P115" s="322"/>
      <c r="Q115" s="322"/>
      <c r="R115" s="322"/>
      <c r="S115" s="322"/>
      <c r="T115" s="322"/>
    </row>
    <row r="116" spans="1:155" s="51" customFormat="1" ht="26.4" hidden="1" outlineLevel="1">
      <c r="A116" s="36"/>
      <c r="B116" s="36"/>
      <c r="C116" s="77"/>
      <c r="D116" s="77"/>
      <c r="E116" s="35"/>
      <c r="F116" s="272" t="s">
        <v>141</v>
      </c>
      <c r="G116" s="230" t="s">
        <v>96</v>
      </c>
      <c r="H116" s="6" t="s">
        <v>389</v>
      </c>
      <c r="I116" s="301"/>
      <c r="J116" s="308"/>
      <c r="K116" s="308"/>
      <c r="L116" s="249"/>
      <c r="M116" s="300"/>
      <c r="N116" s="322"/>
      <c r="O116" s="322"/>
      <c r="P116" s="322"/>
      <c r="Q116" s="322"/>
      <c r="R116" s="322"/>
      <c r="S116" s="322"/>
      <c r="T116" s="322"/>
    </row>
    <row r="117" spans="1:155" s="39" customFormat="1" ht="127.05" hidden="1" customHeight="1" outlineLevel="1">
      <c r="A117" s="21"/>
      <c r="B117" s="21"/>
      <c r="C117" s="184" t="s">
        <v>282</v>
      </c>
      <c r="D117" s="184"/>
      <c r="E117" s="28"/>
      <c r="F117" s="273" t="str">
        <f t="array" aca="1" ref="F117" ca="1">INDEX(F106:EY106,MATCH(MAX(LEN(F106:EY106)),LEN(F106:EY106),0))</f>
        <v>LAUREATE_ID INTEGER NOT NULL DEFAULT 4,_x000D_</v>
      </c>
      <c r="G117" s="231" t="str">
        <f t="array" aca="1" ref="G117" ca="1">INDEX(F78:EY78,MATCH(MAX(LEN(F78:EY78)),LEN(F78:EY78),0))</f>
        <v>LAUREATE_ID_x000D_</v>
      </c>
      <c r="H117" s="126" t="str">
        <f t="array" aca="1" ref="H117" ca="1">INDEX(F91:EY91,MATCH(MAX(LEN(F91:EY91)),LEN(F91:EY91),0))</f>
        <v xml:space="preserve"> BK, NN _x000D_</v>
      </c>
      <c r="I117" s="302"/>
      <c r="J117" s="309"/>
      <c r="K117" s="309"/>
      <c r="L117" s="302"/>
      <c r="M117" s="340"/>
      <c r="N117" s="336"/>
      <c r="O117" s="336"/>
      <c r="P117" s="336"/>
      <c r="Q117" s="336"/>
      <c r="R117" s="336"/>
      <c r="S117" s="336"/>
      <c r="T117" s="336"/>
      <c r="AU117" s="432"/>
      <c r="AV117" s="433"/>
      <c r="AW117" s="433"/>
      <c r="AX117" s="433"/>
    </row>
    <row r="118" spans="1:155" s="39" customFormat="1" ht="94.05" hidden="1" customHeight="1" outlineLevel="1">
      <c r="A118" s="21"/>
      <c r="B118" s="21"/>
      <c r="C118" s="184" t="s">
        <v>211</v>
      </c>
      <c r="D118" s="184"/>
      <c r="E118" s="28"/>
      <c r="F118" s="273" t="str">
        <f t="array" aca="1" ref="F118" ca="1">INDEX(F107:EY107,MATCH(MAX(LEN(F107:EY107)),LEN(F107:EY107),0))</f>
        <v>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G118" s="231" t="str">
        <f t="array" aca="1" ref="G118" ca="1">INDEX(F82:EY82,MATCH(MAX(LEN(F82:EY82)),LEN(F82:EY82),0))</f>
        <v>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H118" s="126" t="str">
        <f t="array" aca="1" ref="H118" ca="1">INDEX(F93:EY93,MATCH(MAX(LEN(F93:EY93)),LEN(F93:EY93),0))</f>
        <v xml:space="preserve"> BK, NN _x000D__x000D__x000D__x000D_ FV _x000D__x000D_ FV _x000D_ FV _x000D__x000D_ FV, NN _x000D_ FV, NN _x000D_ NN _x000D__x000D_ NN _x000D__x000D__x000D_</v>
      </c>
      <c r="I118" s="302"/>
      <c r="J118" s="309"/>
      <c r="K118" s="309"/>
      <c r="L118" s="302"/>
      <c r="M118" s="340"/>
      <c r="N118" s="336"/>
      <c r="O118" s="336"/>
      <c r="P118" s="336"/>
      <c r="Q118" s="336"/>
      <c r="R118" s="336"/>
      <c r="S118" s="336"/>
      <c r="T118" s="336"/>
      <c r="AU118" s="185"/>
      <c r="AV118" s="186"/>
      <c r="AW118" s="186"/>
      <c r="AX118" s="186"/>
    </row>
    <row r="119" spans="1:155" s="39" customFormat="1" ht="94.05" hidden="1" customHeight="1" outlineLevel="1">
      <c r="A119" s="21"/>
      <c r="B119" s="21"/>
      <c r="C119" s="184" t="s">
        <v>97</v>
      </c>
      <c r="D119" s="184"/>
      <c r="E119" s="28"/>
      <c r="F119" s="273" t="str">
        <f t="array" aca="1" ref="F119" ca="1">INDEX(F84:EY84,MATCH(MAX(LEN(F84:EY84)),LEN(F84:EY84),0))</f>
        <v xml:space="preserve">BK, NN, , , FV, , FV, FV, , FV, NN, FV, NN, NN, , NN, , , , , , , , , , , , , , , , , , , , , , , , , , , , , , , , , , , , , , , , , , , , , , , , , , , , , , , , , , , , , , , , , , , , , , , , , , , , , , , , , , , , , , , , , , , , , , , , , , , , , , , , , , , , , , , , , , , , , , , , , , , , , , , , , , , , , , , , , </v>
      </c>
      <c r="G119" s="231"/>
      <c r="H119" s="126"/>
      <c r="I119" s="302"/>
      <c r="J119" s="309"/>
      <c r="K119" s="309"/>
      <c r="L119" s="302"/>
      <c r="M119" s="340"/>
      <c r="N119" s="336"/>
      <c r="O119" s="336"/>
      <c r="P119" s="336"/>
      <c r="Q119" s="336"/>
      <c r="R119" s="336"/>
      <c r="S119" s="336"/>
      <c r="T119" s="336"/>
      <c r="AU119" s="185"/>
      <c r="AV119" s="186"/>
      <c r="AW119" s="186"/>
      <c r="AX119" s="186"/>
    </row>
    <row r="120" spans="1:155" s="39" customFormat="1" ht="34.950000000000003" hidden="1" customHeight="1" outlineLevel="1">
      <c r="A120" s="21"/>
      <c r="B120" s="21"/>
      <c r="C120" s="184" t="s">
        <v>220</v>
      </c>
      <c r="D120" s="184"/>
      <c r="E120" s="28"/>
      <c r="F120" s="274" t="str">
        <f ca="1">IF(AND($F$55="Dimension",ISERROR(FIND("SK",$F$119))),"Y","")</f>
        <v>Y</v>
      </c>
      <c r="G120" s="232"/>
      <c r="H120" s="93"/>
      <c r="I120" s="302"/>
      <c r="J120" s="309"/>
      <c r="K120" s="309"/>
      <c r="L120" s="302"/>
      <c r="M120" s="340"/>
      <c r="N120" s="336"/>
      <c r="O120" s="336"/>
      <c r="P120" s="336"/>
      <c r="Q120" s="336"/>
      <c r="R120" s="336"/>
      <c r="S120" s="336"/>
      <c r="T120" s="336"/>
      <c r="AU120" s="185"/>
      <c r="AV120" s="186"/>
      <c r="AW120" s="186"/>
      <c r="AX120" s="186"/>
    </row>
    <row r="121" spans="1:155" s="39" customFormat="1" ht="79.05" hidden="1" customHeight="1" outlineLevel="1">
      <c r="A121" s="21"/>
      <c r="B121" s="21"/>
      <c r="C121" s="46" t="s">
        <v>522</v>
      </c>
      <c r="D121" s="184"/>
      <c r="E121" s="28"/>
      <c r="F121" s="274" t="str">
        <f ca="1">IF($F$120="Y", CONCATENATE(Settings!$B$12," ", Settings!B19, ",",CHAR(13), F117),  F117)</f>
        <v>&amp;Table_KEY INTEGER NOT NULL DEFAULT 0,_x000D_LAUREATE_ID INTEGER NOT NULL DEFAULT 4,_x000D_</v>
      </c>
      <c r="G121" s="232" t="str">
        <f ca="1">IF(AND($F$120="Y", Settings!$B$42&lt;&gt;"Y"), CONCATENATE(Settings!$B$12,CHAR(13), IF(LEN(G117)=0,CHAR(13),""), G118),  G118)</f>
        <v>&amp;Table_KEY_x000D_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v>
      </c>
      <c r="H121" s="92" t="str">
        <f ca="1">IF(AND($F$120="Y", Settings!$B$42&lt;&gt;"Y"), CONCATENATE(SUBSTITUTE(Settings!$B$41,"&amp;BEAMColumnCodes","SK"),CHAR(13), IF(LEN($H$117)=0,CHAR(13),""), $H$118),  $H$118)</f>
        <v xml:space="preserve"> SK _x000D_ BK, NN _x000D__x000D__x000D__x000D_ FV _x000D__x000D_ FV _x000D_ FV _x000D__x000D_ FV, NN _x000D_ FV, NN _x000D_ NN _x000D__x000D_ NN _x000D__x000D__x000D_</v>
      </c>
      <c r="I121" s="302"/>
      <c r="J121" s="309"/>
      <c r="K121" s="309"/>
      <c r="L121" s="302"/>
      <c r="M121" s="340"/>
      <c r="N121" s="336"/>
      <c r="O121" s="336"/>
      <c r="P121" s="336"/>
      <c r="Q121" s="336"/>
      <c r="R121" s="336"/>
      <c r="S121" s="336"/>
      <c r="T121" s="336"/>
      <c r="AU121" s="185"/>
      <c r="AV121" s="186"/>
      <c r="AW121" s="186"/>
      <c r="AX121" s="186"/>
    </row>
    <row r="122" spans="1:155" s="39" customFormat="1" ht="66" hidden="1" customHeight="1" outlineLevel="1">
      <c r="A122" s="21"/>
      <c r="B122" s="21"/>
      <c r="C122" s="184" t="s">
        <v>226</v>
      </c>
      <c r="D122" s="184"/>
      <c r="E122" s="28"/>
      <c r="F122" s="274" t="str">
        <f ca="1">F121 &amp; F118</f>
        <v>&amp;Table_KEY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'France',_x000D_</v>
      </c>
      <c r="G122" s="232"/>
      <c r="H122" s="92"/>
      <c r="I122" s="302"/>
      <c r="J122" s="309"/>
      <c r="K122" s="309"/>
      <c r="L122" s="302"/>
      <c r="M122" s="340"/>
      <c r="N122" s="336"/>
      <c r="O122" s="336"/>
      <c r="P122" s="336"/>
      <c r="Q122" s="336"/>
      <c r="R122" s="336"/>
      <c r="S122" s="336"/>
      <c r="T122" s="336"/>
      <c r="AU122" s="185"/>
      <c r="AV122" s="186"/>
      <c r="AW122" s="186"/>
      <c r="AX122" s="186"/>
    </row>
    <row r="123" spans="1:155" s="39" customFormat="1" ht="75" hidden="1" customHeight="1" outlineLevel="1">
      <c r="A123" s="21"/>
      <c r="B123" s="21"/>
      <c r="C123" s="184" t="s">
        <v>21</v>
      </c>
      <c r="D123" s="184"/>
      <c r="E123" s="28"/>
      <c r="F123" s="274" t="str">
        <f ca="1">IF(LEN($F$122)=0,"",LEFT(F122,LEN(F122)-2))</f>
        <v>&amp;Table_KEY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v>
      </c>
      <c r="G123" s="232"/>
      <c r="H123" s="92"/>
      <c r="I123" s="302"/>
      <c r="J123" s="309"/>
      <c r="K123" s="309"/>
      <c r="L123" s="302"/>
      <c r="M123" s="340"/>
      <c r="N123" s="336"/>
      <c r="O123" s="336"/>
      <c r="P123" s="336"/>
      <c r="Q123" s="336"/>
      <c r="R123" s="336"/>
      <c r="S123" s="336"/>
      <c r="T123" s="336"/>
      <c r="AU123" s="185"/>
      <c r="AV123" s="186"/>
      <c r="AW123" s="186"/>
      <c r="AX123" s="186"/>
    </row>
    <row r="124" spans="1:155" s="39" customFormat="1" ht="61.05" hidden="1" customHeight="1" outlineLevel="1">
      <c r="A124" s="21"/>
      <c r="B124" s="21"/>
      <c r="C124" s="184" t="s">
        <v>325</v>
      </c>
      <c r="D124" s="184"/>
      <c r="E124" s="28"/>
      <c r="F124" s="274" t="str">
        <f ca="1">CONCATENATE(Settings!B3, " DDL for ", F54, " &amp;Table generated by BEAM*Modelstormer ", $F$43, " on ", TEXT(NOW(),"d mmm yyyy at hh:mm")," ", Settings!B4, CHAR(13), CHAR(13), F56, Settings!B11, F123)</f>
        <v>/* DDL for Historic Value Dimenson (SCD Type 2) &amp;Table generated by BEAM*Modelstormer 0.95C on 18 Apr 2022 at 17:50 */_x000D__x000D_CREATE TABLE LAUREATES
(&amp;Table_KEY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v>
      </c>
      <c r="G124" s="232"/>
      <c r="H124" s="93"/>
      <c r="I124" s="302"/>
      <c r="J124" s="309"/>
      <c r="K124" s="309"/>
      <c r="L124" s="302"/>
      <c r="M124" s="340"/>
      <c r="N124" s="336"/>
      <c r="O124" s="336"/>
      <c r="P124" s="336"/>
      <c r="Q124" s="336"/>
      <c r="R124" s="336"/>
      <c r="S124" s="336"/>
      <c r="T124" s="336"/>
      <c r="AU124" s="185"/>
      <c r="AV124" s="186"/>
      <c r="AW124" s="186"/>
      <c r="AX124" s="186"/>
    </row>
    <row r="125" spans="1:155" s="39" customFormat="1" ht="31.95" hidden="1" customHeight="1" outlineLevel="1">
      <c r="A125" s="21"/>
      <c r="B125" s="21"/>
      <c r="C125" s="184" t="s">
        <v>506</v>
      </c>
      <c r="D125" s="184"/>
      <c r="E125" s="28"/>
      <c r="F125" s="274" t="str">
        <f>IF(AND($F$55="Dimension",NOT(ISERROR(FIND("HV",$F$50)))),"Y","")</f>
        <v>Y</v>
      </c>
      <c r="G125" s="232"/>
      <c r="H125" s="93"/>
      <c r="I125" s="302"/>
      <c r="J125" s="309"/>
      <c r="K125" s="309"/>
      <c r="L125" s="302"/>
      <c r="M125" s="340"/>
      <c r="N125" s="336"/>
      <c r="O125" s="336"/>
      <c r="P125" s="336"/>
      <c r="Q125" s="336"/>
      <c r="R125" s="336"/>
      <c r="S125" s="336"/>
      <c r="T125" s="336"/>
      <c r="AU125" s="185"/>
      <c r="AV125" s="186"/>
      <c r="AW125" s="186"/>
      <c r="AX125" s="186"/>
    </row>
    <row r="126" spans="1:155" s="39" customFormat="1" ht="127.95" hidden="1" customHeight="1" outlineLevel="1">
      <c r="A126" s="21"/>
      <c r="B126" s="21"/>
      <c r="C126" s="184" t="s">
        <v>507</v>
      </c>
      <c r="D126" s="184"/>
      <c r="E126" s="28"/>
      <c r="F126" s="274" t="str">
        <f ca="1">IF($F$125="Y",$F$124 &amp; Settings!$B$29 &amp; Settings!$B$33, $F$124 &amp; Settings!$B$33)</f>
        <v>/* DDL for Historic Value Dimenson (SCD Type 2) &amp;Table generated by BEAM*Modelstormer 0.95C on 18 Apr 2022 at 17:50 */_x000D__x000D_CREATE TABLE LAUREATES
(&amp;Table_KEY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 
EFFECTIVE_DATE DATETIME NOT NULL, 
END_DATE DATETIME NOT NULL DEFAULT '9999-12-31', 
CURRENT_IND CHAR(1) NOT NULL DEFAULT 'Y' CHECK (CURRENT_IND IN ('Y', 'N')))</v>
      </c>
      <c r="G126" s="232" t="str">
        <f ca="1">IF($F$125&lt;&gt;"Y", $G$121, IF(LEN($G$121) + LEN(Settings!$B$30)&lt;254,$G$121 &amp; Settings!$B$30, $G$121 &amp; "…"))</f>
        <v>&amp;Table_KEY_x000D_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
EFFECTIVE_DATE 
END_DATE
CURRENT_IND</v>
      </c>
      <c r="H126" s="92" t="str">
        <f ca="1">IF(AND($F$125="Y", LEN($G$121)+LEN(Settings!$B$30)&lt;254), $H$121 &amp; Settings!$B$31, $H$121)</f>
        <v xml:space="preserve"> SK _x000D_ BK, NN _x000D__x000D__x000D__x000D_ FV _x000D__x000D_ FV _x000D_ FV _x000D__x000D_ FV, NN _x000D_ FV, NN _x000D_ NN _x000D__x000D_ NN _x000D__x000D__x000D_
[Y/N]</v>
      </c>
      <c r="I126" s="302"/>
      <c r="J126" s="309"/>
      <c r="K126" s="309"/>
      <c r="L126" s="302"/>
      <c r="M126" s="340"/>
      <c r="N126" s="336"/>
      <c r="O126" s="336"/>
      <c r="P126" s="336"/>
      <c r="Q126" s="336"/>
      <c r="R126" s="336"/>
      <c r="S126" s="336"/>
      <c r="T126" s="336"/>
      <c r="AU126" s="185"/>
      <c r="AV126" s="186"/>
      <c r="AW126" s="186"/>
      <c r="AX126" s="186"/>
    </row>
    <row r="127" spans="1:155" s="39" customFormat="1" ht="88.95" hidden="1" customHeight="1" outlineLevel="1">
      <c r="A127" s="21"/>
      <c r="B127" s="21"/>
      <c r="C127" s="184" t="s">
        <v>518</v>
      </c>
      <c r="D127" s="184"/>
      <c r="E127" s="28"/>
      <c r="F127" s="274" t="str">
        <f ca="1">TRIM(F126 &amp; IF(AND($F$55="Dimension", LEN(Settings!$B$35)&lt;&gt;0), CHAR(13) &amp; Settings!B35,IF(AND($F$55="Fact", LEN(Settings!$B$34)&lt;&gt;0), CHAR(13) &amp; Settings!B34, "")) &amp; Settings!$B$36)</f>
        <v xml:space="preserve">/* DDL for Historic Value Dimenson (SCD Type 2) &amp;Table generated by BEAM*Modelstormer 0.95C on 18 Apr 2022 at 17:50 */_x000D__x000D_CREATE TABLE LAUREATES
(&amp;Table_KEY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 
EFFECTIVE_DATE DATETIME NOT NULL, 
END_DATE DATETIME NOT NULL DEFAULT '9999-12-31', 
CURRENT_IND CHAR(1) NOT NULL DEFAULT 'Y' CHECK (CURRENT_IND IN ('Y', 'N')));
</v>
      </c>
      <c r="G127" s="232"/>
      <c r="H127" s="92"/>
      <c r="I127" s="302"/>
      <c r="J127" s="309"/>
      <c r="K127" s="309"/>
      <c r="L127" s="302"/>
      <c r="M127" s="340"/>
      <c r="N127" s="336"/>
      <c r="O127" s="336"/>
      <c r="P127" s="336"/>
      <c r="Q127" s="336"/>
      <c r="R127" s="336"/>
      <c r="S127" s="336"/>
      <c r="T127" s="336"/>
      <c r="AU127" s="185"/>
      <c r="AV127" s="186"/>
      <c r="AW127" s="186"/>
      <c r="AX127" s="186"/>
    </row>
    <row r="128" spans="1:155" s="39" customFormat="1" ht="88.95" hidden="1" customHeight="1" outlineLevel="1">
      <c r="A128" s="21"/>
      <c r="B128" s="21"/>
      <c r="C128" s="184" t="s">
        <v>519</v>
      </c>
      <c r="D128" s="184"/>
      <c r="E128" s="28"/>
      <c r="F128" s="273" t="str">
        <f t="array" aca="1" ref="F128" ca="1">INDEX(F87:EY87,MATCH(MAX(LEN(F87:EY87)),LEN(F87:EY87),0))</f>
        <v/>
      </c>
      <c r="G128" s="232"/>
      <c r="H128" s="92"/>
      <c r="I128" s="302"/>
      <c r="J128" s="309"/>
      <c r="K128" s="309"/>
      <c r="L128" s="302"/>
      <c r="M128" s="340"/>
      <c r="N128" s="336"/>
      <c r="O128" s="336"/>
      <c r="P128" s="336"/>
      <c r="Q128" s="336"/>
      <c r="R128" s="336"/>
      <c r="S128" s="336"/>
      <c r="T128" s="336"/>
      <c r="AU128" s="185"/>
      <c r="AV128" s="186"/>
      <c r="AW128" s="186"/>
      <c r="AX128" s="186"/>
    </row>
    <row r="129" spans="1:50" s="39" customFormat="1" ht="67.95" hidden="1" customHeight="1" outlineLevel="1">
      <c r="A129" s="21"/>
      <c r="B129" s="21"/>
      <c r="C129" s="184" t="s">
        <v>391</v>
      </c>
      <c r="D129" s="184"/>
      <c r="E129" s="28"/>
      <c r="F129" s="274" t="str">
        <f ca="1">IF($F$120="Y",SUBSTITUTE(Settings!$B$12,"&amp;Table",$F$45),IF(LEN($F$128)=0,"",LEFT($F$128,LEN($F$128)-2)))</f>
        <v>LAUREATES_KEY</v>
      </c>
      <c r="G129" s="288"/>
      <c r="H129" s="102"/>
      <c r="I129" s="303"/>
      <c r="J129" s="310"/>
      <c r="K129" s="309"/>
      <c r="L129" s="302"/>
      <c r="M129" s="340"/>
      <c r="N129" s="336"/>
      <c r="O129" s="336"/>
      <c r="P129" s="336"/>
      <c r="Q129" s="336"/>
      <c r="R129" s="336"/>
      <c r="S129" s="336"/>
      <c r="T129" s="336"/>
      <c r="AU129" s="185"/>
      <c r="AV129" s="186"/>
      <c r="AW129" s="186"/>
      <c r="AX129" s="186"/>
    </row>
    <row r="130" spans="1:50" s="39" customFormat="1" ht="348" hidden="1" customHeight="1" outlineLevel="1">
      <c r="A130" s="21"/>
      <c r="B130" s="21"/>
      <c r="C130" s="184" t="s">
        <v>516</v>
      </c>
      <c r="D130" s="184"/>
      <c r="E130" s="28"/>
      <c r="F130" s="274" t="str">
        <f ca="1">F127 &amp; IF(AND($F$55="Dimension", LEN(Settings!$B$46)&lt;&gt;0), CHAR(13) &amp; Settings!$B$46 &amp; CHAR(13),"")</f>
        <v>/* DDL for Historic Value Dimenson (SCD Type 2) &amp;Table generated by BEAM*Modelstormer 0.95C on 18 Apr 2022 at 17:50 */_x000D__x000D_CREATE TABLE LAUREATES
(&amp;Table_KEY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 
EFFECTIVE_DATE DATETIME NOT NULL, 
END_DATE DATETIME NOT NULL DEFAULT '9999-12-31', 
CURRENT_IND CHAR(1) NOT NULL DEFAULT 'Y' CHECK (CURRENT_IND IN ('Y', 'N')));
_x000D_ALTER TABLE &amp;Table ADD CONSTRAINT C_&amp;Table_PK PRIMARY KEY (&amp;KeyColumns);_x000D_</v>
      </c>
      <c r="G130" s="288"/>
      <c r="H130" s="102"/>
      <c r="I130" s="303"/>
      <c r="J130" s="310"/>
      <c r="K130" s="309"/>
      <c r="L130" s="302"/>
      <c r="M130" s="340"/>
      <c r="N130" s="336"/>
      <c r="O130" s="336"/>
      <c r="P130" s="336"/>
      <c r="Q130" s="336"/>
      <c r="R130" s="336"/>
      <c r="S130" s="336"/>
      <c r="T130" s="336"/>
      <c r="AU130" s="185"/>
      <c r="AV130" s="186"/>
      <c r="AW130" s="186"/>
      <c r="AX130" s="186"/>
    </row>
    <row r="131" spans="1:50" s="39" customFormat="1" ht="165" hidden="1" customHeight="1" outlineLevel="1">
      <c r="A131" s="21"/>
      <c r="B131" s="21"/>
      <c r="C131" s="184" t="s">
        <v>517</v>
      </c>
      <c r="D131" s="184"/>
      <c r="E131" s="28"/>
      <c r="F131" s="275" t="str">
        <f ca="1">SUBSTITUTE(SUBSTITUTE($F$130, "&amp;Table", $F$45),"&amp;KeyColumns",$F$129)</f>
        <v>/* DDL for Historic Value Dimenson (SCD Type 2) LAUREATES generated by BEAM*Modelstormer 0.95C on 18 Apr 2022 at 17:50 */_x000D__x000D_CREATE TABLE LAUREATES
(LAUREATES_KEY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 
EFFECTIVE_DATE DATETIME NOT NULL, 
END_DATE DATETIME NOT NULL DEFAULT '9999-12-31', 
CURRENT_IND CHAR(1) NOT NULL DEFAULT 'Y' CHECK (CURRENT_IND IN ('Y', 'N')));
_x000D_ALTER TABLE LAUREATES ADD CONSTRAINT C_LAUREATES_PK PRIMARY KEY (LAUREATES_KEY);_x000D_</v>
      </c>
      <c r="G131" s="233" t="str">
        <f ca="1">SUBSTITUTE(G126, "&amp;Table", $F$45)</f>
        <v>LAUREATES_KEY_x000D_LAUREATE_ID_x000D__x000D_FIRST_NAME_x000D_LAST_NAME_x000D_DATE_OF_BIRTH_x000D_DATE_OF_DEATH_x000D_BIRTH_COUNTRY_x000D_BIRTH_CITY_x000D_GENDER_x000D_YEAR_PRIZE_RECEIVED_x000D_PRIZE_CATEGORY_x000D_PRIZE_AMOUNT_x000D_MOTIVATION_x000D_SHARE_x000D_INSTITUTION_NAME_x000D_INSTITUTION_COUNTRY_x000D_
EFFECTIVE_DATE 
END_DATE
CURRENT_IND</v>
      </c>
      <c r="H131" s="101"/>
      <c r="I131" s="302"/>
      <c r="J131" s="309"/>
      <c r="K131" s="309"/>
      <c r="L131" s="302"/>
      <c r="M131" s="340"/>
      <c r="N131" s="336"/>
      <c r="O131" s="336"/>
      <c r="P131" s="336"/>
      <c r="Q131" s="336"/>
      <c r="R131" s="336"/>
      <c r="S131" s="336"/>
      <c r="T131" s="336"/>
      <c r="AU131" s="185"/>
      <c r="AV131" s="186"/>
      <c r="AW131" s="186"/>
      <c r="AX131" s="186"/>
    </row>
    <row r="132" spans="1:50" s="39" customFormat="1" ht="76.05" hidden="1" customHeight="1" outlineLevel="1">
      <c r="A132" s="21"/>
      <c r="B132" s="21"/>
      <c r="C132" s="184" t="s">
        <v>390</v>
      </c>
      <c r="D132" s="184"/>
      <c r="E132" s="28"/>
      <c r="F132" s="275"/>
      <c r="G132" s="233" t="str">
        <f ca="1">IF(Settings!$B$44="Y", PROPER(SUBSTITUTE(G131,"_"," ")), F131)</f>
        <v>Laureates Key_x000D_Laureate Id_x000D__x000D_First Name_x000D_Last Name_x000D_Date Of Birth_x000D_Date Of Death_x000D_Birth Country_x000D_Birth City_x000D_Gender_x000D_Year Prize Received_x000D_Prize Category_x000D_Prize Amount_x000D_Motivation_x000D_Share_x000D_Institution Name_x000D_Institution Country_x000D_
Effective Date 
End Date
Current Ind</v>
      </c>
      <c r="H132" s="93"/>
      <c r="I132" s="302"/>
      <c r="J132" s="309"/>
      <c r="K132" s="309"/>
      <c r="L132" s="302"/>
      <c r="M132" s="340"/>
      <c r="N132" s="336"/>
      <c r="O132" s="336"/>
      <c r="P132" s="336"/>
      <c r="Q132" s="336"/>
      <c r="R132" s="336"/>
      <c r="S132" s="336"/>
      <c r="T132" s="336"/>
      <c r="AU132" s="185"/>
      <c r="AV132" s="186"/>
      <c r="AW132" s="186"/>
      <c r="AX132" s="186"/>
    </row>
    <row r="133" spans="1:50" s="39" customFormat="1" ht="120" hidden="1" customHeight="1" outlineLevel="1">
      <c r="A133" s="21"/>
      <c r="B133" s="21"/>
      <c r="C133" s="184" t="s">
        <v>194</v>
      </c>
      <c r="D133" s="184"/>
      <c r="E133" s="28"/>
      <c r="F133" s="276" t="str">
        <f t="array" aca="1" ref="F133" ca="1">INDEX(F110:EY110,MATCH(MAX(LEN(F110:EY110)),LEN(F110:EY110),0))</f>
        <v xml:space="preserve">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v>
      </c>
      <c r="G133" s="233"/>
      <c r="H133" s="93"/>
      <c r="I133" s="302"/>
      <c r="J133" s="309"/>
      <c r="K133" s="309"/>
      <c r="L133" s="302"/>
      <c r="M133" s="340"/>
      <c r="N133" s="336"/>
      <c r="O133" s="336"/>
      <c r="P133" s="336"/>
      <c r="Q133" s="336"/>
      <c r="R133" s="336"/>
      <c r="S133" s="336"/>
      <c r="T133" s="336"/>
      <c r="AU133" s="185"/>
      <c r="AV133" s="186"/>
      <c r="AW133" s="186"/>
      <c r="AX133" s="186"/>
    </row>
    <row r="134" spans="1:50" s="39" customFormat="1" ht="24" hidden="1" customHeight="1" outlineLevel="1">
      <c r="A134" s="21"/>
      <c r="B134" s="21"/>
      <c r="C134" s="184" t="s">
        <v>421</v>
      </c>
      <c r="D134" s="184"/>
      <c r="E134" s="28"/>
      <c r="F134" s="277" t="str">
        <f ca="1">IF($F$120="Y",SUBSTITUTE(SUBSTITUTE(SUBSTITUTE(Settings!$B$39,"&amp;Column", Settings!$B$12),"&amp;Table",$F$45),"&amp;BEAMColumnCodes","SK"),"")</f>
        <v xml:space="preserve">Comment on Column LAUREATES.LAUREATES_KEY is 'SK';
</v>
      </c>
      <c r="G134" s="233"/>
      <c r="H134" s="93"/>
      <c r="I134" s="302"/>
      <c r="J134" s="309"/>
      <c r="K134" s="309"/>
      <c r="L134" s="302"/>
      <c r="M134" s="340"/>
      <c r="N134" s="336"/>
      <c r="O134" s="336"/>
      <c r="P134" s="336"/>
      <c r="Q134" s="336"/>
      <c r="R134" s="336"/>
      <c r="S134" s="336"/>
      <c r="T134" s="336"/>
      <c r="AU134" s="185"/>
      <c r="AV134" s="186"/>
      <c r="AW134" s="186"/>
      <c r="AX134" s="186"/>
    </row>
    <row r="135" spans="1:50" s="39" customFormat="1" ht="24" hidden="1" customHeight="1" outlineLevel="1">
      <c r="A135" s="21"/>
      <c r="B135" s="21"/>
      <c r="C135" s="184" t="s">
        <v>508</v>
      </c>
      <c r="D135" s="184"/>
      <c r="E135" s="28"/>
      <c r="F135" s="277" t="str">
        <f>IF($F$125="Y", SUBSTITUTE(Settings!B32, "&amp;Table", $F$45), "")</f>
        <v xml:space="preserve">Comment on Column LAUREATES.CURRENT_IND is '[Y/N]';
</v>
      </c>
      <c r="G135" s="233"/>
      <c r="H135" s="93"/>
      <c r="I135" s="302"/>
      <c r="J135" s="309"/>
      <c r="K135" s="309"/>
      <c r="L135" s="302"/>
      <c r="M135" s="340"/>
      <c r="N135" s="336"/>
      <c r="O135" s="336"/>
      <c r="P135" s="336"/>
      <c r="Q135" s="336"/>
      <c r="R135" s="336"/>
      <c r="S135" s="336"/>
      <c r="T135" s="336"/>
      <c r="AU135" s="185"/>
      <c r="AV135" s="186"/>
      <c r="AW135" s="186"/>
      <c r="AX135" s="186"/>
    </row>
    <row r="136" spans="1:50" s="39" customFormat="1" ht="108" hidden="1" customHeight="1" outlineLevel="1">
      <c r="A136" s="21"/>
      <c r="B136" s="21"/>
      <c r="C136" s="184" t="s">
        <v>431</v>
      </c>
      <c r="D136" s="184"/>
      <c r="E136" s="28"/>
      <c r="F136" s="275" t="str">
        <f ca="1">IF(Settings!$B$37="Y", CHAR(13) &amp; $F$52 &amp; $F$134 &amp; $F$133 &amp; $F$135, "")</f>
        <v xml:space="preserve">_x000D_Comment on Table LAUREATES is 'HV';
Comment on Column LAUREATES.LAUREATES_KEY is 'SK';
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Comment on Column LAUREATES.CURRENT_IND is '[Y/N]';
</v>
      </c>
      <c r="G136" s="233"/>
      <c r="H136" s="93"/>
      <c r="I136" s="302"/>
      <c r="J136" s="309"/>
      <c r="K136" s="309"/>
      <c r="L136" s="302"/>
      <c r="M136" s="340"/>
      <c r="N136" s="336"/>
      <c r="O136" s="336"/>
      <c r="P136" s="336"/>
      <c r="Q136" s="336"/>
      <c r="R136" s="336"/>
      <c r="S136" s="336"/>
      <c r="T136" s="336"/>
      <c r="AU136" s="185"/>
      <c r="AV136" s="186"/>
      <c r="AW136" s="186"/>
      <c r="AX136" s="186"/>
    </row>
    <row r="137" spans="1:50" s="39" customFormat="1" ht="108" hidden="1" customHeight="1" outlineLevel="1">
      <c r="A137" s="21"/>
      <c r="B137" s="21"/>
      <c r="C137" s="184" t="s">
        <v>515</v>
      </c>
      <c r="D137" s="184"/>
      <c r="E137" s="28"/>
      <c r="F137" s="276" t="str">
        <f t="array" aca="1" ref="F137" ca="1">INDEX(F113:EY113,MATCH(MAX(LEN(F113:EY113)),LEN(F113:EY113),0))</f>
        <v/>
      </c>
      <c r="G137" s="233"/>
      <c r="H137" s="93"/>
      <c r="I137" s="302"/>
      <c r="J137" s="309"/>
      <c r="K137" s="309"/>
      <c r="L137" s="302"/>
      <c r="M137" s="340"/>
      <c r="N137" s="336"/>
      <c r="O137" s="336"/>
      <c r="P137" s="336"/>
      <c r="Q137" s="336"/>
      <c r="R137" s="336"/>
      <c r="S137" s="336"/>
      <c r="T137" s="336"/>
      <c r="AU137" s="185"/>
      <c r="AV137" s="186"/>
      <c r="AW137" s="186"/>
      <c r="AX137" s="186"/>
    </row>
    <row r="138" spans="1:50" s="39" customFormat="1" ht="165" hidden="1" customHeight="1" outlineLevel="1">
      <c r="A138" s="21"/>
      <c r="B138" s="21"/>
      <c r="C138" s="184" t="s">
        <v>514</v>
      </c>
      <c r="D138" s="184"/>
      <c r="E138" s="28"/>
      <c r="F138" s="275" t="str">
        <f ca="1">CONCATENATE(F131, F137, IF(LEN(F137)&lt;&gt;0, CHAR(13),""), F136)</f>
        <v xml:space="preserve">/* DDL for Historic Value Dimenson (SCD Type 2) LAUREATES generated by BEAM*Modelstormer 0.95C on 18 Apr 2022 at 17:50 */_x000D__x000D_CREATE TABLE LAUREATES
(LAUREATES_KEY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 
EFFECTIVE_DATE DATETIME NOT NULL, 
END_DATE DATETIME NOT NULL DEFAULT '9999-12-31', 
CURRENT_IND CHAR(1) NOT NULL DEFAULT 'Y' CHECK (CURRENT_IND IN ('Y', 'N')));
_x000D_ALTER TABLE LAUREATES ADD CONSTRAINT C_LAUREATES_PK PRIMARY KEY (LAUREATES_KEY);_x000D__x000D_Comment on Table LAUREATES is 'HV';
Comment on Column LAUREATES.LAUREATES_KEY is 'SK';
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Comment on Column LAUREATES.CURRENT_IND is '[Y/N]';
</v>
      </c>
      <c r="G138" s="233"/>
      <c r="H138" s="93"/>
      <c r="I138" s="302"/>
      <c r="J138" s="309"/>
      <c r="K138" s="309"/>
      <c r="L138" s="302"/>
      <c r="M138" s="340"/>
      <c r="N138" s="336"/>
      <c r="O138" s="336"/>
      <c r="P138" s="336"/>
      <c r="Q138" s="336"/>
      <c r="R138" s="336"/>
      <c r="S138" s="336"/>
      <c r="T138" s="336"/>
      <c r="AU138" s="185"/>
      <c r="AV138" s="186"/>
      <c r="AW138" s="186"/>
      <c r="AX138" s="186"/>
    </row>
    <row r="139" spans="1:50" s="39" customFormat="1" ht="276" hidden="1" customHeight="1" outlineLevel="1">
      <c r="A139" s="21"/>
      <c r="B139" s="21"/>
      <c r="C139" s="184" t="s">
        <v>232</v>
      </c>
      <c r="D139" s="184"/>
      <c r="E139" s="28"/>
      <c r="F139" s="275" t="str">
        <f ca="1">IF(LEN($F$123)= 0, "Add column names in F6 to EY6 to generate SQL DDL", $F$138)</f>
        <v xml:space="preserve">/* DDL for Historic Value Dimenson (SCD Type 2) LAUREATES generated by BEAM*Modelstormer 0.95C on 18 Apr 2022 at 17:50 */_x000D__x000D_CREATE TABLE LAUREATES
(LAUREATES_KEY INTEGER NOT NULL DEFAULT 0,_x000D_LAUREATE_ID INTEGER NOT NULL DEFAULT 4,_x000D_FIRST_NAME VARCHAR2(100) DEFAULT 'Antoine Henri',_x000D_LAST_NAME VARCHAR2(100) DEFAULT 'Becquerel',_x000D_DATE_OF_BIRTH DATE DEFAULT '1852-12-15',_x000D_DATE_OF_DEATH DATE DEFAULT '3160',_x000D_BIRTH_COUNTRY VARCHAR2(100) DEFAULT 'France',_x000D_BIRTH_CITY VARCHAR2(100) DEFAULT 'Paris',_x000D_GENDER VARCHAR2(10) DEFAULT 'male',_x000D_YEAR_PRIZE_RECEIVED DATE NOT NULL DEFAULT '1903',_x000D_PRIZE_CATEGORY VARCHAR2(20) NOT NULL DEFAULT 'physics',_x000D_PRIZE_AMOUNT NUMBER NOT NULL DEFAULT 500000,_x000D_MOTIVATION VARCHAR2(300) DEFAULT '"in recognition"',_x000D_SHARE INTEGER NOT NULL DEFAULT 2,_x000D_INSTITUTION_NAME VARCHAR2(150) DEFAULT 'Polytechnique',_x000D_INSTITUTION_COUNTRY VARCHAR2(100) DEFAULT 'France', 
EFFECTIVE_DATE DATETIME NOT NULL, 
END_DATE DATETIME NOT NULL DEFAULT '9999-12-31', 
CURRENT_IND CHAR(1) NOT NULL DEFAULT 'Y' CHECK (CURRENT_IND IN ('Y', 'N')));
_x000D_ALTER TABLE LAUREATES ADD CONSTRAINT C_LAUREATES_PK PRIMARY KEY (LAUREATES_KEY);_x000D__x000D_Comment on Table LAUREATES is 'HV';
Comment on Column LAUREATES.LAUREATES_KEY is 'SK';
Comment on Column LAUREATES.LAUREATE_ID is 'BK, NN';
Comment on Column LAUREATES.DATE_OF_BIRTH is 'FV';
Comment on Column LAUREATES.BIRTH_COUNTRY is 'FV';
Comment on Column LAUREATES.BIRTH_CITY is 'FV';
Comment on Column LAUREATES.YEAR_PRIZE_RECEIVED is 'FV, NN';
Comment on Column LAUREATES.PRIZE_CATEGORY is 'FV, NN';
Comment on Column LAUREATES.PRIZE_AMOUNT is 'NN';
Comment on Column LAUREATES.SHARE is 'NN';
Comment on Column LAUREATES.CURRENT_IND is '[Y/N]';
</v>
      </c>
      <c r="G139" s="233"/>
      <c r="H139" s="93"/>
      <c r="I139" s="302"/>
      <c r="J139" s="309"/>
      <c r="K139" s="309"/>
      <c r="L139" s="302"/>
      <c r="M139" s="340"/>
      <c r="N139" s="336"/>
      <c r="O139" s="336"/>
      <c r="P139" s="336"/>
      <c r="Q139" s="336"/>
      <c r="R139" s="336"/>
      <c r="S139" s="336"/>
      <c r="T139" s="336"/>
      <c r="AU139" s="185"/>
      <c r="AV139" s="186"/>
      <c r="AW139" s="186"/>
      <c r="AX139" s="186"/>
    </row>
    <row r="140" spans="1:50" s="51" customFormat="1" hidden="1" outlineLevel="1">
      <c r="A140" s="36"/>
      <c r="B140" s="36"/>
      <c r="C140" s="77"/>
      <c r="D140" s="77"/>
      <c r="E140" s="35"/>
      <c r="F140" s="271"/>
      <c r="G140" s="229"/>
      <c r="H140" s="7"/>
      <c r="I140" s="249"/>
      <c r="J140" s="308"/>
      <c r="K140" s="308"/>
      <c r="L140" s="249"/>
      <c r="M140" s="300"/>
      <c r="N140" s="322"/>
      <c r="O140" s="322"/>
      <c r="P140" s="322"/>
      <c r="Q140" s="322"/>
      <c r="R140" s="322"/>
      <c r="S140" s="322"/>
      <c r="T140" s="322"/>
    </row>
    <row r="141" spans="1:50" hidden="1" outlineLevel="1">
      <c r="F141" s="278">
        <f t="array" aca="1" ref="F141" ca="1">MAX(LEN(G106:AY106))</f>
        <v>40</v>
      </c>
      <c r="G141" s="289"/>
      <c r="H141" s="94"/>
      <c r="J141" s="311"/>
      <c r="K141" s="311"/>
    </row>
    <row r="142" spans="1:50" hidden="1" outlineLevel="1">
      <c r="J142" s="311"/>
      <c r="K142" s="311"/>
    </row>
    <row r="143" spans="1:50" ht="13.05" customHeight="1" collapsed="1"/>
    <row r="144" spans="1:50" s="132" customFormat="1">
      <c r="A144" s="133"/>
      <c r="B144" s="133"/>
      <c r="C144" s="133"/>
      <c r="D144" s="133"/>
      <c r="E144" s="76"/>
      <c r="F144" s="280" t="s">
        <v>98</v>
      </c>
      <c r="G144" s="235"/>
      <c r="H144" s="187" t="s">
        <v>13</v>
      </c>
      <c r="I144" s="304"/>
      <c r="J144" s="304"/>
      <c r="K144" s="304"/>
      <c r="L144" s="304"/>
      <c r="M144" s="304"/>
      <c r="N144" s="324"/>
      <c r="O144" s="324"/>
      <c r="P144" s="324"/>
      <c r="Q144" s="324"/>
      <c r="R144" s="324"/>
      <c r="S144" s="324"/>
      <c r="T144" s="324"/>
    </row>
  </sheetData>
  <mergeCells count="3">
    <mergeCell ref="F31:M36"/>
    <mergeCell ref="C77:E77"/>
    <mergeCell ref="AU117:AX117"/>
  </mergeCells>
  <hyperlinks>
    <hyperlink ref="H144" r:id="rId1" xr:uid="{A3B041A8-80C6-4821-83D2-78B0549D85D8}"/>
  </hyperlinks>
  <pageMargins left="0.70000000000000007" right="0.70000000000000007" top="0.39000000000000007" bottom="0.39000000000000007" header="0.39000000000000007" footer="0.39000000000000007"/>
  <pageSetup orientation="portrait" r:id="rId2"/>
  <headerFooter>
    <oddFooter>&amp;R&amp;8Agile Data Warehouse Design &amp;Uwww.modelstorming.com</oddFooter>
  </headerFooter>
  <rowBreaks count="1" manualBreakCount="1">
    <brk id="17" max="16383" man="1"/>
  </rowBreaks>
  <colBreaks count="1" manualBreakCount="1">
    <brk id="8" max="1048575" man="1" pt="1"/>
  </col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28569-15B8-4535-A6E3-FE1451794A98}">
  <sheetPr>
    <pageSetUpPr autoPageBreaks="0"/>
  </sheetPr>
  <dimension ref="A1:EZ144"/>
  <sheetViews>
    <sheetView showGridLines="0" zoomScale="80" zoomScaleNormal="80" zoomScalePageLayoutView="50" workbookViewId="0">
      <pane xSplit="8" ySplit="28" topLeftCell="I29" activePane="bottomRight" state="frozen"/>
      <selection pane="topRight" activeCell="I1" sqref="I1"/>
      <selection pane="bottomLeft" activeCell="A29" sqref="A29"/>
      <selection pane="bottomRight" activeCell="H11" sqref="H11"/>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18.6640625" style="279" customWidth="1" collapsed="1"/>
    <col min="7" max="7" width="14.44140625" style="279" customWidth="1"/>
    <col min="8" max="8" width="91.5546875" style="279" customWidth="1"/>
    <col min="9" max="9" width="13.6640625" style="234" customWidth="1"/>
    <col min="10" max="10" width="14.33203125" style="11" customWidth="1"/>
    <col min="11" max="11" width="14.6640625" style="11" customWidth="1"/>
    <col min="12" max="12" width="13"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c r="F1" s="11"/>
      <c r="G1" s="11"/>
      <c r="H1" s="11"/>
      <c r="I1" s="11"/>
    </row>
    <row r="2" spans="3:156" s="79" customFormat="1" ht="75" hidden="1" customHeight="1" outlineLevel="1">
      <c r="C2" s="171" t="s">
        <v>103</v>
      </c>
      <c r="D2" s="81"/>
      <c r="E2" s="80"/>
    </row>
    <row r="3" spans="3:156" s="74" customFormat="1" ht="10.95" customHeight="1" collapsed="1">
      <c r="C3" s="77"/>
      <c r="D3" s="77"/>
      <c r="E3" s="76"/>
    </row>
    <row r="4" spans="3:156" s="35" customFormat="1" ht="28.95" customHeight="1">
      <c r="C4" s="77" t="s">
        <v>262</v>
      </c>
      <c r="D4" s="77"/>
      <c r="F4" s="191" t="s">
        <v>838</v>
      </c>
      <c r="G4" s="146"/>
      <c r="H4" s="76"/>
      <c r="I4" s="445"/>
      <c r="J4" s="146"/>
      <c r="K4" s="146"/>
      <c r="L4" s="146"/>
    </row>
    <row r="5" spans="3:156" s="68" customFormat="1" ht="16.95" customHeight="1">
      <c r="C5" s="77" t="s">
        <v>109</v>
      </c>
      <c r="D5" s="77"/>
      <c r="F5" s="438"/>
      <c r="G5" s="439"/>
      <c r="H5" s="363"/>
      <c r="I5" s="314"/>
      <c r="J5" s="342"/>
      <c r="K5" s="162"/>
      <c r="L5" s="162"/>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236" t="s">
        <v>839</v>
      </c>
      <c r="G6" s="236" t="s">
        <v>840</v>
      </c>
      <c r="H6" s="156" t="s">
        <v>841</v>
      </c>
      <c r="I6" s="155"/>
      <c r="J6" s="154"/>
      <c r="K6" s="153"/>
      <c r="L6" s="155"/>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9.8" customHeight="1">
      <c r="C7" s="73" t="s">
        <v>153</v>
      </c>
      <c r="D7" s="73"/>
      <c r="E7" s="65"/>
      <c r="F7" s="328" t="s">
        <v>685</v>
      </c>
      <c r="G7" s="328" t="s">
        <v>551</v>
      </c>
      <c r="H7" s="338" t="s">
        <v>199</v>
      </c>
      <c r="I7" s="315"/>
      <c r="J7" s="208"/>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20.399999999999999" customHeight="1" outlineLevel="1">
      <c r="C8" s="73" t="s">
        <v>126</v>
      </c>
      <c r="D8" s="73"/>
      <c r="F8" s="364"/>
      <c r="G8" s="369" t="s">
        <v>842</v>
      </c>
      <c r="H8" s="369" t="s">
        <v>842</v>
      </c>
      <c r="I8" s="194"/>
      <c r="J8" s="353"/>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5" customHeight="1" outlineLevel="1">
      <c r="C9" s="73" t="s">
        <v>70</v>
      </c>
      <c r="D9" s="73"/>
      <c r="E9" s="65"/>
      <c r="F9" s="239" t="s">
        <v>553</v>
      </c>
      <c r="G9" s="239" t="s">
        <v>636</v>
      </c>
      <c r="H9" s="239" t="s">
        <v>554</v>
      </c>
      <c r="I9" s="144"/>
      <c r="J9" s="209"/>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435">
        <v>1</v>
      </c>
      <c r="G10" s="436" t="s">
        <v>843</v>
      </c>
      <c r="H10" s="437" t="s">
        <v>849</v>
      </c>
      <c r="I10" s="212"/>
      <c r="J10" s="35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175">
        <v>2</v>
      </c>
      <c r="G11" s="212" t="s">
        <v>844</v>
      </c>
      <c r="H11" s="206" t="s">
        <v>850</v>
      </c>
      <c r="I11" s="212"/>
      <c r="J11" s="355"/>
      <c r="K11" s="175"/>
      <c r="L11" s="175"/>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175">
        <v>3</v>
      </c>
      <c r="G12" s="212" t="s">
        <v>845</v>
      </c>
      <c r="H12" s="206" t="s">
        <v>851</v>
      </c>
      <c r="I12" s="212"/>
      <c r="J12" s="355"/>
      <c r="K12" s="175"/>
      <c r="L12" s="175"/>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175">
        <v>4</v>
      </c>
      <c r="G13" s="212" t="s">
        <v>846</v>
      </c>
      <c r="H13" s="206" t="s">
        <v>852</v>
      </c>
      <c r="I13" s="212"/>
      <c r="J13" s="35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175">
        <v>5</v>
      </c>
      <c r="G14" s="212" t="s">
        <v>847</v>
      </c>
      <c r="H14" s="206" t="s">
        <v>853</v>
      </c>
      <c r="I14" s="212"/>
      <c r="J14" s="35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387">
        <v>6</v>
      </c>
      <c r="G15" s="386" t="s">
        <v>848</v>
      </c>
      <c r="H15" s="385" t="s">
        <v>854</v>
      </c>
      <c r="I15" s="212"/>
      <c r="J15" s="355"/>
      <c r="K15" s="175"/>
      <c r="L15" s="17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175"/>
      <c r="G16" s="205"/>
      <c r="H16" s="241"/>
      <c r="I16" s="212"/>
      <c r="J16" s="355"/>
      <c r="K16" s="175"/>
      <c r="L16" s="175"/>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366"/>
      <c r="G17" s="241"/>
      <c r="H17" s="241"/>
      <c r="I17" s="212"/>
      <c r="J17" s="355"/>
      <c r="K17" s="175"/>
      <c r="L17" s="175"/>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366"/>
      <c r="G18" s="241"/>
      <c r="H18" s="290"/>
      <c r="I18" s="281"/>
      <c r="J18" s="355"/>
      <c r="K18" s="175"/>
      <c r="L18" s="175"/>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s="367"/>
      <c r="G19" s="241" t="s">
        <v>679</v>
      </c>
      <c r="H19" s="241" t="s">
        <v>646</v>
      </c>
      <c r="I19" s="212" t="s">
        <v>661</v>
      </c>
      <c r="J19" s="379"/>
      <c r="K19" s="58"/>
      <c r="L19" s="58"/>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242"/>
      <c r="G20" s="241" t="s">
        <v>680</v>
      </c>
      <c r="H20" s="241" t="s">
        <v>647</v>
      </c>
      <c r="I20" s="212" t="s">
        <v>662</v>
      </c>
      <c r="J20" s="362"/>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242"/>
      <c r="G21" s="241" t="s">
        <v>681</v>
      </c>
      <c r="H21" s="241" t="s">
        <v>648</v>
      </c>
      <c r="I21" s="212" t="s">
        <v>663</v>
      </c>
      <c r="J21" s="362"/>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242"/>
      <c r="G22" s="241" t="s">
        <v>682</v>
      </c>
      <c r="H22" s="241" t="s">
        <v>649</v>
      </c>
      <c r="I22" s="212" t="s">
        <v>664</v>
      </c>
      <c r="J22" s="362"/>
      <c r="K22" s="168"/>
      <c r="L22" s="168"/>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242"/>
      <c r="G23" s="241" t="s">
        <v>683</v>
      </c>
      <c r="H23" s="241" t="s">
        <v>650</v>
      </c>
      <c r="I23" s="212" t="s">
        <v>665</v>
      </c>
      <c r="J23" s="362"/>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242"/>
      <c r="G24" s="241" t="s">
        <v>684</v>
      </c>
      <c r="H24" s="241" t="s">
        <v>651</v>
      </c>
      <c r="I24" s="212" t="s">
        <v>666</v>
      </c>
      <c r="J24" s="362"/>
      <c r="K24" s="168"/>
      <c r="L24" s="168"/>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242"/>
      <c r="G25" s="242"/>
      <c r="H25" s="241" t="s">
        <v>652</v>
      </c>
      <c r="I25" s="212" t="s">
        <v>667</v>
      </c>
      <c r="J25" s="362"/>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242"/>
      <c r="G26" s="242"/>
      <c r="H26" s="241" t="s">
        <v>653</v>
      </c>
      <c r="I26" s="212" t="s">
        <v>668</v>
      </c>
      <c r="J26" s="362"/>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242"/>
      <c r="G27" s="242"/>
      <c r="H27" s="241" t="s">
        <v>654</v>
      </c>
      <c r="I27" s="212" t="s">
        <v>669</v>
      </c>
      <c r="J27" s="362"/>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F28" s="243"/>
      <c r="G28" s="242"/>
      <c r="H28" s="241"/>
      <c r="I28" s="212"/>
      <c r="J28" s="14"/>
      <c r="K28" s="14"/>
      <c r="L28" s="14"/>
    </row>
    <row r="29" spans="1:156" s="63" customFormat="1" ht="19.05" customHeight="1">
      <c r="C29" s="73"/>
      <c r="D29" s="73"/>
      <c r="E29" s="53"/>
      <c r="F29" s="243"/>
      <c r="G29" s="242"/>
      <c r="H29" s="241"/>
      <c r="I29" s="212"/>
      <c r="J29" s="14"/>
      <c r="K29" s="14"/>
      <c r="L29" s="14"/>
    </row>
    <row r="30" spans="1:156" s="13" customFormat="1" ht="117" customHeight="1">
      <c r="A30" s="63"/>
      <c r="B30" s="63"/>
      <c r="C30" s="73"/>
      <c r="D30" s="73"/>
      <c r="E30" s="53"/>
      <c r="F30" s="244"/>
      <c r="G30" s="291"/>
      <c r="H30" s="291"/>
      <c r="I30" s="282"/>
      <c r="J30" s="42"/>
      <c r="K30" s="42"/>
      <c r="L30" s="42"/>
    </row>
    <row r="31" spans="1:156" s="12" customFormat="1" ht="408" customHeight="1" outlineLevel="1">
      <c r="A31" s="34"/>
      <c r="B31" s="34"/>
      <c r="C31" s="33" t="s">
        <v>263</v>
      </c>
      <c r="D31" s="33"/>
      <c r="E31" s="32"/>
      <c r="F31" s="427" t="str">
        <f ca="1">F139</f>
        <v xml:space="preserve">/* DDL for OVERALL_MOTIVATION generated by BEAM*Modelstormer 0.95C on 18 Apr 2022 at 17:50 */_x000D__x000D_CREATE TABLE OVERALL_MOTIVATION
(OVERALL_MOTIVATION_KEY INTEGER NOT NULL DEFAULT 0,_x000D_OVERALL_MOTIVATION_ID VARCHAR2(5) NOT NULL DEFAULT 'OM004',_x000D_OVERALL_MOTIVATION VARCHAR2(100) NOT NULL DEFAULT 'for the development of methods for identification and structure analyses of biological macromolecules');
_x000D_Comment on Column OVERALL_MOTIVATION.OVERALL_MOTIVATION_KEY is 'SK, NN';
Comment on Column OVERALL_MOTIVATION.OVERALL_MOTIVATION_ID is 'BK, NN';
Comment on Column OVERALL_MOTIVATION.OVERALL_MOTIVATION is 'NN';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F37" s="244"/>
      <c r="G37" s="291"/>
      <c r="H37" s="291"/>
      <c r="I37" s="282"/>
      <c r="J37" s="42"/>
      <c r="K37" s="42"/>
      <c r="L37" s="42"/>
    </row>
    <row r="38" spans="1:14" s="51" customFormat="1" hidden="1" outlineLevel="1">
      <c r="A38" s="36"/>
      <c r="B38" s="36"/>
      <c r="C38" s="51" t="s">
        <v>248</v>
      </c>
      <c r="D38" s="77"/>
      <c r="E38" s="35"/>
      <c r="F38" s="245" t="s">
        <v>520</v>
      </c>
      <c r="G38" s="271"/>
      <c r="H38" s="249"/>
      <c r="I38" s="216"/>
      <c r="J38" s="50"/>
      <c r="K38" s="50"/>
      <c r="L38" s="50"/>
    </row>
    <row r="39" spans="1:14" s="51" customFormat="1" hidden="1" outlineLevel="1">
      <c r="A39" s="36"/>
      <c r="B39" s="36"/>
      <c r="C39" s="77"/>
      <c r="D39" s="77"/>
      <c r="E39" s="35"/>
      <c r="F39" s="246" t="s">
        <v>424</v>
      </c>
      <c r="G39" s="257"/>
      <c r="H39" s="249"/>
      <c r="I39" s="216"/>
      <c r="J39" s="50"/>
      <c r="K39" s="50"/>
      <c r="L39" s="50"/>
    </row>
    <row r="40" spans="1:14" s="51" customFormat="1" hidden="1" outlineLevel="1">
      <c r="A40" s="36"/>
      <c r="B40" s="36"/>
      <c r="C40" s="77"/>
      <c r="D40" s="77"/>
      <c r="E40" s="35"/>
      <c r="F40" s="247" t="s">
        <v>247</v>
      </c>
      <c r="G40" s="247"/>
      <c r="H40" s="249"/>
      <c r="I40" s="216"/>
      <c r="J40" s="50"/>
      <c r="K40" s="50"/>
      <c r="L40" s="50"/>
    </row>
    <row r="41" spans="1:14" s="51" customFormat="1" hidden="1" outlineLevel="1">
      <c r="A41" s="36"/>
      <c r="B41" s="36"/>
      <c r="C41" s="77"/>
      <c r="D41" s="77"/>
      <c r="E41" s="35"/>
      <c r="F41" s="248" t="s">
        <v>425</v>
      </c>
      <c r="G41" s="248"/>
      <c r="H41" s="249"/>
      <c r="I41" s="216"/>
      <c r="J41" s="50"/>
      <c r="K41" s="50"/>
      <c r="L41" s="50"/>
    </row>
    <row r="42" spans="1:14" s="51" customFormat="1" hidden="1" outlineLevel="1">
      <c r="A42" s="36"/>
      <c r="B42" s="36"/>
      <c r="C42" s="77"/>
      <c r="D42" s="77"/>
      <c r="E42" s="35"/>
      <c r="F42" s="249"/>
      <c r="G42" s="249"/>
      <c r="H42" s="249"/>
      <c r="I42" s="216"/>
      <c r="J42" s="50"/>
      <c r="K42" s="50"/>
      <c r="L42" s="50"/>
    </row>
    <row r="43" spans="1:14" s="51" customFormat="1" hidden="1" outlineLevel="1">
      <c r="A43" s="36"/>
      <c r="B43" s="36"/>
      <c r="C43" s="77" t="s">
        <v>426</v>
      </c>
      <c r="D43" s="77"/>
      <c r="E43" s="35"/>
      <c r="F43" s="250" t="s">
        <v>3</v>
      </c>
      <c r="G43" s="370"/>
      <c r="H43" s="271"/>
      <c r="I43" s="216"/>
      <c r="J43" s="50"/>
      <c r="K43" s="50"/>
      <c r="L43" s="50"/>
    </row>
    <row r="44" spans="1:14" s="51" customFormat="1" hidden="1" outlineLevel="1">
      <c r="A44" s="36"/>
      <c r="B44" s="36"/>
      <c r="C44" s="77" t="s">
        <v>172</v>
      </c>
      <c r="D44" s="77"/>
      <c r="E44" s="35"/>
      <c r="F44" s="250" t="str">
        <f>SUBSTITUTE(TRIM(UPPER($F$4)), " ", "_")</f>
        <v>OVERALL_MOTIVATION</v>
      </c>
      <c r="G44" s="370"/>
      <c r="H44" s="271"/>
      <c r="I44" s="216"/>
      <c r="J44" s="50"/>
      <c r="K44" s="50"/>
      <c r="L44" s="50"/>
    </row>
    <row r="45" spans="1:14" s="51" customFormat="1" hidden="1" outlineLevel="1">
      <c r="A45" s="36"/>
      <c r="B45" s="36"/>
      <c r="C45" s="77" t="s">
        <v>317</v>
      </c>
      <c r="D45" s="77"/>
      <c r="E45" s="35"/>
      <c r="F45" s="250" t="str">
        <f>IF(LEN(TRIM($F$4))=0, "[ Fill in Table Name in F4 ]", TRIM(SUBSTITUTE(IF($F$55="Fact", Settings!$B$6, Settings!$B$7), "&amp;BEAMTable", $F$44)))</f>
        <v>OVERALL_MOTIVATION</v>
      </c>
      <c r="G45" s="370"/>
      <c r="H45" s="271"/>
      <c r="I45" s="216"/>
      <c r="L45" s="50"/>
    </row>
    <row r="46" spans="1:14" s="51" customFormat="1" hidden="1" outlineLevel="1">
      <c r="A46" s="36"/>
      <c r="B46" s="36"/>
      <c r="C46" s="77" t="s">
        <v>338</v>
      </c>
      <c r="D46" s="77"/>
      <c r="E46" s="35"/>
      <c r="F46" s="250" t="str">
        <f>IF(LEN(TRIM($F$4))=0, "", TRIM(G4))</f>
        <v/>
      </c>
      <c r="G46" s="371"/>
      <c r="H46" s="271"/>
      <c r="I46" s="216"/>
      <c r="L46" s="50"/>
    </row>
    <row r="47" spans="1:14" s="51" customFormat="1" hidden="1" outlineLevel="1">
      <c r="A47" s="36"/>
      <c r="B47" s="36"/>
      <c r="C47" s="77" t="s">
        <v>323</v>
      </c>
      <c r="D47" s="77"/>
      <c r="E47" s="35"/>
      <c r="F47" s="250" t="e">
        <f>FIND("{",F46)</f>
        <v>#VALUE!</v>
      </c>
      <c r="G47" s="372"/>
      <c r="H47" s="271"/>
      <c r="I47" s="216"/>
      <c r="L47" s="50"/>
    </row>
    <row r="48" spans="1:14" s="51" customFormat="1" hidden="1" outlineLevel="1">
      <c r="A48" s="36"/>
      <c r="B48" s="36"/>
      <c r="C48" s="77" t="s">
        <v>324</v>
      </c>
      <c r="D48" s="77"/>
      <c r="E48" s="35"/>
      <c r="F48" s="250" t="e">
        <f>FIND("}",F46)</f>
        <v>#VALUE!</v>
      </c>
      <c r="G48" s="371"/>
      <c r="H48" s="271"/>
      <c r="I48" s="216"/>
      <c r="L48" s="50"/>
    </row>
    <row r="49" spans="1:155" s="51" customFormat="1" hidden="1" outlineLevel="1">
      <c r="A49" s="36"/>
      <c r="B49" s="36"/>
      <c r="C49" s="77" t="s">
        <v>19</v>
      </c>
      <c r="D49" s="77"/>
      <c r="E49" s="35"/>
      <c r="F49" s="250" t="e">
        <f>MID(F46,F47,F48-F47+1)</f>
        <v>#VALUE!</v>
      </c>
      <c r="G49" s="371"/>
      <c r="H49" s="271"/>
      <c r="I49" s="216"/>
      <c r="J49" s="50"/>
      <c r="K49" s="50"/>
      <c r="L49" s="50"/>
    </row>
    <row r="50" spans="1:155" s="51" customFormat="1" hidden="1" outlineLevel="1">
      <c r="A50" s="36"/>
      <c r="B50" s="36"/>
      <c r="C50" s="77" t="s">
        <v>228</v>
      </c>
      <c r="D50" s="77"/>
      <c r="E50" s="35"/>
      <c r="F50" s="250" t="str">
        <f>TRIM(IF(ISERROR(F49),F46,SUBSTITUTE( F46, F49,"")))</f>
        <v/>
      </c>
      <c r="G50" s="371"/>
      <c r="H50" s="271"/>
      <c r="I50" s="216"/>
      <c r="J50" s="50"/>
      <c r="K50" s="50"/>
      <c r="L50" s="50"/>
    </row>
    <row r="51" spans="1:155" s="51" customFormat="1" hidden="1" outlineLevel="1">
      <c r="A51" s="36"/>
      <c r="B51" s="36"/>
      <c r="C51" s="77" t="s">
        <v>205</v>
      </c>
      <c r="D51" s="77"/>
      <c r="E51" s="35"/>
      <c r="F51" s="250" t="str">
        <f>TRIM(F46 &amp; " " &amp; H4)</f>
        <v/>
      </c>
      <c r="G51" s="371"/>
      <c r="H51" s="271"/>
      <c r="I51" s="216"/>
      <c r="J51" s="50"/>
      <c r="K51" s="50"/>
      <c r="L51" s="50"/>
    </row>
    <row r="52" spans="1:155" s="51" customFormat="1" hidden="1" outlineLevel="1">
      <c r="A52" s="36"/>
      <c r="B52" s="36"/>
      <c r="C52" s="77" t="s">
        <v>221</v>
      </c>
      <c r="D52" s="77"/>
      <c r="E52" s="35"/>
      <c r="F52" s="250" t="str">
        <f>IF(LEN(F51)=0,"",SUBSTITUTE(SUBSTITUTE(Settings!$B$38,"&amp;Table",$F$45),"&amp;BEAMTableCodes",$F$51))</f>
        <v/>
      </c>
      <c r="G52" s="371"/>
      <c r="H52" s="271"/>
      <c r="I52" s="216"/>
      <c r="J52" s="50"/>
      <c r="K52" s="50"/>
      <c r="L52" s="50"/>
    </row>
    <row r="53" spans="1:155" s="51" customFormat="1" hidden="1" outlineLevel="1">
      <c r="A53" s="36"/>
      <c r="B53" s="36"/>
      <c r="C53" s="77" t="s">
        <v>318</v>
      </c>
      <c r="D53" s="77"/>
      <c r="E53" s="35"/>
      <c r="F53" s="250" t="str">
        <f>IF(Settings!B44="Y",SUBSTITUTE($F$45,"_"," "), $F$45) &amp; IF(LEN(F50)=0, "", SUBSTITUTE(Settings!B40, "&amp;BEAMTableCodes", $F$50))</f>
        <v>OVERALL MOTIVATION</v>
      </c>
      <c r="G53" s="272"/>
      <c r="H53" s="271"/>
      <c r="I53" s="216"/>
      <c r="J53" s="50"/>
      <c r="K53" s="50"/>
      <c r="L53" s="50"/>
    </row>
    <row r="54" spans="1:155" s="51" customFormat="1" hidden="1" outlineLevel="1">
      <c r="A54" s="36"/>
      <c r="B54" s="36"/>
      <c r="C54" s="77" t="s">
        <v>319</v>
      </c>
      <c r="D54" s="77"/>
      <c r="E54" s="35"/>
      <c r="F54" s="250"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271"/>
      <c r="H54" s="271"/>
      <c r="I54" s="216"/>
      <c r="J54" s="50"/>
      <c r="K54" s="50"/>
      <c r="L54" s="50"/>
    </row>
    <row r="55" spans="1:155" s="51" customFormat="1" ht="26.4" hidden="1" outlineLevel="1">
      <c r="A55" s="36"/>
      <c r="B55" s="36"/>
      <c r="C55" s="81" t="s">
        <v>174</v>
      </c>
      <c r="D55" s="77"/>
      <c r="E55" s="35"/>
      <c r="F55" s="250" t="str">
        <f>IF(NOT(ISERROR(FIND("Fact",F54))),"Fact",IF(AND(ISERROR(FIND("CV",$F$50)),ISERROR(FIND("HV",$F$50)),ISERROR(FIND("FV",$F$50)),ISERROR(FIND("SD",$F$50)),ISERROR(FIND("HM",$F$50)),ISERROR(FIND("MV",$F$50)),ISERROR(FIND("ML",$F$50)),ISERROR(FIND("RP",$F$50)),ISERROR(FIND("RU",$F$50)),ISERROR(FIND("PD",$F$50))),"Other","Dimension"))</f>
        <v>Other</v>
      </c>
      <c r="G55" s="271"/>
      <c r="H55" s="271"/>
      <c r="I55" s="216"/>
      <c r="J55" s="50"/>
      <c r="K55" s="50"/>
      <c r="L55" s="50"/>
    </row>
    <row r="56" spans="1:155" s="51" customFormat="1" hidden="1" outlineLevel="1">
      <c r="A56" s="36"/>
      <c r="B56" s="36"/>
      <c r="C56" s="77" t="s">
        <v>320</v>
      </c>
      <c r="D56" s="77"/>
      <c r="E56" s="35"/>
      <c r="F56" s="250" t="str">
        <f>SUBSTITUTE(IF($F$55="Fact", Settings!$B$8, IF($F$55="Dimension", Settings!$B$9, Settings!$B$10)),"&amp;Table", $F$45)</f>
        <v>CREATE TABLE OVERALL_MOTIVATION</v>
      </c>
      <c r="G56" s="245"/>
      <c r="H56" s="245"/>
      <c r="I56" s="380"/>
      <c r="J56" s="49"/>
      <c r="K56" s="49"/>
      <c r="L56" s="50"/>
    </row>
    <row r="57" spans="1:155" s="47" customFormat="1" ht="22.95" hidden="1" customHeight="1" outlineLevel="2">
      <c r="A57" s="63"/>
      <c r="B57" s="63"/>
      <c r="C57" s="170" t="s">
        <v>175</v>
      </c>
      <c r="D57" s="73"/>
      <c r="E57" s="65"/>
      <c r="F57" s="330" t="str">
        <f>IF(OR(AND(Settings!$B$14="Y", NOT(ISERROR(FIND("DF",F7)))), LEN(TRIM(F6))=0, NOT(ISERROR(FIND("?",F7)))),"Y","_")</f>
        <v>_</v>
      </c>
      <c r="G57" s="330" t="str">
        <f>IF(OR(AND(Settings!$B$14="Y", NOT(ISERROR(FIND("DF",G7)))), LEN(TRIM(G6))=0, NOT(ISERROR(FIND("?",G7)))),"Y","_")</f>
        <v>_</v>
      </c>
      <c r="H57" s="330" t="str">
        <f>IF(OR(AND(Settings!$B$14="Y", NOT(ISERROR(FIND("DF",H7)))), LEN(TRIM(H6))=0, NOT(ISERROR(FIND("?",H7)))),"Y","_")</f>
        <v>_</v>
      </c>
      <c r="I57" s="317" t="str">
        <f>IF(OR(AND(Settings!$B$14="Y", NOT(ISERROR(FIND("DF",I7)))), LEN(TRIM(I6))=0, NOT(ISERROR(FIND("?",I7)))),"Y","_")</f>
        <v>Y</v>
      </c>
      <c r="J57" s="109" t="str">
        <f>IF(OR(AND(Settings!$B$14="Y", NOT(ISERROR(FIND("DF",J7)))), LEN(TRIM(J6))=0, NOT(ISERROR(FIND("?",J7)))),"Y","_")</f>
        <v>Y</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252" t="str">
        <f>IF(OR(F57="Y", AND(Settings!$B$42="Y", F59="Y"), AND(Settings!$B$43="Y", ISERROR(FIND("!",F7)))),"Y","_")</f>
        <v>_</v>
      </c>
      <c r="G58" s="252" t="str">
        <f>IF(OR(G57="Y", AND(Settings!$B$42="Y", G59="Y"), AND(Settings!$B$43="Y", ISERROR(FIND("!",G7)))),"Y","_")</f>
        <v>_</v>
      </c>
      <c r="H58" s="252" t="str">
        <f>IF(OR(H57="Y", AND(Settings!$B$42="Y", H59="Y"), AND(Settings!$B$43="Y", ISERROR(FIND("!",H7)))),"Y","_")</f>
        <v>_</v>
      </c>
      <c r="I58" s="218" t="str">
        <f>IF(OR(I57="Y", AND(Settings!$B$42="Y", I59="Y"), AND(Settings!$B$43="Y", ISERROR(FIND("!",I7)))),"Y","_")</f>
        <v>Y</v>
      </c>
      <c r="J58" s="110" t="str">
        <f>IF(OR(J57="Y", AND(Settings!$B$42="Y", J59="Y"), AND(Settings!$B$43="Y", ISERROR(FIND("!",J7)))),"Y","_")</f>
        <v>Y</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252" t="str">
        <f>IF(ISERROR(FIND("SK",F7)),"_","Y")</f>
        <v>Y</v>
      </c>
      <c r="G59" s="252" t="str">
        <f t="shared" ref="G59:BR59" si="0">IF(ISERROR(FIND("SK",G7)),"_","Y")</f>
        <v>_</v>
      </c>
      <c r="H59" s="252" t="str">
        <f t="shared" si="0"/>
        <v>_</v>
      </c>
      <c r="I59" s="218"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252" t="str">
        <f>IF(OR(NOT(ISERROR(FIND("PK",F7))), NOT(ISERROR(FIND("GD",F7)))),"Y","_")</f>
        <v>_</v>
      </c>
      <c r="G60" s="252" t="str">
        <f t="shared" ref="G60:BR60" si="3">IF(OR(NOT(ISERROR(FIND("PK",G7))), NOT(ISERROR(FIND("GD",G7)))),"Y","_")</f>
        <v>_</v>
      </c>
      <c r="H60" s="252" t="str">
        <f t="shared" si="3"/>
        <v>_</v>
      </c>
      <c r="I60" s="218"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252" t="str">
        <f>IF(OR(NOT(ISERROR(FIND("BK",F7))), NOT(ISERROR(FIND("NK",F7))), NOT(ISERROR(FIND("DD",F7)))),"Y","_")</f>
        <v>_</v>
      </c>
      <c r="G61" s="252" t="str">
        <f t="shared" ref="G61:BR61" si="6">IF(OR(NOT(ISERROR(FIND("BK",G7))), NOT(ISERROR(FIND("NK",G7))), NOT(ISERROR(FIND("DD",G7)))),"Y","_")</f>
        <v>Y</v>
      </c>
      <c r="H61" s="252" t="str">
        <f t="shared" si="6"/>
        <v>_</v>
      </c>
      <c r="I61" s="218"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252" t="str">
        <f>IF(OR(NOT(ISERROR(FIND("FK",F7))), NOT(ISERROR(FIND("RK",F7)))),"Y","_")</f>
        <v>_</v>
      </c>
      <c r="G62" s="252" t="str">
        <f t="shared" ref="G62:BR62" si="9">IF(OR(NOT(ISERROR(FIND("FK",G7))), NOT(ISERROR(FIND("RK",G7)))),"Y","_")</f>
        <v>_</v>
      </c>
      <c r="H62" s="252" t="str">
        <f t="shared" si="9"/>
        <v>_</v>
      </c>
      <c r="I62" s="218"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252" t="str">
        <f>IF(OR(F59="Y", F60="Y", F61="Y", F62="Y"),"Y","_")</f>
        <v>Y</v>
      </c>
      <c r="G63" s="252" t="str">
        <f t="shared" ref="G63:BR63" si="12">IF(OR(G59="Y", G60="Y", G61="Y", G62="Y"),"Y","_")</f>
        <v>Y</v>
      </c>
      <c r="H63" s="252" t="str">
        <f t="shared" si="12"/>
        <v>_</v>
      </c>
      <c r="I63" s="218"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253" t="str">
        <f>IF(OR(NOT(ISERROR(FIND("FA",F7))), NOT(ISERROR(FIND("SA",F7))), NOT(ISERROR(FIND("NA",F7))), NOT(ISERROR(FIND("DF",F7))) ),"Y","_")</f>
        <v>_</v>
      </c>
      <c r="G64" s="253" t="str">
        <f t="shared" ref="G64:BR64" si="15">IF(OR(NOT(ISERROR(FIND("FA",G7))), NOT(ISERROR(FIND("SA",G7))), NOT(ISERROR(FIND("NA",G7))), NOT(ISERROR(FIND("DF",G7))) ),"Y","_")</f>
        <v>_</v>
      </c>
      <c r="H64" s="253" t="str">
        <f t="shared" si="15"/>
        <v>_</v>
      </c>
      <c r="I64" s="219"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252" t="str">
        <f>IF(OR(NOT(ISERROR(FIND("NN",F7))), AND(NOT(ISERROR(FIND("MD",F7))), Settings!$B$15="Y")),"Y","_")</f>
        <v>Y</v>
      </c>
      <c r="G65" s="252" t="str">
        <f>IF(OR(NOT(ISERROR(FIND("NN",G7))), AND(NOT(ISERROR(FIND("MD",G7))), Settings!$B$15="Y")),"Y","_")</f>
        <v>Y</v>
      </c>
      <c r="H65" s="252" t="str">
        <f>IF(OR(NOT(ISERROR(FIND("NN",H7))), AND(NOT(ISERROR(FIND("MD",H7))), Settings!$B$15="Y")),"Y","_")</f>
        <v>Y</v>
      </c>
      <c r="I65" s="218"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252"/>
      <c r="G66" s="252"/>
      <c r="H66" s="252"/>
      <c r="I66" s="218"/>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252" t="str">
        <f>IF(AND(F5="at", NOT(ISERROR(FIND("when",F7))), LEN(F9)=0), "DT", IF(AND(OR(NOT(ISERROR(FIND("when",F7))), F5="on", F5="every"), LEN(F9)=0),"D", IF(F9="DT","DT",LEFT(UPPER(TRIM(F9)),1))))</f>
        <v>I</v>
      </c>
      <c r="G67" s="252" t="str">
        <f t="shared" ref="G67:BR67" si="18">IF(AND(G5="at", NOT(ISERROR(FIND("when",G7))), LEN(G9)=0), "DT", IF(AND(OR(NOT(ISERROR(FIND("when",G7))), G5="on", G5="every"), LEN(G9)=0),"D", IF(G9="DT","DT",LEFT(UPPER(TRIM(G9)),1))))</f>
        <v>C</v>
      </c>
      <c r="H67" s="252" t="str">
        <f t="shared" si="18"/>
        <v>C</v>
      </c>
      <c r="I67" s="218" t="str">
        <f t="shared" si="18"/>
        <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252" t="str">
        <f>IF(F9="DT","",MID(SUBSTITUTE(F9,".",","),2,10))</f>
        <v/>
      </c>
      <c r="G68" s="252" t="str">
        <f>IF(G9="DT","",MID(SUBSTITUTE(G9,".",","),2,10))</f>
        <v>5</v>
      </c>
      <c r="H68" s="252" t="str">
        <f>IF(H9="DT","",MID(SUBSTITUTE(H9,".",","),2,10))</f>
        <v>100</v>
      </c>
      <c r="I68" s="218" t="str">
        <f t="shared" ref="I68:BT68" si="21">IF(I9="DT","",MID(SUBSTITUTE(I9,".",","),2,10))</f>
        <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252" t="str">
        <f>IF( AND(F67="C",LEN(F68)=0), Settings!$B$24, IF(AND(F67="N",LEN(F68)=0), TRIM(Settings!$B$21),F68))</f>
        <v/>
      </c>
      <c r="G69" s="252" t="str">
        <f>IF( AND(G67="C",LEN(G68)=0), Settings!$B$24, IF(AND(G67="N",LEN(G68)=0), TRIM(Settings!$B$21),G68))</f>
        <v>5</v>
      </c>
      <c r="H69" s="252" t="str">
        <f>IF( AND(H67="C",LEN(H68)=0), Settings!$B$24, IF(AND(H67="N",LEN(H68)=0), TRIM(Settings!$B$21),H68))</f>
        <v>100</v>
      </c>
      <c r="I69" s="218" t="str">
        <f>IF( AND(I67="C",LEN(I68)=0), Settings!$B$24, IF(AND(I67="N",LEN(I68)=0), TRIM(Settings!$B$21),I68))</f>
        <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254">
        <v>1</v>
      </c>
      <c r="G70" s="254">
        <f ca="1">INDIRECT(ADDRESS(ROW(),COLUMN()-1))+1</f>
        <v>2</v>
      </c>
      <c r="H70" s="254">
        <f t="shared" ref="H70:BS70" ca="1" si="24">INDIRECT(ADDRESS(ROW(),COLUMN()-1))+1</f>
        <v>3</v>
      </c>
      <c r="I70" s="220">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26.4" hidden="1" outlineLevel="2">
      <c r="A71" s="27"/>
      <c r="B71" s="27"/>
      <c r="C71" s="33" t="s">
        <v>283</v>
      </c>
      <c r="D71" s="33"/>
      <c r="E71" s="25"/>
      <c r="F71" s="255" t="str">
        <f>UPPER(IF(F57="Y","",SUBSTITUTE(TRIM(SUBSTITUTE(F6, CHAR(13)," "))," ","_")))</f>
        <v>OVERALL_MOTIVATION_KEY</v>
      </c>
      <c r="G71" s="255" t="str">
        <f t="shared" ref="G71:BR71" si="27">UPPER(IF(G57="Y","",SUBSTITUTE(TRIM(SUBSTITUTE(G6, CHAR(13)," "))," ","_")))</f>
        <v>OVERALL_MOTIVATION_ID</v>
      </c>
      <c r="H71" s="255" t="str">
        <f t="shared" si="27"/>
        <v>OVERALL_MOTIVATION</v>
      </c>
      <c r="I71" s="221" t="str">
        <f t="shared" si="27"/>
        <v/>
      </c>
      <c r="J71" s="113" t="str">
        <f t="shared" si="27"/>
        <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425" customFormat="1" ht="26.4" hidden="1" outlineLevel="2">
      <c r="A72" s="23"/>
      <c r="B72" s="23"/>
      <c r="C72" s="33" t="s">
        <v>171</v>
      </c>
      <c r="D72" s="33"/>
      <c r="E72" s="22"/>
      <c r="F72" s="255" t="str">
        <f>IF(LEN(F71)=0,"",TRIM(IF(AND($F$55="Fact",F59="Y"),SUBSTITUTE(Settings!$B$13,"&amp;BEAMColumn",F71),F71)))</f>
        <v>OVERALL_MOTIVATION_KEY</v>
      </c>
      <c r="G72" s="255" t="str">
        <f>IF(LEN(G71)=0,"",TRIM(IF(AND($F$55="Fact",G59="Y"),SUBSTITUTE(Settings!$B$13,"&amp;BEAMColumn",G71),G71)))</f>
        <v>OVERALL_MOTIVATION_ID</v>
      </c>
      <c r="H72" s="255" t="str">
        <f>IF(LEN(H71)=0,"",TRIM(IF(AND($F$55="Fact",H59="Y"),SUBSTITUTE(Settings!$B$13,"&amp;BEAMColumn",H71),H71)))</f>
        <v>OVERALL_MOTIVATION</v>
      </c>
      <c r="I72" s="221" t="str">
        <f>IF(LEN(I71)=0,"",TRIM(IF(AND($F$55="Fact",I59="Y"),SUBSTITUTE(Settings!$B$13,"&amp;BEAMColumn",I71),I71)))</f>
        <v/>
      </c>
      <c r="J72" s="113" t="str">
        <f>IF(LEN(J71)=0,"",TRIM(IF(AND($F$55="Fact",J59="Y"),SUBSTITUTE(Settings!$B$13,"&amp;BEAMColumn",J71),J71)))</f>
        <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256">
        <f t="array" ref="F73">MAX(MAX(LEN(F72:AX72)),LEN(F45))</f>
        <v>22</v>
      </c>
      <c r="G73" s="262"/>
      <c r="H73" s="262"/>
      <c r="I73" s="224"/>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257"/>
      <c r="G74" s="257"/>
      <c r="H74" s="257"/>
      <c r="I74" s="222"/>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425" customFormat="1" ht="30" hidden="1" customHeight="1" outlineLevel="2">
      <c r="A75" s="23"/>
      <c r="B75" s="23"/>
      <c r="C75" s="33" t="s">
        <v>432</v>
      </c>
      <c r="D75" s="33"/>
      <c r="E75" s="22"/>
      <c r="F75" s="255" t="str">
        <f>IF(OR(LEN(F72)=0,F58="Y"),"",CONCATENATE(F72, CHAR(13)))</f>
        <v>OVERALL_MOTIVATION_KEY_x000D_</v>
      </c>
      <c r="G75" s="255" t="str">
        <f t="shared" ref="G75:BR75" si="30">IF(OR(LEN(G72)=0,G58="Y"),"",CONCATENATE(G72, CHAR(13)))</f>
        <v>OVERALL_MOTIVATION_ID_x000D_</v>
      </c>
      <c r="H75" s="255" t="str">
        <f t="shared" si="30"/>
        <v>OVERALL_MOTIVATION_x000D_</v>
      </c>
      <c r="I75" s="221" t="str">
        <f t="shared" si="30"/>
        <v/>
      </c>
      <c r="J75" s="113" t="str">
        <f t="shared" si="30"/>
        <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425" customFormat="1" ht="30" hidden="1" customHeight="1" outlineLevel="2">
      <c r="A76" s="23"/>
      <c r="B76" s="23"/>
      <c r="C76" s="33" t="s">
        <v>419</v>
      </c>
      <c r="D76" s="33"/>
      <c r="E76" s="22"/>
      <c r="F76" s="331" t="str">
        <f>IF(F63="Y",F75,"")</f>
        <v>OVERALL_MOTIVATION_KEY_x000D_</v>
      </c>
      <c r="G76" s="331" t="str">
        <f t="shared" ref="G76:BR76" si="33">IF(G63="Y",G75,"")</f>
        <v>OVERALL_MOTIVATION_ID_x000D_</v>
      </c>
      <c r="H76" s="331" t="str">
        <f t="shared" si="33"/>
        <v/>
      </c>
      <c r="I76" s="318"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259"/>
      <c r="G77" s="255" t="str">
        <f ca="1">INDIRECT(ADDRESS(ROW()+1,COLUMN()-1))</f>
        <v>OVERALL_MOTIVATION_KEY_x000D_</v>
      </c>
      <c r="H77" s="255" t="str">
        <f t="shared" ref="H77:BS77" ca="1" si="36">INDIRECT(ADDRESS(ROW()+1,COLUMN()-1))</f>
        <v>OVERALL_MOTIVATION_KEY_x000D_OVERALL_MOTIVATION_ID_x000D_</v>
      </c>
      <c r="I77" s="221" t="str">
        <f t="shared" ca="1" si="36"/>
        <v>OVERALL_MOTIVATION_KEY_x000D_OVERALL_MOTIVATION_ID_x000D_</v>
      </c>
      <c r="J77" s="113" t="str">
        <f t="shared" ca="1" si="36"/>
        <v>OVERALL_MOTIVATION_KEY_x000D_OVERALL_MOTIVATION_ID_x000D_</v>
      </c>
      <c r="K77" s="113" t="str">
        <f t="shared" ca="1" si="36"/>
        <v>OVERALL_MOTIVATION_KEY_x000D_OVERALL_MOTIVATION_ID_x000D_</v>
      </c>
      <c r="L77" s="113" t="str">
        <f t="shared" ca="1" si="36"/>
        <v>OVERALL_MOTIVATION_KEY_x000D_OVERALL_MOTIVATION_ID_x000D_</v>
      </c>
      <c r="M77" s="113" t="str">
        <f t="shared" ca="1" si="36"/>
        <v>OVERALL_MOTIVATION_KEY_x000D_OVERALL_MOTIVATION_ID_x000D_</v>
      </c>
      <c r="N77" s="113" t="str">
        <f t="shared" ca="1" si="36"/>
        <v>OVERALL_MOTIVATION_KEY_x000D_OVERALL_MOTIVATION_ID_x000D_</v>
      </c>
      <c r="O77" s="113" t="str">
        <f t="shared" ca="1" si="36"/>
        <v>OVERALL_MOTIVATION_KEY_x000D_OVERALL_MOTIVATION_ID_x000D_</v>
      </c>
      <c r="P77" s="113" t="str">
        <f t="shared" ca="1" si="36"/>
        <v>OVERALL_MOTIVATION_KEY_x000D_OVERALL_MOTIVATION_ID_x000D_</v>
      </c>
      <c r="Q77" s="113" t="str">
        <f t="shared" ca="1" si="36"/>
        <v>OVERALL_MOTIVATION_KEY_x000D_OVERALL_MOTIVATION_ID_x000D_</v>
      </c>
      <c r="R77" s="113" t="str">
        <f t="shared" ca="1" si="36"/>
        <v>OVERALL_MOTIVATION_KEY_x000D_OVERALL_MOTIVATION_ID_x000D_</v>
      </c>
      <c r="S77" s="113" t="str">
        <f t="shared" ca="1" si="36"/>
        <v>OVERALL_MOTIVATION_KEY_x000D_OVERALL_MOTIVATION_ID_x000D_</v>
      </c>
      <c r="T77" s="113" t="str">
        <f t="shared" ca="1" si="36"/>
        <v>OVERALL_MOTIVATION_KEY_x000D_OVERALL_MOTIVATION_ID_x000D_</v>
      </c>
      <c r="U77" s="113" t="str">
        <f t="shared" ca="1" si="36"/>
        <v>OVERALL_MOTIVATION_KEY_x000D_OVERALL_MOTIVATION_ID_x000D_</v>
      </c>
      <c r="V77" s="113" t="str">
        <f t="shared" ca="1" si="36"/>
        <v>OVERALL_MOTIVATION_KEY_x000D_OVERALL_MOTIVATION_ID_x000D_</v>
      </c>
      <c r="W77" s="113" t="str">
        <f t="shared" ca="1" si="36"/>
        <v>OVERALL_MOTIVATION_KEY_x000D_OVERALL_MOTIVATION_ID_x000D_</v>
      </c>
      <c r="X77" s="113" t="str">
        <f t="shared" ca="1" si="36"/>
        <v>OVERALL_MOTIVATION_KEY_x000D_OVERALL_MOTIVATION_ID_x000D_</v>
      </c>
      <c r="Y77" s="113" t="str">
        <f t="shared" ca="1" si="36"/>
        <v>OVERALL_MOTIVATION_KEY_x000D_OVERALL_MOTIVATION_ID_x000D_</v>
      </c>
      <c r="Z77" s="113" t="str">
        <f t="shared" ca="1" si="36"/>
        <v>OVERALL_MOTIVATION_KEY_x000D_OVERALL_MOTIVATION_ID_x000D_</v>
      </c>
      <c r="AA77" s="113" t="str">
        <f t="shared" ca="1" si="36"/>
        <v>OVERALL_MOTIVATION_KEY_x000D_OVERALL_MOTIVATION_ID_x000D_</v>
      </c>
      <c r="AB77" s="113" t="str">
        <f t="shared" ca="1" si="36"/>
        <v>OVERALL_MOTIVATION_KEY_x000D_OVERALL_MOTIVATION_ID_x000D_</v>
      </c>
      <c r="AC77" s="113" t="str">
        <f t="shared" ca="1" si="36"/>
        <v>OVERALL_MOTIVATION_KEY_x000D_OVERALL_MOTIVATION_ID_x000D_</v>
      </c>
      <c r="AD77" s="113" t="str">
        <f t="shared" ca="1" si="36"/>
        <v>OVERALL_MOTIVATION_KEY_x000D_OVERALL_MOTIVATION_ID_x000D_</v>
      </c>
      <c r="AE77" s="113" t="str">
        <f t="shared" ca="1" si="36"/>
        <v>OVERALL_MOTIVATION_KEY_x000D_OVERALL_MOTIVATION_ID_x000D_</v>
      </c>
      <c r="AF77" s="113" t="str">
        <f t="shared" ca="1" si="36"/>
        <v>OVERALL_MOTIVATION_KEY_x000D_OVERALL_MOTIVATION_ID_x000D_</v>
      </c>
      <c r="AG77" s="113" t="str">
        <f t="shared" ca="1" si="36"/>
        <v>OVERALL_MOTIVATION_KEY_x000D_OVERALL_MOTIVATION_ID_x000D_</v>
      </c>
      <c r="AH77" s="113" t="str">
        <f t="shared" ca="1" si="36"/>
        <v>OVERALL_MOTIVATION_KEY_x000D_OVERALL_MOTIVATION_ID_x000D_</v>
      </c>
      <c r="AI77" s="113" t="str">
        <f t="shared" ca="1" si="36"/>
        <v>OVERALL_MOTIVATION_KEY_x000D_OVERALL_MOTIVATION_ID_x000D_</v>
      </c>
      <c r="AJ77" s="113" t="str">
        <f t="shared" ca="1" si="36"/>
        <v>OVERALL_MOTIVATION_KEY_x000D_OVERALL_MOTIVATION_ID_x000D_</v>
      </c>
      <c r="AK77" s="113" t="str">
        <f t="shared" ca="1" si="36"/>
        <v>OVERALL_MOTIVATION_KEY_x000D_OVERALL_MOTIVATION_ID_x000D_</v>
      </c>
      <c r="AL77" s="113" t="str">
        <f t="shared" ca="1" si="36"/>
        <v>OVERALL_MOTIVATION_KEY_x000D_OVERALL_MOTIVATION_ID_x000D_</v>
      </c>
      <c r="AM77" s="113" t="str">
        <f t="shared" ca="1" si="36"/>
        <v>OVERALL_MOTIVATION_KEY_x000D_OVERALL_MOTIVATION_ID_x000D_</v>
      </c>
      <c r="AN77" s="113" t="str">
        <f t="shared" ca="1" si="36"/>
        <v>OVERALL_MOTIVATION_KEY_x000D_OVERALL_MOTIVATION_ID_x000D_</v>
      </c>
      <c r="AO77" s="113" t="str">
        <f t="shared" ca="1" si="36"/>
        <v>OVERALL_MOTIVATION_KEY_x000D_OVERALL_MOTIVATION_ID_x000D_</v>
      </c>
      <c r="AP77" s="113" t="str">
        <f t="shared" ca="1" si="36"/>
        <v>OVERALL_MOTIVATION_KEY_x000D_OVERALL_MOTIVATION_ID_x000D_</v>
      </c>
      <c r="AQ77" s="113" t="str">
        <f t="shared" ca="1" si="36"/>
        <v>OVERALL_MOTIVATION_KEY_x000D_OVERALL_MOTIVATION_ID_x000D_</v>
      </c>
      <c r="AR77" s="113" t="str">
        <f t="shared" ca="1" si="36"/>
        <v>OVERALL_MOTIVATION_KEY_x000D_OVERALL_MOTIVATION_ID_x000D_</v>
      </c>
      <c r="AS77" s="113" t="str">
        <f t="shared" ca="1" si="36"/>
        <v>OVERALL_MOTIVATION_KEY_x000D_OVERALL_MOTIVATION_ID_x000D_</v>
      </c>
      <c r="AT77" s="113" t="str">
        <f t="shared" ca="1" si="36"/>
        <v>OVERALL_MOTIVATION_KEY_x000D_OVERALL_MOTIVATION_ID_x000D_</v>
      </c>
      <c r="AU77" s="113" t="str">
        <f t="shared" ca="1" si="36"/>
        <v>OVERALL_MOTIVATION_KEY_x000D_OVERALL_MOTIVATION_ID_x000D_</v>
      </c>
      <c r="AV77" s="113" t="str">
        <f t="shared" ca="1" si="36"/>
        <v>OVERALL_MOTIVATION_KEY_x000D_OVERALL_MOTIVATION_ID_x000D_</v>
      </c>
      <c r="AW77" s="113" t="str">
        <f t="shared" ca="1" si="36"/>
        <v>OVERALL_MOTIVATION_KEY_x000D_OVERALL_MOTIVATION_ID_x000D_</v>
      </c>
      <c r="AX77" s="113" t="str">
        <f t="shared" ca="1" si="36"/>
        <v>OVERALL_MOTIVATION_KEY_x000D_OVERALL_MOTIVATION_ID_x000D_</v>
      </c>
      <c r="AY77" s="113" t="str">
        <f t="shared" ca="1" si="36"/>
        <v>OVERALL_MOTIVATION_KEY_x000D_OVERALL_MOTIVATION_ID_x000D_</v>
      </c>
      <c r="AZ77" s="113" t="str">
        <f t="shared" ca="1" si="36"/>
        <v>OVERALL_MOTIVATION_KEY_x000D_OVERALL_MOTIVATION_ID_x000D_</v>
      </c>
      <c r="BA77" s="113" t="str">
        <f t="shared" ca="1" si="36"/>
        <v>OVERALL_MOTIVATION_KEY_x000D_OVERALL_MOTIVATION_ID_x000D_</v>
      </c>
      <c r="BB77" s="113" t="str">
        <f t="shared" ca="1" si="36"/>
        <v>OVERALL_MOTIVATION_KEY_x000D_OVERALL_MOTIVATION_ID_x000D_</v>
      </c>
      <c r="BC77" s="113" t="str">
        <f t="shared" ca="1" si="36"/>
        <v>OVERALL_MOTIVATION_KEY_x000D_OVERALL_MOTIVATION_ID_x000D_</v>
      </c>
      <c r="BD77" s="113" t="str">
        <f t="shared" ca="1" si="36"/>
        <v>OVERALL_MOTIVATION_KEY_x000D_OVERALL_MOTIVATION_ID_x000D_</v>
      </c>
      <c r="BE77" s="113" t="str">
        <f t="shared" ca="1" si="36"/>
        <v>OVERALL_MOTIVATION_KEY_x000D_OVERALL_MOTIVATION_ID_x000D_</v>
      </c>
      <c r="BF77" s="113" t="str">
        <f t="shared" ca="1" si="36"/>
        <v>OVERALL_MOTIVATION_KEY_x000D_OVERALL_MOTIVATION_ID_x000D_</v>
      </c>
      <c r="BG77" s="113" t="str">
        <f t="shared" ca="1" si="36"/>
        <v>OVERALL_MOTIVATION_KEY_x000D_OVERALL_MOTIVATION_ID_x000D_</v>
      </c>
      <c r="BH77" s="113" t="str">
        <f t="shared" ca="1" si="36"/>
        <v>OVERALL_MOTIVATION_KEY_x000D_OVERALL_MOTIVATION_ID_x000D_</v>
      </c>
      <c r="BI77" s="113" t="str">
        <f t="shared" ca="1" si="36"/>
        <v>OVERALL_MOTIVATION_KEY_x000D_OVERALL_MOTIVATION_ID_x000D_</v>
      </c>
      <c r="BJ77" s="113" t="str">
        <f t="shared" ca="1" si="36"/>
        <v>OVERALL_MOTIVATION_KEY_x000D_OVERALL_MOTIVATION_ID_x000D_</v>
      </c>
      <c r="BK77" s="113" t="str">
        <f t="shared" ca="1" si="36"/>
        <v>OVERALL_MOTIVATION_KEY_x000D_OVERALL_MOTIVATION_ID_x000D_</v>
      </c>
      <c r="BL77" s="113" t="str">
        <f t="shared" ca="1" si="36"/>
        <v>OVERALL_MOTIVATION_KEY_x000D_OVERALL_MOTIVATION_ID_x000D_</v>
      </c>
      <c r="BM77" s="113" t="str">
        <f t="shared" ca="1" si="36"/>
        <v>OVERALL_MOTIVATION_KEY_x000D_OVERALL_MOTIVATION_ID_x000D_</v>
      </c>
      <c r="BN77" s="113" t="str">
        <f t="shared" ca="1" si="36"/>
        <v>OVERALL_MOTIVATION_KEY_x000D_OVERALL_MOTIVATION_ID_x000D_</v>
      </c>
      <c r="BO77" s="113" t="str">
        <f t="shared" ca="1" si="36"/>
        <v>OVERALL_MOTIVATION_KEY_x000D_OVERALL_MOTIVATION_ID_x000D_</v>
      </c>
      <c r="BP77" s="113" t="str">
        <f t="shared" ca="1" si="36"/>
        <v>OVERALL_MOTIVATION_KEY_x000D_OVERALL_MOTIVATION_ID_x000D_</v>
      </c>
      <c r="BQ77" s="113" t="str">
        <f t="shared" ca="1" si="36"/>
        <v>OVERALL_MOTIVATION_KEY_x000D_OVERALL_MOTIVATION_ID_x000D_</v>
      </c>
      <c r="BR77" s="113" t="str">
        <f t="shared" ca="1" si="36"/>
        <v>OVERALL_MOTIVATION_KEY_x000D_OVERALL_MOTIVATION_ID_x000D_</v>
      </c>
      <c r="BS77" s="113" t="str">
        <f t="shared" ca="1" si="36"/>
        <v>OVERALL_MOTIVATION_KEY_x000D_OVERALL_MOTIVATION_ID_x000D_</v>
      </c>
      <c r="BT77" s="113" t="str">
        <f t="shared" ref="BT77:EE77" ca="1" si="37">INDIRECT(ADDRESS(ROW()+1,COLUMN()-1))</f>
        <v>OVERALL_MOTIVATION_KEY_x000D_OVERALL_MOTIVATION_ID_x000D_</v>
      </c>
      <c r="BU77" s="113" t="str">
        <f t="shared" ca="1" si="37"/>
        <v>OVERALL_MOTIVATION_KEY_x000D_OVERALL_MOTIVATION_ID_x000D_</v>
      </c>
      <c r="BV77" s="113" t="str">
        <f t="shared" ca="1" si="37"/>
        <v>OVERALL_MOTIVATION_KEY_x000D_OVERALL_MOTIVATION_ID_x000D_</v>
      </c>
      <c r="BW77" s="113" t="str">
        <f t="shared" ca="1" si="37"/>
        <v>OVERALL_MOTIVATION_KEY_x000D_OVERALL_MOTIVATION_ID_x000D_</v>
      </c>
      <c r="BX77" s="113" t="str">
        <f t="shared" ca="1" si="37"/>
        <v>OVERALL_MOTIVATION_KEY_x000D_OVERALL_MOTIVATION_ID_x000D_</v>
      </c>
      <c r="BY77" s="113" t="str">
        <f t="shared" ca="1" si="37"/>
        <v>OVERALL_MOTIVATION_KEY_x000D_OVERALL_MOTIVATION_ID_x000D_</v>
      </c>
      <c r="BZ77" s="113" t="str">
        <f t="shared" ca="1" si="37"/>
        <v>OVERALL_MOTIVATION_KEY_x000D_OVERALL_MOTIVATION_ID_x000D_</v>
      </c>
      <c r="CA77" s="113" t="str">
        <f t="shared" ca="1" si="37"/>
        <v>OVERALL_MOTIVATION_KEY_x000D_OVERALL_MOTIVATION_ID_x000D_</v>
      </c>
      <c r="CB77" s="113" t="str">
        <f t="shared" ca="1" si="37"/>
        <v>OVERALL_MOTIVATION_KEY_x000D_OVERALL_MOTIVATION_ID_x000D_</v>
      </c>
      <c r="CC77" s="113" t="str">
        <f t="shared" ca="1" si="37"/>
        <v>OVERALL_MOTIVATION_KEY_x000D_OVERALL_MOTIVATION_ID_x000D_</v>
      </c>
      <c r="CD77" s="113" t="str">
        <f t="shared" ca="1" si="37"/>
        <v>OVERALL_MOTIVATION_KEY_x000D_OVERALL_MOTIVATION_ID_x000D_</v>
      </c>
      <c r="CE77" s="113" t="str">
        <f t="shared" ca="1" si="37"/>
        <v>OVERALL_MOTIVATION_KEY_x000D_OVERALL_MOTIVATION_ID_x000D_</v>
      </c>
      <c r="CF77" s="113" t="str">
        <f t="shared" ca="1" si="37"/>
        <v>OVERALL_MOTIVATION_KEY_x000D_OVERALL_MOTIVATION_ID_x000D_</v>
      </c>
      <c r="CG77" s="113" t="str">
        <f t="shared" ca="1" si="37"/>
        <v>OVERALL_MOTIVATION_KEY_x000D_OVERALL_MOTIVATION_ID_x000D_</v>
      </c>
      <c r="CH77" s="113" t="str">
        <f t="shared" ca="1" si="37"/>
        <v>OVERALL_MOTIVATION_KEY_x000D_OVERALL_MOTIVATION_ID_x000D_</v>
      </c>
      <c r="CI77" s="113" t="str">
        <f t="shared" ca="1" si="37"/>
        <v>OVERALL_MOTIVATION_KEY_x000D_OVERALL_MOTIVATION_ID_x000D_</v>
      </c>
      <c r="CJ77" s="113" t="str">
        <f t="shared" ca="1" si="37"/>
        <v>OVERALL_MOTIVATION_KEY_x000D_OVERALL_MOTIVATION_ID_x000D_</v>
      </c>
      <c r="CK77" s="113" t="str">
        <f t="shared" ca="1" si="37"/>
        <v>OVERALL_MOTIVATION_KEY_x000D_OVERALL_MOTIVATION_ID_x000D_</v>
      </c>
      <c r="CL77" s="113" t="str">
        <f t="shared" ca="1" si="37"/>
        <v>OVERALL_MOTIVATION_KEY_x000D_OVERALL_MOTIVATION_ID_x000D_</v>
      </c>
      <c r="CM77" s="113" t="str">
        <f t="shared" ca="1" si="37"/>
        <v>OVERALL_MOTIVATION_KEY_x000D_OVERALL_MOTIVATION_ID_x000D_</v>
      </c>
      <c r="CN77" s="113" t="str">
        <f t="shared" ca="1" si="37"/>
        <v>OVERALL_MOTIVATION_KEY_x000D_OVERALL_MOTIVATION_ID_x000D_</v>
      </c>
      <c r="CO77" s="113" t="str">
        <f t="shared" ca="1" si="37"/>
        <v>OVERALL_MOTIVATION_KEY_x000D_OVERALL_MOTIVATION_ID_x000D_</v>
      </c>
      <c r="CP77" s="113" t="str">
        <f t="shared" ca="1" si="37"/>
        <v>OVERALL_MOTIVATION_KEY_x000D_OVERALL_MOTIVATION_ID_x000D_</v>
      </c>
      <c r="CQ77" s="113" t="str">
        <f t="shared" ca="1" si="37"/>
        <v>OVERALL_MOTIVATION_KEY_x000D_OVERALL_MOTIVATION_ID_x000D_</v>
      </c>
      <c r="CR77" s="113" t="str">
        <f t="shared" ca="1" si="37"/>
        <v>OVERALL_MOTIVATION_KEY_x000D_OVERALL_MOTIVATION_ID_x000D_</v>
      </c>
      <c r="CS77" s="113" t="str">
        <f t="shared" ca="1" si="37"/>
        <v>OVERALL_MOTIVATION_KEY_x000D_OVERALL_MOTIVATION_ID_x000D_</v>
      </c>
      <c r="CT77" s="113" t="str">
        <f t="shared" ca="1" si="37"/>
        <v>OVERALL_MOTIVATION_KEY_x000D_OVERALL_MOTIVATION_ID_x000D_</v>
      </c>
      <c r="CU77" s="113" t="str">
        <f t="shared" ca="1" si="37"/>
        <v>OVERALL_MOTIVATION_KEY_x000D_OVERALL_MOTIVATION_ID_x000D_</v>
      </c>
      <c r="CV77" s="113" t="str">
        <f t="shared" ca="1" si="37"/>
        <v>OVERALL_MOTIVATION_KEY_x000D_OVERALL_MOTIVATION_ID_x000D_</v>
      </c>
      <c r="CW77" s="113" t="str">
        <f t="shared" ca="1" si="37"/>
        <v>OVERALL_MOTIVATION_KEY_x000D_OVERALL_MOTIVATION_ID_x000D_</v>
      </c>
      <c r="CX77" s="113" t="str">
        <f t="shared" ca="1" si="37"/>
        <v>OVERALL_MOTIVATION_KEY_x000D_OVERALL_MOTIVATION_ID_x000D_</v>
      </c>
      <c r="CY77" s="113" t="str">
        <f t="shared" ca="1" si="37"/>
        <v>OVERALL_MOTIVATION_KEY_x000D_OVERALL_MOTIVATION_ID_x000D_</v>
      </c>
      <c r="CZ77" s="113" t="str">
        <f t="shared" ca="1" si="37"/>
        <v>OVERALL_MOTIVATION_KEY_x000D_OVERALL_MOTIVATION_ID_x000D_</v>
      </c>
      <c r="DA77" s="113" t="str">
        <f t="shared" ca="1" si="37"/>
        <v>OVERALL_MOTIVATION_KEY_x000D_OVERALL_MOTIVATION_ID_x000D_</v>
      </c>
      <c r="DB77" s="113" t="str">
        <f t="shared" ca="1" si="37"/>
        <v>OVERALL_MOTIVATION_KEY_x000D_OVERALL_MOTIVATION_ID_x000D_</v>
      </c>
      <c r="DC77" s="113" t="str">
        <f t="shared" ca="1" si="37"/>
        <v>OVERALL_MOTIVATION_KEY_x000D_OVERALL_MOTIVATION_ID_x000D_</v>
      </c>
      <c r="DD77" s="113" t="str">
        <f t="shared" ca="1" si="37"/>
        <v>OVERALL_MOTIVATION_KEY_x000D_OVERALL_MOTIVATION_ID_x000D_</v>
      </c>
      <c r="DE77" s="113" t="str">
        <f t="shared" ca="1" si="37"/>
        <v>OVERALL_MOTIVATION_KEY_x000D_OVERALL_MOTIVATION_ID_x000D_</v>
      </c>
      <c r="DF77" s="113" t="str">
        <f t="shared" ca="1" si="37"/>
        <v>OVERALL_MOTIVATION_KEY_x000D_OVERALL_MOTIVATION_ID_x000D_</v>
      </c>
      <c r="DG77" s="113" t="str">
        <f t="shared" ca="1" si="37"/>
        <v>OVERALL_MOTIVATION_KEY_x000D_OVERALL_MOTIVATION_ID_x000D_</v>
      </c>
      <c r="DH77" s="113" t="str">
        <f t="shared" ca="1" si="37"/>
        <v>OVERALL_MOTIVATION_KEY_x000D_OVERALL_MOTIVATION_ID_x000D_</v>
      </c>
      <c r="DI77" s="113" t="str">
        <f t="shared" ca="1" si="37"/>
        <v>OVERALL_MOTIVATION_KEY_x000D_OVERALL_MOTIVATION_ID_x000D_</v>
      </c>
      <c r="DJ77" s="113" t="str">
        <f t="shared" ca="1" si="37"/>
        <v>OVERALL_MOTIVATION_KEY_x000D_OVERALL_MOTIVATION_ID_x000D_</v>
      </c>
      <c r="DK77" s="113" t="str">
        <f t="shared" ca="1" si="37"/>
        <v>OVERALL_MOTIVATION_KEY_x000D_OVERALL_MOTIVATION_ID_x000D_</v>
      </c>
      <c r="DL77" s="113" t="str">
        <f t="shared" ca="1" si="37"/>
        <v>OVERALL_MOTIVATION_KEY_x000D_OVERALL_MOTIVATION_ID_x000D_</v>
      </c>
      <c r="DM77" s="113" t="str">
        <f t="shared" ca="1" si="37"/>
        <v>OVERALL_MOTIVATION_KEY_x000D_OVERALL_MOTIVATION_ID_x000D_</v>
      </c>
      <c r="DN77" s="113" t="str">
        <f t="shared" ca="1" si="37"/>
        <v>OVERALL_MOTIVATION_KEY_x000D_OVERALL_MOTIVATION_ID_x000D_</v>
      </c>
      <c r="DO77" s="113" t="str">
        <f t="shared" ca="1" si="37"/>
        <v>OVERALL_MOTIVATION_KEY_x000D_OVERALL_MOTIVATION_ID_x000D_</v>
      </c>
      <c r="DP77" s="113" t="str">
        <f t="shared" ca="1" si="37"/>
        <v>OVERALL_MOTIVATION_KEY_x000D_OVERALL_MOTIVATION_ID_x000D_</v>
      </c>
      <c r="DQ77" s="113" t="str">
        <f t="shared" ca="1" si="37"/>
        <v>OVERALL_MOTIVATION_KEY_x000D_OVERALL_MOTIVATION_ID_x000D_</v>
      </c>
      <c r="DR77" s="113" t="str">
        <f t="shared" ca="1" si="37"/>
        <v>OVERALL_MOTIVATION_KEY_x000D_OVERALL_MOTIVATION_ID_x000D_</v>
      </c>
      <c r="DS77" s="113" t="str">
        <f t="shared" ca="1" si="37"/>
        <v>OVERALL_MOTIVATION_KEY_x000D_OVERALL_MOTIVATION_ID_x000D_</v>
      </c>
      <c r="DT77" s="113" t="str">
        <f t="shared" ca="1" si="37"/>
        <v>OVERALL_MOTIVATION_KEY_x000D_OVERALL_MOTIVATION_ID_x000D_</v>
      </c>
      <c r="DU77" s="113" t="str">
        <f t="shared" ca="1" si="37"/>
        <v>OVERALL_MOTIVATION_KEY_x000D_OVERALL_MOTIVATION_ID_x000D_</v>
      </c>
      <c r="DV77" s="113" t="str">
        <f t="shared" ca="1" si="37"/>
        <v>OVERALL_MOTIVATION_KEY_x000D_OVERALL_MOTIVATION_ID_x000D_</v>
      </c>
      <c r="DW77" s="113" t="str">
        <f t="shared" ca="1" si="37"/>
        <v>OVERALL_MOTIVATION_KEY_x000D_OVERALL_MOTIVATION_ID_x000D_</v>
      </c>
      <c r="DX77" s="113" t="str">
        <f t="shared" ca="1" si="37"/>
        <v>OVERALL_MOTIVATION_KEY_x000D_OVERALL_MOTIVATION_ID_x000D_</v>
      </c>
      <c r="DY77" s="113" t="str">
        <f t="shared" ca="1" si="37"/>
        <v>OVERALL_MOTIVATION_KEY_x000D_OVERALL_MOTIVATION_ID_x000D_</v>
      </c>
      <c r="DZ77" s="113" t="str">
        <f t="shared" ca="1" si="37"/>
        <v>OVERALL_MOTIVATION_KEY_x000D_OVERALL_MOTIVATION_ID_x000D_</v>
      </c>
      <c r="EA77" s="113" t="str">
        <f t="shared" ca="1" si="37"/>
        <v>OVERALL_MOTIVATION_KEY_x000D_OVERALL_MOTIVATION_ID_x000D_</v>
      </c>
      <c r="EB77" s="113" t="str">
        <f t="shared" ca="1" si="37"/>
        <v>OVERALL_MOTIVATION_KEY_x000D_OVERALL_MOTIVATION_ID_x000D_</v>
      </c>
      <c r="EC77" s="113" t="str">
        <f t="shared" ca="1" si="37"/>
        <v>OVERALL_MOTIVATION_KEY_x000D_OVERALL_MOTIVATION_ID_x000D_</v>
      </c>
      <c r="ED77" s="113" t="str">
        <f t="shared" ca="1" si="37"/>
        <v>OVERALL_MOTIVATION_KEY_x000D_OVERALL_MOTIVATION_ID_x000D_</v>
      </c>
      <c r="EE77" s="113" t="str">
        <f t="shared" ca="1" si="37"/>
        <v>OVERALL_MOTIVATION_KEY_x000D_OVERALL_MOTIVATION_ID_x000D_</v>
      </c>
      <c r="EF77" s="113" t="str">
        <f t="shared" ref="EF77:EY77" ca="1" si="38">INDIRECT(ADDRESS(ROW()+1,COLUMN()-1))</f>
        <v>OVERALL_MOTIVATION_KEY_x000D_OVERALL_MOTIVATION_ID_x000D_</v>
      </c>
      <c r="EG77" s="113" t="str">
        <f t="shared" ca="1" si="38"/>
        <v>OVERALL_MOTIVATION_KEY_x000D_OVERALL_MOTIVATION_ID_x000D_</v>
      </c>
      <c r="EH77" s="113" t="str">
        <f t="shared" ca="1" si="38"/>
        <v>OVERALL_MOTIVATION_KEY_x000D_OVERALL_MOTIVATION_ID_x000D_</v>
      </c>
      <c r="EI77" s="113" t="str">
        <f t="shared" ca="1" si="38"/>
        <v>OVERALL_MOTIVATION_KEY_x000D_OVERALL_MOTIVATION_ID_x000D_</v>
      </c>
      <c r="EJ77" s="113" t="str">
        <f t="shared" ca="1" si="38"/>
        <v>OVERALL_MOTIVATION_KEY_x000D_OVERALL_MOTIVATION_ID_x000D_</v>
      </c>
      <c r="EK77" s="113" t="str">
        <f t="shared" ca="1" si="38"/>
        <v>OVERALL_MOTIVATION_KEY_x000D_OVERALL_MOTIVATION_ID_x000D_</v>
      </c>
      <c r="EL77" s="113" t="str">
        <f t="shared" ca="1" si="38"/>
        <v>OVERALL_MOTIVATION_KEY_x000D_OVERALL_MOTIVATION_ID_x000D_</v>
      </c>
      <c r="EM77" s="113" t="str">
        <f t="shared" ca="1" si="38"/>
        <v>OVERALL_MOTIVATION_KEY_x000D_OVERALL_MOTIVATION_ID_x000D_</v>
      </c>
      <c r="EN77" s="113" t="str">
        <f t="shared" ca="1" si="38"/>
        <v>OVERALL_MOTIVATION_KEY_x000D_OVERALL_MOTIVATION_ID_x000D_</v>
      </c>
      <c r="EO77" s="113" t="str">
        <f t="shared" ca="1" si="38"/>
        <v>OVERALL_MOTIVATION_KEY_x000D_OVERALL_MOTIVATION_ID_x000D_</v>
      </c>
      <c r="EP77" s="113" t="str">
        <f t="shared" ca="1" si="38"/>
        <v>OVERALL_MOTIVATION_KEY_x000D_OVERALL_MOTIVATION_ID_x000D_</v>
      </c>
      <c r="EQ77" s="113" t="str">
        <f t="shared" ca="1" si="38"/>
        <v>OVERALL_MOTIVATION_KEY_x000D_OVERALL_MOTIVATION_ID_x000D_</v>
      </c>
      <c r="ER77" s="113" t="str">
        <f t="shared" ca="1" si="38"/>
        <v>OVERALL_MOTIVATION_KEY_x000D_OVERALL_MOTIVATION_ID_x000D_</v>
      </c>
      <c r="ES77" s="113" t="str">
        <f t="shared" ca="1" si="38"/>
        <v>OVERALL_MOTIVATION_KEY_x000D_OVERALL_MOTIVATION_ID_x000D_</v>
      </c>
      <c r="ET77" s="113" t="str">
        <f t="shared" ca="1" si="38"/>
        <v>OVERALL_MOTIVATION_KEY_x000D_OVERALL_MOTIVATION_ID_x000D_</v>
      </c>
      <c r="EU77" s="113" t="str">
        <f t="shared" ca="1" si="38"/>
        <v>OVERALL_MOTIVATION_KEY_x000D_OVERALL_MOTIVATION_ID_x000D_</v>
      </c>
      <c r="EV77" s="113" t="str">
        <f t="shared" ca="1" si="38"/>
        <v>OVERALL_MOTIVATION_KEY_x000D_OVERALL_MOTIVATION_ID_x000D_</v>
      </c>
      <c r="EW77" s="113" t="str">
        <f t="shared" ca="1" si="38"/>
        <v>OVERALL_MOTIVATION_KEY_x000D_OVERALL_MOTIVATION_ID_x000D_</v>
      </c>
      <c r="EX77" s="113" t="str">
        <f t="shared" ca="1" si="38"/>
        <v>OVERALL_MOTIVATION_KEY_x000D_OVERALL_MOTIVATION_ID_x000D_</v>
      </c>
      <c r="EY77" s="113" t="str">
        <f t="shared" ca="1" si="38"/>
        <v>OVERALL_MOTIVATION_KEY_x000D_OVERALL_MOTIVATION_ID_x000D_</v>
      </c>
    </row>
    <row r="78" spans="1:155" s="39" customFormat="1" ht="28.95" hidden="1" customHeight="1" outlineLevel="2">
      <c r="A78" s="21"/>
      <c r="B78" s="21"/>
      <c r="C78" s="33" t="s">
        <v>206</v>
      </c>
      <c r="D78" s="33"/>
      <c r="E78" s="28"/>
      <c r="F78" s="260" t="str">
        <f>F76</f>
        <v>OVERALL_MOTIVATION_KEY_x000D_</v>
      </c>
      <c r="G78" s="255" t="str">
        <f t="shared" ref="G78:BR78" ca="1" si="39">IF(NOT(ISERROR(FIND("...",G77))),G77,IF(LEN(G77)&gt;226,G77&amp;"..."&amp;CHAR(13),G77&amp;G76))</f>
        <v>OVERALL_MOTIVATION_KEY_x000D_OVERALL_MOTIVATION_ID_x000D_</v>
      </c>
      <c r="H78" s="255" t="str">
        <f t="shared" ca="1" si="39"/>
        <v>OVERALL_MOTIVATION_KEY_x000D_OVERALL_MOTIVATION_ID_x000D_</v>
      </c>
      <c r="I78" s="221" t="str">
        <f t="shared" ca="1" si="39"/>
        <v>OVERALL_MOTIVATION_KEY_x000D_OVERALL_MOTIVATION_ID_x000D_</v>
      </c>
      <c r="J78" s="113" t="str">
        <f t="shared" ca="1" si="39"/>
        <v>OVERALL_MOTIVATION_KEY_x000D_OVERALL_MOTIVATION_ID_x000D_</v>
      </c>
      <c r="K78" s="113" t="str">
        <f t="shared" ca="1" si="39"/>
        <v>OVERALL_MOTIVATION_KEY_x000D_OVERALL_MOTIVATION_ID_x000D_</v>
      </c>
      <c r="L78" s="113" t="str">
        <f t="shared" ca="1" si="39"/>
        <v>OVERALL_MOTIVATION_KEY_x000D_OVERALL_MOTIVATION_ID_x000D_</v>
      </c>
      <c r="M78" s="113" t="str">
        <f t="shared" ca="1" si="39"/>
        <v>OVERALL_MOTIVATION_KEY_x000D_OVERALL_MOTIVATION_ID_x000D_</v>
      </c>
      <c r="N78" s="113" t="str">
        <f t="shared" ca="1" si="39"/>
        <v>OVERALL_MOTIVATION_KEY_x000D_OVERALL_MOTIVATION_ID_x000D_</v>
      </c>
      <c r="O78" s="113" t="str">
        <f t="shared" ca="1" si="39"/>
        <v>OVERALL_MOTIVATION_KEY_x000D_OVERALL_MOTIVATION_ID_x000D_</v>
      </c>
      <c r="P78" s="113" t="str">
        <f t="shared" ca="1" si="39"/>
        <v>OVERALL_MOTIVATION_KEY_x000D_OVERALL_MOTIVATION_ID_x000D_</v>
      </c>
      <c r="Q78" s="113" t="str">
        <f t="shared" ca="1" si="39"/>
        <v>OVERALL_MOTIVATION_KEY_x000D_OVERALL_MOTIVATION_ID_x000D_</v>
      </c>
      <c r="R78" s="113" t="str">
        <f t="shared" ca="1" si="39"/>
        <v>OVERALL_MOTIVATION_KEY_x000D_OVERALL_MOTIVATION_ID_x000D_</v>
      </c>
      <c r="S78" s="113" t="str">
        <f t="shared" ca="1" si="39"/>
        <v>OVERALL_MOTIVATION_KEY_x000D_OVERALL_MOTIVATION_ID_x000D_</v>
      </c>
      <c r="T78" s="113" t="str">
        <f t="shared" ca="1" si="39"/>
        <v>OVERALL_MOTIVATION_KEY_x000D_OVERALL_MOTIVATION_ID_x000D_</v>
      </c>
      <c r="U78" s="113" t="str">
        <f t="shared" ca="1" si="39"/>
        <v>OVERALL_MOTIVATION_KEY_x000D_OVERALL_MOTIVATION_ID_x000D_</v>
      </c>
      <c r="V78" s="113" t="str">
        <f t="shared" ca="1" si="39"/>
        <v>OVERALL_MOTIVATION_KEY_x000D_OVERALL_MOTIVATION_ID_x000D_</v>
      </c>
      <c r="W78" s="113" t="str">
        <f t="shared" ca="1" si="39"/>
        <v>OVERALL_MOTIVATION_KEY_x000D_OVERALL_MOTIVATION_ID_x000D_</v>
      </c>
      <c r="X78" s="113" t="str">
        <f t="shared" ca="1" si="39"/>
        <v>OVERALL_MOTIVATION_KEY_x000D_OVERALL_MOTIVATION_ID_x000D_</v>
      </c>
      <c r="Y78" s="113" t="str">
        <f t="shared" ca="1" si="39"/>
        <v>OVERALL_MOTIVATION_KEY_x000D_OVERALL_MOTIVATION_ID_x000D_</v>
      </c>
      <c r="Z78" s="113" t="str">
        <f t="shared" ca="1" si="39"/>
        <v>OVERALL_MOTIVATION_KEY_x000D_OVERALL_MOTIVATION_ID_x000D_</v>
      </c>
      <c r="AA78" s="113" t="str">
        <f t="shared" ca="1" si="39"/>
        <v>OVERALL_MOTIVATION_KEY_x000D_OVERALL_MOTIVATION_ID_x000D_</v>
      </c>
      <c r="AB78" s="113" t="str">
        <f t="shared" ca="1" si="39"/>
        <v>OVERALL_MOTIVATION_KEY_x000D_OVERALL_MOTIVATION_ID_x000D_</v>
      </c>
      <c r="AC78" s="113" t="str">
        <f t="shared" ca="1" si="39"/>
        <v>OVERALL_MOTIVATION_KEY_x000D_OVERALL_MOTIVATION_ID_x000D_</v>
      </c>
      <c r="AD78" s="113" t="str">
        <f t="shared" ca="1" si="39"/>
        <v>OVERALL_MOTIVATION_KEY_x000D_OVERALL_MOTIVATION_ID_x000D_</v>
      </c>
      <c r="AE78" s="113" t="str">
        <f t="shared" ca="1" si="39"/>
        <v>OVERALL_MOTIVATION_KEY_x000D_OVERALL_MOTIVATION_ID_x000D_</v>
      </c>
      <c r="AF78" s="113" t="str">
        <f t="shared" ca="1" si="39"/>
        <v>OVERALL_MOTIVATION_KEY_x000D_OVERALL_MOTIVATION_ID_x000D_</v>
      </c>
      <c r="AG78" s="113" t="str">
        <f t="shared" ca="1" si="39"/>
        <v>OVERALL_MOTIVATION_KEY_x000D_OVERALL_MOTIVATION_ID_x000D_</v>
      </c>
      <c r="AH78" s="113" t="str">
        <f t="shared" ca="1" si="39"/>
        <v>OVERALL_MOTIVATION_KEY_x000D_OVERALL_MOTIVATION_ID_x000D_</v>
      </c>
      <c r="AI78" s="113" t="str">
        <f t="shared" ca="1" si="39"/>
        <v>OVERALL_MOTIVATION_KEY_x000D_OVERALL_MOTIVATION_ID_x000D_</v>
      </c>
      <c r="AJ78" s="113" t="str">
        <f t="shared" ca="1" si="39"/>
        <v>OVERALL_MOTIVATION_KEY_x000D_OVERALL_MOTIVATION_ID_x000D_</v>
      </c>
      <c r="AK78" s="113" t="str">
        <f t="shared" ca="1" si="39"/>
        <v>OVERALL_MOTIVATION_KEY_x000D_OVERALL_MOTIVATION_ID_x000D_</v>
      </c>
      <c r="AL78" s="113" t="str">
        <f t="shared" ca="1" si="39"/>
        <v>OVERALL_MOTIVATION_KEY_x000D_OVERALL_MOTIVATION_ID_x000D_</v>
      </c>
      <c r="AM78" s="113" t="str">
        <f t="shared" ca="1" si="39"/>
        <v>OVERALL_MOTIVATION_KEY_x000D_OVERALL_MOTIVATION_ID_x000D_</v>
      </c>
      <c r="AN78" s="113" t="str">
        <f t="shared" ca="1" si="39"/>
        <v>OVERALL_MOTIVATION_KEY_x000D_OVERALL_MOTIVATION_ID_x000D_</v>
      </c>
      <c r="AO78" s="113" t="str">
        <f t="shared" ca="1" si="39"/>
        <v>OVERALL_MOTIVATION_KEY_x000D_OVERALL_MOTIVATION_ID_x000D_</v>
      </c>
      <c r="AP78" s="113" t="str">
        <f t="shared" ca="1" si="39"/>
        <v>OVERALL_MOTIVATION_KEY_x000D_OVERALL_MOTIVATION_ID_x000D_</v>
      </c>
      <c r="AQ78" s="113" t="str">
        <f t="shared" ca="1" si="39"/>
        <v>OVERALL_MOTIVATION_KEY_x000D_OVERALL_MOTIVATION_ID_x000D_</v>
      </c>
      <c r="AR78" s="113" t="str">
        <f t="shared" ca="1" si="39"/>
        <v>OVERALL_MOTIVATION_KEY_x000D_OVERALL_MOTIVATION_ID_x000D_</v>
      </c>
      <c r="AS78" s="113" t="str">
        <f t="shared" ca="1" si="39"/>
        <v>OVERALL_MOTIVATION_KEY_x000D_OVERALL_MOTIVATION_ID_x000D_</v>
      </c>
      <c r="AT78" s="113" t="str">
        <f t="shared" ca="1" si="39"/>
        <v>OVERALL_MOTIVATION_KEY_x000D_OVERALL_MOTIVATION_ID_x000D_</v>
      </c>
      <c r="AU78" s="113" t="str">
        <f t="shared" ca="1" si="39"/>
        <v>OVERALL_MOTIVATION_KEY_x000D_OVERALL_MOTIVATION_ID_x000D_</v>
      </c>
      <c r="AV78" s="113" t="str">
        <f t="shared" ca="1" si="39"/>
        <v>OVERALL_MOTIVATION_KEY_x000D_OVERALL_MOTIVATION_ID_x000D_</v>
      </c>
      <c r="AW78" s="113" t="str">
        <f t="shared" ca="1" si="39"/>
        <v>OVERALL_MOTIVATION_KEY_x000D_OVERALL_MOTIVATION_ID_x000D_</v>
      </c>
      <c r="AX78" s="113" t="str">
        <f t="shared" ca="1" si="39"/>
        <v>OVERALL_MOTIVATION_KEY_x000D_OVERALL_MOTIVATION_ID_x000D_</v>
      </c>
      <c r="AY78" s="113" t="str">
        <f t="shared" ca="1" si="39"/>
        <v>OVERALL_MOTIVATION_KEY_x000D_OVERALL_MOTIVATION_ID_x000D_</v>
      </c>
      <c r="AZ78" s="113" t="str">
        <f t="shared" ca="1" si="39"/>
        <v>OVERALL_MOTIVATION_KEY_x000D_OVERALL_MOTIVATION_ID_x000D_</v>
      </c>
      <c r="BA78" s="113" t="str">
        <f t="shared" ca="1" si="39"/>
        <v>OVERALL_MOTIVATION_KEY_x000D_OVERALL_MOTIVATION_ID_x000D_</v>
      </c>
      <c r="BB78" s="113" t="str">
        <f t="shared" ca="1" si="39"/>
        <v>OVERALL_MOTIVATION_KEY_x000D_OVERALL_MOTIVATION_ID_x000D_</v>
      </c>
      <c r="BC78" s="113" t="str">
        <f t="shared" ca="1" si="39"/>
        <v>OVERALL_MOTIVATION_KEY_x000D_OVERALL_MOTIVATION_ID_x000D_</v>
      </c>
      <c r="BD78" s="113" t="str">
        <f t="shared" ca="1" si="39"/>
        <v>OVERALL_MOTIVATION_KEY_x000D_OVERALL_MOTIVATION_ID_x000D_</v>
      </c>
      <c r="BE78" s="113" t="str">
        <f t="shared" ca="1" si="39"/>
        <v>OVERALL_MOTIVATION_KEY_x000D_OVERALL_MOTIVATION_ID_x000D_</v>
      </c>
      <c r="BF78" s="113" t="str">
        <f t="shared" ca="1" si="39"/>
        <v>OVERALL_MOTIVATION_KEY_x000D_OVERALL_MOTIVATION_ID_x000D_</v>
      </c>
      <c r="BG78" s="113" t="str">
        <f t="shared" ca="1" si="39"/>
        <v>OVERALL_MOTIVATION_KEY_x000D_OVERALL_MOTIVATION_ID_x000D_</v>
      </c>
      <c r="BH78" s="113" t="str">
        <f t="shared" ca="1" si="39"/>
        <v>OVERALL_MOTIVATION_KEY_x000D_OVERALL_MOTIVATION_ID_x000D_</v>
      </c>
      <c r="BI78" s="113" t="str">
        <f t="shared" ca="1" si="39"/>
        <v>OVERALL_MOTIVATION_KEY_x000D_OVERALL_MOTIVATION_ID_x000D_</v>
      </c>
      <c r="BJ78" s="113" t="str">
        <f t="shared" ca="1" si="39"/>
        <v>OVERALL_MOTIVATION_KEY_x000D_OVERALL_MOTIVATION_ID_x000D_</v>
      </c>
      <c r="BK78" s="113" t="str">
        <f t="shared" ca="1" si="39"/>
        <v>OVERALL_MOTIVATION_KEY_x000D_OVERALL_MOTIVATION_ID_x000D_</v>
      </c>
      <c r="BL78" s="113" t="str">
        <f t="shared" ca="1" si="39"/>
        <v>OVERALL_MOTIVATION_KEY_x000D_OVERALL_MOTIVATION_ID_x000D_</v>
      </c>
      <c r="BM78" s="113" t="str">
        <f t="shared" ca="1" si="39"/>
        <v>OVERALL_MOTIVATION_KEY_x000D_OVERALL_MOTIVATION_ID_x000D_</v>
      </c>
      <c r="BN78" s="113" t="str">
        <f t="shared" ca="1" si="39"/>
        <v>OVERALL_MOTIVATION_KEY_x000D_OVERALL_MOTIVATION_ID_x000D_</v>
      </c>
      <c r="BO78" s="113" t="str">
        <f t="shared" ca="1" si="39"/>
        <v>OVERALL_MOTIVATION_KEY_x000D_OVERALL_MOTIVATION_ID_x000D_</v>
      </c>
      <c r="BP78" s="113" t="str">
        <f t="shared" ca="1" si="39"/>
        <v>OVERALL_MOTIVATION_KEY_x000D_OVERALL_MOTIVATION_ID_x000D_</v>
      </c>
      <c r="BQ78" s="113" t="str">
        <f t="shared" ca="1" si="39"/>
        <v>OVERALL_MOTIVATION_KEY_x000D_OVERALL_MOTIVATION_ID_x000D_</v>
      </c>
      <c r="BR78" s="113" t="str">
        <f t="shared" ca="1" si="39"/>
        <v>OVERALL_MOTIVATION_KEY_x000D_OVERALL_MOTIVATION_ID_x000D_</v>
      </c>
      <c r="BS78" s="113" t="str">
        <f t="shared" ref="BS78:ED78" ca="1" si="40">IF(NOT(ISERROR(FIND("...",BS77))),BS77,IF(LEN(BS77)&gt;226,BS77&amp;"..."&amp;CHAR(13),BS77&amp;BS76))</f>
        <v>OVERALL_MOTIVATION_KEY_x000D_OVERALL_MOTIVATION_ID_x000D_</v>
      </c>
      <c r="BT78" s="113" t="str">
        <f t="shared" ca="1" si="40"/>
        <v>OVERALL_MOTIVATION_KEY_x000D_OVERALL_MOTIVATION_ID_x000D_</v>
      </c>
      <c r="BU78" s="113" t="str">
        <f t="shared" ca="1" si="40"/>
        <v>OVERALL_MOTIVATION_KEY_x000D_OVERALL_MOTIVATION_ID_x000D_</v>
      </c>
      <c r="BV78" s="113" t="str">
        <f t="shared" ca="1" si="40"/>
        <v>OVERALL_MOTIVATION_KEY_x000D_OVERALL_MOTIVATION_ID_x000D_</v>
      </c>
      <c r="BW78" s="113" t="str">
        <f t="shared" ca="1" si="40"/>
        <v>OVERALL_MOTIVATION_KEY_x000D_OVERALL_MOTIVATION_ID_x000D_</v>
      </c>
      <c r="BX78" s="113" t="str">
        <f t="shared" ca="1" si="40"/>
        <v>OVERALL_MOTIVATION_KEY_x000D_OVERALL_MOTIVATION_ID_x000D_</v>
      </c>
      <c r="BY78" s="113" t="str">
        <f t="shared" ca="1" si="40"/>
        <v>OVERALL_MOTIVATION_KEY_x000D_OVERALL_MOTIVATION_ID_x000D_</v>
      </c>
      <c r="BZ78" s="113" t="str">
        <f t="shared" ca="1" si="40"/>
        <v>OVERALL_MOTIVATION_KEY_x000D_OVERALL_MOTIVATION_ID_x000D_</v>
      </c>
      <c r="CA78" s="113" t="str">
        <f t="shared" ca="1" si="40"/>
        <v>OVERALL_MOTIVATION_KEY_x000D_OVERALL_MOTIVATION_ID_x000D_</v>
      </c>
      <c r="CB78" s="113" t="str">
        <f t="shared" ca="1" si="40"/>
        <v>OVERALL_MOTIVATION_KEY_x000D_OVERALL_MOTIVATION_ID_x000D_</v>
      </c>
      <c r="CC78" s="113" t="str">
        <f t="shared" ca="1" si="40"/>
        <v>OVERALL_MOTIVATION_KEY_x000D_OVERALL_MOTIVATION_ID_x000D_</v>
      </c>
      <c r="CD78" s="113" t="str">
        <f t="shared" ca="1" si="40"/>
        <v>OVERALL_MOTIVATION_KEY_x000D_OVERALL_MOTIVATION_ID_x000D_</v>
      </c>
      <c r="CE78" s="113" t="str">
        <f t="shared" ca="1" si="40"/>
        <v>OVERALL_MOTIVATION_KEY_x000D_OVERALL_MOTIVATION_ID_x000D_</v>
      </c>
      <c r="CF78" s="113" t="str">
        <f t="shared" ca="1" si="40"/>
        <v>OVERALL_MOTIVATION_KEY_x000D_OVERALL_MOTIVATION_ID_x000D_</v>
      </c>
      <c r="CG78" s="113" t="str">
        <f t="shared" ca="1" si="40"/>
        <v>OVERALL_MOTIVATION_KEY_x000D_OVERALL_MOTIVATION_ID_x000D_</v>
      </c>
      <c r="CH78" s="113" t="str">
        <f t="shared" ca="1" si="40"/>
        <v>OVERALL_MOTIVATION_KEY_x000D_OVERALL_MOTIVATION_ID_x000D_</v>
      </c>
      <c r="CI78" s="113" t="str">
        <f t="shared" ca="1" si="40"/>
        <v>OVERALL_MOTIVATION_KEY_x000D_OVERALL_MOTIVATION_ID_x000D_</v>
      </c>
      <c r="CJ78" s="113" t="str">
        <f t="shared" ca="1" si="40"/>
        <v>OVERALL_MOTIVATION_KEY_x000D_OVERALL_MOTIVATION_ID_x000D_</v>
      </c>
      <c r="CK78" s="113" t="str">
        <f t="shared" ca="1" si="40"/>
        <v>OVERALL_MOTIVATION_KEY_x000D_OVERALL_MOTIVATION_ID_x000D_</v>
      </c>
      <c r="CL78" s="113" t="str">
        <f t="shared" ca="1" si="40"/>
        <v>OVERALL_MOTIVATION_KEY_x000D_OVERALL_MOTIVATION_ID_x000D_</v>
      </c>
      <c r="CM78" s="113" t="str">
        <f t="shared" ca="1" si="40"/>
        <v>OVERALL_MOTIVATION_KEY_x000D_OVERALL_MOTIVATION_ID_x000D_</v>
      </c>
      <c r="CN78" s="113" t="str">
        <f t="shared" ca="1" si="40"/>
        <v>OVERALL_MOTIVATION_KEY_x000D_OVERALL_MOTIVATION_ID_x000D_</v>
      </c>
      <c r="CO78" s="113" t="str">
        <f t="shared" ca="1" si="40"/>
        <v>OVERALL_MOTIVATION_KEY_x000D_OVERALL_MOTIVATION_ID_x000D_</v>
      </c>
      <c r="CP78" s="113" t="str">
        <f t="shared" ca="1" si="40"/>
        <v>OVERALL_MOTIVATION_KEY_x000D_OVERALL_MOTIVATION_ID_x000D_</v>
      </c>
      <c r="CQ78" s="113" t="str">
        <f t="shared" ca="1" si="40"/>
        <v>OVERALL_MOTIVATION_KEY_x000D_OVERALL_MOTIVATION_ID_x000D_</v>
      </c>
      <c r="CR78" s="113" t="str">
        <f t="shared" ca="1" si="40"/>
        <v>OVERALL_MOTIVATION_KEY_x000D_OVERALL_MOTIVATION_ID_x000D_</v>
      </c>
      <c r="CS78" s="113" t="str">
        <f t="shared" ca="1" si="40"/>
        <v>OVERALL_MOTIVATION_KEY_x000D_OVERALL_MOTIVATION_ID_x000D_</v>
      </c>
      <c r="CT78" s="113" t="str">
        <f t="shared" ca="1" si="40"/>
        <v>OVERALL_MOTIVATION_KEY_x000D_OVERALL_MOTIVATION_ID_x000D_</v>
      </c>
      <c r="CU78" s="113" t="str">
        <f t="shared" ca="1" si="40"/>
        <v>OVERALL_MOTIVATION_KEY_x000D_OVERALL_MOTIVATION_ID_x000D_</v>
      </c>
      <c r="CV78" s="113" t="str">
        <f t="shared" ca="1" si="40"/>
        <v>OVERALL_MOTIVATION_KEY_x000D_OVERALL_MOTIVATION_ID_x000D_</v>
      </c>
      <c r="CW78" s="113" t="str">
        <f t="shared" ca="1" si="40"/>
        <v>OVERALL_MOTIVATION_KEY_x000D_OVERALL_MOTIVATION_ID_x000D_</v>
      </c>
      <c r="CX78" s="113" t="str">
        <f t="shared" ca="1" si="40"/>
        <v>OVERALL_MOTIVATION_KEY_x000D_OVERALL_MOTIVATION_ID_x000D_</v>
      </c>
      <c r="CY78" s="113" t="str">
        <f t="shared" ca="1" si="40"/>
        <v>OVERALL_MOTIVATION_KEY_x000D_OVERALL_MOTIVATION_ID_x000D_</v>
      </c>
      <c r="CZ78" s="113" t="str">
        <f t="shared" ca="1" si="40"/>
        <v>OVERALL_MOTIVATION_KEY_x000D_OVERALL_MOTIVATION_ID_x000D_</v>
      </c>
      <c r="DA78" s="113" t="str">
        <f t="shared" ca="1" si="40"/>
        <v>OVERALL_MOTIVATION_KEY_x000D_OVERALL_MOTIVATION_ID_x000D_</v>
      </c>
      <c r="DB78" s="113" t="str">
        <f t="shared" ca="1" si="40"/>
        <v>OVERALL_MOTIVATION_KEY_x000D_OVERALL_MOTIVATION_ID_x000D_</v>
      </c>
      <c r="DC78" s="113" t="str">
        <f t="shared" ca="1" si="40"/>
        <v>OVERALL_MOTIVATION_KEY_x000D_OVERALL_MOTIVATION_ID_x000D_</v>
      </c>
      <c r="DD78" s="113" t="str">
        <f t="shared" ca="1" si="40"/>
        <v>OVERALL_MOTIVATION_KEY_x000D_OVERALL_MOTIVATION_ID_x000D_</v>
      </c>
      <c r="DE78" s="113" t="str">
        <f t="shared" ca="1" si="40"/>
        <v>OVERALL_MOTIVATION_KEY_x000D_OVERALL_MOTIVATION_ID_x000D_</v>
      </c>
      <c r="DF78" s="113" t="str">
        <f t="shared" ca="1" si="40"/>
        <v>OVERALL_MOTIVATION_KEY_x000D_OVERALL_MOTIVATION_ID_x000D_</v>
      </c>
      <c r="DG78" s="113" t="str">
        <f t="shared" ca="1" si="40"/>
        <v>OVERALL_MOTIVATION_KEY_x000D_OVERALL_MOTIVATION_ID_x000D_</v>
      </c>
      <c r="DH78" s="113" t="str">
        <f t="shared" ca="1" si="40"/>
        <v>OVERALL_MOTIVATION_KEY_x000D_OVERALL_MOTIVATION_ID_x000D_</v>
      </c>
      <c r="DI78" s="113" t="str">
        <f t="shared" ca="1" si="40"/>
        <v>OVERALL_MOTIVATION_KEY_x000D_OVERALL_MOTIVATION_ID_x000D_</v>
      </c>
      <c r="DJ78" s="113" t="str">
        <f t="shared" ca="1" si="40"/>
        <v>OVERALL_MOTIVATION_KEY_x000D_OVERALL_MOTIVATION_ID_x000D_</v>
      </c>
      <c r="DK78" s="113" t="str">
        <f t="shared" ca="1" si="40"/>
        <v>OVERALL_MOTIVATION_KEY_x000D_OVERALL_MOTIVATION_ID_x000D_</v>
      </c>
      <c r="DL78" s="113" t="str">
        <f t="shared" ca="1" si="40"/>
        <v>OVERALL_MOTIVATION_KEY_x000D_OVERALL_MOTIVATION_ID_x000D_</v>
      </c>
      <c r="DM78" s="113" t="str">
        <f t="shared" ca="1" si="40"/>
        <v>OVERALL_MOTIVATION_KEY_x000D_OVERALL_MOTIVATION_ID_x000D_</v>
      </c>
      <c r="DN78" s="113" t="str">
        <f t="shared" ca="1" si="40"/>
        <v>OVERALL_MOTIVATION_KEY_x000D_OVERALL_MOTIVATION_ID_x000D_</v>
      </c>
      <c r="DO78" s="113" t="str">
        <f t="shared" ca="1" si="40"/>
        <v>OVERALL_MOTIVATION_KEY_x000D_OVERALL_MOTIVATION_ID_x000D_</v>
      </c>
      <c r="DP78" s="113" t="str">
        <f t="shared" ca="1" si="40"/>
        <v>OVERALL_MOTIVATION_KEY_x000D_OVERALL_MOTIVATION_ID_x000D_</v>
      </c>
      <c r="DQ78" s="113" t="str">
        <f t="shared" ca="1" si="40"/>
        <v>OVERALL_MOTIVATION_KEY_x000D_OVERALL_MOTIVATION_ID_x000D_</v>
      </c>
      <c r="DR78" s="113" t="str">
        <f t="shared" ca="1" si="40"/>
        <v>OVERALL_MOTIVATION_KEY_x000D_OVERALL_MOTIVATION_ID_x000D_</v>
      </c>
      <c r="DS78" s="113" t="str">
        <f t="shared" ca="1" si="40"/>
        <v>OVERALL_MOTIVATION_KEY_x000D_OVERALL_MOTIVATION_ID_x000D_</v>
      </c>
      <c r="DT78" s="113" t="str">
        <f t="shared" ca="1" si="40"/>
        <v>OVERALL_MOTIVATION_KEY_x000D_OVERALL_MOTIVATION_ID_x000D_</v>
      </c>
      <c r="DU78" s="113" t="str">
        <f t="shared" ca="1" si="40"/>
        <v>OVERALL_MOTIVATION_KEY_x000D_OVERALL_MOTIVATION_ID_x000D_</v>
      </c>
      <c r="DV78" s="113" t="str">
        <f t="shared" ca="1" si="40"/>
        <v>OVERALL_MOTIVATION_KEY_x000D_OVERALL_MOTIVATION_ID_x000D_</v>
      </c>
      <c r="DW78" s="113" t="str">
        <f t="shared" ca="1" si="40"/>
        <v>OVERALL_MOTIVATION_KEY_x000D_OVERALL_MOTIVATION_ID_x000D_</v>
      </c>
      <c r="DX78" s="113" t="str">
        <f t="shared" ca="1" si="40"/>
        <v>OVERALL_MOTIVATION_KEY_x000D_OVERALL_MOTIVATION_ID_x000D_</v>
      </c>
      <c r="DY78" s="113" t="str">
        <f t="shared" ca="1" si="40"/>
        <v>OVERALL_MOTIVATION_KEY_x000D_OVERALL_MOTIVATION_ID_x000D_</v>
      </c>
      <c r="DZ78" s="113" t="str">
        <f t="shared" ca="1" si="40"/>
        <v>OVERALL_MOTIVATION_KEY_x000D_OVERALL_MOTIVATION_ID_x000D_</v>
      </c>
      <c r="EA78" s="113" t="str">
        <f t="shared" ca="1" si="40"/>
        <v>OVERALL_MOTIVATION_KEY_x000D_OVERALL_MOTIVATION_ID_x000D_</v>
      </c>
      <c r="EB78" s="113" t="str">
        <f t="shared" ca="1" si="40"/>
        <v>OVERALL_MOTIVATION_KEY_x000D_OVERALL_MOTIVATION_ID_x000D_</v>
      </c>
      <c r="EC78" s="113" t="str">
        <f t="shared" ca="1" si="40"/>
        <v>OVERALL_MOTIVATION_KEY_x000D_OVERALL_MOTIVATION_ID_x000D_</v>
      </c>
      <c r="ED78" s="113" t="str">
        <f t="shared" ca="1" si="40"/>
        <v>OVERALL_MOTIVATION_KEY_x000D_OVERALL_MOTIVATION_ID_x000D_</v>
      </c>
      <c r="EE78" s="113" t="str">
        <f t="shared" ref="EE78:EY78" ca="1" si="41">IF(NOT(ISERROR(FIND("...",EE77))),EE77,IF(LEN(EE77)&gt;226,EE77&amp;"..."&amp;CHAR(13),EE77&amp;EE76))</f>
        <v>OVERALL_MOTIVATION_KEY_x000D_OVERALL_MOTIVATION_ID_x000D_</v>
      </c>
      <c r="EF78" s="113" t="str">
        <f t="shared" ca="1" si="41"/>
        <v>OVERALL_MOTIVATION_KEY_x000D_OVERALL_MOTIVATION_ID_x000D_</v>
      </c>
      <c r="EG78" s="113" t="str">
        <f t="shared" ca="1" si="41"/>
        <v>OVERALL_MOTIVATION_KEY_x000D_OVERALL_MOTIVATION_ID_x000D_</v>
      </c>
      <c r="EH78" s="113" t="str">
        <f t="shared" ca="1" si="41"/>
        <v>OVERALL_MOTIVATION_KEY_x000D_OVERALL_MOTIVATION_ID_x000D_</v>
      </c>
      <c r="EI78" s="113" t="str">
        <f t="shared" ca="1" si="41"/>
        <v>OVERALL_MOTIVATION_KEY_x000D_OVERALL_MOTIVATION_ID_x000D_</v>
      </c>
      <c r="EJ78" s="113" t="str">
        <f t="shared" ca="1" si="41"/>
        <v>OVERALL_MOTIVATION_KEY_x000D_OVERALL_MOTIVATION_ID_x000D_</v>
      </c>
      <c r="EK78" s="113" t="str">
        <f t="shared" ca="1" si="41"/>
        <v>OVERALL_MOTIVATION_KEY_x000D_OVERALL_MOTIVATION_ID_x000D_</v>
      </c>
      <c r="EL78" s="113" t="str">
        <f t="shared" ca="1" si="41"/>
        <v>OVERALL_MOTIVATION_KEY_x000D_OVERALL_MOTIVATION_ID_x000D_</v>
      </c>
      <c r="EM78" s="113" t="str">
        <f t="shared" ca="1" si="41"/>
        <v>OVERALL_MOTIVATION_KEY_x000D_OVERALL_MOTIVATION_ID_x000D_</v>
      </c>
      <c r="EN78" s="113" t="str">
        <f t="shared" ca="1" si="41"/>
        <v>OVERALL_MOTIVATION_KEY_x000D_OVERALL_MOTIVATION_ID_x000D_</v>
      </c>
      <c r="EO78" s="113" t="str">
        <f t="shared" ca="1" si="41"/>
        <v>OVERALL_MOTIVATION_KEY_x000D_OVERALL_MOTIVATION_ID_x000D_</v>
      </c>
      <c r="EP78" s="113" t="str">
        <f t="shared" ca="1" si="41"/>
        <v>OVERALL_MOTIVATION_KEY_x000D_OVERALL_MOTIVATION_ID_x000D_</v>
      </c>
      <c r="EQ78" s="113" t="str">
        <f t="shared" ca="1" si="41"/>
        <v>OVERALL_MOTIVATION_KEY_x000D_OVERALL_MOTIVATION_ID_x000D_</v>
      </c>
      <c r="ER78" s="113" t="str">
        <f t="shared" ca="1" si="41"/>
        <v>OVERALL_MOTIVATION_KEY_x000D_OVERALL_MOTIVATION_ID_x000D_</v>
      </c>
      <c r="ES78" s="113" t="str">
        <f t="shared" ca="1" si="41"/>
        <v>OVERALL_MOTIVATION_KEY_x000D_OVERALL_MOTIVATION_ID_x000D_</v>
      </c>
      <c r="ET78" s="113" t="str">
        <f t="shared" ca="1" si="41"/>
        <v>OVERALL_MOTIVATION_KEY_x000D_OVERALL_MOTIVATION_ID_x000D_</v>
      </c>
      <c r="EU78" s="113" t="str">
        <f t="shared" ca="1" si="41"/>
        <v>OVERALL_MOTIVATION_KEY_x000D_OVERALL_MOTIVATION_ID_x000D_</v>
      </c>
      <c r="EV78" s="113" t="str">
        <f t="shared" ca="1" si="41"/>
        <v>OVERALL_MOTIVATION_KEY_x000D_OVERALL_MOTIVATION_ID_x000D_</v>
      </c>
      <c r="EW78" s="113" t="str">
        <f t="shared" ca="1" si="41"/>
        <v>OVERALL_MOTIVATION_KEY_x000D_OVERALL_MOTIVATION_ID_x000D_</v>
      </c>
      <c r="EX78" s="113" t="str">
        <f t="shared" ca="1" si="41"/>
        <v>OVERALL_MOTIVATION_KEY_x000D_OVERALL_MOTIVATION_ID_x000D_</v>
      </c>
      <c r="EY78" s="113" t="str">
        <f t="shared" ca="1" si="41"/>
        <v>OVERALL_MOTIVATION_KEY_x000D_OVERALL_MOTIVATION_ID_x000D_</v>
      </c>
    </row>
    <row r="79" spans="1:155" s="39" customFormat="1" ht="28.95" hidden="1" customHeight="1" outlineLevel="2">
      <c r="A79" s="21"/>
      <c r="B79" s="21"/>
      <c r="C79" s="33"/>
      <c r="D79" s="33"/>
      <c r="E79" s="28"/>
      <c r="F79" s="255"/>
      <c r="G79" s="255"/>
      <c r="H79" s="255"/>
      <c r="I79" s="221"/>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331" t="str">
        <f>IF(F63="Y","", F75)</f>
        <v/>
      </c>
      <c r="G80" s="331" t="str">
        <f t="shared" ref="G80:BR80" si="42">IF(G63="Y","", G75)</f>
        <v/>
      </c>
      <c r="H80" s="331" t="str">
        <f t="shared" si="42"/>
        <v>OVERALL_MOTIVATION_x000D_</v>
      </c>
      <c r="I80" s="318" t="str">
        <f t="shared" si="42"/>
        <v/>
      </c>
      <c r="J80" s="124" t="str">
        <f t="shared" si="42"/>
        <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424" t="s">
        <v>176</v>
      </c>
      <c r="D81" s="33"/>
      <c r="E81" s="28"/>
      <c r="F81" s="260" t="str">
        <f ca="1">IF(LEN(G117)=0,"",G117 &amp; CHAR(13))</f>
        <v>OVERALL_MOTIVATION_KEY_x000D_OVERALL_MOTIVATION_ID_x000D__x000D_</v>
      </c>
      <c r="G81" s="255" t="str">
        <f ca="1">INDIRECT(ADDRESS(ROW()+1,COLUMN()-1))</f>
        <v>OVERALL_MOTIVATION_KEY_x000D_OVERALL_MOTIVATION_ID_x000D__x000D_</v>
      </c>
      <c r="H81" s="255" t="str">
        <f t="shared" ref="H81:BS81" ca="1" si="45">INDIRECT(ADDRESS(ROW()+1,COLUMN()-1))</f>
        <v>OVERALL_MOTIVATION_KEY_x000D_OVERALL_MOTIVATION_ID_x000D__x000D_</v>
      </c>
      <c r="I81" s="221" t="str">
        <f t="shared" ca="1" si="45"/>
        <v>OVERALL_MOTIVATION_KEY_x000D_OVERALL_MOTIVATION_ID_x000D__x000D_OVERALL_MOTIVATION_x000D_</v>
      </c>
      <c r="J81" s="113" t="str">
        <f t="shared" ca="1" si="45"/>
        <v>OVERALL_MOTIVATION_KEY_x000D_OVERALL_MOTIVATION_ID_x000D__x000D_OVERALL_MOTIVATION_x000D_</v>
      </c>
      <c r="K81" s="113" t="str">
        <f t="shared" ca="1" si="45"/>
        <v>OVERALL_MOTIVATION_KEY_x000D_OVERALL_MOTIVATION_ID_x000D__x000D_OVERALL_MOTIVATION_x000D_</v>
      </c>
      <c r="L81" s="113" t="str">
        <f t="shared" ca="1" si="45"/>
        <v>OVERALL_MOTIVATION_KEY_x000D_OVERALL_MOTIVATION_ID_x000D__x000D_OVERALL_MOTIVATION_x000D_</v>
      </c>
      <c r="M81" s="113" t="str">
        <f t="shared" ca="1" si="45"/>
        <v>OVERALL_MOTIVATION_KEY_x000D_OVERALL_MOTIVATION_ID_x000D__x000D_OVERALL_MOTIVATION_x000D_</v>
      </c>
      <c r="N81" s="113" t="str">
        <f t="shared" ca="1" si="45"/>
        <v>OVERALL_MOTIVATION_KEY_x000D_OVERALL_MOTIVATION_ID_x000D__x000D_OVERALL_MOTIVATION_x000D_</v>
      </c>
      <c r="O81" s="113" t="str">
        <f t="shared" ca="1" si="45"/>
        <v>OVERALL_MOTIVATION_KEY_x000D_OVERALL_MOTIVATION_ID_x000D__x000D_OVERALL_MOTIVATION_x000D_</v>
      </c>
      <c r="P81" s="113" t="str">
        <f t="shared" ca="1" si="45"/>
        <v>OVERALL_MOTIVATION_KEY_x000D_OVERALL_MOTIVATION_ID_x000D__x000D_OVERALL_MOTIVATION_x000D_</v>
      </c>
      <c r="Q81" s="113" t="str">
        <f t="shared" ca="1" si="45"/>
        <v>OVERALL_MOTIVATION_KEY_x000D_OVERALL_MOTIVATION_ID_x000D__x000D_OVERALL_MOTIVATION_x000D_</v>
      </c>
      <c r="R81" s="113" t="str">
        <f t="shared" ca="1" si="45"/>
        <v>OVERALL_MOTIVATION_KEY_x000D_OVERALL_MOTIVATION_ID_x000D__x000D_OVERALL_MOTIVATION_x000D_</v>
      </c>
      <c r="S81" s="113" t="str">
        <f t="shared" ca="1" si="45"/>
        <v>OVERALL_MOTIVATION_KEY_x000D_OVERALL_MOTIVATION_ID_x000D__x000D_OVERALL_MOTIVATION_x000D_</v>
      </c>
      <c r="T81" s="113" t="str">
        <f t="shared" ca="1" si="45"/>
        <v>OVERALL_MOTIVATION_KEY_x000D_OVERALL_MOTIVATION_ID_x000D__x000D_OVERALL_MOTIVATION_x000D_</v>
      </c>
      <c r="U81" s="113" t="str">
        <f t="shared" ca="1" si="45"/>
        <v>OVERALL_MOTIVATION_KEY_x000D_OVERALL_MOTIVATION_ID_x000D__x000D_OVERALL_MOTIVATION_x000D_</v>
      </c>
      <c r="V81" s="113" t="str">
        <f t="shared" ca="1" si="45"/>
        <v>OVERALL_MOTIVATION_KEY_x000D_OVERALL_MOTIVATION_ID_x000D__x000D_OVERALL_MOTIVATION_x000D_</v>
      </c>
      <c r="W81" s="113" t="str">
        <f t="shared" ca="1" si="45"/>
        <v>OVERALL_MOTIVATION_KEY_x000D_OVERALL_MOTIVATION_ID_x000D__x000D_OVERALL_MOTIVATION_x000D_</v>
      </c>
      <c r="X81" s="113" t="str">
        <f t="shared" ca="1" si="45"/>
        <v>OVERALL_MOTIVATION_KEY_x000D_OVERALL_MOTIVATION_ID_x000D__x000D_OVERALL_MOTIVATION_x000D_</v>
      </c>
      <c r="Y81" s="113" t="str">
        <f t="shared" ca="1" si="45"/>
        <v>OVERALL_MOTIVATION_KEY_x000D_OVERALL_MOTIVATION_ID_x000D__x000D_OVERALL_MOTIVATION_x000D_</v>
      </c>
      <c r="Z81" s="113" t="str">
        <f t="shared" ca="1" si="45"/>
        <v>OVERALL_MOTIVATION_KEY_x000D_OVERALL_MOTIVATION_ID_x000D__x000D_OVERALL_MOTIVATION_x000D_</v>
      </c>
      <c r="AA81" s="113" t="str">
        <f t="shared" ca="1" si="45"/>
        <v>OVERALL_MOTIVATION_KEY_x000D_OVERALL_MOTIVATION_ID_x000D__x000D_OVERALL_MOTIVATION_x000D_</v>
      </c>
      <c r="AB81" s="113" t="str">
        <f t="shared" ca="1" si="45"/>
        <v>OVERALL_MOTIVATION_KEY_x000D_OVERALL_MOTIVATION_ID_x000D__x000D_OVERALL_MOTIVATION_x000D_</v>
      </c>
      <c r="AC81" s="113" t="str">
        <f t="shared" ca="1" si="45"/>
        <v>OVERALL_MOTIVATION_KEY_x000D_OVERALL_MOTIVATION_ID_x000D__x000D_OVERALL_MOTIVATION_x000D_</v>
      </c>
      <c r="AD81" s="113" t="str">
        <f t="shared" ca="1" si="45"/>
        <v>OVERALL_MOTIVATION_KEY_x000D_OVERALL_MOTIVATION_ID_x000D__x000D_OVERALL_MOTIVATION_x000D_</v>
      </c>
      <c r="AE81" s="113" t="str">
        <f t="shared" ca="1" si="45"/>
        <v>OVERALL_MOTIVATION_KEY_x000D_OVERALL_MOTIVATION_ID_x000D__x000D_OVERALL_MOTIVATION_x000D_</v>
      </c>
      <c r="AF81" s="113" t="str">
        <f t="shared" ca="1" si="45"/>
        <v>OVERALL_MOTIVATION_KEY_x000D_OVERALL_MOTIVATION_ID_x000D__x000D_OVERALL_MOTIVATION_x000D_</v>
      </c>
      <c r="AG81" s="113" t="str">
        <f t="shared" ca="1" si="45"/>
        <v>OVERALL_MOTIVATION_KEY_x000D_OVERALL_MOTIVATION_ID_x000D__x000D_OVERALL_MOTIVATION_x000D_</v>
      </c>
      <c r="AH81" s="113" t="str">
        <f t="shared" ca="1" si="45"/>
        <v>OVERALL_MOTIVATION_KEY_x000D_OVERALL_MOTIVATION_ID_x000D__x000D_OVERALL_MOTIVATION_x000D_</v>
      </c>
      <c r="AI81" s="113" t="str">
        <f t="shared" ca="1" si="45"/>
        <v>OVERALL_MOTIVATION_KEY_x000D_OVERALL_MOTIVATION_ID_x000D__x000D_OVERALL_MOTIVATION_x000D_</v>
      </c>
      <c r="AJ81" s="113" t="str">
        <f t="shared" ca="1" si="45"/>
        <v>OVERALL_MOTIVATION_KEY_x000D_OVERALL_MOTIVATION_ID_x000D__x000D_OVERALL_MOTIVATION_x000D_</v>
      </c>
      <c r="AK81" s="113" t="str">
        <f t="shared" ca="1" si="45"/>
        <v>OVERALL_MOTIVATION_KEY_x000D_OVERALL_MOTIVATION_ID_x000D__x000D_OVERALL_MOTIVATION_x000D_</v>
      </c>
      <c r="AL81" s="113" t="str">
        <f t="shared" ca="1" si="45"/>
        <v>OVERALL_MOTIVATION_KEY_x000D_OVERALL_MOTIVATION_ID_x000D__x000D_OVERALL_MOTIVATION_x000D_</v>
      </c>
      <c r="AM81" s="113" t="str">
        <f t="shared" ca="1" si="45"/>
        <v>OVERALL_MOTIVATION_KEY_x000D_OVERALL_MOTIVATION_ID_x000D__x000D_OVERALL_MOTIVATION_x000D_</v>
      </c>
      <c r="AN81" s="113" t="str">
        <f t="shared" ca="1" si="45"/>
        <v>OVERALL_MOTIVATION_KEY_x000D_OVERALL_MOTIVATION_ID_x000D__x000D_OVERALL_MOTIVATION_x000D_</v>
      </c>
      <c r="AO81" s="113" t="str">
        <f t="shared" ca="1" si="45"/>
        <v>OVERALL_MOTIVATION_KEY_x000D_OVERALL_MOTIVATION_ID_x000D__x000D_OVERALL_MOTIVATION_x000D_</v>
      </c>
      <c r="AP81" s="113" t="str">
        <f t="shared" ca="1" si="45"/>
        <v>OVERALL_MOTIVATION_KEY_x000D_OVERALL_MOTIVATION_ID_x000D__x000D_OVERALL_MOTIVATION_x000D_</v>
      </c>
      <c r="AQ81" s="113" t="str">
        <f t="shared" ca="1" si="45"/>
        <v>OVERALL_MOTIVATION_KEY_x000D_OVERALL_MOTIVATION_ID_x000D__x000D_OVERALL_MOTIVATION_x000D_</v>
      </c>
      <c r="AR81" s="113" t="str">
        <f t="shared" ca="1" si="45"/>
        <v>OVERALL_MOTIVATION_KEY_x000D_OVERALL_MOTIVATION_ID_x000D__x000D_OVERALL_MOTIVATION_x000D_</v>
      </c>
      <c r="AS81" s="113" t="str">
        <f t="shared" ca="1" si="45"/>
        <v>OVERALL_MOTIVATION_KEY_x000D_OVERALL_MOTIVATION_ID_x000D__x000D_OVERALL_MOTIVATION_x000D_</v>
      </c>
      <c r="AT81" s="113" t="str">
        <f t="shared" ca="1" si="45"/>
        <v>OVERALL_MOTIVATION_KEY_x000D_OVERALL_MOTIVATION_ID_x000D__x000D_OVERALL_MOTIVATION_x000D_</v>
      </c>
      <c r="AU81" s="113" t="str">
        <f t="shared" ca="1" si="45"/>
        <v>OVERALL_MOTIVATION_KEY_x000D_OVERALL_MOTIVATION_ID_x000D__x000D_OVERALL_MOTIVATION_x000D_</v>
      </c>
      <c r="AV81" s="113" t="str">
        <f t="shared" ca="1" si="45"/>
        <v>OVERALL_MOTIVATION_KEY_x000D_OVERALL_MOTIVATION_ID_x000D__x000D_OVERALL_MOTIVATION_x000D_</v>
      </c>
      <c r="AW81" s="113" t="str">
        <f t="shared" ca="1" si="45"/>
        <v>OVERALL_MOTIVATION_KEY_x000D_OVERALL_MOTIVATION_ID_x000D__x000D_OVERALL_MOTIVATION_x000D_</v>
      </c>
      <c r="AX81" s="113" t="str">
        <f t="shared" ca="1" si="45"/>
        <v>OVERALL_MOTIVATION_KEY_x000D_OVERALL_MOTIVATION_ID_x000D__x000D_OVERALL_MOTIVATION_x000D_</v>
      </c>
      <c r="AY81" s="113" t="str">
        <f t="shared" ca="1" si="45"/>
        <v>OVERALL_MOTIVATION_KEY_x000D_OVERALL_MOTIVATION_ID_x000D__x000D_OVERALL_MOTIVATION_x000D_</v>
      </c>
      <c r="AZ81" s="113" t="str">
        <f t="shared" ca="1" si="45"/>
        <v>OVERALL_MOTIVATION_KEY_x000D_OVERALL_MOTIVATION_ID_x000D__x000D_OVERALL_MOTIVATION_x000D_</v>
      </c>
      <c r="BA81" s="113" t="str">
        <f t="shared" ca="1" si="45"/>
        <v>OVERALL_MOTIVATION_KEY_x000D_OVERALL_MOTIVATION_ID_x000D__x000D_OVERALL_MOTIVATION_x000D_</v>
      </c>
      <c r="BB81" s="113" t="str">
        <f t="shared" ca="1" si="45"/>
        <v>OVERALL_MOTIVATION_KEY_x000D_OVERALL_MOTIVATION_ID_x000D__x000D_OVERALL_MOTIVATION_x000D_</v>
      </c>
      <c r="BC81" s="113" t="str">
        <f t="shared" ca="1" si="45"/>
        <v>OVERALL_MOTIVATION_KEY_x000D_OVERALL_MOTIVATION_ID_x000D__x000D_OVERALL_MOTIVATION_x000D_</v>
      </c>
      <c r="BD81" s="113" t="str">
        <f t="shared" ca="1" si="45"/>
        <v>OVERALL_MOTIVATION_KEY_x000D_OVERALL_MOTIVATION_ID_x000D__x000D_OVERALL_MOTIVATION_x000D_</v>
      </c>
      <c r="BE81" s="113" t="str">
        <f t="shared" ca="1" si="45"/>
        <v>OVERALL_MOTIVATION_KEY_x000D_OVERALL_MOTIVATION_ID_x000D__x000D_OVERALL_MOTIVATION_x000D_</v>
      </c>
      <c r="BF81" s="113" t="str">
        <f t="shared" ca="1" si="45"/>
        <v>OVERALL_MOTIVATION_KEY_x000D_OVERALL_MOTIVATION_ID_x000D__x000D_OVERALL_MOTIVATION_x000D_</v>
      </c>
      <c r="BG81" s="113" t="str">
        <f t="shared" ca="1" si="45"/>
        <v>OVERALL_MOTIVATION_KEY_x000D_OVERALL_MOTIVATION_ID_x000D__x000D_OVERALL_MOTIVATION_x000D_</v>
      </c>
      <c r="BH81" s="113" t="str">
        <f t="shared" ca="1" si="45"/>
        <v>OVERALL_MOTIVATION_KEY_x000D_OVERALL_MOTIVATION_ID_x000D__x000D_OVERALL_MOTIVATION_x000D_</v>
      </c>
      <c r="BI81" s="113" t="str">
        <f t="shared" ca="1" si="45"/>
        <v>OVERALL_MOTIVATION_KEY_x000D_OVERALL_MOTIVATION_ID_x000D__x000D_OVERALL_MOTIVATION_x000D_</v>
      </c>
      <c r="BJ81" s="113" t="str">
        <f t="shared" ca="1" si="45"/>
        <v>OVERALL_MOTIVATION_KEY_x000D_OVERALL_MOTIVATION_ID_x000D__x000D_OVERALL_MOTIVATION_x000D_</v>
      </c>
      <c r="BK81" s="113" t="str">
        <f t="shared" ca="1" si="45"/>
        <v>OVERALL_MOTIVATION_KEY_x000D_OVERALL_MOTIVATION_ID_x000D__x000D_OVERALL_MOTIVATION_x000D_</v>
      </c>
      <c r="BL81" s="113" t="str">
        <f t="shared" ca="1" si="45"/>
        <v>OVERALL_MOTIVATION_KEY_x000D_OVERALL_MOTIVATION_ID_x000D__x000D_OVERALL_MOTIVATION_x000D_</v>
      </c>
      <c r="BM81" s="113" t="str">
        <f t="shared" ca="1" si="45"/>
        <v>OVERALL_MOTIVATION_KEY_x000D_OVERALL_MOTIVATION_ID_x000D__x000D_OVERALL_MOTIVATION_x000D_</v>
      </c>
      <c r="BN81" s="113" t="str">
        <f t="shared" ca="1" si="45"/>
        <v>OVERALL_MOTIVATION_KEY_x000D_OVERALL_MOTIVATION_ID_x000D__x000D_OVERALL_MOTIVATION_x000D_</v>
      </c>
      <c r="BO81" s="113" t="str">
        <f t="shared" ca="1" si="45"/>
        <v>OVERALL_MOTIVATION_KEY_x000D_OVERALL_MOTIVATION_ID_x000D__x000D_OVERALL_MOTIVATION_x000D_</v>
      </c>
      <c r="BP81" s="113" t="str">
        <f t="shared" ca="1" si="45"/>
        <v>OVERALL_MOTIVATION_KEY_x000D_OVERALL_MOTIVATION_ID_x000D__x000D_OVERALL_MOTIVATION_x000D_</v>
      </c>
      <c r="BQ81" s="113" t="str">
        <f t="shared" ca="1" si="45"/>
        <v>OVERALL_MOTIVATION_KEY_x000D_OVERALL_MOTIVATION_ID_x000D__x000D_OVERALL_MOTIVATION_x000D_</v>
      </c>
      <c r="BR81" s="113" t="str">
        <f t="shared" ca="1" si="45"/>
        <v>OVERALL_MOTIVATION_KEY_x000D_OVERALL_MOTIVATION_ID_x000D__x000D_OVERALL_MOTIVATION_x000D_</v>
      </c>
      <c r="BS81" s="113" t="str">
        <f t="shared" ca="1" si="45"/>
        <v>OVERALL_MOTIVATION_KEY_x000D_OVERALL_MOTIVATION_ID_x000D__x000D_OVERALL_MOTIVATION_x000D_</v>
      </c>
      <c r="BT81" s="113" t="str">
        <f t="shared" ref="BT81:EE81" ca="1" si="46">INDIRECT(ADDRESS(ROW()+1,COLUMN()-1))</f>
        <v>OVERALL_MOTIVATION_KEY_x000D_OVERALL_MOTIVATION_ID_x000D__x000D_OVERALL_MOTIVATION_x000D_</v>
      </c>
      <c r="BU81" s="113" t="str">
        <f t="shared" ca="1" si="46"/>
        <v>OVERALL_MOTIVATION_KEY_x000D_OVERALL_MOTIVATION_ID_x000D__x000D_OVERALL_MOTIVATION_x000D_</v>
      </c>
      <c r="BV81" s="113" t="str">
        <f t="shared" ca="1" si="46"/>
        <v>OVERALL_MOTIVATION_KEY_x000D_OVERALL_MOTIVATION_ID_x000D__x000D_OVERALL_MOTIVATION_x000D_</v>
      </c>
      <c r="BW81" s="113" t="str">
        <f t="shared" ca="1" si="46"/>
        <v>OVERALL_MOTIVATION_KEY_x000D_OVERALL_MOTIVATION_ID_x000D__x000D_OVERALL_MOTIVATION_x000D_</v>
      </c>
      <c r="BX81" s="113" t="str">
        <f t="shared" ca="1" si="46"/>
        <v>OVERALL_MOTIVATION_KEY_x000D_OVERALL_MOTIVATION_ID_x000D__x000D_OVERALL_MOTIVATION_x000D_</v>
      </c>
      <c r="BY81" s="113" t="str">
        <f t="shared" ca="1" si="46"/>
        <v>OVERALL_MOTIVATION_KEY_x000D_OVERALL_MOTIVATION_ID_x000D__x000D_OVERALL_MOTIVATION_x000D_</v>
      </c>
      <c r="BZ81" s="113" t="str">
        <f t="shared" ca="1" si="46"/>
        <v>OVERALL_MOTIVATION_KEY_x000D_OVERALL_MOTIVATION_ID_x000D__x000D_OVERALL_MOTIVATION_x000D_</v>
      </c>
      <c r="CA81" s="113" t="str">
        <f t="shared" ca="1" si="46"/>
        <v>OVERALL_MOTIVATION_KEY_x000D_OVERALL_MOTIVATION_ID_x000D__x000D_OVERALL_MOTIVATION_x000D_</v>
      </c>
      <c r="CB81" s="113" t="str">
        <f t="shared" ca="1" si="46"/>
        <v>OVERALL_MOTIVATION_KEY_x000D_OVERALL_MOTIVATION_ID_x000D__x000D_OVERALL_MOTIVATION_x000D_</v>
      </c>
      <c r="CC81" s="113" t="str">
        <f t="shared" ca="1" si="46"/>
        <v>OVERALL_MOTIVATION_KEY_x000D_OVERALL_MOTIVATION_ID_x000D__x000D_OVERALL_MOTIVATION_x000D_</v>
      </c>
      <c r="CD81" s="113" t="str">
        <f t="shared" ca="1" si="46"/>
        <v>OVERALL_MOTIVATION_KEY_x000D_OVERALL_MOTIVATION_ID_x000D__x000D_OVERALL_MOTIVATION_x000D_</v>
      </c>
      <c r="CE81" s="113" t="str">
        <f t="shared" ca="1" si="46"/>
        <v>OVERALL_MOTIVATION_KEY_x000D_OVERALL_MOTIVATION_ID_x000D__x000D_OVERALL_MOTIVATION_x000D_</v>
      </c>
      <c r="CF81" s="113" t="str">
        <f t="shared" ca="1" si="46"/>
        <v>OVERALL_MOTIVATION_KEY_x000D_OVERALL_MOTIVATION_ID_x000D__x000D_OVERALL_MOTIVATION_x000D_</v>
      </c>
      <c r="CG81" s="113" t="str">
        <f t="shared" ca="1" si="46"/>
        <v>OVERALL_MOTIVATION_KEY_x000D_OVERALL_MOTIVATION_ID_x000D__x000D_OVERALL_MOTIVATION_x000D_</v>
      </c>
      <c r="CH81" s="113" t="str">
        <f t="shared" ca="1" si="46"/>
        <v>OVERALL_MOTIVATION_KEY_x000D_OVERALL_MOTIVATION_ID_x000D__x000D_OVERALL_MOTIVATION_x000D_</v>
      </c>
      <c r="CI81" s="113" t="str">
        <f t="shared" ca="1" si="46"/>
        <v>OVERALL_MOTIVATION_KEY_x000D_OVERALL_MOTIVATION_ID_x000D__x000D_OVERALL_MOTIVATION_x000D_</v>
      </c>
      <c r="CJ81" s="113" t="str">
        <f t="shared" ca="1" si="46"/>
        <v>OVERALL_MOTIVATION_KEY_x000D_OVERALL_MOTIVATION_ID_x000D__x000D_OVERALL_MOTIVATION_x000D_</v>
      </c>
      <c r="CK81" s="113" t="str">
        <f t="shared" ca="1" si="46"/>
        <v>OVERALL_MOTIVATION_KEY_x000D_OVERALL_MOTIVATION_ID_x000D__x000D_OVERALL_MOTIVATION_x000D_</v>
      </c>
      <c r="CL81" s="113" t="str">
        <f t="shared" ca="1" si="46"/>
        <v>OVERALL_MOTIVATION_KEY_x000D_OVERALL_MOTIVATION_ID_x000D__x000D_OVERALL_MOTIVATION_x000D_</v>
      </c>
      <c r="CM81" s="113" t="str">
        <f t="shared" ca="1" si="46"/>
        <v>OVERALL_MOTIVATION_KEY_x000D_OVERALL_MOTIVATION_ID_x000D__x000D_OVERALL_MOTIVATION_x000D_</v>
      </c>
      <c r="CN81" s="113" t="str">
        <f t="shared" ca="1" si="46"/>
        <v>OVERALL_MOTIVATION_KEY_x000D_OVERALL_MOTIVATION_ID_x000D__x000D_OVERALL_MOTIVATION_x000D_</v>
      </c>
      <c r="CO81" s="113" t="str">
        <f t="shared" ca="1" si="46"/>
        <v>OVERALL_MOTIVATION_KEY_x000D_OVERALL_MOTIVATION_ID_x000D__x000D_OVERALL_MOTIVATION_x000D_</v>
      </c>
      <c r="CP81" s="113" t="str">
        <f t="shared" ca="1" si="46"/>
        <v>OVERALL_MOTIVATION_KEY_x000D_OVERALL_MOTIVATION_ID_x000D__x000D_OVERALL_MOTIVATION_x000D_</v>
      </c>
      <c r="CQ81" s="113" t="str">
        <f t="shared" ca="1" si="46"/>
        <v>OVERALL_MOTIVATION_KEY_x000D_OVERALL_MOTIVATION_ID_x000D__x000D_OVERALL_MOTIVATION_x000D_</v>
      </c>
      <c r="CR81" s="113" t="str">
        <f t="shared" ca="1" si="46"/>
        <v>OVERALL_MOTIVATION_KEY_x000D_OVERALL_MOTIVATION_ID_x000D__x000D_OVERALL_MOTIVATION_x000D_</v>
      </c>
      <c r="CS81" s="113" t="str">
        <f t="shared" ca="1" si="46"/>
        <v>OVERALL_MOTIVATION_KEY_x000D_OVERALL_MOTIVATION_ID_x000D__x000D_OVERALL_MOTIVATION_x000D_</v>
      </c>
      <c r="CT81" s="113" t="str">
        <f t="shared" ca="1" si="46"/>
        <v>OVERALL_MOTIVATION_KEY_x000D_OVERALL_MOTIVATION_ID_x000D__x000D_OVERALL_MOTIVATION_x000D_</v>
      </c>
      <c r="CU81" s="113" t="str">
        <f t="shared" ca="1" si="46"/>
        <v>OVERALL_MOTIVATION_KEY_x000D_OVERALL_MOTIVATION_ID_x000D__x000D_OVERALL_MOTIVATION_x000D_</v>
      </c>
      <c r="CV81" s="113" t="str">
        <f t="shared" ca="1" si="46"/>
        <v>OVERALL_MOTIVATION_KEY_x000D_OVERALL_MOTIVATION_ID_x000D__x000D_OVERALL_MOTIVATION_x000D_</v>
      </c>
      <c r="CW81" s="113" t="str">
        <f t="shared" ca="1" si="46"/>
        <v>OVERALL_MOTIVATION_KEY_x000D_OVERALL_MOTIVATION_ID_x000D__x000D_OVERALL_MOTIVATION_x000D_</v>
      </c>
      <c r="CX81" s="113" t="str">
        <f t="shared" ca="1" si="46"/>
        <v>OVERALL_MOTIVATION_KEY_x000D_OVERALL_MOTIVATION_ID_x000D__x000D_OVERALL_MOTIVATION_x000D_</v>
      </c>
      <c r="CY81" s="113" t="str">
        <f t="shared" ca="1" si="46"/>
        <v>OVERALL_MOTIVATION_KEY_x000D_OVERALL_MOTIVATION_ID_x000D__x000D_OVERALL_MOTIVATION_x000D_</v>
      </c>
      <c r="CZ81" s="113" t="str">
        <f t="shared" ca="1" si="46"/>
        <v>OVERALL_MOTIVATION_KEY_x000D_OVERALL_MOTIVATION_ID_x000D__x000D_OVERALL_MOTIVATION_x000D_</v>
      </c>
      <c r="DA81" s="113" t="str">
        <f t="shared" ca="1" si="46"/>
        <v>OVERALL_MOTIVATION_KEY_x000D_OVERALL_MOTIVATION_ID_x000D__x000D_OVERALL_MOTIVATION_x000D_</v>
      </c>
      <c r="DB81" s="113" t="str">
        <f t="shared" ca="1" si="46"/>
        <v>OVERALL_MOTIVATION_KEY_x000D_OVERALL_MOTIVATION_ID_x000D__x000D_OVERALL_MOTIVATION_x000D_</v>
      </c>
      <c r="DC81" s="113" t="str">
        <f t="shared" ca="1" si="46"/>
        <v>OVERALL_MOTIVATION_KEY_x000D_OVERALL_MOTIVATION_ID_x000D__x000D_OVERALL_MOTIVATION_x000D_</v>
      </c>
      <c r="DD81" s="113" t="str">
        <f t="shared" ca="1" si="46"/>
        <v>OVERALL_MOTIVATION_KEY_x000D_OVERALL_MOTIVATION_ID_x000D__x000D_OVERALL_MOTIVATION_x000D_</v>
      </c>
      <c r="DE81" s="113" t="str">
        <f t="shared" ca="1" si="46"/>
        <v>OVERALL_MOTIVATION_KEY_x000D_OVERALL_MOTIVATION_ID_x000D__x000D_OVERALL_MOTIVATION_x000D_</v>
      </c>
      <c r="DF81" s="113" t="str">
        <f t="shared" ca="1" si="46"/>
        <v>OVERALL_MOTIVATION_KEY_x000D_OVERALL_MOTIVATION_ID_x000D__x000D_OVERALL_MOTIVATION_x000D_</v>
      </c>
      <c r="DG81" s="113" t="str">
        <f t="shared" ca="1" si="46"/>
        <v>OVERALL_MOTIVATION_KEY_x000D_OVERALL_MOTIVATION_ID_x000D__x000D_OVERALL_MOTIVATION_x000D_</v>
      </c>
      <c r="DH81" s="113" t="str">
        <f t="shared" ca="1" si="46"/>
        <v>OVERALL_MOTIVATION_KEY_x000D_OVERALL_MOTIVATION_ID_x000D__x000D_OVERALL_MOTIVATION_x000D_</v>
      </c>
      <c r="DI81" s="113" t="str">
        <f t="shared" ca="1" si="46"/>
        <v>OVERALL_MOTIVATION_KEY_x000D_OVERALL_MOTIVATION_ID_x000D__x000D_OVERALL_MOTIVATION_x000D_</v>
      </c>
      <c r="DJ81" s="113" t="str">
        <f t="shared" ca="1" si="46"/>
        <v>OVERALL_MOTIVATION_KEY_x000D_OVERALL_MOTIVATION_ID_x000D__x000D_OVERALL_MOTIVATION_x000D_</v>
      </c>
      <c r="DK81" s="113" t="str">
        <f t="shared" ca="1" si="46"/>
        <v>OVERALL_MOTIVATION_KEY_x000D_OVERALL_MOTIVATION_ID_x000D__x000D_OVERALL_MOTIVATION_x000D_</v>
      </c>
      <c r="DL81" s="113" t="str">
        <f t="shared" ca="1" si="46"/>
        <v>OVERALL_MOTIVATION_KEY_x000D_OVERALL_MOTIVATION_ID_x000D__x000D_OVERALL_MOTIVATION_x000D_</v>
      </c>
      <c r="DM81" s="113" t="str">
        <f t="shared" ca="1" si="46"/>
        <v>OVERALL_MOTIVATION_KEY_x000D_OVERALL_MOTIVATION_ID_x000D__x000D_OVERALL_MOTIVATION_x000D_</v>
      </c>
      <c r="DN81" s="113" t="str">
        <f t="shared" ca="1" si="46"/>
        <v>OVERALL_MOTIVATION_KEY_x000D_OVERALL_MOTIVATION_ID_x000D__x000D_OVERALL_MOTIVATION_x000D_</v>
      </c>
      <c r="DO81" s="113" t="str">
        <f t="shared" ca="1" si="46"/>
        <v>OVERALL_MOTIVATION_KEY_x000D_OVERALL_MOTIVATION_ID_x000D__x000D_OVERALL_MOTIVATION_x000D_</v>
      </c>
      <c r="DP81" s="113" t="str">
        <f t="shared" ca="1" si="46"/>
        <v>OVERALL_MOTIVATION_KEY_x000D_OVERALL_MOTIVATION_ID_x000D__x000D_OVERALL_MOTIVATION_x000D_</v>
      </c>
      <c r="DQ81" s="113" t="str">
        <f t="shared" ca="1" si="46"/>
        <v>OVERALL_MOTIVATION_KEY_x000D_OVERALL_MOTIVATION_ID_x000D__x000D_OVERALL_MOTIVATION_x000D_</v>
      </c>
      <c r="DR81" s="113" t="str">
        <f t="shared" ca="1" si="46"/>
        <v>OVERALL_MOTIVATION_KEY_x000D_OVERALL_MOTIVATION_ID_x000D__x000D_OVERALL_MOTIVATION_x000D_</v>
      </c>
      <c r="DS81" s="113" t="str">
        <f t="shared" ca="1" si="46"/>
        <v>OVERALL_MOTIVATION_KEY_x000D_OVERALL_MOTIVATION_ID_x000D__x000D_OVERALL_MOTIVATION_x000D_</v>
      </c>
      <c r="DT81" s="113" t="str">
        <f t="shared" ca="1" si="46"/>
        <v>OVERALL_MOTIVATION_KEY_x000D_OVERALL_MOTIVATION_ID_x000D__x000D_OVERALL_MOTIVATION_x000D_</v>
      </c>
      <c r="DU81" s="113" t="str">
        <f t="shared" ca="1" si="46"/>
        <v>OVERALL_MOTIVATION_KEY_x000D_OVERALL_MOTIVATION_ID_x000D__x000D_OVERALL_MOTIVATION_x000D_</v>
      </c>
      <c r="DV81" s="113" t="str">
        <f t="shared" ca="1" si="46"/>
        <v>OVERALL_MOTIVATION_KEY_x000D_OVERALL_MOTIVATION_ID_x000D__x000D_OVERALL_MOTIVATION_x000D_</v>
      </c>
      <c r="DW81" s="113" t="str">
        <f t="shared" ca="1" si="46"/>
        <v>OVERALL_MOTIVATION_KEY_x000D_OVERALL_MOTIVATION_ID_x000D__x000D_OVERALL_MOTIVATION_x000D_</v>
      </c>
      <c r="DX81" s="113" t="str">
        <f t="shared" ca="1" si="46"/>
        <v>OVERALL_MOTIVATION_KEY_x000D_OVERALL_MOTIVATION_ID_x000D__x000D_OVERALL_MOTIVATION_x000D_</v>
      </c>
      <c r="DY81" s="113" t="str">
        <f t="shared" ca="1" si="46"/>
        <v>OVERALL_MOTIVATION_KEY_x000D_OVERALL_MOTIVATION_ID_x000D__x000D_OVERALL_MOTIVATION_x000D_</v>
      </c>
      <c r="DZ81" s="113" t="str">
        <f t="shared" ca="1" si="46"/>
        <v>OVERALL_MOTIVATION_KEY_x000D_OVERALL_MOTIVATION_ID_x000D__x000D_OVERALL_MOTIVATION_x000D_</v>
      </c>
      <c r="EA81" s="113" t="str">
        <f t="shared" ca="1" si="46"/>
        <v>OVERALL_MOTIVATION_KEY_x000D_OVERALL_MOTIVATION_ID_x000D__x000D_OVERALL_MOTIVATION_x000D_</v>
      </c>
      <c r="EB81" s="113" t="str">
        <f t="shared" ca="1" si="46"/>
        <v>OVERALL_MOTIVATION_KEY_x000D_OVERALL_MOTIVATION_ID_x000D__x000D_OVERALL_MOTIVATION_x000D_</v>
      </c>
      <c r="EC81" s="113" t="str">
        <f t="shared" ca="1" si="46"/>
        <v>OVERALL_MOTIVATION_KEY_x000D_OVERALL_MOTIVATION_ID_x000D__x000D_OVERALL_MOTIVATION_x000D_</v>
      </c>
      <c r="ED81" s="113" t="str">
        <f t="shared" ca="1" si="46"/>
        <v>OVERALL_MOTIVATION_KEY_x000D_OVERALL_MOTIVATION_ID_x000D__x000D_OVERALL_MOTIVATION_x000D_</v>
      </c>
      <c r="EE81" s="113" t="str">
        <f t="shared" ca="1" si="46"/>
        <v>OVERALL_MOTIVATION_KEY_x000D_OVERALL_MOTIVATION_ID_x000D__x000D_OVERALL_MOTIVATION_x000D_</v>
      </c>
      <c r="EF81" s="113" t="str">
        <f t="shared" ref="EF81:EY81" ca="1" si="47">INDIRECT(ADDRESS(ROW()+1,COLUMN()-1))</f>
        <v>OVERALL_MOTIVATION_KEY_x000D_OVERALL_MOTIVATION_ID_x000D__x000D_OVERALL_MOTIVATION_x000D_</v>
      </c>
      <c r="EG81" s="113" t="str">
        <f t="shared" ca="1" si="47"/>
        <v>OVERALL_MOTIVATION_KEY_x000D_OVERALL_MOTIVATION_ID_x000D__x000D_OVERALL_MOTIVATION_x000D_</v>
      </c>
      <c r="EH81" s="113" t="str">
        <f t="shared" ca="1" si="47"/>
        <v>OVERALL_MOTIVATION_KEY_x000D_OVERALL_MOTIVATION_ID_x000D__x000D_OVERALL_MOTIVATION_x000D_</v>
      </c>
      <c r="EI81" s="113" t="str">
        <f t="shared" ca="1" si="47"/>
        <v>OVERALL_MOTIVATION_KEY_x000D_OVERALL_MOTIVATION_ID_x000D__x000D_OVERALL_MOTIVATION_x000D_</v>
      </c>
      <c r="EJ81" s="113" t="str">
        <f t="shared" ca="1" si="47"/>
        <v>OVERALL_MOTIVATION_KEY_x000D_OVERALL_MOTIVATION_ID_x000D__x000D_OVERALL_MOTIVATION_x000D_</v>
      </c>
      <c r="EK81" s="113" t="str">
        <f t="shared" ca="1" si="47"/>
        <v>OVERALL_MOTIVATION_KEY_x000D_OVERALL_MOTIVATION_ID_x000D__x000D_OVERALL_MOTIVATION_x000D_</v>
      </c>
      <c r="EL81" s="113" t="str">
        <f t="shared" ca="1" si="47"/>
        <v>OVERALL_MOTIVATION_KEY_x000D_OVERALL_MOTIVATION_ID_x000D__x000D_OVERALL_MOTIVATION_x000D_</v>
      </c>
      <c r="EM81" s="113" t="str">
        <f t="shared" ca="1" si="47"/>
        <v>OVERALL_MOTIVATION_KEY_x000D_OVERALL_MOTIVATION_ID_x000D__x000D_OVERALL_MOTIVATION_x000D_</v>
      </c>
      <c r="EN81" s="113" t="str">
        <f t="shared" ca="1" si="47"/>
        <v>OVERALL_MOTIVATION_KEY_x000D_OVERALL_MOTIVATION_ID_x000D__x000D_OVERALL_MOTIVATION_x000D_</v>
      </c>
      <c r="EO81" s="113" t="str">
        <f t="shared" ca="1" si="47"/>
        <v>OVERALL_MOTIVATION_KEY_x000D_OVERALL_MOTIVATION_ID_x000D__x000D_OVERALL_MOTIVATION_x000D_</v>
      </c>
      <c r="EP81" s="113" t="str">
        <f t="shared" ca="1" si="47"/>
        <v>OVERALL_MOTIVATION_KEY_x000D_OVERALL_MOTIVATION_ID_x000D__x000D_OVERALL_MOTIVATION_x000D_</v>
      </c>
      <c r="EQ81" s="113" t="str">
        <f t="shared" ca="1" si="47"/>
        <v>OVERALL_MOTIVATION_KEY_x000D_OVERALL_MOTIVATION_ID_x000D__x000D_OVERALL_MOTIVATION_x000D_</v>
      </c>
      <c r="ER81" s="113" t="str">
        <f t="shared" ca="1" si="47"/>
        <v>OVERALL_MOTIVATION_KEY_x000D_OVERALL_MOTIVATION_ID_x000D__x000D_OVERALL_MOTIVATION_x000D_</v>
      </c>
      <c r="ES81" s="113" t="str">
        <f t="shared" ca="1" si="47"/>
        <v>OVERALL_MOTIVATION_KEY_x000D_OVERALL_MOTIVATION_ID_x000D__x000D_OVERALL_MOTIVATION_x000D_</v>
      </c>
      <c r="ET81" s="113" t="str">
        <f t="shared" ca="1" si="47"/>
        <v>OVERALL_MOTIVATION_KEY_x000D_OVERALL_MOTIVATION_ID_x000D__x000D_OVERALL_MOTIVATION_x000D_</v>
      </c>
      <c r="EU81" s="113" t="str">
        <f t="shared" ca="1" si="47"/>
        <v>OVERALL_MOTIVATION_KEY_x000D_OVERALL_MOTIVATION_ID_x000D__x000D_OVERALL_MOTIVATION_x000D_</v>
      </c>
      <c r="EV81" s="113" t="str">
        <f t="shared" ca="1" si="47"/>
        <v>OVERALL_MOTIVATION_KEY_x000D_OVERALL_MOTIVATION_ID_x000D__x000D_OVERALL_MOTIVATION_x000D_</v>
      </c>
      <c r="EW81" s="113" t="str">
        <f t="shared" ca="1" si="47"/>
        <v>OVERALL_MOTIVATION_KEY_x000D_OVERALL_MOTIVATION_ID_x000D__x000D_OVERALL_MOTIVATION_x000D_</v>
      </c>
      <c r="EX81" s="113" t="str">
        <f t="shared" ca="1" si="47"/>
        <v>OVERALL_MOTIVATION_KEY_x000D_OVERALL_MOTIVATION_ID_x000D__x000D_OVERALL_MOTIVATION_x000D_</v>
      </c>
      <c r="EY81" s="113" t="str">
        <f t="shared" ca="1" si="47"/>
        <v>OVERALL_MOTIVATION_KEY_x000D_OVERALL_MOTIVATION_ID_x000D__x000D_OVERALL_MOTIVATION_x000D_</v>
      </c>
    </row>
    <row r="82" spans="1:155" s="39" customFormat="1" ht="28.95" hidden="1" customHeight="1" outlineLevel="2">
      <c r="A82" s="21"/>
      <c r="B82" s="21"/>
      <c r="C82" s="33" t="s">
        <v>433</v>
      </c>
      <c r="D82" s="33"/>
      <c r="E82" s="28"/>
      <c r="F82" s="255" t="str">
        <f ca="1">IF(NOT(ISERROR(FIND("...",F81))),F81,IF(LEN(F81)&gt;226, F81 &amp; "..." &amp; CHAR(13), F81 &amp; F80))</f>
        <v>OVERALL_MOTIVATION_KEY_x000D_OVERALL_MOTIVATION_ID_x000D__x000D_</v>
      </c>
      <c r="G82" s="255" t="str">
        <f ca="1">IF(NOT(ISERROR(FIND("...",G81))),G81,IF(LEN(G81)&gt;226, G81 &amp; "..." &amp; CHAR(13), G81 &amp; G80))</f>
        <v>OVERALL_MOTIVATION_KEY_x000D_OVERALL_MOTIVATION_ID_x000D__x000D_</v>
      </c>
      <c r="H82" s="255" t="str">
        <f t="shared" ref="H82:BS82" ca="1" si="48">IF(NOT(ISERROR(FIND("...",H81))),H81,IF(LEN(H81)&gt;226, H81 &amp; "..." &amp; CHAR(13), H81 &amp; H80))</f>
        <v>OVERALL_MOTIVATION_KEY_x000D_OVERALL_MOTIVATION_ID_x000D__x000D_OVERALL_MOTIVATION_x000D_</v>
      </c>
      <c r="I82" s="221" t="str">
        <f t="shared" ca="1" si="48"/>
        <v>OVERALL_MOTIVATION_KEY_x000D_OVERALL_MOTIVATION_ID_x000D__x000D_OVERALL_MOTIVATION_x000D_</v>
      </c>
      <c r="J82" s="113" t="str">
        <f t="shared" ca="1" si="48"/>
        <v>OVERALL_MOTIVATION_KEY_x000D_OVERALL_MOTIVATION_ID_x000D__x000D_OVERALL_MOTIVATION_x000D_</v>
      </c>
      <c r="K82" s="113" t="str">
        <f t="shared" ca="1" si="48"/>
        <v>OVERALL_MOTIVATION_KEY_x000D_OVERALL_MOTIVATION_ID_x000D__x000D_OVERALL_MOTIVATION_x000D_</v>
      </c>
      <c r="L82" s="113" t="str">
        <f t="shared" ca="1" si="48"/>
        <v>OVERALL_MOTIVATION_KEY_x000D_OVERALL_MOTIVATION_ID_x000D__x000D_OVERALL_MOTIVATION_x000D_</v>
      </c>
      <c r="M82" s="113" t="str">
        <f t="shared" ca="1" si="48"/>
        <v>OVERALL_MOTIVATION_KEY_x000D_OVERALL_MOTIVATION_ID_x000D__x000D_OVERALL_MOTIVATION_x000D_</v>
      </c>
      <c r="N82" s="113" t="str">
        <f t="shared" ca="1" si="48"/>
        <v>OVERALL_MOTIVATION_KEY_x000D_OVERALL_MOTIVATION_ID_x000D__x000D_OVERALL_MOTIVATION_x000D_</v>
      </c>
      <c r="O82" s="113" t="str">
        <f t="shared" ca="1" si="48"/>
        <v>OVERALL_MOTIVATION_KEY_x000D_OVERALL_MOTIVATION_ID_x000D__x000D_OVERALL_MOTIVATION_x000D_</v>
      </c>
      <c r="P82" s="113" t="str">
        <f t="shared" ca="1" si="48"/>
        <v>OVERALL_MOTIVATION_KEY_x000D_OVERALL_MOTIVATION_ID_x000D__x000D_OVERALL_MOTIVATION_x000D_</v>
      </c>
      <c r="Q82" s="113" t="str">
        <f t="shared" ca="1" si="48"/>
        <v>OVERALL_MOTIVATION_KEY_x000D_OVERALL_MOTIVATION_ID_x000D__x000D_OVERALL_MOTIVATION_x000D_</v>
      </c>
      <c r="R82" s="113" t="str">
        <f t="shared" ca="1" si="48"/>
        <v>OVERALL_MOTIVATION_KEY_x000D_OVERALL_MOTIVATION_ID_x000D__x000D_OVERALL_MOTIVATION_x000D_</v>
      </c>
      <c r="S82" s="113" t="str">
        <f t="shared" ca="1" si="48"/>
        <v>OVERALL_MOTIVATION_KEY_x000D_OVERALL_MOTIVATION_ID_x000D__x000D_OVERALL_MOTIVATION_x000D_</v>
      </c>
      <c r="T82" s="113" t="str">
        <f t="shared" ca="1" si="48"/>
        <v>OVERALL_MOTIVATION_KEY_x000D_OVERALL_MOTIVATION_ID_x000D__x000D_OVERALL_MOTIVATION_x000D_</v>
      </c>
      <c r="U82" s="113" t="str">
        <f t="shared" ca="1" si="48"/>
        <v>OVERALL_MOTIVATION_KEY_x000D_OVERALL_MOTIVATION_ID_x000D__x000D_OVERALL_MOTIVATION_x000D_</v>
      </c>
      <c r="V82" s="113" t="str">
        <f t="shared" ca="1" si="48"/>
        <v>OVERALL_MOTIVATION_KEY_x000D_OVERALL_MOTIVATION_ID_x000D__x000D_OVERALL_MOTIVATION_x000D_</v>
      </c>
      <c r="W82" s="113" t="str">
        <f t="shared" ca="1" si="48"/>
        <v>OVERALL_MOTIVATION_KEY_x000D_OVERALL_MOTIVATION_ID_x000D__x000D_OVERALL_MOTIVATION_x000D_</v>
      </c>
      <c r="X82" s="113" t="str">
        <f t="shared" ca="1" si="48"/>
        <v>OVERALL_MOTIVATION_KEY_x000D_OVERALL_MOTIVATION_ID_x000D__x000D_OVERALL_MOTIVATION_x000D_</v>
      </c>
      <c r="Y82" s="113" t="str">
        <f t="shared" ca="1" si="48"/>
        <v>OVERALL_MOTIVATION_KEY_x000D_OVERALL_MOTIVATION_ID_x000D__x000D_OVERALL_MOTIVATION_x000D_</v>
      </c>
      <c r="Z82" s="113" t="str">
        <f t="shared" ca="1" si="48"/>
        <v>OVERALL_MOTIVATION_KEY_x000D_OVERALL_MOTIVATION_ID_x000D__x000D_OVERALL_MOTIVATION_x000D_</v>
      </c>
      <c r="AA82" s="113" t="str">
        <f t="shared" ca="1" si="48"/>
        <v>OVERALL_MOTIVATION_KEY_x000D_OVERALL_MOTIVATION_ID_x000D__x000D_OVERALL_MOTIVATION_x000D_</v>
      </c>
      <c r="AB82" s="113" t="str">
        <f t="shared" ca="1" si="48"/>
        <v>OVERALL_MOTIVATION_KEY_x000D_OVERALL_MOTIVATION_ID_x000D__x000D_OVERALL_MOTIVATION_x000D_</v>
      </c>
      <c r="AC82" s="113" t="str">
        <f t="shared" ca="1" si="48"/>
        <v>OVERALL_MOTIVATION_KEY_x000D_OVERALL_MOTIVATION_ID_x000D__x000D_OVERALL_MOTIVATION_x000D_</v>
      </c>
      <c r="AD82" s="113" t="str">
        <f t="shared" ca="1" si="48"/>
        <v>OVERALL_MOTIVATION_KEY_x000D_OVERALL_MOTIVATION_ID_x000D__x000D_OVERALL_MOTIVATION_x000D_</v>
      </c>
      <c r="AE82" s="113" t="str">
        <f t="shared" ca="1" si="48"/>
        <v>OVERALL_MOTIVATION_KEY_x000D_OVERALL_MOTIVATION_ID_x000D__x000D_OVERALL_MOTIVATION_x000D_</v>
      </c>
      <c r="AF82" s="113" t="str">
        <f t="shared" ca="1" si="48"/>
        <v>OVERALL_MOTIVATION_KEY_x000D_OVERALL_MOTIVATION_ID_x000D__x000D_OVERALL_MOTIVATION_x000D_</v>
      </c>
      <c r="AG82" s="113" t="str">
        <f t="shared" ca="1" si="48"/>
        <v>OVERALL_MOTIVATION_KEY_x000D_OVERALL_MOTIVATION_ID_x000D__x000D_OVERALL_MOTIVATION_x000D_</v>
      </c>
      <c r="AH82" s="113" t="str">
        <f t="shared" ca="1" si="48"/>
        <v>OVERALL_MOTIVATION_KEY_x000D_OVERALL_MOTIVATION_ID_x000D__x000D_OVERALL_MOTIVATION_x000D_</v>
      </c>
      <c r="AI82" s="113" t="str">
        <f t="shared" ca="1" si="48"/>
        <v>OVERALL_MOTIVATION_KEY_x000D_OVERALL_MOTIVATION_ID_x000D__x000D_OVERALL_MOTIVATION_x000D_</v>
      </c>
      <c r="AJ82" s="113" t="str">
        <f t="shared" ca="1" si="48"/>
        <v>OVERALL_MOTIVATION_KEY_x000D_OVERALL_MOTIVATION_ID_x000D__x000D_OVERALL_MOTIVATION_x000D_</v>
      </c>
      <c r="AK82" s="113" t="str">
        <f t="shared" ca="1" si="48"/>
        <v>OVERALL_MOTIVATION_KEY_x000D_OVERALL_MOTIVATION_ID_x000D__x000D_OVERALL_MOTIVATION_x000D_</v>
      </c>
      <c r="AL82" s="113" t="str">
        <f t="shared" ca="1" si="48"/>
        <v>OVERALL_MOTIVATION_KEY_x000D_OVERALL_MOTIVATION_ID_x000D__x000D_OVERALL_MOTIVATION_x000D_</v>
      </c>
      <c r="AM82" s="113" t="str">
        <f t="shared" ca="1" si="48"/>
        <v>OVERALL_MOTIVATION_KEY_x000D_OVERALL_MOTIVATION_ID_x000D__x000D_OVERALL_MOTIVATION_x000D_</v>
      </c>
      <c r="AN82" s="113" t="str">
        <f t="shared" ca="1" si="48"/>
        <v>OVERALL_MOTIVATION_KEY_x000D_OVERALL_MOTIVATION_ID_x000D__x000D_OVERALL_MOTIVATION_x000D_</v>
      </c>
      <c r="AO82" s="113" t="str">
        <f t="shared" ca="1" si="48"/>
        <v>OVERALL_MOTIVATION_KEY_x000D_OVERALL_MOTIVATION_ID_x000D__x000D_OVERALL_MOTIVATION_x000D_</v>
      </c>
      <c r="AP82" s="113" t="str">
        <f t="shared" ca="1" si="48"/>
        <v>OVERALL_MOTIVATION_KEY_x000D_OVERALL_MOTIVATION_ID_x000D__x000D_OVERALL_MOTIVATION_x000D_</v>
      </c>
      <c r="AQ82" s="113" t="str">
        <f t="shared" ca="1" si="48"/>
        <v>OVERALL_MOTIVATION_KEY_x000D_OVERALL_MOTIVATION_ID_x000D__x000D_OVERALL_MOTIVATION_x000D_</v>
      </c>
      <c r="AR82" s="113" t="str">
        <f t="shared" ca="1" si="48"/>
        <v>OVERALL_MOTIVATION_KEY_x000D_OVERALL_MOTIVATION_ID_x000D__x000D_OVERALL_MOTIVATION_x000D_</v>
      </c>
      <c r="AS82" s="113" t="str">
        <f t="shared" ca="1" si="48"/>
        <v>OVERALL_MOTIVATION_KEY_x000D_OVERALL_MOTIVATION_ID_x000D__x000D_OVERALL_MOTIVATION_x000D_</v>
      </c>
      <c r="AT82" s="113" t="str">
        <f t="shared" ca="1" si="48"/>
        <v>OVERALL_MOTIVATION_KEY_x000D_OVERALL_MOTIVATION_ID_x000D__x000D_OVERALL_MOTIVATION_x000D_</v>
      </c>
      <c r="AU82" s="113" t="str">
        <f t="shared" ca="1" si="48"/>
        <v>OVERALL_MOTIVATION_KEY_x000D_OVERALL_MOTIVATION_ID_x000D__x000D_OVERALL_MOTIVATION_x000D_</v>
      </c>
      <c r="AV82" s="113" t="str">
        <f t="shared" ca="1" si="48"/>
        <v>OVERALL_MOTIVATION_KEY_x000D_OVERALL_MOTIVATION_ID_x000D__x000D_OVERALL_MOTIVATION_x000D_</v>
      </c>
      <c r="AW82" s="113" t="str">
        <f t="shared" ca="1" si="48"/>
        <v>OVERALL_MOTIVATION_KEY_x000D_OVERALL_MOTIVATION_ID_x000D__x000D_OVERALL_MOTIVATION_x000D_</v>
      </c>
      <c r="AX82" s="113" t="str">
        <f t="shared" ca="1" si="48"/>
        <v>OVERALL_MOTIVATION_KEY_x000D_OVERALL_MOTIVATION_ID_x000D__x000D_OVERALL_MOTIVATION_x000D_</v>
      </c>
      <c r="AY82" s="113" t="str">
        <f t="shared" ca="1" si="48"/>
        <v>OVERALL_MOTIVATION_KEY_x000D_OVERALL_MOTIVATION_ID_x000D__x000D_OVERALL_MOTIVATION_x000D_</v>
      </c>
      <c r="AZ82" s="113" t="str">
        <f t="shared" ca="1" si="48"/>
        <v>OVERALL_MOTIVATION_KEY_x000D_OVERALL_MOTIVATION_ID_x000D__x000D_OVERALL_MOTIVATION_x000D_</v>
      </c>
      <c r="BA82" s="113" t="str">
        <f t="shared" ca="1" si="48"/>
        <v>OVERALL_MOTIVATION_KEY_x000D_OVERALL_MOTIVATION_ID_x000D__x000D_OVERALL_MOTIVATION_x000D_</v>
      </c>
      <c r="BB82" s="113" t="str">
        <f t="shared" ca="1" si="48"/>
        <v>OVERALL_MOTIVATION_KEY_x000D_OVERALL_MOTIVATION_ID_x000D__x000D_OVERALL_MOTIVATION_x000D_</v>
      </c>
      <c r="BC82" s="113" t="str">
        <f t="shared" ca="1" si="48"/>
        <v>OVERALL_MOTIVATION_KEY_x000D_OVERALL_MOTIVATION_ID_x000D__x000D_OVERALL_MOTIVATION_x000D_</v>
      </c>
      <c r="BD82" s="113" t="str">
        <f t="shared" ca="1" si="48"/>
        <v>OVERALL_MOTIVATION_KEY_x000D_OVERALL_MOTIVATION_ID_x000D__x000D_OVERALL_MOTIVATION_x000D_</v>
      </c>
      <c r="BE82" s="113" t="str">
        <f t="shared" ca="1" si="48"/>
        <v>OVERALL_MOTIVATION_KEY_x000D_OVERALL_MOTIVATION_ID_x000D__x000D_OVERALL_MOTIVATION_x000D_</v>
      </c>
      <c r="BF82" s="113" t="str">
        <f t="shared" ca="1" si="48"/>
        <v>OVERALL_MOTIVATION_KEY_x000D_OVERALL_MOTIVATION_ID_x000D__x000D_OVERALL_MOTIVATION_x000D_</v>
      </c>
      <c r="BG82" s="113" t="str">
        <f t="shared" ca="1" si="48"/>
        <v>OVERALL_MOTIVATION_KEY_x000D_OVERALL_MOTIVATION_ID_x000D__x000D_OVERALL_MOTIVATION_x000D_</v>
      </c>
      <c r="BH82" s="113" t="str">
        <f t="shared" ca="1" si="48"/>
        <v>OVERALL_MOTIVATION_KEY_x000D_OVERALL_MOTIVATION_ID_x000D__x000D_OVERALL_MOTIVATION_x000D_</v>
      </c>
      <c r="BI82" s="113" t="str">
        <f t="shared" ca="1" si="48"/>
        <v>OVERALL_MOTIVATION_KEY_x000D_OVERALL_MOTIVATION_ID_x000D__x000D_OVERALL_MOTIVATION_x000D_</v>
      </c>
      <c r="BJ82" s="113" t="str">
        <f t="shared" ca="1" si="48"/>
        <v>OVERALL_MOTIVATION_KEY_x000D_OVERALL_MOTIVATION_ID_x000D__x000D_OVERALL_MOTIVATION_x000D_</v>
      </c>
      <c r="BK82" s="113" t="str">
        <f t="shared" ca="1" si="48"/>
        <v>OVERALL_MOTIVATION_KEY_x000D_OVERALL_MOTIVATION_ID_x000D__x000D_OVERALL_MOTIVATION_x000D_</v>
      </c>
      <c r="BL82" s="113" t="str">
        <f t="shared" ca="1" si="48"/>
        <v>OVERALL_MOTIVATION_KEY_x000D_OVERALL_MOTIVATION_ID_x000D__x000D_OVERALL_MOTIVATION_x000D_</v>
      </c>
      <c r="BM82" s="113" t="str">
        <f t="shared" ca="1" si="48"/>
        <v>OVERALL_MOTIVATION_KEY_x000D_OVERALL_MOTIVATION_ID_x000D__x000D_OVERALL_MOTIVATION_x000D_</v>
      </c>
      <c r="BN82" s="113" t="str">
        <f t="shared" ca="1" si="48"/>
        <v>OVERALL_MOTIVATION_KEY_x000D_OVERALL_MOTIVATION_ID_x000D__x000D_OVERALL_MOTIVATION_x000D_</v>
      </c>
      <c r="BO82" s="113" t="str">
        <f t="shared" ca="1" si="48"/>
        <v>OVERALL_MOTIVATION_KEY_x000D_OVERALL_MOTIVATION_ID_x000D__x000D_OVERALL_MOTIVATION_x000D_</v>
      </c>
      <c r="BP82" s="113" t="str">
        <f t="shared" ca="1" si="48"/>
        <v>OVERALL_MOTIVATION_KEY_x000D_OVERALL_MOTIVATION_ID_x000D__x000D_OVERALL_MOTIVATION_x000D_</v>
      </c>
      <c r="BQ82" s="113" t="str">
        <f t="shared" ca="1" si="48"/>
        <v>OVERALL_MOTIVATION_KEY_x000D_OVERALL_MOTIVATION_ID_x000D__x000D_OVERALL_MOTIVATION_x000D_</v>
      </c>
      <c r="BR82" s="113" t="str">
        <f t="shared" ca="1" si="48"/>
        <v>OVERALL_MOTIVATION_KEY_x000D_OVERALL_MOTIVATION_ID_x000D__x000D_OVERALL_MOTIVATION_x000D_</v>
      </c>
      <c r="BS82" s="113" t="str">
        <f t="shared" ca="1" si="48"/>
        <v>OVERALL_MOTIVATION_KEY_x000D_OVERALL_MOTIVATION_ID_x000D__x000D_OVERALL_MOTIVATION_x000D_</v>
      </c>
      <c r="BT82" s="113" t="str">
        <f t="shared" ref="BT82:EE82" ca="1" si="49">IF(NOT(ISERROR(FIND("...",BT81))),BT81,IF(LEN(BT81)&gt;226, BT81 &amp; "..." &amp; CHAR(13), BT81 &amp; BT80))</f>
        <v>OVERALL_MOTIVATION_KEY_x000D_OVERALL_MOTIVATION_ID_x000D__x000D_OVERALL_MOTIVATION_x000D_</v>
      </c>
      <c r="BU82" s="113" t="str">
        <f t="shared" ca="1" si="49"/>
        <v>OVERALL_MOTIVATION_KEY_x000D_OVERALL_MOTIVATION_ID_x000D__x000D_OVERALL_MOTIVATION_x000D_</v>
      </c>
      <c r="BV82" s="113" t="str">
        <f t="shared" ca="1" si="49"/>
        <v>OVERALL_MOTIVATION_KEY_x000D_OVERALL_MOTIVATION_ID_x000D__x000D_OVERALL_MOTIVATION_x000D_</v>
      </c>
      <c r="BW82" s="113" t="str">
        <f t="shared" ca="1" si="49"/>
        <v>OVERALL_MOTIVATION_KEY_x000D_OVERALL_MOTIVATION_ID_x000D__x000D_OVERALL_MOTIVATION_x000D_</v>
      </c>
      <c r="BX82" s="113" t="str">
        <f t="shared" ca="1" si="49"/>
        <v>OVERALL_MOTIVATION_KEY_x000D_OVERALL_MOTIVATION_ID_x000D__x000D_OVERALL_MOTIVATION_x000D_</v>
      </c>
      <c r="BY82" s="113" t="str">
        <f t="shared" ca="1" si="49"/>
        <v>OVERALL_MOTIVATION_KEY_x000D_OVERALL_MOTIVATION_ID_x000D__x000D_OVERALL_MOTIVATION_x000D_</v>
      </c>
      <c r="BZ82" s="113" t="str">
        <f t="shared" ca="1" si="49"/>
        <v>OVERALL_MOTIVATION_KEY_x000D_OVERALL_MOTIVATION_ID_x000D__x000D_OVERALL_MOTIVATION_x000D_</v>
      </c>
      <c r="CA82" s="113" t="str">
        <f t="shared" ca="1" si="49"/>
        <v>OVERALL_MOTIVATION_KEY_x000D_OVERALL_MOTIVATION_ID_x000D__x000D_OVERALL_MOTIVATION_x000D_</v>
      </c>
      <c r="CB82" s="113" t="str">
        <f t="shared" ca="1" si="49"/>
        <v>OVERALL_MOTIVATION_KEY_x000D_OVERALL_MOTIVATION_ID_x000D__x000D_OVERALL_MOTIVATION_x000D_</v>
      </c>
      <c r="CC82" s="113" t="str">
        <f t="shared" ca="1" si="49"/>
        <v>OVERALL_MOTIVATION_KEY_x000D_OVERALL_MOTIVATION_ID_x000D__x000D_OVERALL_MOTIVATION_x000D_</v>
      </c>
      <c r="CD82" s="113" t="str">
        <f t="shared" ca="1" si="49"/>
        <v>OVERALL_MOTIVATION_KEY_x000D_OVERALL_MOTIVATION_ID_x000D__x000D_OVERALL_MOTIVATION_x000D_</v>
      </c>
      <c r="CE82" s="113" t="str">
        <f t="shared" ca="1" si="49"/>
        <v>OVERALL_MOTIVATION_KEY_x000D_OVERALL_MOTIVATION_ID_x000D__x000D_OVERALL_MOTIVATION_x000D_</v>
      </c>
      <c r="CF82" s="113" t="str">
        <f t="shared" ca="1" si="49"/>
        <v>OVERALL_MOTIVATION_KEY_x000D_OVERALL_MOTIVATION_ID_x000D__x000D_OVERALL_MOTIVATION_x000D_</v>
      </c>
      <c r="CG82" s="113" t="str">
        <f t="shared" ca="1" si="49"/>
        <v>OVERALL_MOTIVATION_KEY_x000D_OVERALL_MOTIVATION_ID_x000D__x000D_OVERALL_MOTIVATION_x000D_</v>
      </c>
      <c r="CH82" s="113" t="str">
        <f t="shared" ca="1" si="49"/>
        <v>OVERALL_MOTIVATION_KEY_x000D_OVERALL_MOTIVATION_ID_x000D__x000D_OVERALL_MOTIVATION_x000D_</v>
      </c>
      <c r="CI82" s="113" t="str">
        <f t="shared" ca="1" si="49"/>
        <v>OVERALL_MOTIVATION_KEY_x000D_OVERALL_MOTIVATION_ID_x000D__x000D_OVERALL_MOTIVATION_x000D_</v>
      </c>
      <c r="CJ82" s="113" t="str">
        <f t="shared" ca="1" si="49"/>
        <v>OVERALL_MOTIVATION_KEY_x000D_OVERALL_MOTIVATION_ID_x000D__x000D_OVERALL_MOTIVATION_x000D_</v>
      </c>
      <c r="CK82" s="113" t="str">
        <f t="shared" ca="1" si="49"/>
        <v>OVERALL_MOTIVATION_KEY_x000D_OVERALL_MOTIVATION_ID_x000D__x000D_OVERALL_MOTIVATION_x000D_</v>
      </c>
      <c r="CL82" s="113" t="str">
        <f t="shared" ca="1" si="49"/>
        <v>OVERALL_MOTIVATION_KEY_x000D_OVERALL_MOTIVATION_ID_x000D__x000D_OVERALL_MOTIVATION_x000D_</v>
      </c>
      <c r="CM82" s="113" t="str">
        <f t="shared" ca="1" si="49"/>
        <v>OVERALL_MOTIVATION_KEY_x000D_OVERALL_MOTIVATION_ID_x000D__x000D_OVERALL_MOTIVATION_x000D_</v>
      </c>
      <c r="CN82" s="113" t="str">
        <f t="shared" ca="1" si="49"/>
        <v>OVERALL_MOTIVATION_KEY_x000D_OVERALL_MOTIVATION_ID_x000D__x000D_OVERALL_MOTIVATION_x000D_</v>
      </c>
      <c r="CO82" s="113" t="str">
        <f t="shared" ca="1" si="49"/>
        <v>OVERALL_MOTIVATION_KEY_x000D_OVERALL_MOTIVATION_ID_x000D__x000D_OVERALL_MOTIVATION_x000D_</v>
      </c>
      <c r="CP82" s="113" t="str">
        <f t="shared" ca="1" si="49"/>
        <v>OVERALL_MOTIVATION_KEY_x000D_OVERALL_MOTIVATION_ID_x000D__x000D_OVERALL_MOTIVATION_x000D_</v>
      </c>
      <c r="CQ82" s="113" t="str">
        <f t="shared" ca="1" si="49"/>
        <v>OVERALL_MOTIVATION_KEY_x000D_OVERALL_MOTIVATION_ID_x000D__x000D_OVERALL_MOTIVATION_x000D_</v>
      </c>
      <c r="CR82" s="113" t="str">
        <f t="shared" ca="1" si="49"/>
        <v>OVERALL_MOTIVATION_KEY_x000D_OVERALL_MOTIVATION_ID_x000D__x000D_OVERALL_MOTIVATION_x000D_</v>
      </c>
      <c r="CS82" s="113" t="str">
        <f t="shared" ca="1" si="49"/>
        <v>OVERALL_MOTIVATION_KEY_x000D_OVERALL_MOTIVATION_ID_x000D__x000D_OVERALL_MOTIVATION_x000D_</v>
      </c>
      <c r="CT82" s="113" t="str">
        <f t="shared" ca="1" si="49"/>
        <v>OVERALL_MOTIVATION_KEY_x000D_OVERALL_MOTIVATION_ID_x000D__x000D_OVERALL_MOTIVATION_x000D_</v>
      </c>
      <c r="CU82" s="113" t="str">
        <f t="shared" ca="1" si="49"/>
        <v>OVERALL_MOTIVATION_KEY_x000D_OVERALL_MOTIVATION_ID_x000D__x000D_OVERALL_MOTIVATION_x000D_</v>
      </c>
      <c r="CV82" s="113" t="str">
        <f t="shared" ca="1" si="49"/>
        <v>OVERALL_MOTIVATION_KEY_x000D_OVERALL_MOTIVATION_ID_x000D__x000D_OVERALL_MOTIVATION_x000D_</v>
      </c>
      <c r="CW82" s="113" t="str">
        <f t="shared" ca="1" si="49"/>
        <v>OVERALL_MOTIVATION_KEY_x000D_OVERALL_MOTIVATION_ID_x000D__x000D_OVERALL_MOTIVATION_x000D_</v>
      </c>
      <c r="CX82" s="113" t="str">
        <f t="shared" ca="1" si="49"/>
        <v>OVERALL_MOTIVATION_KEY_x000D_OVERALL_MOTIVATION_ID_x000D__x000D_OVERALL_MOTIVATION_x000D_</v>
      </c>
      <c r="CY82" s="113" t="str">
        <f t="shared" ca="1" si="49"/>
        <v>OVERALL_MOTIVATION_KEY_x000D_OVERALL_MOTIVATION_ID_x000D__x000D_OVERALL_MOTIVATION_x000D_</v>
      </c>
      <c r="CZ82" s="113" t="str">
        <f t="shared" ca="1" si="49"/>
        <v>OVERALL_MOTIVATION_KEY_x000D_OVERALL_MOTIVATION_ID_x000D__x000D_OVERALL_MOTIVATION_x000D_</v>
      </c>
      <c r="DA82" s="113" t="str">
        <f t="shared" ca="1" si="49"/>
        <v>OVERALL_MOTIVATION_KEY_x000D_OVERALL_MOTIVATION_ID_x000D__x000D_OVERALL_MOTIVATION_x000D_</v>
      </c>
      <c r="DB82" s="113" t="str">
        <f t="shared" ca="1" si="49"/>
        <v>OVERALL_MOTIVATION_KEY_x000D_OVERALL_MOTIVATION_ID_x000D__x000D_OVERALL_MOTIVATION_x000D_</v>
      </c>
      <c r="DC82" s="113" t="str">
        <f t="shared" ca="1" si="49"/>
        <v>OVERALL_MOTIVATION_KEY_x000D_OVERALL_MOTIVATION_ID_x000D__x000D_OVERALL_MOTIVATION_x000D_</v>
      </c>
      <c r="DD82" s="113" t="str">
        <f t="shared" ca="1" si="49"/>
        <v>OVERALL_MOTIVATION_KEY_x000D_OVERALL_MOTIVATION_ID_x000D__x000D_OVERALL_MOTIVATION_x000D_</v>
      </c>
      <c r="DE82" s="113" t="str">
        <f t="shared" ca="1" si="49"/>
        <v>OVERALL_MOTIVATION_KEY_x000D_OVERALL_MOTIVATION_ID_x000D__x000D_OVERALL_MOTIVATION_x000D_</v>
      </c>
      <c r="DF82" s="113" t="str">
        <f t="shared" ca="1" si="49"/>
        <v>OVERALL_MOTIVATION_KEY_x000D_OVERALL_MOTIVATION_ID_x000D__x000D_OVERALL_MOTIVATION_x000D_</v>
      </c>
      <c r="DG82" s="113" t="str">
        <f t="shared" ca="1" si="49"/>
        <v>OVERALL_MOTIVATION_KEY_x000D_OVERALL_MOTIVATION_ID_x000D__x000D_OVERALL_MOTIVATION_x000D_</v>
      </c>
      <c r="DH82" s="113" t="str">
        <f t="shared" ca="1" si="49"/>
        <v>OVERALL_MOTIVATION_KEY_x000D_OVERALL_MOTIVATION_ID_x000D__x000D_OVERALL_MOTIVATION_x000D_</v>
      </c>
      <c r="DI82" s="113" t="str">
        <f t="shared" ca="1" si="49"/>
        <v>OVERALL_MOTIVATION_KEY_x000D_OVERALL_MOTIVATION_ID_x000D__x000D_OVERALL_MOTIVATION_x000D_</v>
      </c>
      <c r="DJ82" s="113" t="str">
        <f t="shared" ca="1" si="49"/>
        <v>OVERALL_MOTIVATION_KEY_x000D_OVERALL_MOTIVATION_ID_x000D__x000D_OVERALL_MOTIVATION_x000D_</v>
      </c>
      <c r="DK82" s="113" t="str">
        <f t="shared" ca="1" si="49"/>
        <v>OVERALL_MOTIVATION_KEY_x000D_OVERALL_MOTIVATION_ID_x000D__x000D_OVERALL_MOTIVATION_x000D_</v>
      </c>
      <c r="DL82" s="113" t="str">
        <f t="shared" ca="1" si="49"/>
        <v>OVERALL_MOTIVATION_KEY_x000D_OVERALL_MOTIVATION_ID_x000D__x000D_OVERALL_MOTIVATION_x000D_</v>
      </c>
      <c r="DM82" s="113" t="str">
        <f t="shared" ca="1" si="49"/>
        <v>OVERALL_MOTIVATION_KEY_x000D_OVERALL_MOTIVATION_ID_x000D__x000D_OVERALL_MOTIVATION_x000D_</v>
      </c>
      <c r="DN82" s="113" t="str">
        <f t="shared" ca="1" si="49"/>
        <v>OVERALL_MOTIVATION_KEY_x000D_OVERALL_MOTIVATION_ID_x000D__x000D_OVERALL_MOTIVATION_x000D_</v>
      </c>
      <c r="DO82" s="113" t="str">
        <f t="shared" ca="1" si="49"/>
        <v>OVERALL_MOTIVATION_KEY_x000D_OVERALL_MOTIVATION_ID_x000D__x000D_OVERALL_MOTIVATION_x000D_</v>
      </c>
      <c r="DP82" s="113" t="str">
        <f t="shared" ca="1" si="49"/>
        <v>OVERALL_MOTIVATION_KEY_x000D_OVERALL_MOTIVATION_ID_x000D__x000D_OVERALL_MOTIVATION_x000D_</v>
      </c>
      <c r="DQ82" s="113" t="str">
        <f t="shared" ca="1" si="49"/>
        <v>OVERALL_MOTIVATION_KEY_x000D_OVERALL_MOTIVATION_ID_x000D__x000D_OVERALL_MOTIVATION_x000D_</v>
      </c>
      <c r="DR82" s="113" t="str">
        <f t="shared" ca="1" si="49"/>
        <v>OVERALL_MOTIVATION_KEY_x000D_OVERALL_MOTIVATION_ID_x000D__x000D_OVERALL_MOTIVATION_x000D_</v>
      </c>
      <c r="DS82" s="113" t="str">
        <f t="shared" ca="1" si="49"/>
        <v>OVERALL_MOTIVATION_KEY_x000D_OVERALL_MOTIVATION_ID_x000D__x000D_OVERALL_MOTIVATION_x000D_</v>
      </c>
      <c r="DT82" s="113" t="str">
        <f t="shared" ca="1" si="49"/>
        <v>OVERALL_MOTIVATION_KEY_x000D_OVERALL_MOTIVATION_ID_x000D__x000D_OVERALL_MOTIVATION_x000D_</v>
      </c>
      <c r="DU82" s="113" t="str">
        <f t="shared" ca="1" si="49"/>
        <v>OVERALL_MOTIVATION_KEY_x000D_OVERALL_MOTIVATION_ID_x000D__x000D_OVERALL_MOTIVATION_x000D_</v>
      </c>
      <c r="DV82" s="113" t="str">
        <f t="shared" ca="1" si="49"/>
        <v>OVERALL_MOTIVATION_KEY_x000D_OVERALL_MOTIVATION_ID_x000D__x000D_OVERALL_MOTIVATION_x000D_</v>
      </c>
      <c r="DW82" s="113" t="str">
        <f t="shared" ca="1" si="49"/>
        <v>OVERALL_MOTIVATION_KEY_x000D_OVERALL_MOTIVATION_ID_x000D__x000D_OVERALL_MOTIVATION_x000D_</v>
      </c>
      <c r="DX82" s="113" t="str">
        <f t="shared" ca="1" si="49"/>
        <v>OVERALL_MOTIVATION_KEY_x000D_OVERALL_MOTIVATION_ID_x000D__x000D_OVERALL_MOTIVATION_x000D_</v>
      </c>
      <c r="DY82" s="113" t="str">
        <f t="shared" ca="1" si="49"/>
        <v>OVERALL_MOTIVATION_KEY_x000D_OVERALL_MOTIVATION_ID_x000D__x000D_OVERALL_MOTIVATION_x000D_</v>
      </c>
      <c r="DZ82" s="113" t="str">
        <f t="shared" ca="1" si="49"/>
        <v>OVERALL_MOTIVATION_KEY_x000D_OVERALL_MOTIVATION_ID_x000D__x000D_OVERALL_MOTIVATION_x000D_</v>
      </c>
      <c r="EA82" s="113" t="str">
        <f t="shared" ca="1" si="49"/>
        <v>OVERALL_MOTIVATION_KEY_x000D_OVERALL_MOTIVATION_ID_x000D__x000D_OVERALL_MOTIVATION_x000D_</v>
      </c>
      <c r="EB82" s="113" t="str">
        <f t="shared" ca="1" si="49"/>
        <v>OVERALL_MOTIVATION_KEY_x000D_OVERALL_MOTIVATION_ID_x000D__x000D_OVERALL_MOTIVATION_x000D_</v>
      </c>
      <c r="EC82" s="113" t="str">
        <f t="shared" ca="1" si="49"/>
        <v>OVERALL_MOTIVATION_KEY_x000D_OVERALL_MOTIVATION_ID_x000D__x000D_OVERALL_MOTIVATION_x000D_</v>
      </c>
      <c r="ED82" s="113" t="str">
        <f t="shared" ca="1" si="49"/>
        <v>OVERALL_MOTIVATION_KEY_x000D_OVERALL_MOTIVATION_ID_x000D__x000D_OVERALL_MOTIVATION_x000D_</v>
      </c>
      <c r="EE82" s="113" t="str">
        <f t="shared" ca="1" si="49"/>
        <v>OVERALL_MOTIVATION_KEY_x000D_OVERALL_MOTIVATION_ID_x000D__x000D_OVERALL_MOTIVATION_x000D_</v>
      </c>
      <c r="EF82" s="113" t="str">
        <f t="shared" ref="EF82:EY82" ca="1" si="50">IF(NOT(ISERROR(FIND("...",EF81))),EF81,IF(LEN(EF81)&gt;226, EF81 &amp; "..." &amp; CHAR(13), EF81 &amp; EF80))</f>
        <v>OVERALL_MOTIVATION_KEY_x000D_OVERALL_MOTIVATION_ID_x000D__x000D_OVERALL_MOTIVATION_x000D_</v>
      </c>
      <c r="EG82" s="113" t="str">
        <f t="shared" ca="1" si="50"/>
        <v>OVERALL_MOTIVATION_KEY_x000D_OVERALL_MOTIVATION_ID_x000D__x000D_OVERALL_MOTIVATION_x000D_</v>
      </c>
      <c r="EH82" s="113" t="str">
        <f t="shared" ca="1" si="50"/>
        <v>OVERALL_MOTIVATION_KEY_x000D_OVERALL_MOTIVATION_ID_x000D__x000D_OVERALL_MOTIVATION_x000D_</v>
      </c>
      <c r="EI82" s="113" t="str">
        <f t="shared" ca="1" si="50"/>
        <v>OVERALL_MOTIVATION_KEY_x000D_OVERALL_MOTIVATION_ID_x000D__x000D_OVERALL_MOTIVATION_x000D_</v>
      </c>
      <c r="EJ82" s="113" t="str">
        <f t="shared" ca="1" si="50"/>
        <v>OVERALL_MOTIVATION_KEY_x000D_OVERALL_MOTIVATION_ID_x000D__x000D_OVERALL_MOTIVATION_x000D_</v>
      </c>
      <c r="EK82" s="113" t="str">
        <f t="shared" ca="1" si="50"/>
        <v>OVERALL_MOTIVATION_KEY_x000D_OVERALL_MOTIVATION_ID_x000D__x000D_OVERALL_MOTIVATION_x000D_</v>
      </c>
      <c r="EL82" s="113" t="str">
        <f t="shared" ca="1" si="50"/>
        <v>OVERALL_MOTIVATION_KEY_x000D_OVERALL_MOTIVATION_ID_x000D__x000D_OVERALL_MOTIVATION_x000D_</v>
      </c>
      <c r="EM82" s="113" t="str">
        <f t="shared" ca="1" si="50"/>
        <v>OVERALL_MOTIVATION_KEY_x000D_OVERALL_MOTIVATION_ID_x000D__x000D_OVERALL_MOTIVATION_x000D_</v>
      </c>
      <c r="EN82" s="113" t="str">
        <f t="shared" ca="1" si="50"/>
        <v>OVERALL_MOTIVATION_KEY_x000D_OVERALL_MOTIVATION_ID_x000D__x000D_OVERALL_MOTIVATION_x000D_</v>
      </c>
      <c r="EO82" s="113" t="str">
        <f t="shared" ca="1" si="50"/>
        <v>OVERALL_MOTIVATION_KEY_x000D_OVERALL_MOTIVATION_ID_x000D__x000D_OVERALL_MOTIVATION_x000D_</v>
      </c>
      <c r="EP82" s="113" t="str">
        <f t="shared" ca="1" si="50"/>
        <v>OVERALL_MOTIVATION_KEY_x000D_OVERALL_MOTIVATION_ID_x000D__x000D_OVERALL_MOTIVATION_x000D_</v>
      </c>
      <c r="EQ82" s="113" t="str">
        <f t="shared" ca="1" si="50"/>
        <v>OVERALL_MOTIVATION_KEY_x000D_OVERALL_MOTIVATION_ID_x000D__x000D_OVERALL_MOTIVATION_x000D_</v>
      </c>
      <c r="ER82" s="113" t="str">
        <f t="shared" ca="1" si="50"/>
        <v>OVERALL_MOTIVATION_KEY_x000D_OVERALL_MOTIVATION_ID_x000D__x000D_OVERALL_MOTIVATION_x000D_</v>
      </c>
      <c r="ES82" s="113" t="str">
        <f t="shared" ca="1" si="50"/>
        <v>OVERALL_MOTIVATION_KEY_x000D_OVERALL_MOTIVATION_ID_x000D__x000D_OVERALL_MOTIVATION_x000D_</v>
      </c>
      <c r="ET82" s="113" t="str">
        <f t="shared" ca="1" si="50"/>
        <v>OVERALL_MOTIVATION_KEY_x000D_OVERALL_MOTIVATION_ID_x000D__x000D_OVERALL_MOTIVATION_x000D_</v>
      </c>
      <c r="EU82" s="113" t="str">
        <f t="shared" ca="1" si="50"/>
        <v>OVERALL_MOTIVATION_KEY_x000D_OVERALL_MOTIVATION_ID_x000D__x000D_OVERALL_MOTIVATION_x000D_</v>
      </c>
      <c r="EV82" s="113" t="str">
        <f t="shared" ca="1" si="50"/>
        <v>OVERALL_MOTIVATION_KEY_x000D_OVERALL_MOTIVATION_ID_x000D__x000D_OVERALL_MOTIVATION_x000D_</v>
      </c>
      <c r="EW82" s="113" t="str">
        <f t="shared" ca="1" si="50"/>
        <v>OVERALL_MOTIVATION_KEY_x000D_OVERALL_MOTIVATION_ID_x000D__x000D_OVERALL_MOTIVATION_x000D_</v>
      </c>
      <c r="EX82" s="113" t="str">
        <f t="shared" ca="1" si="50"/>
        <v>OVERALL_MOTIVATION_KEY_x000D_OVERALL_MOTIVATION_ID_x000D__x000D_OVERALL_MOTIVATION_x000D_</v>
      </c>
      <c r="EY82" s="113" t="str">
        <f t="shared" ca="1" si="50"/>
        <v>OVERALL_MOTIVATION_KEY_x000D_OVERALL_MOTIVATION_ID_x000D__x000D_OVERALL_MOTIVATION_x000D_</v>
      </c>
    </row>
    <row r="83" spans="1:155" s="39" customFormat="1" ht="28.95" hidden="1" customHeight="1" outlineLevel="2">
      <c r="A83" s="21"/>
      <c r="B83" s="21"/>
      <c r="C83" s="33" t="s">
        <v>343</v>
      </c>
      <c r="D83" s="33"/>
      <c r="E83" s="28"/>
      <c r="F83" s="331" t="str">
        <f t="shared" ref="F83:BQ83" si="51">IF(LEN(F72)=0,"",TRIM(SUBSTITUTE(F7, "!", "")))</f>
        <v>SK, NN</v>
      </c>
      <c r="G83" s="331" t="str">
        <f t="shared" si="51"/>
        <v>BK, NN</v>
      </c>
      <c r="H83" s="331" t="str">
        <f t="shared" si="51"/>
        <v>NN</v>
      </c>
      <c r="I83" s="318" t="str">
        <f t="shared" si="51"/>
        <v/>
      </c>
      <c r="J83" s="124" t="str">
        <f t="shared" si="51"/>
        <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260" t="str">
        <f>F83</f>
        <v>SK, NN</v>
      </c>
      <c r="G84" s="255" t="str">
        <f ca="1">CONCATENATE(INDIRECT(ADDRESS(ROW(),COLUMN()-1)),", ", G83)</f>
        <v>SK, NN, BK, NN</v>
      </c>
      <c r="H84" s="255" t="str">
        <f t="shared" ref="H84:BS84" ca="1" si="54">CONCATENATE(INDIRECT(ADDRESS(ROW(),COLUMN()-1)),", ", H83)</f>
        <v>SK, NN, BK, NN, NN</v>
      </c>
      <c r="I84" s="221" t="str">
        <f t="shared" ca="1" si="54"/>
        <v xml:space="preserve">SK, NN, BK, NN, NN, </v>
      </c>
      <c r="J84" s="113" t="str">
        <f t="shared" ca="1" si="54"/>
        <v xml:space="preserve">SK, NN, BK, NN, NN, , </v>
      </c>
      <c r="K84" s="113" t="str">
        <f t="shared" ca="1" si="54"/>
        <v xml:space="preserve">SK, NN, BK, NN, NN, , , </v>
      </c>
      <c r="L84" s="113" t="str">
        <f t="shared" ca="1" si="54"/>
        <v xml:space="preserve">SK, NN, BK, NN, NN, , , , </v>
      </c>
      <c r="M84" s="113" t="str">
        <f t="shared" ca="1" si="54"/>
        <v xml:space="preserve">SK, NN, BK, NN, NN, , , , , </v>
      </c>
      <c r="N84" s="113" t="str">
        <f t="shared" ca="1" si="54"/>
        <v xml:space="preserve">SK, NN, BK, NN, NN, , , , , , </v>
      </c>
      <c r="O84" s="113" t="str">
        <f t="shared" ca="1" si="54"/>
        <v xml:space="preserve">SK, NN, BK, NN, NN, , , , , , , </v>
      </c>
      <c r="P84" s="113" t="str">
        <f t="shared" ca="1" si="54"/>
        <v xml:space="preserve">SK, NN, BK, NN, NN, , , , , , , , </v>
      </c>
      <c r="Q84" s="113" t="str">
        <f t="shared" ca="1" si="54"/>
        <v xml:space="preserve">SK, NN, BK, NN, NN, , , , , , , , , </v>
      </c>
      <c r="R84" s="113" t="str">
        <f t="shared" ca="1" si="54"/>
        <v xml:space="preserve">SK, NN, BK, NN, NN, , , , , , , , , , </v>
      </c>
      <c r="S84" s="113" t="str">
        <f t="shared" ca="1" si="54"/>
        <v xml:space="preserve">SK, NN, BK, NN, NN, , , , , , , , , , , </v>
      </c>
      <c r="T84" s="113" t="str">
        <f t="shared" ca="1" si="54"/>
        <v xml:space="preserve">SK, NN, BK, NN, NN, , , , , , , , , , , , </v>
      </c>
      <c r="U84" s="113" t="str">
        <f t="shared" ca="1" si="54"/>
        <v xml:space="preserve">SK, NN, BK, NN, NN, , , , , , , , , , , , , </v>
      </c>
      <c r="V84" s="113" t="str">
        <f t="shared" ca="1" si="54"/>
        <v xml:space="preserve">SK, NN, BK, NN, NN, , , , , , , , , , , , , , </v>
      </c>
      <c r="W84" s="113" t="str">
        <f t="shared" ca="1" si="54"/>
        <v xml:space="preserve">SK, NN, BK, NN, NN, , , , , , , , , , , , , , , </v>
      </c>
      <c r="X84" s="113" t="str">
        <f t="shared" ca="1" si="54"/>
        <v xml:space="preserve">SK, NN, BK, NN, NN, , , , , , , , , , , , , , , , </v>
      </c>
      <c r="Y84" s="113" t="str">
        <f t="shared" ca="1" si="54"/>
        <v xml:space="preserve">SK, NN, BK, NN, NN, , , , , , , , , , , , , , , , , </v>
      </c>
      <c r="Z84" s="113" t="str">
        <f t="shared" ca="1" si="54"/>
        <v xml:space="preserve">SK, NN, BK, NN, NN, , , , , , , , , , , , , , , , , , </v>
      </c>
      <c r="AA84" s="113" t="str">
        <f t="shared" ca="1" si="54"/>
        <v xml:space="preserve">SK, NN, BK, NN, NN, , , , , , , , , , , , , , , , , , , </v>
      </c>
      <c r="AB84" s="113" t="str">
        <f t="shared" ca="1" si="54"/>
        <v xml:space="preserve">SK, NN, BK, NN, NN, , , , , , , , , , , , , , , , , , , , </v>
      </c>
      <c r="AC84" s="113" t="str">
        <f t="shared" ca="1" si="54"/>
        <v xml:space="preserve">SK, NN, BK, NN, NN, , , , , , , , , , , , , , , , , , , , , </v>
      </c>
      <c r="AD84" s="113" t="str">
        <f t="shared" ca="1" si="54"/>
        <v xml:space="preserve">SK, NN, BK, NN, NN, , , , , , , , , , , , , , , , , , , , , , </v>
      </c>
      <c r="AE84" s="113" t="str">
        <f t="shared" ca="1" si="54"/>
        <v xml:space="preserve">SK, NN, BK, NN, NN, , , , , , , , , , , , , , , , , , , , , , , </v>
      </c>
      <c r="AF84" s="113" t="str">
        <f t="shared" ca="1" si="54"/>
        <v xml:space="preserve">SK, NN, BK, NN, NN, , , , , , , , , , , , , , , , , , , , , , , , </v>
      </c>
      <c r="AG84" s="113" t="str">
        <f t="shared" ca="1" si="54"/>
        <v xml:space="preserve">SK, NN, BK, NN, NN, , , , , , , , , , , , , , , , , , , , , , , , , </v>
      </c>
      <c r="AH84" s="113" t="str">
        <f t="shared" ca="1" si="54"/>
        <v xml:space="preserve">SK, NN, BK, NN, NN, , , , , , , , , , , , , , , , , , , , , , , , , , </v>
      </c>
      <c r="AI84" s="113" t="str">
        <f t="shared" ca="1" si="54"/>
        <v xml:space="preserve">SK, NN, BK, NN, NN, , , , , , , , , , , , , , , , , , , , , , , , , , , </v>
      </c>
      <c r="AJ84" s="113" t="str">
        <f t="shared" ca="1" si="54"/>
        <v xml:space="preserve">SK, NN, BK, NN, NN, , , , , , , , , , , , , , , , , , , , , , , , , , , , </v>
      </c>
      <c r="AK84" s="113" t="str">
        <f t="shared" ca="1" si="54"/>
        <v xml:space="preserve">SK, NN, BK, NN, NN, , , , , , , , , , , , , , , , , , , , , , , , , , , , , </v>
      </c>
      <c r="AL84" s="113" t="str">
        <f t="shared" ca="1" si="54"/>
        <v xml:space="preserve">SK, NN, BK, NN, NN, , , , , , , , , , , , , , , , , , , , , , , , , , , , , , </v>
      </c>
      <c r="AM84" s="113" t="str">
        <f t="shared" ca="1" si="54"/>
        <v xml:space="preserve">SK, NN, BK, NN, NN, , , , , , , , , , , , , , , , , , , , , , , , , , , , , , , </v>
      </c>
      <c r="AN84" s="113" t="str">
        <f t="shared" ca="1" si="54"/>
        <v xml:space="preserve">SK, NN, BK, NN, NN, , , , , , , , , , , , , , , , , , , , , , , , , , , , , , , , </v>
      </c>
      <c r="AO84" s="113" t="str">
        <f t="shared" ca="1" si="54"/>
        <v xml:space="preserve">SK, NN, BK, NN, NN, , , , , , , , , , , , , , , , , , , , , , , , , , , , , , , , , </v>
      </c>
      <c r="AP84" s="113" t="str">
        <f t="shared" ca="1" si="54"/>
        <v xml:space="preserve">SK, NN, BK, NN, NN, , , , , , , , , , , , , , , , , , , , , , , , , , , , , , , , , , </v>
      </c>
      <c r="AQ84" s="113" t="str">
        <f t="shared" ca="1" si="54"/>
        <v xml:space="preserve">SK, NN, BK, NN, NN, , , , , , , , , , , , , , , , , , , , , , , , , , , , , , , , , , , </v>
      </c>
      <c r="AR84" s="113" t="str">
        <f t="shared" ca="1" si="54"/>
        <v xml:space="preserve">SK, NN, BK, NN, NN, , , , , , , , , , , , , , , , , , , , , , , , , , , , , , , , , , , , </v>
      </c>
      <c r="AS84" s="113" t="str">
        <f t="shared" ca="1" si="54"/>
        <v xml:space="preserve">SK, NN, BK, NN, NN, , , , , , , , , , , , , , , , , , , , , , , , , , , , , , , , , , , , , </v>
      </c>
      <c r="AT84" s="113" t="str">
        <f t="shared" ca="1" si="54"/>
        <v xml:space="preserve">SK, NN, BK, NN, NN, , , , , , , , , , , , , , , , , , , , , , , , , , , , , , , , , , , , , , </v>
      </c>
      <c r="AU84" s="113" t="str">
        <f t="shared" ca="1" si="54"/>
        <v xml:space="preserve">SK, NN, BK, NN, NN, , , , , , , , , , , , , , , , , , , , , , , , , , , , , , , , , , , , , , , </v>
      </c>
      <c r="AV84" s="113" t="str">
        <f t="shared" ca="1" si="54"/>
        <v xml:space="preserve">SK, NN, BK, NN, NN, , , , , , , , , , , , , , , , , , , , , , , , , , , , , , , , , , , , , , , , </v>
      </c>
      <c r="AW84" s="113" t="str">
        <f t="shared" ca="1" si="54"/>
        <v xml:space="preserve">SK, NN, BK, NN, NN, , , , , , , , , , , , , , , , , , , , , , , , , , , , , , , , , , , , , , , , , </v>
      </c>
      <c r="AX84" s="113" t="str">
        <f t="shared" ca="1" si="54"/>
        <v xml:space="preserve">SK, NN, BK, NN, NN, , , , , , , , , , , , , , , , , , , , , , , , , , , , , , , , , , , , , , , , , , </v>
      </c>
      <c r="AY84" s="113" t="str">
        <f t="shared" ca="1" si="54"/>
        <v xml:space="preserve">SK, NN, BK, NN, NN, , , , , , , , , , , , , , , , , , , , , , , , , , , , , , , , , , , , , , , , , , , </v>
      </c>
      <c r="AZ84" s="113" t="str">
        <f t="shared" ca="1" si="54"/>
        <v xml:space="preserve">SK, NN, BK, NN, NN, , , , , , , , , , , , , , , , , , , , , , , , , , , , , , , , , , , , , , , , , , , , </v>
      </c>
      <c r="BA84" s="113" t="str">
        <f t="shared" ca="1" si="54"/>
        <v xml:space="preserve">SK, NN, BK, NN, NN, , , , , , , , , , , , , , , , , , , , , , , , , , , , , , , , , , , , , , , , , , , , , </v>
      </c>
      <c r="BB84" s="113" t="str">
        <f t="shared" ca="1" si="54"/>
        <v xml:space="preserve">SK, NN, BK, NN, NN, , , , , , , , , , , , , , , , , , , , , , , , , , , , , , , , , , , , , , , , , , , , , , </v>
      </c>
      <c r="BC84" s="113" t="str">
        <f t="shared" ca="1" si="54"/>
        <v xml:space="preserve">SK, NN, BK, NN, NN, , , , , , , , , , , , , , , , , , , , , , , , , , , , , , , , , , , , , , , , , , , , , , , </v>
      </c>
      <c r="BD84" s="113" t="str">
        <f t="shared" ca="1" si="54"/>
        <v xml:space="preserve">SK, NN, BK, NN, NN, , , , , , , , , , , , , , , , , , , , , , , , , , , , , , , , , , , , , , , , , , , , , , , , </v>
      </c>
      <c r="BE84" s="113" t="str">
        <f t="shared" ca="1" si="54"/>
        <v xml:space="preserve">SK, NN, BK, NN, NN, , , , , , , , , , , , , , , , , , , , , , , , , , , , , , , , , , , , , , , , , , , , , , , , , </v>
      </c>
      <c r="BF84" s="113" t="str">
        <f t="shared" ca="1" si="54"/>
        <v xml:space="preserve">SK, NN, BK, NN, NN, , , , , , , , , , , , , , , , , , , , , , , , , , , , , , , , , , , , , , , , , , , , , , , , , , </v>
      </c>
      <c r="BG84" s="113" t="str">
        <f t="shared" ca="1" si="54"/>
        <v xml:space="preserve">SK, NN, BK, NN, NN, , , , , , , , , , , , , , , , , , , , , , , , , , , , , , , , , , , , , , , , , , , , , , , , , , , </v>
      </c>
      <c r="BH84" s="113" t="str">
        <f t="shared" ca="1" si="54"/>
        <v xml:space="preserve">SK, NN, BK, NN, NN, , , , , , , , , , , , , , , , , , , , , , , , , , , , , , , , , , , , , , , , , , , , , , , , , , , , </v>
      </c>
      <c r="BI84" s="113" t="str">
        <f t="shared" ca="1" si="54"/>
        <v xml:space="preserve">SK, NN, BK, NN, NN, , , , , , , , , , , , , , , , , , , , , , , , , , , , , , , , , , , , , , , , , , , , , , , , , , , , , </v>
      </c>
      <c r="BJ84" s="113" t="str">
        <f t="shared" ca="1" si="54"/>
        <v xml:space="preserve">SK, NN, BK, NN, NN, , , , , , , , , , , , , , , , , , , , , , , , , , , , , , , , , , , , , , , , , , , , , , , , , , , , , , </v>
      </c>
      <c r="BK84" s="113" t="str">
        <f t="shared" ca="1" si="54"/>
        <v xml:space="preserve">SK, NN, BK, NN, NN, , , , , , , , , , , , , , , , , , , , , , , , , , , , , , , , , , , , , , , , , , , , , , , , , , , , , , , </v>
      </c>
      <c r="BL84" s="113" t="str">
        <f t="shared" ca="1" si="54"/>
        <v xml:space="preserve">SK, NN, BK, NN, NN, , , , , , , , , , , , , , , , , , , , , , , , , , , , , , , , , , , , , , , , , , , , , , , , , , , , , , , , </v>
      </c>
      <c r="BM84" s="113" t="str">
        <f t="shared" ca="1" si="54"/>
        <v xml:space="preserve">SK, NN, BK, NN, NN, , , , , , , , , , , , , , , , , , , , , , , , , , , , , , , , , , , , , , , , , , , , , , , , , , , , , , , , , </v>
      </c>
      <c r="BN84" s="113" t="str">
        <f t="shared" ca="1" si="54"/>
        <v xml:space="preserve">SK, NN, BK, NN, NN, , , , , , , , , , , , , , , , , , , , , , , , , , , , , , , , , , , , , , , , , , , , , , , , , , , , , , , , , , </v>
      </c>
      <c r="BO84" s="113" t="str">
        <f t="shared" ca="1" si="54"/>
        <v xml:space="preserve">SK, NN, BK, NN, NN, , , , , , , , , , , , , , , , , , , , , , , , , , , , , , , , , , , , , , , , , , , , , , , , , , , , , , , , , , , </v>
      </c>
      <c r="BP84" s="113" t="str">
        <f t="shared" ca="1" si="54"/>
        <v xml:space="preserve">SK, NN, BK, NN, NN, , , , , , , , , , , , , , , , , , , , , , , , , , , , , , , , , , , , , , , , , , , , , , , , , , , , , , , , , , , , </v>
      </c>
      <c r="BQ84" s="113" t="str">
        <f t="shared" ca="1" si="54"/>
        <v xml:space="preserve">SK, NN, BK, NN, NN, , , , , , , , , , , , , , , , , , , , , , , , , , , , , , , , , , , , , , , , , , , , , , , , , , , , , , , , , , , , , </v>
      </c>
      <c r="BR84" s="113" t="str">
        <f t="shared" ca="1" si="54"/>
        <v xml:space="preserve">SK, NN, BK, NN, NN, , , , , , , , , , , , , , , , , , , , , , , , , , , , , , , , , , , , , , , , , , , , , , , , , , , , , , , , , , , , , , </v>
      </c>
      <c r="BS84" s="113" t="str">
        <f t="shared" ca="1" si="54"/>
        <v xml:space="preserve">SK, NN, BK, NN, NN, , , , , , , , , , , , , , , , , , , , , , , , , , , , , , , , , , , , , , , , , , , , , , , , , , , , , , , , , , , , , , , </v>
      </c>
      <c r="BT84" s="113" t="str">
        <f t="shared" ref="BT84:EE84" ca="1" si="55">CONCATENATE(INDIRECT(ADDRESS(ROW(),COLUMN()-1)),", ", BT83)</f>
        <v xml:space="preserve">SK, NN, BK, NN, NN, , , , , , , , , , , , , , , , , , , , , , , , , , , , , , , , , , , , , , , , , , , , , , , , , , , , , , , , , , , , , , , , </v>
      </c>
      <c r="BU84" s="113" t="str">
        <f t="shared" ca="1" si="55"/>
        <v xml:space="preserve">SK, NN, BK, NN, NN, , , , , , , , , , , , , , , , , , , , , , , , , , , , , , , , , , , , , , , , , , , , , , , , , , , , , , , , , , , , , , , , , </v>
      </c>
      <c r="BV84" s="113" t="str">
        <f t="shared" ca="1" si="55"/>
        <v xml:space="preserve">SK, NN, BK, NN, NN, , , , , , , , , , , , , , , , , , , , , , , , , , , , , , , , , , , , , , , , , , , , , , , , , , , , , , , , , , , , , , , , , , </v>
      </c>
      <c r="BW84" s="113" t="str">
        <f t="shared" ca="1" si="55"/>
        <v xml:space="preserve">SK, NN, BK, NN, NN, , , , , , , , , , , , , , , , , , , , , , , , , , , , , , , , , , , , , , , , , , , , , , , , , , , , , , , , , , , , , , , , , , , </v>
      </c>
      <c r="BX84" s="113" t="str">
        <f t="shared" ca="1" si="55"/>
        <v xml:space="preserve">SK, NN, BK, NN, NN, , , , , , , , , , , , , , , , , , , , , , , , , , , , , , , , , , , , , , , , , , , , , , , , , , , , , , , , , , , , , , , , , , , , </v>
      </c>
      <c r="BY84" s="113" t="str">
        <f t="shared" ca="1" si="55"/>
        <v xml:space="preserve">SK, NN, BK, NN, NN, , , , , , , , , , , , , , , , , , , , , , , , , , , , , , , , , , , , , , , , , , , , , , , , , , , , , , , , , , , , , , , , , , , , , </v>
      </c>
      <c r="BZ84" s="113" t="str">
        <f t="shared" ca="1" si="55"/>
        <v xml:space="preserve">SK, NN, BK, NN, NN, , , , , , , , , , , , , , , , , , , , , , , , , , , , , , , , , , , , , , , , , , , , , , , , , , , , , , , , , , , , , , , , , , , , , , </v>
      </c>
      <c r="CA84" s="113" t="str">
        <f t="shared" ca="1" si="55"/>
        <v xml:space="preserve">SK, NN, BK, NN, NN, , , , , , , , , , , , , , , , , , , , , , , , , , , , , , , , , , , , , , , , , , , , , , , , , , , , , , , , , , , , , , , , , , , , , , , </v>
      </c>
      <c r="CB84" s="113" t="str">
        <f t="shared" ca="1" si="55"/>
        <v xml:space="preserve">SK, NN, BK, NN, NN, , , , , , , , , , , , , , , , , , , , , , , , , , , , , , , , , , , , , , , , , , , , , , , , , , , , , , , , , , , , , , , , , , , , , , , , </v>
      </c>
      <c r="CC84" s="113" t="str">
        <f t="shared" ca="1" si="55"/>
        <v xml:space="preserve">SK, NN, BK, NN, NN, , , , , , , , , , , , , , , , , , , , , , , , , , , , , , , , , , , , , , , , , , , , , , , , , , , , , , , , , , , , , , , , , , , , , , , , , </v>
      </c>
      <c r="CD84" s="113" t="str">
        <f t="shared" ca="1" si="55"/>
        <v xml:space="preserve">SK, NN, BK, NN, NN, , , , , , , , , , , , , , , , , , , , , , , , , , , , , , , , , , , , , , , , , , , , , , , , , , , , , , , , , , , , , , , , , , , , , , , , , , </v>
      </c>
      <c r="CE84" s="113" t="str">
        <f t="shared" ca="1" si="55"/>
        <v xml:space="preserve">SK, NN, BK, NN, NN, , , , , , , , , , , , , , , , , , , , , , , , , , , , , , , , , , , , , , , , , , , , , , , , , , , , , , , , , , , , , , , , , , , , , , , , , , , </v>
      </c>
      <c r="CF84" s="113" t="str">
        <f t="shared" ca="1" si="55"/>
        <v xml:space="preserve">SK, NN, BK, NN, NN, , , , , , , , , , , , , , , , , , , , , , , , , , , , , , , , , , , , , , , , , , , , , , , , , , , , , , , , , , , , , , , , , , , , , , , , , , , , </v>
      </c>
      <c r="CG84" s="113" t="str">
        <f t="shared" ca="1" si="55"/>
        <v xml:space="preserve">SK, NN, BK, NN, NN, , , , , , , , , , , , , , , , , , , , , , , , , , , , , , , , , , , , , , , , , , , , , , , , , , , , , , , , , , , , , , , , , , , , , , , , , , , , , </v>
      </c>
      <c r="CH84" s="113" t="str">
        <f t="shared" ca="1" si="55"/>
        <v xml:space="preserve">SK, NN, BK, NN, NN, , , , , , , , , , , , , , , , , , , , , , , , , , , , , , , , , , , , , , , , , , , , , , , , , , , , , , , , , , , , , , , , , , , , , , , , , , , , , , </v>
      </c>
      <c r="CI84" s="113" t="str">
        <f t="shared" ca="1" si="55"/>
        <v xml:space="preserve">SK, NN, BK, NN, NN, , , , , , , , , , , , , , , , , , , , , , , , , , , , , , , , , , , , , , , , , , , , , , , , , , , , , , , , , , , , , , , , , , , , , , , , , , , , , , , </v>
      </c>
      <c r="CJ84" s="113" t="str">
        <f t="shared" ca="1" si="55"/>
        <v xml:space="preserve">SK, NN, BK, NN, NN, , , , , , , , , , , , , , , , , , , , , , , , , , , , , , , , , , , , , , , , , , , , , , , , , , , , , , , , , , , , , , , , , , , , , , , , , , , , , , , , </v>
      </c>
      <c r="CK84" s="113" t="str">
        <f t="shared" ca="1" si="55"/>
        <v xml:space="preserve">SK, NN, BK, NN, NN, , , , , , , , , , , , , , , , , , , , , , , , , , , , , , , , , , , , , , , , , , , , , , , , , , , , , , , , , , , , , , , , , , , , , , , , , , , , , , , , , </v>
      </c>
      <c r="CL84" s="113" t="str">
        <f t="shared" ca="1" si="55"/>
        <v xml:space="preserve">SK, NN, BK, NN, NN, , , , , , , , , , , , , , , , , , , , , , , , , , , , , , , , , , , , , , , , , , , , , , , , , , , , , , , , , , , , , , , , , , , , , , , , , , , , , , , , , , </v>
      </c>
      <c r="CM84" s="113" t="str">
        <f t="shared" ca="1" si="55"/>
        <v xml:space="preserve">SK, NN, BK, NN, NN, , , , , , , , , , , , , , , , , , , , , , , , , , , , , , , , , , , , , , , , , , , , , , , , , , , , , , , , , , , , , , , , , , , , , , , , , , , , , , , , , , , </v>
      </c>
      <c r="CN84" s="113" t="str">
        <f t="shared" ca="1" si="55"/>
        <v xml:space="preserve">SK, NN, BK, NN, NN, , , , , , , , , , , , , , , , , , , , , , , , , , , , , , , , , , , , , , , , , , , , , , , , , , , , , , , , , , , , , , , , , , , , , , , , , , , , , , , , , , , , </v>
      </c>
      <c r="CO84" s="113" t="str">
        <f t="shared" ca="1" si="55"/>
        <v xml:space="preserve">SK, NN, BK, NN, NN, , , , , , , , , , , , , , , , , , , , , , , , , , , , , , , , , , , , , , , , , , , , , , , , , , , , , , , , , , , , , , , , , , , , , , , , , , , , , , , , , , , , , </v>
      </c>
      <c r="CP84" s="113" t="str">
        <f t="shared" ca="1" si="55"/>
        <v xml:space="preserve">SK, NN, BK, NN, NN, , , , , , , , , , , , , , , , , , , , , , , , , , , , , , , , , , , , , , , , , , , , , , , , , , , , , , , , , , , , , , , , , , , , , , , , , , , , , , , , , , , , , , </v>
      </c>
      <c r="CQ84" s="113" t="str">
        <f t="shared" ca="1" si="55"/>
        <v xml:space="preserve">SK, NN, BK, NN, NN, , , , , , , , , , , , , , , , , , , , , , , , , , , , , , , , , , , , , , , , , , , , , , , , , , , , , , , , , , , , , , , , , , , , , , , , , , , , , , , , , , , , , , , </v>
      </c>
      <c r="CR84" s="113" t="str">
        <f t="shared" ca="1" si="55"/>
        <v xml:space="preserve">SK, NN, BK, NN, NN, , , , , , , , , , , , , , , , , , , , , , , , , , , , , , , , , , , , , , , , , , , , , , , , , , , , , , , , , , , , , , , , , , , , , , , , , , , , , , , , , , , , , , , , </v>
      </c>
      <c r="CS84" s="113" t="str">
        <f t="shared" ca="1" si="55"/>
        <v xml:space="preserve">SK, NN, BK, NN, NN, , , , , , , , , , , , , , , , , , , , , , , , , , , , , , , , , , , , , , , , , , , , , , , , , , , , , , , , , , , , , , , , , , , , , , , , , , , , , , , , , , , , , , , , , </v>
      </c>
      <c r="CT84" s="113" t="str">
        <f t="shared" ca="1" si="55"/>
        <v xml:space="preserve">SK, NN, BK, NN, NN, , , , , , , , , , , , , , , , , , , , , , , , , , , , , , , , , , , , , , , , , , , , , , , , , , , , , , , , , , , , , , , , , , , , , , , , , , , , , , , , , , , , , , , , , , </v>
      </c>
      <c r="CU84" s="113" t="str">
        <f t="shared" ca="1" si="55"/>
        <v xml:space="preserve">SK, NN, BK, NN, NN, , , , , , , , , , , , , , , , , , , , , , , , , , , , , , , , , , , , , , , , , , , , , , , , , , , , , , , , , , , , , , , , , , , , , , , , , , , , , , , , , , , , , , , , , , , </v>
      </c>
      <c r="CV84" s="113" t="str">
        <f t="shared" ca="1" si="55"/>
        <v xml:space="preserve">SK, NN, BK, NN, NN, , , , , , , , , , , , , , , , , , , , , , , , , , , , , , , , , , , , , , , , , , , , , , , , , , , , , , , , , , , , , , , , , , , , , , , , , , , , , , , , , , , , , , , , , , , , </v>
      </c>
      <c r="CW84" s="113" t="str">
        <f t="shared" ca="1" si="55"/>
        <v xml:space="preserve">SK, NN, BK, NN, NN, , , , , , , , , , , , , , , , , , , , , , , , , , , , , , , , , , , , , , , , , , , , , , , , , , , , , , , , , , , , , , , , , , , , , , , , , , , , , , , , , , , , , , , , , , , , , </v>
      </c>
      <c r="CX84" s="113" t="str">
        <f t="shared" ca="1" si="55"/>
        <v xml:space="preserve">SK, NN, BK, NN, NN, , , , , , , , , , , , , , , , , , , , , , , , , , , , , , , , , , , , , , , , , , , , , , , , , , , , , , , , , , , , , , , , , , , , , , , , , , , , , , , , , , , , , , , , , , , , , , </v>
      </c>
      <c r="CY84" s="113" t="str">
        <f t="shared" ca="1" si="55"/>
        <v xml:space="preserve">SK, NN, BK, NN, NN, , , , , , , , , , , , , , , , , , , , , , , , , , , , , , , , , , , , , , , , , , , , , , , , , , , , , , , , , , , , , , , , , , , , , , , , , , , , , , , , , , , , , , , , , , , , , , , </v>
      </c>
      <c r="CZ84" s="113" t="str">
        <f t="shared" ca="1" si="55"/>
        <v xml:space="preserve">SK, NN, BK, NN, NN, , , , , , , , , , , , , , , , , , , , , , , , , , , , , , , , , , , , , , , , , , , , , , , , , , , , , , , , , , , , , , , , , , , , , , , , , , , , , , , , , , , , , , , , , , , , , , , , </v>
      </c>
      <c r="DA84" s="113" t="str">
        <f t="shared" ca="1" si="55"/>
        <v xml:space="preserve">SK, NN, BK, NN, NN, , , , , , , , , , , , , , , , , , , , , , , , , , , , , , , , , , , , , , , , , , , , , , , , , , , , , , , , , , , , , , , , , , , , , , , , , , , , , , , , , , , , , , , , , , , , , , , , , </v>
      </c>
      <c r="DB84" s="113" t="str">
        <f t="shared" ca="1" si="55"/>
        <v xml:space="preserve">SK, NN, BK, NN, NN, , , , , , , , , , , , , , , , , , , , , , , , , , , , , , , , , , , , , , , , , , , , , , , , , , , , , , , , , , , , , , , , , , , , , , , , , , , , , , , , , , , , , , , , , , , , , , , , , , </v>
      </c>
      <c r="DC84" s="113" t="str">
        <f t="shared" ca="1" si="55"/>
        <v xml:space="preserve">SK, NN, BK, NN, NN, , , , , , , , , , , , , , , , , , , , , , , , , , , , , , , , , , , , , , , , , , , , , , , , , , , , , , , , , , , , , , , , , , , , , , , , , , , , , , , , , , , , , , , , , , , , , , , , , , , </v>
      </c>
      <c r="DD84" s="113" t="str">
        <f t="shared" ca="1" si="55"/>
        <v xml:space="preserve">SK, NN, BK, NN, NN, , , , , , , , , , , , , , , , , , , , , , , , , , , , , , , , , , , , , , , , , , , , , , , , , , , , , , , , , , , , , , , , , , , , , , , , , , , , , , , , , , , , , , , , , , , , , , , , , , , , </v>
      </c>
      <c r="DE84" s="113" t="str">
        <f t="shared" ca="1" si="55"/>
        <v xml:space="preserve">SK, NN, BK, NN, NN, , , , , , , , , , , , , , , , , , , , , , , , , , , , , , , , , , , , , , , , , , , , , , , , , , , , , , , , , , , , , , , , , , , , , , , , , , , , , , , , , , , , , , , , , , , , , , , , , , , , , </v>
      </c>
      <c r="DF84" s="113" t="str">
        <f t="shared" ca="1" si="55"/>
        <v xml:space="preserve">SK, NN, BK, NN, NN, , , , , , , , , , , , , , , , , , , , , , , , , , , , , , , , , , , , , , , , , , , , , , , , , , , , , , , , , , , , , , , , , , , , , , , , , , , , , , , , , , , , , , , , , , , , , , , , , , , , , , </v>
      </c>
      <c r="DG84" s="113" t="str">
        <f t="shared" ca="1" si="55"/>
        <v xml:space="preserve">SK, NN, BK, NN, NN, , , , , , , , , , , , , , , , , , , , , , , , , , , , , , , , , , , , , , , , , , , , , , , , , , , , , , , , , , , , , , , , , , , , , , , , , , , , , , , , , , , , , , , , , , , , , , , , , , , , , , , </v>
      </c>
      <c r="DH84" s="113" t="str">
        <f t="shared" ca="1" si="55"/>
        <v xml:space="preserve">SK, NN, BK, NN, NN, , , , , , , , , , , , , , , , , , , , , , , , , , , , , , , , , , , , , , , , , , , , , , , , , , , , , , , , , , , , , , , , , , , , , , , , , , , , , , , , , , , , , , , , , , , , , , , , , , , , , , , , </v>
      </c>
      <c r="DI84" s="113" t="str">
        <f t="shared" ca="1" si="55"/>
        <v xml:space="preserve">SK, NN, BK, NN, NN, , , , , , , , , , , , , , , , , , , , , , , , , , , , , , , , , , , , , , , , , , , , , , , , , , , , , , , , , , , , , , , , , , , , , , , , , , , , , , , , , , , , , , , , , , , , , , , , , , , , , , , , , </v>
      </c>
      <c r="DJ84" s="113" t="str">
        <f t="shared" ca="1" si="55"/>
        <v xml:space="preserve">SK, NN, BK, NN, NN, , , , , , , , , , , , , , , , , , , , , , , , , , , , , , , , , , , , , , , , , , , , , , , , , , , , , , , , , , , , , , , , , , , , , , , , , , , , , , , , , , , , , , , , , , , , , , , , , , , , , , , , , , </v>
      </c>
      <c r="DK84" s="113" t="str">
        <f t="shared" ca="1" si="55"/>
        <v xml:space="preserve">SK, NN, BK, NN, NN, , , , , , , , , , , , , , , , , , , , , , , , , , , , , , , , , , , , , , , , , , , , , , , , , , , , , , , , , , , , , , , , , , , , , , , , , , , , , , , , , , , , , , , , , , , , , , , , , , , , , , , , , , , </v>
      </c>
      <c r="DL84" s="113" t="str">
        <f t="shared" ca="1" si="55"/>
        <v xml:space="preserve">SK, NN, BK, NN, NN, , , , , , , , , , , , , , , , , , , , , , , , , , , , , , , , , , , , , , , , , , , , , , , , , , , , , , , , , , , , , , , , , , , , , , , , , , , , , , , , , , , , , , , , , , , , , , , , , , , , , , , , , , , , </v>
      </c>
      <c r="DM84" s="113" t="str">
        <f t="shared" ca="1" si="55"/>
        <v xml:space="preserve">SK, NN, BK, NN, NN, , , , , , , , , , , , , , , , , , , , , , , , , , , , , , , , , , , , , , , , , , , , , , , , , , , , , , , , , , , , , , , , , , , , , , , , , , , , , , , , , , , , , , , , , , , , , , , , , , , , , , , , , , , , , </v>
      </c>
      <c r="DN84" s="113" t="str">
        <f t="shared" ca="1" si="55"/>
        <v xml:space="preserve">SK, NN, BK, NN, NN, , , , , , , , , , , , , , , , , , , , , , , , , , , , , , , , , , , , , , , , , , , , , , , , , , , , , , , , , , , , , , , , , , , , , , , , , , , , , , , , , , , , , , , , , , , , , , , , , , , , , , , , , , , , , , </v>
      </c>
      <c r="DO84" s="113" t="str">
        <f t="shared" ca="1" si="55"/>
        <v xml:space="preserve">SK, NN, BK, NN, NN, , , , , , , , , , , , , , , , , , , , , , , , , , , , , , , , , , , , , , , , , , , , , , , , , , , , , , , , , , , , , , , , , , , , , , , , , , , , , , , , , , , , , , , , , , , , , , , , , , , , , , , , , , , , , , , </v>
      </c>
      <c r="DP84" s="113" t="str">
        <f t="shared" ca="1" si="55"/>
        <v xml:space="preserve">SK, NN, BK, NN, NN, , , , , , , , , , , , , , , , , , , , , , , , , , , , , , , , , , , , , , , , , , , , , , , , , , , , , , , , , , , , , , , , , , , , , , , , , , , , , , , , , , , , , , , , , , , , , , , , , , , , , , , , , , , , , , , , </v>
      </c>
      <c r="DQ84" s="113" t="str">
        <f t="shared" ca="1" si="55"/>
        <v xml:space="preserve">SK, NN, BK, NN, NN, , , , , , , , , , , , , , , , , , , , , , , , , , , , , , , , , , , , , , , , , , , , , , , , , , , , , , , , , , , , , , , , , , , , , , , , , , , , , , , , , , , , , , , , , , , , , , , , , , , , , , , , , , , , , , , , , </v>
      </c>
      <c r="DR84" s="113" t="str">
        <f t="shared" ca="1" si="55"/>
        <v xml:space="preserve">SK, NN, BK, NN, NN, , , , , , , , , , , , , , , , , , , , , , , , , , , , , , , , , , , , , , , , , , , , , , , , , , , , , , , , , , , , , , , , , , , , , , , , , , , , , , , , , , , , , , , , , , , , , , , , , , , , , , , , , , , , , , , , , , </v>
      </c>
      <c r="DS84" s="113" t="str">
        <f t="shared" ca="1" si="55"/>
        <v xml:space="preserve">SK, NN, BK, NN, NN, , , , , , , , , , , , , , , , , , , , , , , , , , , , , , , , , , , , , , , , , , , , , , , , , , , , , , , , , , , , , , , , , , , , , , , , , , , , , , , , , , , , , , , , , , , , , , , , , , , , , , , , , , , , , , , , , , , </v>
      </c>
      <c r="DT84" s="113" t="str">
        <f t="shared" ca="1" si="55"/>
        <v xml:space="preserve">SK, NN, BK, NN, NN, , , , , , , , , , , , , , , , , , , , , , , , , , , , , , , , , , , , , , , , , , , , , , , , , , , , , , , , , , , , , , , , , , , , , , , , , , , , , , , , , , , , , , , , , , , , , , , , , , , , , , , , , , , , , , , , , , , , </v>
      </c>
      <c r="DU84" s="113" t="str">
        <f t="shared" ca="1" si="55"/>
        <v xml:space="preserve">SK, NN, BK, NN, NN, , , , , , , , , , , , , , , , , , , , , , , , , , , , , , , , , , , , , , , , , , , , , , , , , , , , , , , , , , , , , , , , , , , , , , , , , , , , , , , , , , , , , , , , , , , , , , , , , , , , , , , , , , , , , , , , , , , , , </v>
      </c>
      <c r="DV84" s="113" t="str">
        <f t="shared" ca="1" si="55"/>
        <v xml:space="preserve">SK, NN, BK, NN, NN, , , , , , , , , , , , , , , , , , , , , , , , , , , , , , , , , , , , , , , , , , , , , , , , , , , , , , , , , , , , , , , , , , , , , , , , , , , , , , , , , , , , , , , , , , , , , , , , , , , , , , , , , , , , , , , , , , , , , , </v>
      </c>
      <c r="DW84" s="113" t="str">
        <f t="shared" ca="1" si="55"/>
        <v xml:space="preserve">SK, NN, BK, NN, NN, , , , , , , , , , , , , , , , , , , , , , , , , , , , , , , , , , , , , , , , , , , , , , , , , , , , , , , , , , , , , , , , , , , , , , , , , , , , , , , , , , , , , , , , , , , , , , , , , , , , , , , , , , , , , , , , , , , , , , , </v>
      </c>
      <c r="DX84" s="113" t="str">
        <f t="shared" ca="1" si="55"/>
        <v xml:space="preserve">SK, NN, BK, NN, NN, , , , , , , , , , , , , , , , , , , , , , , , , , , , , , , , , , , , , , , , , , , , , , , , , , , , , , , , , , , , , , , , , , , , , , , , , , , , , , , , , , , , , , , , , , , , , , , , , , , , , , , , , , , , , , , , , , , , , , , , </v>
      </c>
      <c r="DY84" s="113" t="str">
        <f t="shared" ca="1" si="55"/>
        <v xml:space="preserve">SK, NN, BK, NN, NN, , , , , , , , , , , , , , , , , , , , , , , , , , , , , , , , , , , , , , , , , , , , , , , , , , , , , , , , , , , , , , , , , , , , , , , , , , , , , , , , , , , , , , , , , , , , , , , , , , , , , , , , , , , , , , , , , , , , , , , , , </v>
      </c>
      <c r="DZ84" s="113" t="str">
        <f t="shared" ca="1" si="55"/>
        <v xml:space="preserve">SK, NN, BK, NN, NN, , , , , , , , , , , , , , , , , , , , , , , , , , , , , , , , , , , , , , , , , , , , , , , , , , , , , , , , , , , , , , , , , , , , , , , , , , , , , , , , , , , , , , , , , , , , , , , , , , , , , , , , , , , , , , , , , , , , , , , , , , </v>
      </c>
      <c r="EA84" s="113" t="str">
        <f t="shared" ca="1" si="55"/>
        <v xml:space="preserve">SK, NN, BK, NN, NN, , , , , , , , , , , , , , , , , , , , , , , , , , , , , , , , , , , , , , , , , , , , , , , , , , , , , , , , , , , , , , , , , , , , , , , , , , , , , , , , , , , , , , , , , , , , , , , , , , , , , , , , , , , , , , , , , , , , , , , , , , , </v>
      </c>
      <c r="EB84" s="113" t="str">
        <f t="shared" ca="1" si="55"/>
        <v xml:space="preserve">SK, NN, BK, NN, NN, , , , , , , , , , , , , , , , , , , , , , , , , , , , , , , , , , , , , , , , , , , , , , , , , , , , , , , , , , , , , , , , , , , , , , , , , , , , , , , , , , , , , , , , , , , , , , , , , , , , , , , , , , , , , , , , , , , , , , , , , , , , </v>
      </c>
      <c r="EC84" s="113" t="str">
        <f t="shared" ca="1" si="55"/>
        <v xml:space="preserve">SK, NN, BK, NN, NN, , , , , , , , , , , , , , , , , , , , , , , , , , , , , , , , , , , , , , , , , , , , , , , , , , , , , , , , , , , , , , , , , , , , , , , , , , , , , , , , , , , , , , , , , , , , , , , , , , , , , , , , , , , , , , , , , , , , , , , , , , , , , </v>
      </c>
      <c r="ED84" s="113" t="str">
        <f t="shared" ca="1" si="55"/>
        <v xml:space="preserve">SK, NN, BK, NN, NN, , , , , , , , , , , , , , , , , , , , , , , , , , , , , , , , , , , , , , , , , , , , , , , , , , , , , , , , , , , , , , , , , , , , , , , , , , , , , , , , , , , , , , , , , , , , , , , , , , , , , , , , , , , , , , , , , , , , , , , , , , , , , , </v>
      </c>
      <c r="EE84" s="113" t="str">
        <f t="shared" ca="1" si="55"/>
        <v xml:space="preserve">SK, NN, BK, NN, NN, , , , , , , , , , , , , , , , , , , , , , , , , , , , , , , , , , , , , , , , , , , , , , , , , , , , , , , , , , , , , , , , , , , , , , , , , , , , , , , , , , , , , , , , , , , , , , , , , , , , , , , , , , , , , , , , , , , , , , , , , , , , , , , </v>
      </c>
      <c r="EF84" s="113" t="str">
        <f t="shared" ref="EF84:EY84" ca="1" si="56">CONCATENATE(INDIRECT(ADDRESS(ROW(),COLUMN()-1)),", ", EF83)</f>
        <v xml:space="preserve">SK, NN, BK, NN, NN, , , , , , , , , , , , , , , , , , , , , , , , , , , , , , , , , , , , , , , , , , , , , , , , , , , , , , , , , , , , , , , , , , , , , , , , , , , , , , , , , , , , , , , , , , , , , , , , , , , , , , , , , , , , , , , , , , , , , , , , , , , , , , , , </v>
      </c>
      <c r="EG84" s="113" t="str">
        <f t="shared" ca="1" si="56"/>
        <v xml:space="preserve">SK, NN, BK, NN, NN, , , , , , , , , , , , , , , , , , , , , , , , , , , , , , , , , , , , , , , , , , , , , , , , , , , , , , , , , , , , , , , , , , , , , , , , , , , , , , , , , , , , , , , , , , , , , , , , , , , , , , , , , , , , , , , , , , , , , , , , , , , , , , , , , </v>
      </c>
      <c r="EH84" s="113" t="str">
        <f t="shared" ca="1" si="56"/>
        <v xml:space="preserve">SK, NN, BK, NN, NN, , , , , , , , , , , , , , , , , , , , , , , , , , , , , , , , , , , , , , , , , , , , , , , , , , , , , , , , , , , , , , , , , , , , , , , , , , , , , , , , , , , , , , , , , , , , , , , , , , , , , , , , , , , , , , , , , , , , , , , , , , , , , , , , , , </v>
      </c>
      <c r="EI84" s="113" t="str">
        <f t="shared" ca="1" si="56"/>
        <v xml:space="preserve">SK, NN, BK, NN, NN, , , , , , , , , , , , , , , , , , , , , , , , , , , , , , , , , , , , , , , , , , , , , , , , , , , , , , , , , , , , , , , , , , , , , , , , , , , , , , , , , , , , , , , , , , , , , , , , , , , , , , , , , , , , , , , , , , , , , , , , , , , , , , , , , , , </v>
      </c>
      <c r="EJ84" s="113" t="str">
        <f t="shared" ca="1" si="56"/>
        <v xml:space="preserve">SK, NN, BK, NN, NN, , , , , , , , , , , , , , , , , , , , , , , , , , , , , , , , , , , , , , , , , , , , , , , , , , , , , , , , , , , , , , , , , , , , , , , , , , , , , , , , , , , , , , , , , , , , , , , , , , , , , , , , , , , , , , , , , , , , , , , , , , , , , , , , , , , , </v>
      </c>
      <c r="EK84" s="113" t="str">
        <f t="shared" ca="1" si="56"/>
        <v xml:space="preserve">SK, NN, BK, NN, NN, , , , , , , , , , , , , , , , , , , , , , , , , , , , , , , , , , , , , , , , , , , , , , , , , , , , , , , , , , , , , , , , , , , , , , , , , , , , , , , , , , , , , , , , , , , , , , , , , , , , , , , , , , , , , , , , , , , , , , , , , , , , , , , , , , , , , </v>
      </c>
      <c r="EL84" s="113" t="str">
        <f t="shared" ca="1" si="56"/>
        <v xml:space="preserve">SK, NN, BK, NN, NN, , , , , , , , , , , , , , , , , , , , , , , , , , , , , , , , , , , , , , , , , , , , , , , , , , , , , , , , , , , , , , , , , , , , , , , , , , , , , , , , , , , , , , , , , , , , , , , , , , , , , , , , , , , , , , , , , , , , , , , , , , , , , , , , , , , , , , </v>
      </c>
      <c r="EM84" s="113" t="str">
        <f t="shared" ca="1" si="56"/>
        <v xml:space="preserve">SK, NN, BK, NN, NN, , , , , , , , , , , , , , , , , , , , , , , , , , , , , , , , , , , , , , , , , , , , , , , , , , , , , , , , , , , , , , , , , , , , , , , , , , , , , , , , , , , , , , , , , , , , , , , , , , , , , , , , , , , , , , , , , , , , , , , , , , , , , , , , , , , , , , , </v>
      </c>
      <c r="EN84" s="113" t="str">
        <f t="shared" ca="1" si="56"/>
        <v xml:space="preserve">SK, NN, BK, NN, NN, , , , , , , , , , , , , , , , , , , , , , , , , , , , , , , , , , , , , , , , , , , , , , , , , , , , , , , , , , , , , , , , , , , , , , , , , , , , , , , , , , , , , , , , , , , , , , , , , , , , , , , , , , , , , , , , , , , , , , , , , , , , , , , , , , , , , , , , </v>
      </c>
      <c r="EO84" s="113" t="str">
        <f t="shared" ca="1" si="56"/>
        <v xml:space="preserve">SK, NN, BK, NN, NN, , , , , , , , , , , , , , , , , , , , , , , , , , , , , , , , , , , , , , , , , , , , , , , , , , , , , , , , , , , , , , , , , , , , , , , , , , , , , , , , , , , , , , , , , , , , , , , , , , , , , , , , , , , , , , , , , , , , , , , , , , , , , , , , , , , , , , , , , </v>
      </c>
      <c r="EP84" s="113" t="str">
        <f t="shared" ca="1" si="56"/>
        <v xml:space="preserve">SK, NN, BK, NN, NN, , , , , , , , , , , , , , , , , , , , , , , , , , , , , , , , , , , , , , , , , , , , , , , , , , , , , , , , , , , , , , , , , , , , , , , , , , , , , , , , , , , , , , , , , , , , , , , , , , , , , , , , , , , , , , , , , , , , , , , , , , , , , , , , , , , , , , , , , , </v>
      </c>
      <c r="EQ84" s="113" t="str">
        <f t="shared" ca="1" si="56"/>
        <v xml:space="preserve">SK, NN, BK, NN, NN, , , , , , , , , , , , , , , , , , , , , , , , , , , , , , , , , , , , , , , , , , , , , , , , , , , , , , , , , , , , , , , , , , , , , , , , , , , , , , , , , , , , , , , , , , , , , , , , , , , , , , , , , , , , , , , , , , , , , , , , , , , , , , , , , , , , , , , , , , , </v>
      </c>
      <c r="ER84" s="113" t="str">
        <f t="shared" ca="1" si="56"/>
        <v xml:space="preserve">SK, NN, BK, NN, NN, , , , , , , , , , , , , , , , , , , , , , , , , , , , , , , , , , , , , , , , , , , , , , , , , , , , , , , , , , , , , , , , , , , , , , , , , , , , , , , , , , , , , , , , , , , , , , , , , , , , , , , , , , , , , , , , , , , , , , , , , , , , , , , , , , , , , , , , , , , , </v>
      </c>
      <c r="ES84" s="113" t="str">
        <f t="shared" ca="1" si="56"/>
        <v xml:space="preserve">SK, NN, BK, NN, NN, , , , , , , , , , , , , , , , , , , , , , , , , , , , , , , , , , , , , , , , , , , , , , , , , , , , , , , , , , , , , , , , , , , , , , , , , , , , , , , , , , , , , , , , , , , , , , , , , , , , , , , , , , , , , , , , , , , , , , , , , , , , , , , , , , , , , , , , , , , , , </v>
      </c>
      <c r="ET84" s="113" t="str">
        <f t="shared" ca="1" si="56"/>
        <v xml:space="preserve">SK, NN, BK, NN, NN, , , , , , , , , , , , , , , , , , , , , , , , , , , , , , , , , , , , , , , , , , , , , , , , , , , , , , , , , , , , , , , , , , , , , , , , , , , , , , , , , , , , , , , , , , , , , , , , , , , , , , , , , , , , , , , , , , , , , , , , , , , , , , , , , , , , , , , , , , , , , , </v>
      </c>
      <c r="EU84" s="113" t="str">
        <f t="shared" ca="1" si="56"/>
        <v xml:space="preserve">SK, NN, BK, NN, NN, , , , , , , , , , , , , , , , , , , , , , , , , , , , , , , , , , , , , , , , , , , , , , , , , , , , , , , , , , , , , , , , , , , , , , , , , , , , , , , , , , , , , , , , , , , , , , , , , , , , , , , , , , , , , , , , , , , , , , , , , , , , , , , , , , , , , , , , , , , , , , , </v>
      </c>
      <c r="EV84" s="113" t="str">
        <f t="shared" ca="1" si="56"/>
        <v xml:space="preserve">SK, NN, BK, NN, NN, , , , , , , , , , , , , , , , , , , , , , , , , , , , , , , , , , , , , , , , , , , , , , , , , , , , , , , , , , , , , , , , , , , , , , , , , , , , , , , , , , , , , , , , , , , , , , , , , , , , , , , , , , , , , , , , , , , , , , , , , , , , , , , , , , , , , , , , , , , , , , , , </v>
      </c>
      <c r="EW84" s="113" t="str">
        <f t="shared" ca="1" si="56"/>
        <v xml:space="preserve">SK, NN, BK, NN, NN, , , , , , , , , , , , , , , , , , , , , , , , , , , , , , , , , , , , , , , , , , , , , , , , , , , , , , , , , , , , , , , , , , , , , , , , , , , , , , , , , , , , , , , , , , , , , , , , , , , , , , , , , , , , , , , , , , , , , , , , , , , , , , , , , , , , , , , , , , , , , , , , , </v>
      </c>
      <c r="EX84" s="113" t="str">
        <f t="shared" ca="1" si="56"/>
        <v xml:space="preserve">SK, NN, BK, NN, NN, , , , , , , , , , , , , , , , , , , , , , , , , , , , , , , , , , , , , , , , , , , , , , , , , , , , , , , , , , , , , , , , , , , , , , , , , , , , , , , , , , , , , , , , , , , , , , , , , , , , , , , , , , , , , , , , , , , , , , , , , , , , , , , , , , , , , , , , , , , , , , , , , , </v>
      </c>
      <c r="EY84" s="113" t="str">
        <f t="shared" ca="1" si="56"/>
        <v xml:space="preserve">SK, NN, BK, NN, NN, ,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255"/>
      <c r="G85" s="255"/>
      <c r="H85" s="255"/>
      <c r="I85" s="221"/>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255" t="str">
        <f>IF(F59="Y",F72 &amp; ", ","")</f>
        <v xml:space="preserve">OVERALL_MOTIVATION_KEY, </v>
      </c>
      <c r="G86" s="255" t="str">
        <f t="shared" ref="G86:BR86" si="57">IF(G59="Y",G72 &amp; ", ","")</f>
        <v/>
      </c>
      <c r="H86" s="255" t="str">
        <f t="shared" si="57"/>
        <v/>
      </c>
      <c r="I86" s="221"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260" t="str">
        <f>F86</f>
        <v xml:space="preserve">OVERALL_MOTIVATION_KEY, </v>
      </c>
      <c r="G87" s="255" t="str">
        <f ca="1">CONCATENATE(INDIRECT(ADDRESS(ROW(),COLUMN()-1)), G86)</f>
        <v xml:space="preserve">OVERALL_MOTIVATION_KEY, </v>
      </c>
      <c r="H87" s="255" t="str">
        <f t="shared" ref="H87:BS87" ca="1" si="60">CONCATENATE(INDIRECT(ADDRESS(ROW(),COLUMN()-1)), H86)</f>
        <v xml:space="preserve">OVERALL_MOTIVATION_KEY, </v>
      </c>
      <c r="I87" s="221" t="str">
        <f t="shared" ca="1" si="60"/>
        <v xml:space="preserve">OVERALL_MOTIVATION_KEY, </v>
      </c>
      <c r="J87" s="113" t="str">
        <f t="shared" ca="1" si="60"/>
        <v xml:space="preserve">OVERALL_MOTIVATION_KEY, </v>
      </c>
      <c r="K87" s="113" t="str">
        <f t="shared" ca="1" si="60"/>
        <v xml:space="preserve">OVERALL_MOTIVATION_KEY, </v>
      </c>
      <c r="L87" s="113" t="str">
        <f t="shared" ca="1" si="60"/>
        <v xml:space="preserve">OVERALL_MOTIVATION_KEY, </v>
      </c>
      <c r="M87" s="113" t="str">
        <f t="shared" ca="1" si="60"/>
        <v xml:space="preserve">OVERALL_MOTIVATION_KEY, </v>
      </c>
      <c r="N87" s="113" t="str">
        <f t="shared" ca="1" si="60"/>
        <v xml:space="preserve">OVERALL_MOTIVATION_KEY, </v>
      </c>
      <c r="O87" s="113" t="str">
        <f t="shared" ca="1" si="60"/>
        <v xml:space="preserve">OVERALL_MOTIVATION_KEY, </v>
      </c>
      <c r="P87" s="113" t="str">
        <f t="shared" ca="1" si="60"/>
        <v xml:space="preserve">OVERALL_MOTIVATION_KEY, </v>
      </c>
      <c r="Q87" s="113" t="str">
        <f t="shared" ca="1" si="60"/>
        <v xml:space="preserve">OVERALL_MOTIVATION_KEY, </v>
      </c>
      <c r="R87" s="113" t="str">
        <f t="shared" ca="1" si="60"/>
        <v xml:space="preserve">OVERALL_MOTIVATION_KEY, </v>
      </c>
      <c r="S87" s="113" t="str">
        <f t="shared" ca="1" si="60"/>
        <v xml:space="preserve">OVERALL_MOTIVATION_KEY, </v>
      </c>
      <c r="T87" s="113" t="str">
        <f t="shared" ca="1" si="60"/>
        <v xml:space="preserve">OVERALL_MOTIVATION_KEY, </v>
      </c>
      <c r="U87" s="113" t="str">
        <f t="shared" ca="1" si="60"/>
        <v xml:space="preserve">OVERALL_MOTIVATION_KEY, </v>
      </c>
      <c r="V87" s="113" t="str">
        <f t="shared" ca="1" si="60"/>
        <v xml:space="preserve">OVERALL_MOTIVATION_KEY, </v>
      </c>
      <c r="W87" s="113" t="str">
        <f t="shared" ca="1" si="60"/>
        <v xml:space="preserve">OVERALL_MOTIVATION_KEY, </v>
      </c>
      <c r="X87" s="113" t="str">
        <f t="shared" ca="1" si="60"/>
        <v xml:space="preserve">OVERALL_MOTIVATION_KEY, </v>
      </c>
      <c r="Y87" s="113" t="str">
        <f t="shared" ca="1" si="60"/>
        <v xml:space="preserve">OVERALL_MOTIVATION_KEY, </v>
      </c>
      <c r="Z87" s="113" t="str">
        <f t="shared" ca="1" si="60"/>
        <v xml:space="preserve">OVERALL_MOTIVATION_KEY, </v>
      </c>
      <c r="AA87" s="113" t="str">
        <f t="shared" ca="1" si="60"/>
        <v xml:space="preserve">OVERALL_MOTIVATION_KEY, </v>
      </c>
      <c r="AB87" s="113" t="str">
        <f t="shared" ca="1" si="60"/>
        <v xml:space="preserve">OVERALL_MOTIVATION_KEY, </v>
      </c>
      <c r="AC87" s="113" t="str">
        <f t="shared" ca="1" si="60"/>
        <v xml:space="preserve">OVERALL_MOTIVATION_KEY, </v>
      </c>
      <c r="AD87" s="113" t="str">
        <f t="shared" ca="1" si="60"/>
        <v xml:space="preserve">OVERALL_MOTIVATION_KEY, </v>
      </c>
      <c r="AE87" s="113" t="str">
        <f t="shared" ca="1" si="60"/>
        <v xml:space="preserve">OVERALL_MOTIVATION_KEY, </v>
      </c>
      <c r="AF87" s="113" t="str">
        <f t="shared" ca="1" si="60"/>
        <v xml:space="preserve">OVERALL_MOTIVATION_KEY, </v>
      </c>
      <c r="AG87" s="113" t="str">
        <f t="shared" ca="1" si="60"/>
        <v xml:space="preserve">OVERALL_MOTIVATION_KEY, </v>
      </c>
      <c r="AH87" s="113" t="str">
        <f t="shared" ca="1" si="60"/>
        <v xml:space="preserve">OVERALL_MOTIVATION_KEY, </v>
      </c>
      <c r="AI87" s="113" t="str">
        <f t="shared" ca="1" si="60"/>
        <v xml:space="preserve">OVERALL_MOTIVATION_KEY, </v>
      </c>
      <c r="AJ87" s="113" t="str">
        <f t="shared" ca="1" si="60"/>
        <v xml:space="preserve">OVERALL_MOTIVATION_KEY, </v>
      </c>
      <c r="AK87" s="113" t="str">
        <f t="shared" ca="1" si="60"/>
        <v xml:space="preserve">OVERALL_MOTIVATION_KEY, </v>
      </c>
      <c r="AL87" s="113" t="str">
        <f t="shared" ca="1" si="60"/>
        <v xml:space="preserve">OVERALL_MOTIVATION_KEY, </v>
      </c>
      <c r="AM87" s="113" t="str">
        <f t="shared" ca="1" si="60"/>
        <v xml:space="preserve">OVERALL_MOTIVATION_KEY, </v>
      </c>
      <c r="AN87" s="113" t="str">
        <f t="shared" ca="1" si="60"/>
        <v xml:space="preserve">OVERALL_MOTIVATION_KEY, </v>
      </c>
      <c r="AO87" s="113" t="str">
        <f t="shared" ca="1" si="60"/>
        <v xml:space="preserve">OVERALL_MOTIVATION_KEY, </v>
      </c>
      <c r="AP87" s="113" t="str">
        <f t="shared" ca="1" si="60"/>
        <v xml:space="preserve">OVERALL_MOTIVATION_KEY, </v>
      </c>
      <c r="AQ87" s="113" t="str">
        <f t="shared" ca="1" si="60"/>
        <v xml:space="preserve">OVERALL_MOTIVATION_KEY, </v>
      </c>
      <c r="AR87" s="113" t="str">
        <f t="shared" ca="1" si="60"/>
        <v xml:space="preserve">OVERALL_MOTIVATION_KEY, </v>
      </c>
      <c r="AS87" s="113" t="str">
        <f t="shared" ca="1" si="60"/>
        <v xml:space="preserve">OVERALL_MOTIVATION_KEY, </v>
      </c>
      <c r="AT87" s="113" t="str">
        <f t="shared" ca="1" si="60"/>
        <v xml:space="preserve">OVERALL_MOTIVATION_KEY, </v>
      </c>
      <c r="AU87" s="113" t="str">
        <f t="shared" ca="1" si="60"/>
        <v xml:space="preserve">OVERALL_MOTIVATION_KEY, </v>
      </c>
      <c r="AV87" s="113" t="str">
        <f t="shared" ca="1" si="60"/>
        <v xml:space="preserve">OVERALL_MOTIVATION_KEY, </v>
      </c>
      <c r="AW87" s="113" t="str">
        <f t="shared" ca="1" si="60"/>
        <v xml:space="preserve">OVERALL_MOTIVATION_KEY, </v>
      </c>
      <c r="AX87" s="113" t="str">
        <f t="shared" ca="1" si="60"/>
        <v xml:space="preserve">OVERALL_MOTIVATION_KEY, </v>
      </c>
      <c r="AY87" s="113" t="str">
        <f t="shared" ca="1" si="60"/>
        <v xml:space="preserve">OVERALL_MOTIVATION_KEY, </v>
      </c>
      <c r="AZ87" s="113" t="str">
        <f t="shared" ca="1" si="60"/>
        <v xml:space="preserve">OVERALL_MOTIVATION_KEY, </v>
      </c>
      <c r="BA87" s="113" t="str">
        <f t="shared" ca="1" si="60"/>
        <v xml:space="preserve">OVERALL_MOTIVATION_KEY, </v>
      </c>
      <c r="BB87" s="113" t="str">
        <f t="shared" ca="1" si="60"/>
        <v xml:space="preserve">OVERALL_MOTIVATION_KEY, </v>
      </c>
      <c r="BC87" s="113" t="str">
        <f t="shared" ca="1" si="60"/>
        <v xml:space="preserve">OVERALL_MOTIVATION_KEY, </v>
      </c>
      <c r="BD87" s="113" t="str">
        <f t="shared" ca="1" si="60"/>
        <v xml:space="preserve">OVERALL_MOTIVATION_KEY, </v>
      </c>
      <c r="BE87" s="113" t="str">
        <f t="shared" ca="1" si="60"/>
        <v xml:space="preserve">OVERALL_MOTIVATION_KEY, </v>
      </c>
      <c r="BF87" s="113" t="str">
        <f t="shared" ca="1" si="60"/>
        <v xml:space="preserve">OVERALL_MOTIVATION_KEY, </v>
      </c>
      <c r="BG87" s="113" t="str">
        <f t="shared" ca="1" si="60"/>
        <v xml:space="preserve">OVERALL_MOTIVATION_KEY, </v>
      </c>
      <c r="BH87" s="113" t="str">
        <f t="shared" ca="1" si="60"/>
        <v xml:space="preserve">OVERALL_MOTIVATION_KEY, </v>
      </c>
      <c r="BI87" s="113" t="str">
        <f t="shared" ca="1" si="60"/>
        <v xml:space="preserve">OVERALL_MOTIVATION_KEY, </v>
      </c>
      <c r="BJ87" s="113" t="str">
        <f t="shared" ca="1" si="60"/>
        <v xml:space="preserve">OVERALL_MOTIVATION_KEY, </v>
      </c>
      <c r="BK87" s="113" t="str">
        <f t="shared" ca="1" si="60"/>
        <v xml:space="preserve">OVERALL_MOTIVATION_KEY, </v>
      </c>
      <c r="BL87" s="113" t="str">
        <f t="shared" ca="1" si="60"/>
        <v xml:space="preserve">OVERALL_MOTIVATION_KEY, </v>
      </c>
      <c r="BM87" s="113" t="str">
        <f t="shared" ca="1" si="60"/>
        <v xml:space="preserve">OVERALL_MOTIVATION_KEY, </v>
      </c>
      <c r="BN87" s="113" t="str">
        <f t="shared" ca="1" si="60"/>
        <v xml:space="preserve">OVERALL_MOTIVATION_KEY, </v>
      </c>
      <c r="BO87" s="113" t="str">
        <f t="shared" ca="1" si="60"/>
        <v xml:space="preserve">OVERALL_MOTIVATION_KEY, </v>
      </c>
      <c r="BP87" s="113" t="str">
        <f t="shared" ca="1" si="60"/>
        <v xml:space="preserve">OVERALL_MOTIVATION_KEY, </v>
      </c>
      <c r="BQ87" s="113" t="str">
        <f t="shared" ca="1" si="60"/>
        <v xml:space="preserve">OVERALL_MOTIVATION_KEY, </v>
      </c>
      <c r="BR87" s="113" t="str">
        <f t="shared" ca="1" si="60"/>
        <v xml:space="preserve">OVERALL_MOTIVATION_KEY, </v>
      </c>
      <c r="BS87" s="113" t="str">
        <f t="shared" ca="1" si="60"/>
        <v xml:space="preserve">OVERALL_MOTIVATION_KEY, </v>
      </c>
      <c r="BT87" s="113" t="str">
        <f t="shared" ref="BT87:EE87" ca="1" si="61">CONCATENATE(INDIRECT(ADDRESS(ROW(),COLUMN()-1)), BT86)</f>
        <v xml:space="preserve">OVERALL_MOTIVATION_KEY, </v>
      </c>
      <c r="BU87" s="113" t="str">
        <f t="shared" ca="1" si="61"/>
        <v xml:space="preserve">OVERALL_MOTIVATION_KEY, </v>
      </c>
      <c r="BV87" s="113" t="str">
        <f t="shared" ca="1" si="61"/>
        <v xml:space="preserve">OVERALL_MOTIVATION_KEY, </v>
      </c>
      <c r="BW87" s="113" t="str">
        <f t="shared" ca="1" si="61"/>
        <v xml:space="preserve">OVERALL_MOTIVATION_KEY, </v>
      </c>
      <c r="BX87" s="113" t="str">
        <f t="shared" ca="1" si="61"/>
        <v xml:space="preserve">OVERALL_MOTIVATION_KEY, </v>
      </c>
      <c r="BY87" s="113" t="str">
        <f t="shared" ca="1" si="61"/>
        <v xml:space="preserve">OVERALL_MOTIVATION_KEY, </v>
      </c>
      <c r="BZ87" s="113" t="str">
        <f t="shared" ca="1" si="61"/>
        <v xml:space="preserve">OVERALL_MOTIVATION_KEY, </v>
      </c>
      <c r="CA87" s="113" t="str">
        <f t="shared" ca="1" si="61"/>
        <v xml:space="preserve">OVERALL_MOTIVATION_KEY, </v>
      </c>
      <c r="CB87" s="113" t="str">
        <f t="shared" ca="1" si="61"/>
        <v xml:space="preserve">OVERALL_MOTIVATION_KEY, </v>
      </c>
      <c r="CC87" s="113" t="str">
        <f t="shared" ca="1" si="61"/>
        <v xml:space="preserve">OVERALL_MOTIVATION_KEY, </v>
      </c>
      <c r="CD87" s="113" t="str">
        <f t="shared" ca="1" si="61"/>
        <v xml:space="preserve">OVERALL_MOTIVATION_KEY, </v>
      </c>
      <c r="CE87" s="113" t="str">
        <f t="shared" ca="1" si="61"/>
        <v xml:space="preserve">OVERALL_MOTIVATION_KEY, </v>
      </c>
      <c r="CF87" s="113" t="str">
        <f t="shared" ca="1" si="61"/>
        <v xml:space="preserve">OVERALL_MOTIVATION_KEY, </v>
      </c>
      <c r="CG87" s="113" t="str">
        <f t="shared" ca="1" si="61"/>
        <v xml:space="preserve">OVERALL_MOTIVATION_KEY, </v>
      </c>
      <c r="CH87" s="113" t="str">
        <f t="shared" ca="1" si="61"/>
        <v xml:space="preserve">OVERALL_MOTIVATION_KEY, </v>
      </c>
      <c r="CI87" s="113" t="str">
        <f t="shared" ca="1" si="61"/>
        <v xml:space="preserve">OVERALL_MOTIVATION_KEY, </v>
      </c>
      <c r="CJ87" s="113" t="str">
        <f t="shared" ca="1" si="61"/>
        <v xml:space="preserve">OVERALL_MOTIVATION_KEY, </v>
      </c>
      <c r="CK87" s="113" t="str">
        <f t="shared" ca="1" si="61"/>
        <v xml:space="preserve">OVERALL_MOTIVATION_KEY, </v>
      </c>
      <c r="CL87" s="113" t="str">
        <f t="shared" ca="1" si="61"/>
        <v xml:space="preserve">OVERALL_MOTIVATION_KEY, </v>
      </c>
      <c r="CM87" s="113" t="str">
        <f t="shared" ca="1" si="61"/>
        <v xml:space="preserve">OVERALL_MOTIVATION_KEY, </v>
      </c>
      <c r="CN87" s="113" t="str">
        <f t="shared" ca="1" si="61"/>
        <v xml:space="preserve">OVERALL_MOTIVATION_KEY, </v>
      </c>
      <c r="CO87" s="113" t="str">
        <f t="shared" ca="1" si="61"/>
        <v xml:space="preserve">OVERALL_MOTIVATION_KEY, </v>
      </c>
      <c r="CP87" s="113" t="str">
        <f t="shared" ca="1" si="61"/>
        <v xml:space="preserve">OVERALL_MOTIVATION_KEY, </v>
      </c>
      <c r="CQ87" s="113" t="str">
        <f t="shared" ca="1" si="61"/>
        <v xml:space="preserve">OVERALL_MOTIVATION_KEY, </v>
      </c>
      <c r="CR87" s="113" t="str">
        <f t="shared" ca="1" si="61"/>
        <v xml:space="preserve">OVERALL_MOTIVATION_KEY, </v>
      </c>
      <c r="CS87" s="113" t="str">
        <f t="shared" ca="1" si="61"/>
        <v xml:space="preserve">OVERALL_MOTIVATION_KEY, </v>
      </c>
      <c r="CT87" s="113" t="str">
        <f t="shared" ca="1" si="61"/>
        <v xml:space="preserve">OVERALL_MOTIVATION_KEY, </v>
      </c>
      <c r="CU87" s="113" t="str">
        <f t="shared" ca="1" si="61"/>
        <v xml:space="preserve">OVERALL_MOTIVATION_KEY, </v>
      </c>
      <c r="CV87" s="113" t="str">
        <f t="shared" ca="1" si="61"/>
        <v xml:space="preserve">OVERALL_MOTIVATION_KEY, </v>
      </c>
      <c r="CW87" s="113" t="str">
        <f t="shared" ca="1" si="61"/>
        <v xml:space="preserve">OVERALL_MOTIVATION_KEY, </v>
      </c>
      <c r="CX87" s="113" t="str">
        <f t="shared" ca="1" si="61"/>
        <v xml:space="preserve">OVERALL_MOTIVATION_KEY, </v>
      </c>
      <c r="CY87" s="113" t="str">
        <f t="shared" ca="1" si="61"/>
        <v xml:space="preserve">OVERALL_MOTIVATION_KEY, </v>
      </c>
      <c r="CZ87" s="113" t="str">
        <f t="shared" ca="1" si="61"/>
        <v xml:space="preserve">OVERALL_MOTIVATION_KEY, </v>
      </c>
      <c r="DA87" s="113" t="str">
        <f t="shared" ca="1" si="61"/>
        <v xml:space="preserve">OVERALL_MOTIVATION_KEY, </v>
      </c>
      <c r="DB87" s="113" t="str">
        <f t="shared" ca="1" si="61"/>
        <v xml:space="preserve">OVERALL_MOTIVATION_KEY, </v>
      </c>
      <c r="DC87" s="113" t="str">
        <f t="shared" ca="1" si="61"/>
        <v xml:space="preserve">OVERALL_MOTIVATION_KEY, </v>
      </c>
      <c r="DD87" s="113" t="str">
        <f t="shared" ca="1" si="61"/>
        <v xml:space="preserve">OVERALL_MOTIVATION_KEY, </v>
      </c>
      <c r="DE87" s="113" t="str">
        <f t="shared" ca="1" si="61"/>
        <v xml:space="preserve">OVERALL_MOTIVATION_KEY, </v>
      </c>
      <c r="DF87" s="113" t="str">
        <f t="shared" ca="1" si="61"/>
        <v xml:space="preserve">OVERALL_MOTIVATION_KEY, </v>
      </c>
      <c r="DG87" s="113" t="str">
        <f t="shared" ca="1" si="61"/>
        <v xml:space="preserve">OVERALL_MOTIVATION_KEY, </v>
      </c>
      <c r="DH87" s="113" t="str">
        <f t="shared" ca="1" si="61"/>
        <v xml:space="preserve">OVERALL_MOTIVATION_KEY, </v>
      </c>
      <c r="DI87" s="113" t="str">
        <f t="shared" ca="1" si="61"/>
        <v xml:space="preserve">OVERALL_MOTIVATION_KEY, </v>
      </c>
      <c r="DJ87" s="113" t="str">
        <f t="shared" ca="1" si="61"/>
        <v xml:space="preserve">OVERALL_MOTIVATION_KEY, </v>
      </c>
      <c r="DK87" s="113" t="str">
        <f t="shared" ca="1" si="61"/>
        <v xml:space="preserve">OVERALL_MOTIVATION_KEY, </v>
      </c>
      <c r="DL87" s="113" t="str">
        <f t="shared" ca="1" si="61"/>
        <v xml:space="preserve">OVERALL_MOTIVATION_KEY, </v>
      </c>
      <c r="DM87" s="113" t="str">
        <f t="shared" ca="1" si="61"/>
        <v xml:space="preserve">OVERALL_MOTIVATION_KEY, </v>
      </c>
      <c r="DN87" s="113" t="str">
        <f t="shared" ca="1" si="61"/>
        <v xml:space="preserve">OVERALL_MOTIVATION_KEY, </v>
      </c>
      <c r="DO87" s="113" t="str">
        <f t="shared" ca="1" si="61"/>
        <v xml:space="preserve">OVERALL_MOTIVATION_KEY, </v>
      </c>
      <c r="DP87" s="113" t="str">
        <f t="shared" ca="1" si="61"/>
        <v xml:space="preserve">OVERALL_MOTIVATION_KEY, </v>
      </c>
      <c r="DQ87" s="113" t="str">
        <f t="shared" ca="1" si="61"/>
        <v xml:space="preserve">OVERALL_MOTIVATION_KEY, </v>
      </c>
      <c r="DR87" s="113" t="str">
        <f t="shared" ca="1" si="61"/>
        <v xml:space="preserve">OVERALL_MOTIVATION_KEY, </v>
      </c>
      <c r="DS87" s="113" t="str">
        <f t="shared" ca="1" si="61"/>
        <v xml:space="preserve">OVERALL_MOTIVATION_KEY, </v>
      </c>
      <c r="DT87" s="113" t="str">
        <f t="shared" ca="1" si="61"/>
        <v xml:space="preserve">OVERALL_MOTIVATION_KEY, </v>
      </c>
      <c r="DU87" s="113" t="str">
        <f t="shared" ca="1" si="61"/>
        <v xml:space="preserve">OVERALL_MOTIVATION_KEY, </v>
      </c>
      <c r="DV87" s="113" t="str">
        <f t="shared" ca="1" si="61"/>
        <v xml:space="preserve">OVERALL_MOTIVATION_KEY, </v>
      </c>
      <c r="DW87" s="113" t="str">
        <f t="shared" ca="1" si="61"/>
        <v xml:space="preserve">OVERALL_MOTIVATION_KEY, </v>
      </c>
      <c r="DX87" s="113" t="str">
        <f t="shared" ca="1" si="61"/>
        <v xml:space="preserve">OVERALL_MOTIVATION_KEY, </v>
      </c>
      <c r="DY87" s="113" t="str">
        <f t="shared" ca="1" si="61"/>
        <v xml:space="preserve">OVERALL_MOTIVATION_KEY, </v>
      </c>
      <c r="DZ87" s="113" t="str">
        <f t="shared" ca="1" si="61"/>
        <v xml:space="preserve">OVERALL_MOTIVATION_KEY, </v>
      </c>
      <c r="EA87" s="113" t="str">
        <f t="shared" ca="1" si="61"/>
        <v xml:space="preserve">OVERALL_MOTIVATION_KEY, </v>
      </c>
      <c r="EB87" s="113" t="str">
        <f t="shared" ca="1" si="61"/>
        <v xml:space="preserve">OVERALL_MOTIVATION_KEY, </v>
      </c>
      <c r="EC87" s="113" t="str">
        <f t="shared" ca="1" si="61"/>
        <v xml:space="preserve">OVERALL_MOTIVATION_KEY, </v>
      </c>
      <c r="ED87" s="113" t="str">
        <f t="shared" ca="1" si="61"/>
        <v xml:space="preserve">OVERALL_MOTIVATION_KEY, </v>
      </c>
      <c r="EE87" s="113" t="str">
        <f t="shared" ca="1" si="61"/>
        <v xml:space="preserve">OVERALL_MOTIVATION_KEY, </v>
      </c>
      <c r="EF87" s="113" t="str">
        <f t="shared" ref="EF87:EY87" ca="1" si="62">CONCATENATE(INDIRECT(ADDRESS(ROW(),COLUMN()-1)), EF86)</f>
        <v xml:space="preserve">OVERALL_MOTIVATION_KEY, </v>
      </c>
      <c r="EG87" s="113" t="str">
        <f t="shared" ca="1" si="62"/>
        <v xml:space="preserve">OVERALL_MOTIVATION_KEY, </v>
      </c>
      <c r="EH87" s="113" t="str">
        <f t="shared" ca="1" si="62"/>
        <v xml:space="preserve">OVERALL_MOTIVATION_KEY, </v>
      </c>
      <c r="EI87" s="113" t="str">
        <f t="shared" ca="1" si="62"/>
        <v xml:space="preserve">OVERALL_MOTIVATION_KEY, </v>
      </c>
      <c r="EJ87" s="113" t="str">
        <f t="shared" ca="1" si="62"/>
        <v xml:space="preserve">OVERALL_MOTIVATION_KEY, </v>
      </c>
      <c r="EK87" s="113" t="str">
        <f t="shared" ca="1" si="62"/>
        <v xml:space="preserve">OVERALL_MOTIVATION_KEY, </v>
      </c>
      <c r="EL87" s="113" t="str">
        <f t="shared" ca="1" si="62"/>
        <v xml:space="preserve">OVERALL_MOTIVATION_KEY, </v>
      </c>
      <c r="EM87" s="113" t="str">
        <f t="shared" ca="1" si="62"/>
        <v xml:space="preserve">OVERALL_MOTIVATION_KEY, </v>
      </c>
      <c r="EN87" s="113" t="str">
        <f t="shared" ca="1" si="62"/>
        <v xml:space="preserve">OVERALL_MOTIVATION_KEY, </v>
      </c>
      <c r="EO87" s="113" t="str">
        <f t="shared" ca="1" si="62"/>
        <v xml:space="preserve">OVERALL_MOTIVATION_KEY, </v>
      </c>
      <c r="EP87" s="113" t="str">
        <f t="shared" ca="1" si="62"/>
        <v xml:space="preserve">OVERALL_MOTIVATION_KEY, </v>
      </c>
      <c r="EQ87" s="113" t="str">
        <f t="shared" ca="1" si="62"/>
        <v xml:space="preserve">OVERALL_MOTIVATION_KEY, </v>
      </c>
      <c r="ER87" s="113" t="str">
        <f t="shared" ca="1" si="62"/>
        <v xml:space="preserve">OVERALL_MOTIVATION_KEY, </v>
      </c>
      <c r="ES87" s="113" t="str">
        <f t="shared" ca="1" si="62"/>
        <v xml:space="preserve">OVERALL_MOTIVATION_KEY, </v>
      </c>
      <c r="ET87" s="113" t="str">
        <f t="shared" ca="1" si="62"/>
        <v xml:space="preserve">OVERALL_MOTIVATION_KEY, </v>
      </c>
      <c r="EU87" s="113" t="str">
        <f t="shared" ca="1" si="62"/>
        <v xml:space="preserve">OVERALL_MOTIVATION_KEY, </v>
      </c>
      <c r="EV87" s="113" t="str">
        <f t="shared" ca="1" si="62"/>
        <v xml:space="preserve">OVERALL_MOTIVATION_KEY, </v>
      </c>
      <c r="EW87" s="113" t="str">
        <f t="shared" ca="1" si="62"/>
        <v xml:space="preserve">OVERALL_MOTIVATION_KEY, </v>
      </c>
      <c r="EX87" s="113" t="str">
        <f t="shared" ca="1" si="62"/>
        <v xml:space="preserve">OVERALL_MOTIVATION_KEY, </v>
      </c>
      <c r="EY87" s="113" t="str">
        <f t="shared" ca="1" si="62"/>
        <v xml:space="preserve">OVERALL_MOTIVATION_KEY, </v>
      </c>
    </row>
    <row r="88" spans="1:155" s="39" customFormat="1" ht="24" hidden="1" customHeight="1" outlineLevel="2">
      <c r="A88" s="21"/>
      <c r="B88" s="21"/>
      <c r="C88" s="33" t="s">
        <v>392</v>
      </c>
      <c r="D88" s="33"/>
      <c r="E88" s="28"/>
      <c r="F88" s="255" t="str">
        <f t="shared" ref="F88:BQ88" si="63">IF(F58="Y","",F83)</f>
        <v>SK, NN</v>
      </c>
      <c r="G88" s="255" t="str">
        <f t="shared" si="63"/>
        <v>BK, NN</v>
      </c>
      <c r="H88" s="255" t="str">
        <f t="shared" si="63"/>
        <v>NN</v>
      </c>
      <c r="I88" s="221" t="str">
        <f t="shared" si="63"/>
        <v/>
      </c>
      <c r="J88" s="113" t="str">
        <f t="shared" si="63"/>
        <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255" t="str">
        <f>IF(OR(LEN(F72)=0,F58="Y"),"",CONCATENATE(IF(LEN(F88)=0,"",SUBSTITUTE(Settings!$B$41,"&amp;BEAMColumnCodes",F88)),CHAR(13)))</f>
        <v xml:space="preserve"> SK, NN _x000D_</v>
      </c>
      <c r="G89" s="255" t="str">
        <f>IF(OR(LEN(G72)=0,G58="Y"),"",CONCATENATE(IF(LEN(G88)=0,"",SUBSTITUTE(Settings!$B$41,"&amp;BEAMColumnCodes",G88)),CHAR(13)))</f>
        <v xml:space="preserve"> BK, NN _x000D_</v>
      </c>
      <c r="H89" s="255" t="str">
        <f>IF(OR(LEN(H72)=0,H58="Y"),"",CONCATENATE(IF(LEN(H88)=0,"",SUBSTITUTE(Settings!$B$41,"&amp;BEAMColumnCodes",H88)),CHAR(13)))</f>
        <v xml:space="preserve"> NN _x000D_</v>
      </c>
      <c r="I89" s="221" t="str">
        <f>IF(OR(LEN(I72)=0,I58="Y"),"",CONCATENATE(IF(LEN(I88)=0,"",SUBSTITUTE(Settings!$B$41,"&amp;BEAMColumnCodes",I88)),CHAR(13)))</f>
        <v/>
      </c>
      <c r="J89" s="113" t="str">
        <f>IF(OR(LEN(J72)=0,J58="Y"),"",CONCATENATE(IF(LEN(J88)=0,"",SUBSTITUTE(Settings!$B$41,"&amp;BEAMColumnCodes",J88)),CHAR(13)))</f>
        <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255" t="str">
        <f>IF(F63="Y",F89,"")</f>
        <v xml:space="preserve"> SK, NN _x000D_</v>
      </c>
      <c r="G90" s="255" t="str">
        <f t="shared" ref="G90:BR90" si="66">IF(G63="Y",G89,"")</f>
        <v xml:space="preserve"> BK, NN _x000D_</v>
      </c>
      <c r="H90" s="255" t="str">
        <f t="shared" si="66"/>
        <v/>
      </c>
      <c r="I90" s="221"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260" t="str">
        <f>F90</f>
        <v xml:space="preserve"> SK, NN _x000D_</v>
      </c>
      <c r="G91" s="255" t="str">
        <f ca="1">CONCATENATE(INDIRECT(ADDRESS(ROW(),COLUMN()-1)),IF(ISERROR(FIND("...",G78)),G90,""))</f>
        <v xml:space="preserve"> SK, NN _x000D_ BK, NN _x000D_</v>
      </c>
      <c r="H91" s="255" t="str">
        <f t="shared" ref="H91:BS91" ca="1" si="69">CONCATENATE(INDIRECT(ADDRESS(ROW(),COLUMN()-1)),IF(ISERROR(FIND("...",H78)),H90,""))</f>
        <v xml:space="preserve"> SK, NN _x000D_ BK, NN _x000D_</v>
      </c>
      <c r="I91" s="221" t="str">
        <f t="shared" ca="1" si="69"/>
        <v xml:space="preserve"> SK, NN _x000D_ BK, NN _x000D_</v>
      </c>
      <c r="J91" s="113" t="str">
        <f t="shared" ca="1" si="69"/>
        <v xml:space="preserve"> SK, NN _x000D_ BK, NN _x000D_</v>
      </c>
      <c r="K91" s="113" t="str">
        <f t="shared" ca="1" si="69"/>
        <v xml:space="preserve"> SK, NN _x000D_ BK, NN _x000D_</v>
      </c>
      <c r="L91" s="113" t="str">
        <f t="shared" ca="1" si="69"/>
        <v xml:space="preserve"> SK, NN _x000D_ BK, NN _x000D_</v>
      </c>
      <c r="M91" s="113" t="str">
        <f t="shared" ca="1" si="69"/>
        <v xml:space="preserve"> SK, NN _x000D_ BK, NN _x000D_</v>
      </c>
      <c r="N91" s="113" t="str">
        <f t="shared" ca="1" si="69"/>
        <v xml:space="preserve"> SK, NN _x000D_ BK, NN _x000D_</v>
      </c>
      <c r="O91" s="113" t="str">
        <f t="shared" ca="1" si="69"/>
        <v xml:space="preserve"> SK, NN _x000D_ BK, NN _x000D_</v>
      </c>
      <c r="P91" s="113" t="str">
        <f t="shared" ca="1" si="69"/>
        <v xml:space="preserve"> SK, NN _x000D_ BK, NN _x000D_</v>
      </c>
      <c r="Q91" s="113" t="str">
        <f t="shared" ca="1" si="69"/>
        <v xml:space="preserve"> SK, NN _x000D_ BK, NN _x000D_</v>
      </c>
      <c r="R91" s="113" t="str">
        <f t="shared" ca="1" si="69"/>
        <v xml:space="preserve"> SK, NN _x000D_ BK, NN _x000D_</v>
      </c>
      <c r="S91" s="113" t="str">
        <f t="shared" ca="1" si="69"/>
        <v xml:space="preserve"> SK, NN _x000D_ BK, NN _x000D_</v>
      </c>
      <c r="T91" s="113" t="str">
        <f t="shared" ca="1" si="69"/>
        <v xml:space="preserve"> SK, NN _x000D_ BK, NN _x000D_</v>
      </c>
      <c r="U91" s="113" t="str">
        <f t="shared" ca="1" si="69"/>
        <v xml:space="preserve"> SK, NN _x000D_ BK, NN _x000D_</v>
      </c>
      <c r="V91" s="113" t="str">
        <f t="shared" ca="1" si="69"/>
        <v xml:space="preserve"> SK, NN _x000D_ BK, NN _x000D_</v>
      </c>
      <c r="W91" s="113" t="str">
        <f t="shared" ca="1" si="69"/>
        <v xml:space="preserve"> SK, NN _x000D_ BK, NN _x000D_</v>
      </c>
      <c r="X91" s="113" t="str">
        <f t="shared" ca="1" si="69"/>
        <v xml:space="preserve"> SK, NN _x000D_ BK, NN _x000D_</v>
      </c>
      <c r="Y91" s="113" t="str">
        <f t="shared" ca="1" si="69"/>
        <v xml:space="preserve"> SK, NN _x000D_ BK, NN _x000D_</v>
      </c>
      <c r="Z91" s="113" t="str">
        <f t="shared" ca="1" si="69"/>
        <v xml:space="preserve"> SK, NN _x000D_ BK, NN _x000D_</v>
      </c>
      <c r="AA91" s="113" t="str">
        <f t="shared" ca="1" si="69"/>
        <v xml:space="preserve"> SK, NN _x000D_ BK, NN _x000D_</v>
      </c>
      <c r="AB91" s="113" t="str">
        <f t="shared" ca="1" si="69"/>
        <v xml:space="preserve"> SK, NN _x000D_ BK, NN _x000D_</v>
      </c>
      <c r="AC91" s="113" t="str">
        <f t="shared" ca="1" si="69"/>
        <v xml:space="preserve"> SK, NN _x000D_ BK, NN _x000D_</v>
      </c>
      <c r="AD91" s="113" t="str">
        <f t="shared" ca="1" si="69"/>
        <v xml:space="preserve"> SK, NN _x000D_ BK, NN _x000D_</v>
      </c>
      <c r="AE91" s="113" t="str">
        <f t="shared" ca="1" si="69"/>
        <v xml:space="preserve"> SK, NN _x000D_ BK, NN _x000D_</v>
      </c>
      <c r="AF91" s="113" t="str">
        <f t="shared" ca="1" si="69"/>
        <v xml:space="preserve"> SK, NN _x000D_ BK, NN _x000D_</v>
      </c>
      <c r="AG91" s="113" t="str">
        <f t="shared" ca="1" si="69"/>
        <v xml:space="preserve"> SK, NN _x000D_ BK, NN _x000D_</v>
      </c>
      <c r="AH91" s="113" t="str">
        <f t="shared" ca="1" si="69"/>
        <v xml:space="preserve"> SK, NN _x000D_ BK, NN _x000D_</v>
      </c>
      <c r="AI91" s="113" t="str">
        <f t="shared" ca="1" si="69"/>
        <v xml:space="preserve"> SK, NN _x000D_ BK, NN _x000D_</v>
      </c>
      <c r="AJ91" s="113" t="str">
        <f t="shared" ca="1" si="69"/>
        <v xml:space="preserve"> SK, NN _x000D_ BK, NN _x000D_</v>
      </c>
      <c r="AK91" s="113" t="str">
        <f t="shared" ca="1" si="69"/>
        <v xml:space="preserve"> SK, NN _x000D_ BK, NN _x000D_</v>
      </c>
      <c r="AL91" s="113" t="str">
        <f t="shared" ca="1" si="69"/>
        <v xml:space="preserve"> SK, NN _x000D_ BK, NN _x000D_</v>
      </c>
      <c r="AM91" s="113" t="str">
        <f t="shared" ca="1" si="69"/>
        <v xml:space="preserve"> SK, NN _x000D_ BK, NN _x000D_</v>
      </c>
      <c r="AN91" s="113" t="str">
        <f t="shared" ca="1" si="69"/>
        <v xml:space="preserve"> SK, NN _x000D_ BK, NN _x000D_</v>
      </c>
      <c r="AO91" s="113" t="str">
        <f t="shared" ca="1" si="69"/>
        <v xml:space="preserve"> SK, NN _x000D_ BK, NN _x000D_</v>
      </c>
      <c r="AP91" s="113" t="str">
        <f t="shared" ca="1" si="69"/>
        <v xml:space="preserve"> SK, NN _x000D_ BK, NN _x000D_</v>
      </c>
      <c r="AQ91" s="113" t="str">
        <f t="shared" ca="1" si="69"/>
        <v xml:space="preserve"> SK, NN _x000D_ BK, NN _x000D_</v>
      </c>
      <c r="AR91" s="113" t="str">
        <f t="shared" ca="1" si="69"/>
        <v xml:space="preserve"> SK, NN _x000D_ BK, NN _x000D_</v>
      </c>
      <c r="AS91" s="113" t="str">
        <f t="shared" ca="1" si="69"/>
        <v xml:space="preserve"> SK, NN _x000D_ BK, NN _x000D_</v>
      </c>
      <c r="AT91" s="113" t="str">
        <f t="shared" ca="1" si="69"/>
        <v xml:space="preserve"> SK, NN _x000D_ BK, NN _x000D_</v>
      </c>
      <c r="AU91" s="113" t="str">
        <f t="shared" ca="1" si="69"/>
        <v xml:space="preserve"> SK, NN _x000D_ BK, NN _x000D_</v>
      </c>
      <c r="AV91" s="113" t="str">
        <f t="shared" ca="1" si="69"/>
        <v xml:space="preserve"> SK, NN _x000D_ BK, NN _x000D_</v>
      </c>
      <c r="AW91" s="113" t="str">
        <f t="shared" ca="1" si="69"/>
        <v xml:space="preserve"> SK, NN _x000D_ BK, NN _x000D_</v>
      </c>
      <c r="AX91" s="113" t="str">
        <f t="shared" ca="1" si="69"/>
        <v xml:space="preserve"> SK, NN _x000D_ BK, NN _x000D_</v>
      </c>
      <c r="AY91" s="113" t="str">
        <f t="shared" ca="1" si="69"/>
        <v xml:space="preserve"> SK, NN _x000D_ BK, NN _x000D_</v>
      </c>
      <c r="AZ91" s="113" t="str">
        <f t="shared" ca="1" si="69"/>
        <v xml:space="preserve"> SK, NN _x000D_ BK, NN _x000D_</v>
      </c>
      <c r="BA91" s="113" t="str">
        <f t="shared" ca="1" si="69"/>
        <v xml:space="preserve"> SK, NN _x000D_ BK, NN _x000D_</v>
      </c>
      <c r="BB91" s="113" t="str">
        <f t="shared" ca="1" si="69"/>
        <v xml:space="preserve"> SK, NN _x000D_ BK, NN _x000D_</v>
      </c>
      <c r="BC91" s="113" t="str">
        <f t="shared" ca="1" si="69"/>
        <v xml:space="preserve"> SK, NN _x000D_ BK, NN _x000D_</v>
      </c>
      <c r="BD91" s="113" t="str">
        <f t="shared" ca="1" si="69"/>
        <v xml:space="preserve"> SK, NN _x000D_ BK, NN _x000D_</v>
      </c>
      <c r="BE91" s="113" t="str">
        <f t="shared" ca="1" si="69"/>
        <v xml:space="preserve"> SK, NN _x000D_ BK, NN _x000D_</v>
      </c>
      <c r="BF91" s="113" t="str">
        <f t="shared" ca="1" si="69"/>
        <v xml:space="preserve"> SK, NN _x000D_ BK, NN _x000D_</v>
      </c>
      <c r="BG91" s="113" t="str">
        <f t="shared" ca="1" si="69"/>
        <v xml:space="preserve"> SK, NN _x000D_ BK, NN _x000D_</v>
      </c>
      <c r="BH91" s="113" t="str">
        <f t="shared" ca="1" si="69"/>
        <v xml:space="preserve"> SK, NN _x000D_ BK, NN _x000D_</v>
      </c>
      <c r="BI91" s="113" t="str">
        <f t="shared" ca="1" si="69"/>
        <v xml:space="preserve"> SK, NN _x000D_ BK, NN _x000D_</v>
      </c>
      <c r="BJ91" s="113" t="str">
        <f t="shared" ca="1" si="69"/>
        <v xml:space="preserve"> SK, NN _x000D_ BK, NN _x000D_</v>
      </c>
      <c r="BK91" s="113" t="str">
        <f t="shared" ca="1" si="69"/>
        <v xml:space="preserve"> SK, NN _x000D_ BK, NN _x000D_</v>
      </c>
      <c r="BL91" s="113" t="str">
        <f t="shared" ca="1" si="69"/>
        <v xml:space="preserve"> SK, NN _x000D_ BK, NN _x000D_</v>
      </c>
      <c r="BM91" s="113" t="str">
        <f t="shared" ca="1" si="69"/>
        <v xml:space="preserve"> SK, NN _x000D_ BK, NN _x000D_</v>
      </c>
      <c r="BN91" s="113" t="str">
        <f t="shared" ca="1" si="69"/>
        <v xml:space="preserve"> SK, NN _x000D_ BK, NN _x000D_</v>
      </c>
      <c r="BO91" s="113" t="str">
        <f t="shared" ca="1" si="69"/>
        <v xml:space="preserve"> SK, NN _x000D_ BK, NN _x000D_</v>
      </c>
      <c r="BP91" s="113" t="str">
        <f t="shared" ca="1" si="69"/>
        <v xml:space="preserve"> SK, NN _x000D_ BK, NN _x000D_</v>
      </c>
      <c r="BQ91" s="113" t="str">
        <f t="shared" ca="1" si="69"/>
        <v xml:space="preserve"> SK, NN _x000D_ BK, NN _x000D_</v>
      </c>
      <c r="BR91" s="113" t="str">
        <f t="shared" ca="1" si="69"/>
        <v xml:space="preserve"> SK, NN _x000D_ BK, NN _x000D_</v>
      </c>
      <c r="BS91" s="113" t="str">
        <f t="shared" ca="1" si="69"/>
        <v xml:space="preserve"> SK, NN _x000D_ BK, NN _x000D_</v>
      </c>
      <c r="BT91" s="113" t="str">
        <f t="shared" ref="BT91:EE91" ca="1" si="70">CONCATENATE(INDIRECT(ADDRESS(ROW(),COLUMN()-1)),IF(ISERROR(FIND("...",BT78)),BT90,""))</f>
        <v xml:space="preserve"> SK, NN _x000D_ BK, NN _x000D_</v>
      </c>
      <c r="BU91" s="113" t="str">
        <f t="shared" ca="1" si="70"/>
        <v xml:space="preserve"> SK, NN _x000D_ BK, NN _x000D_</v>
      </c>
      <c r="BV91" s="113" t="str">
        <f t="shared" ca="1" si="70"/>
        <v xml:space="preserve"> SK, NN _x000D_ BK, NN _x000D_</v>
      </c>
      <c r="BW91" s="113" t="str">
        <f t="shared" ca="1" si="70"/>
        <v xml:space="preserve"> SK, NN _x000D_ BK, NN _x000D_</v>
      </c>
      <c r="BX91" s="113" t="str">
        <f t="shared" ca="1" si="70"/>
        <v xml:space="preserve"> SK, NN _x000D_ BK, NN _x000D_</v>
      </c>
      <c r="BY91" s="113" t="str">
        <f t="shared" ca="1" si="70"/>
        <v xml:space="preserve"> SK, NN _x000D_ BK, NN _x000D_</v>
      </c>
      <c r="BZ91" s="113" t="str">
        <f t="shared" ca="1" si="70"/>
        <v xml:space="preserve"> SK, NN _x000D_ BK, NN _x000D_</v>
      </c>
      <c r="CA91" s="113" t="str">
        <f t="shared" ca="1" si="70"/>
        <v xml:space="preserve"> SK, NN _x000D_ BK, NN _x000D_</v>
      </c>
      <c r="CB91" s="113" t="str">
        <f t="shared" ca="1" si="70"/>
        <v xml:space="preserve"> SK, NN _x000D_ BK, NN _x000D_</v>
      </c>
      <c r="CC91" s="113" t="str">
        <f t="shared" ca="1" si="70"/>
        <v xml:space="preserve"> SK, NN _x000D_ BK, NN _x000D_</v>
      </c>
      <c r="CD91" s="113" t="str">
        <f t="shared" ca="1" si="70"/>
        <v xml:space="preserve"> SK, NN _x000D_ BK, NN _x000D_</v>
      </c>
      <c r="CE91" s="113" t="str">
        <f t="shared" ca="1" si="70"/>
        <v xml:space="preserve"> SK, NN _x000D_ BK, NN _x000D_</v>
      </c>
      <c r="CF91" s="113" t="str">
        <f t="shared" ca="1" si="70"/>
        <v xml:space="preserve"> SK, NN _x000D_ BK, NN _x000D_</v>
      </c>
      <c r="CG91" s="113" t="str">
        <f t="shared" ca="1" si="70"/>
        <v xml:space="preserve"> SK, NN _x000D_ BK, NN _x000D_</v>
      </c>
      <c r="CH91" s="113" t="str">
        <f t="shared" ca="1" si="70"/>
        <v xml:space="preserve"> SK, NN _x000D_ BK, NN _x000D_</v>
      </c>
      <c r="CI91" s="113" t="str">
        <f t="shared" ca="1" si="70"/>
        <v xml:space="preserve"> SK, NN _x000D_ BK, NN _x000D_</v>
      </c>
      <c r="CJ91" s="113" t="str">
        <f t="shared" ca="1" si="70"/>
        <v xml:space="preserve"> SK, NN _x000D_ BK, NN _x000D_</v>
      </c>
      <c r="CK91" s="113" t="str">
        <f t="shared" ca="1" si="70"/>
        <v xml:space="preserve"> SK, NN _x000D_ BK, NN _x000D_</v>
      </c>
      <c r="CL91" s="113" t="str">
        <f t="shared" ca="1" si="70"/>
        <v xml:space="preserve"> SK, NN _x000D_ BK, NN _x000D_</v>
      </c>
      <c r="CM91" s="113" t="str">
        <f t="shared" ca="1" si="70"/>
        <v xml:space="preserve"> SK, NN _x000D_ BK, NN _x000D_</v>
      </c>
      <c r="CN91" s="113" t="str">
        <f t="shared" ca="1" si="70"/>
        <v xml:space="preserve"> SK, NN _x000D_ BK, NN _x000D_</v>
      </c>
      <c r="CO91" s="113" t="str">
        <f t="shared" ca="1" si="70"/>
        <v xml:space="preserve"> SK, NN _x000D_ BK, NN _x000D_</v>
      </c>
      <c r="CP91" s="113" t="str">
        <f t="shared" ca="1" si="70"/>
        <v xml:space="preserve"> SK, NN _x000D_ BK, NN _x000D_</v>
      </c>
      <c r="CQ91" s="113" t="str">
        <f t="shared" ca="1" si="70"/>
        <v xml:space="preserve"> SK, NN _x000D_ BK, NN _x000D_</v>
      </c>
      <c r="CR91" s="113" t="str">
        <f t="shared" ca="1" si="70"/>
        <v xml:space="preserve"> SK, NN _x000D_ BK, NN _x000D_</v>
      </c>
      <c r="CS91" s="113" t="str">
        <f t="shared" ca="1" si="70"/>
        <v xml:space="preserve"> SK, NN _x000D_ BK, NN _x000D_</v>
      </c>
      <c r="CT91" s="113" t="str">
        <f t="shared" ca="1" si="70"/>
        <v xml:space="preserve"> SK, NN _x000D_ BK, NN _x000D_</v>
      </c>
      <c r="CU91" s="113" t="str">
        <f t="shared" ca="1" si="70"/>
        <v xml:space="preserve"> SK, NN _x000D_ BK, NN _x000D_</v>
      </c>
      <c r="CV91" s="113" t="str">
        <f t="shared" ca="1" si="70"/>
        <v xml:space="preserve"> SK, NN _x000D_ BK, NN _x000D_</v>
      </c>
      <c r="CW91" s="113" t="str">
        <f t="shared" ca="1" si="70"/>
        <v xml:space="preserve"> SK, NN _x000D_ BK, NN _x000D_</v>
      </c>
      <c r="CX91" s="113" t="str">
        <f t="shared" ca="1" si="70"/>
        <v xml:space="preserve"> SK, NN _x000D_ BK, NN _x000D_</v>
      </c>
      <c r="CY91" s="113" t="str">
        <f t="shared" ca="1" si="70"/>
        <v xml:space="preserve"> SK, NN _x000D_ BK, NN _x000D_</v>
      </c>
      <c r="CZ91" s="113" t="str">
        <f t="shared" ca="1" si="70"/>
        <v xml:space="preserve"> SK, NN _x000D_ BK, NN _x000D_</v>
      </c>
      <c r="DA91" s="113" t="str">
        <f t="shared" ca="1" si="70"/>
        <v xml:space="preserve"> SK, NN _x000D_ BK, NN _x000D_</v>
      </c>
      <c r="DB91" s="113" t="str">
        <f t="shared" ca="1" si="70"/>
        <v xml:space="preserve"> SK, NN _x000D_ BK, NN _x000D_</v>
      </c>
      <c r="DC91" s="113" t="str">
        <f t="shared" ca="1" si="70"/>
        <v xml:space="preserve"> SK, NN _x000D_ BK, NN _x000D_</v>
      </c>
      <c r="DD91" s="113" t="str">
        <f t="shared" ca="1" si="70"/>
        <v xml:space="preserve"> SK, NN _x000D_ BK, NN _x000D_</v>
      </c>
      <c r="DE91" s="113" t="str">
        <f t="shared" ca="1" si="70"/>
        <v xml:space="preserve"> SK, NN _x000D_ BK, NN _x000D_</v>
      </c>
      <c r="DF91" s="113" t="str">
        <f t="shared" ca="1" si="70"/>
        <v xml:space="preserve"> SK, NN _x000D_ BK, NN _x000D_</v>
      </c>
      <c r="DG91" s="113" t="str">
        <f t="shared" ca="1" si="70"/>
        <v xml:space="preserve"> SK, NN _x000D_ BK, NN _x000D_</v>
      </c>
      <c r="DH91" s="113" t="str">
        <f t="shared" ca="1" si="70"/>
        <v xml:space="preserve"> SK, NN _x000D_ BK, NN _x000D_</v>
      </c>
      <c r="DI91" s="113" t="str">
        <f t="shared" ca="1" si="70"/>
        <v xml:space="preserve"> SK, NN _x000D_ BK, NN _x000D_</v>
      </c>
      <c r="DJ91" s="113" t="str">
        <f t="shared" ca="1" si="70"/>
        <v xml:space="preserve"> SK, NN _x000D_ BK, NN _x000D_</v>
      </c>
      <c r="DK91" s="113" t="str">
        <f t="shared" ca="1" si="70"/>
        <v xml:space="preserve"> SK, NN _x000D_ BK, NN _x000D_</v>
      </c>
      <c r="DL91" s="113" t="str">
        <f t="shared" ca="1" si="70"/>
        <v xml:space="preserve"> SK, NN _x000D_ BK, NN _x000D_</v>
      </c>
      <c r="DM91" s="113" t="str">
        <f t="shared" ca="1" si="70"/>
        <v xml:space="preserve"> SK, NN _x000D_ BK, NN _x000D_</v>
      </c>
      <c r="DN91" s="113" t="str">
        <f t="shared" ca="1" si="70"/>
        <v xml:space="preserve"> SK, NN _x000D_ BK, NN _x000D_</v>
      </c>
      <c r="DO91" s="113" t="str">
        <f t="shared" ca="1" si="70"/>
        <v xml:space="preserve"> SK, NN _x000D_ BK, NN _x000D_</v>
      </c>
      <c r="DP91" s="113" t="str">
        <f t="shared" ca="1" si="70"/>
        <v xml:space="preserve"> SK, NN _x000D_ BK, NN _x000D_</v>
      </c>
      <c r="DQ91" s="113" t="str">
        <f t="shared" ca="1" si="70"/>
        <v xml:space="preserve"> SK, NN _x000D_ BK, NN _x000D_</v>
      </c>
      <c r="DR91" s="113" t="str">
        <f t="shared" ca="1" si="70"/>
        <v xml:space="preserve"> SK, NN _x000D_ BK, NN _x000D_</v>
      </c>
      <c r="DS91" s="113" t="str">
        <f t="shared" ca="1" si="70"/>
        <v xml:space="preserve"> SK, NN _x000D_ BK, NN _x000D_</v>
      </c>
      <c r="DT91" s="113" t="str">
        <f t="shared" ca="1" si="70"/>
        <v xml:space="preserve"> SK, NN _x000D_ BK, NN _x000D_</v>
      </c>
      <c r="DU91" s="113" t="str">
        <f t="shared" ca="1" si="70"/>
        <v xml:space="preserve"> SK, NN _x000D_ BK, NN _x000D_</v>
      </c>
      <c r="DV91" s="113" t="str">
        <f t="shared" ca="1" si="70"/>
        <v xml:space="preserve"> SK, NN _x000D_ BK, NN _x000D_</v>
      </c>
      <c r="DW91" s="113" t="str">
        <f t="shared" ca="1" si="70"/>
        <v xml:space="preserve"> SK, NN _x000D_ BK, NN _x000D_</v>
      </c>
      <c r="DX91" s="113" t="str">
        <f t="shared" ca="1" si="70"/>
        <v xml:space="preserve"> SK, NN _x000D_ BK, NN _x000D_</v>
      </c>
      <c r="DY91" s="113" t="str">
        <f t="shared" ca="1" si="70"/>
        <v xml:space="preserve"> SK, NN _x000D_ BK, NN _x000D_</v>
      </c>
      <c r="DZ91" s="113" t="str">
        <f t="shared" ca="1" si="70"/>
        <v xml:space="preserve"> SK, NN _x000D_ BK, NN _x000D_</v>
      </c>
      <c r="EA91" s="113" t="str">
        <f t="shared" ca="1" si="70"/>
        <v xml:space="preserve"> SK, NN _x000D_ BK, NN _x000D_</v>
      </c>
      <c r="EB91" s="113" t="str">
        <f t="shared" ca="1" si="70"/>
        <v xml:space="preserve"> SK, NN _x000D_ BK, NN _x000D_</v>
      </c>
      <c r="EC91" s="113" t="str">
        <f t="shared" ca="1" si="70"/>
        <v xml:space="preserve"> SK, NN _x000D_ BK, NN _x000D_</v>
      </c>
      <c r="ED91" s="113" t="str">
        <f t="shared" ca="1" si="70"/>
        <v xml:space="preserve"> SK, NN _x000D_ BK, NN _x000D_</v>
      </c>
      <c r="EE91" s="113" t="str">
        <f t="shared" ca="1" si="70"/>
        <v xml:space="preserve"> SK, NN _x000D_ BK, NN _x000D_</v>
      </c>
      <c r="EF91" s="113" t="str">
        <f t="shared" ref="EF91:EY91" ca="1" si="71">CONCATENATE(INDIRECT(ADDRESS(ROW(),COLUMN()-1)),IF(ISERROR(FIND("...",EF78)),EF90,""))</f>
        <v xml:space="preserve"> SK, NN _x000D_ BK, NN _x000D_</v>
      </c>
      <c r="EG91" s="113" t="str">
        <f t="shared" ca="1" si="71"/>
        <v xml:space="preserve"> SK, NN _x000D_ BK, NN _x000D_</v>
      </c>
      <c r="EH91" s="113" t="str">
        <f t="shared" ca="1" si="71"/>
        <v xml:space="preserve"> SK, NN _x000D_ BK, NN _x000D_</v>
      </c>
      <c r="EI91" s="113" t="str">
        <f t="shared" ca="1" si="71"/>
        <v xml:space="preserve"> SK, NN _x000D_ BK, NN _x000D_</v>
      </c>
      <c r="EJ91" s="113" t="str">
        <f t="shared" ca="1" si="71"/>
        <v xml:space="preserve"> SK, NN _x000D_ BK, NN _x000D_</v>
      </c>
      <c r="EK91" s="113" t="str">
        <f t="shared" ca="1" si="71"/>
        <v xml:space="preserve"> SK, NN _x000D_ BK, NN _x000D_</v>
      </c>
      <c r="EL91" s="113" t="str">
        <f t="shared" ca="1" si="71"/>
        <v xml:space="preserve"> SK, NN _x000D_ BK, NN _x000D_</v>
      </c>
      <c r="EM91" s="113" t="str">
        <f t="shared" ca="1" si="71"/>
        <v xml:space="preserve"> SK, NN _x000D_ BK, NN _x000D_</v>
      </c>
      <c r="EN91" s="113" t="str">
        <f t="shared" ca="1" si="71"/>
        <v xml:space="preserve"> SK, NN _x000D_ BK, NN _x000D_</v>
      </c>
      <c r="EO91" s="113" t="str">
        <f t="shared" ca="1" si="71"/>
        <v xml:space="preserve"> SK, NN _x000D_ BK, NN _x000D_</v>
      </c>
      <c r="EP91" s="113" t="str">
        <f t="shared" ca="1" si="71"/>
        <v xml:space="preserve"> SK, NN _x000D_ BK, NN _x000D_</v>
      </c>
      <c r="EQ91" s="113" t="str">
        <f t="shared" ca="1" si="71"/>
        <v xml:space="preserve"> SK, NN _x000D_ BK, NN _x000D_</v>
      </c>
      <c r="ER91" s="113" t="str">
        <f t="shared" ca="1" si="71"/>
        <v xml:space="preserve"> SK, NN _x000D_ BK, NN _x000D_</v>
      </c>
      <c r="ES91" s="113" t="str">
        <f t="shared" ca="1" si="71"/>
        <v xml:space="preserve"> SK, NN _x000D_ BK, NN _x000D_</v>
      </c>
      <c r="ET91" s="113" t="str">
        <f t="shared" ca="1" si="71"/>
        <v xml:space="preserve"> SK, NN _x000D_ BK, NN _x000D_</v>
      </c>
      <c r="EU91" s="113" t="str">
        <f t="shared" ca="1" si="71"/>
        <v xml:space="preserve"> SK, NN _x000D_ BK, NN _x000D_</v>
      </c>
      <c r="EV91" s="113" t="str">
        <f t="shared" ca="1" si="71"/>
        <v xml:space="preserve"> SK, NN _x000D_ BK, NN _x000D_</v>
      </c>
      <c r="EW91" s="113" t="str">
        <f t="shared" ca="1" si="71"/>
        <v xml:space="preserve"> SK, NN _x000D_ BK, NN _x000D_</v>
      </c>
      <c r="EX91" s="113" t="str">
        <f t="shared" ca="1" si="71"/>
        <v xml:space="preserve"> SK, NN _x000D_ BK, NN _x000D_</v>
      </c>
      <c r="EY91" s="113" t="str">
        <f t="shared" ca="1" si="71"/>
        <v xml:space="preserve"> SK, NN _x000D_ BK, NN _x000D_</v>
      </c>
    </row>
    <row r="92" spans="1:155" s="39" customFormat="1" ht="22.95" hidden="1" customHeight="1" outlineLevel="2">
      <c r="A92" s="21"/>
      <c r="B92" s="21"/>
      <c r="C92" s="33" t="s">
        <v>418</v>
      </c>
      <c r="D92" s="33"/>
      <c r="E92" s="28"/>
      <c r="F92" s="255" t="str">
        <f>IF(F63="Y","",F89)</f>
        <v/>
      </c>
      <c r="G92" s="255" t="str">
        <f t="shared" ref="G92:BR92" si="72">IF(G63="Y","",G89)</f>
        <v/>
      </c>
      <c r="H92" s="255" t="str">
        <f t="shared" si="72"/>
        <v xml:space="preserve"> NN _x000D_</v>
      </c>
      <c r="I92" s="221" t="str">
        <f t="shared" si="72"/>
        <v/>
      </c>
      <c r="J92" s="117" t="str">
        <f t="shared" si="72"/>
        <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261" t="str">
        <f ca="1">IF(LEN($H$117)=0, $F$92, $H$117 &amp; CHAR(13) &amp; $F$92)</f>
        <v xml:space="preserve"> SK, NN _x000D_ BK, NN _x000D__x000D_</v>
      </c>
      <c r="G93" s="292" t="str">
        <f ca="1">CONCATENATE(INDIRECT(ADDRESS(ROW(),COLUMN()-1)),IF(ISERROR(FIND("...",G82)),G92,""))</f>
        <v xml:space="preserve"> SK, NN _x000D_ BK, NN _x000D__x000D_</v>
      </c>
      <c r="H93" s="292" t="str">
        <f t="shared" ref="H93:BS93" ca="1" si="75">CONCATENATE(INDIRECT(ADDRESS(ROW(),COLUMN()-1)),IF(ISERROR(FIND("...",H82)),H92,""))</f>
        <v xml:space="preserve"> SK, NN _x000D_ BK, NN _x000D__x000D_ NN _x000D_</v>
      </c>
      <c r="I93" s="286" t="str">
        <f t="shared" ca="1" si="75"/>
        <v xml:space="preserve"> SK, NN _x000D_ BK, NN _x000D__x000D_ NN _x000D_</v>
      </c>
      <c r="J93" s="118" t="str">
        <f t="shared" ca="1" si="75"/>
        <v xml:space="preserve"> SK, NN _x000D_ BK, NN _x000D__x000D_ NN _x000D_</v>
      </c>
      <c r="K93" s="118" t="str">
        <f t="shared" ca="1" si="75"/>
        <v xml:space="preserve"> SK, NN _x000D_ BK, NN _x000D__x000D_ NN _x000D_</v>
      </c>
      <c r="L93" s="118" t="str">
        <f t="shared" ca="1" si="75"/>
        <v xml:space="preserve"> SK, NN _x000D_ BK, NN _x000D__x000D_ NN _x000D_</v>
      </c>
      <c r="M93" s="118" t="str">
        <f t="shared" ca="1" si="75"/>
        <v xml:space="preserve"> SK, NN _x000D_ BK, NN _x000D__x000D_ NN _x000D_</v>
      </c>
      <c r="N93" s="118" t="str">
        <f t="shared" ca="1" si="75"/>
        <v xml:space="preserve"> SK, NN _x000D_ BK, NN _x000D__x000D_ NN _x000D_</v>
      </c>
      <c r="O93" s="118" t="str">
        <f t="shared" ca="1" si="75"/>
        <v xml:space="preserve"> SK, NN _x000D_ BK, NN _x000D__x000D_ NN _x000D_</v>
      </c>
      <c r="P93" s="118" t="str">
        <f t="shared" ca="1" si="75"/>
        <v xml:space="preserve"> SK, NN _x000D_ BK, NN _x000D__x000D_ NN _x000D_</v>
      </c>
      <c r="Q93" s="118" t="str">
        <f t="shared" ca="1" si="75"/>
        <v xml:space="preserve"> SK, NN _x000D_ BK, NN _x000D__x000D_ NN _x000D_</v>
      </c>
      <c r="R93" s="118" t="str">
        <f t="shared" ca="1" si="75"/>
        <v xml:space="preserve"> SK, NN _x000D_ BK, NN _x000D__x000D_ NN _x000D_</v>
      </c>
      <c r="S93" s="118" t="str">
        <f t="shared" ca="1" si="75"/>
        <v xml:space="preserve"> SK, NN _x000D_ BK, NN _x000D__x000D_ NN _x000D_</v>
      </c>
      <c r="T93" s="118" t="str">
        <f t="shared" ca="1" si="75"/>
        <v xml:space="preserve"> SK, NN _x000D_ BK, NN _x000D__x000D_ NN _x000D_</v>
      </c>
      <c r="U93" s="118" t="str">
        <f t="shared" ca="1" si="75"/>
        <v xml:space="preserve"> SK, NN _x000D_ BK, NN _x000D__x000D_ NN _x000D_</v>
      </c>
      <c r="V93" s="118" t="str">
        <f t="shared" ca="1" si="75"/>
        <v xml:space="preserve"> SK, NN _x000D_ BK, NN _x000D__x000D_ NN _x000D_</v>
      </c>
      <c r="W93" s="118" t="str">
        <f t="shared" ca="1" si="75"/>
        <v xml:space="preserve"> SK, NN _x000D_ BK, NN _x000D__x000D_ NN _x000D_</v>
      </c>
      <c r="X93" s="118" t="str">
        <f t="shared" ca="1" si="75"/>
        <v xml:space="preserve"> SK, NN _x000D_ BK, NN _x000D__x000D_ NN _x000D_</v>
      </c>
      <c r="Y93" s="118" t="str">
        <f t="shared" ca="1" si="75"/>
        <v xml:space="preserve"> SK, NN _x000D_ BK, NN _x000D__x000D_ NN _x000D_</v>
      </c>
      <c r="Z93" s="118" t="str">
        <f t="shared" ca="1" si="75"/>
        <v xml:space="preserve"> SK, NN _x000D_ BK, NN _x000D__x000D_ NN _x000D_</v>
      </c>
      <c r="AA93" s="118" t="str">
        <f t="shared" ca="1" si="75"/>
        <v xml:space="preserve"> SK, NN _x000D_ BK, NN _x000D__x000D_ NN _x000D_</v>
      </c>
      <c r="AB93" s="118" t="str">
        <f t="shared" ca="1" si="75"/>
        <v xml:space="preserve"> SK, NN _x000D_ BK, NN _x000D__x000D_ NN _x000D_</v>
      </c>
      <c r="AC93" s="118" t="str">
        <f t="shared" ca="1" si="75"/>
        <v xml:space="preserve"> SK, NN _x000D_ BK, NN _x000D__x000D_ NN _x000D_</v>
      </c>
      <c r="AD93" s="118" t="str">
        <f t="shared" ca="1" si="75"/>
        <v xml:space="preserve"> SK, NN _x000D_ BK, NN _x000D__x000D_ NN _x000D_</v>
      </c>
      <c r="AE93" s="118" t="str">
        <f t="shared" ca="1" si="75"/>
        <v xml:space="preserve"> SK, NN _x000D_ BK, NN _x000D__x000D_ NN _x000D_</v>
      </c>
      <c r="AF93" s="118" t="str">
        <f t="shared" ca="1" si="75"/>
        <v xml:space="preserve"> SK, NN _x000D_ BK, NN _x000D__x000D_ NN _x000D_</v>
      </c>
      <c r="AG93" s="118" t="str">
        <f t="shared" ca="1" si="75"/>
        <v xml:space="preserve"> SK, NN _x000D_ BK, NN _x000D__x000D_ NN _x000D_</v>
      </c>
      <c r="AH93" s="118" t="str">
        <f t="shared" ca="1" si="75"/>
        <v xml:space="preserve"> SK, NN _x000D_ BK, NN _x000D__x000D_ NN _x000D_</v>
      </c>
      <c r="AI93" s="118" t="str">
        <f t="shared" ca="1" si="75"/>
        <v xml:space="preserve"> SK, NN _x000D_ BK, NN _x000D__x000D_ NN _x000D_</v>
      </c>
      <c r="AJ93" s="118" t="str">
        <f t="shared" ca="1" si="75"/>
        <v xml:space="preserve"> SK, NN _x000D_ BK, NN _x000D__x000D_ NN _x000D_</v>
      </c>
      <c r="AK93" s="118" t="str">
        <f t="shared" ca="1" si="75"/>
        <v xml:space="preserve"> SK, NN _x000D_ BK, NN _x000D__x000D_ NN _x000D_</v>
      </c>
      <c r="AL93" s="118" t="str">
        <f t="shared" ca="1" si="75"/>
        <v xml:space="preserve"> SK, NN _x000D_ BK, NN _x000D__x000D_ NN _x000D_</v>
      </c>
      <c r="AM93" s="118" t="str">
        <f t="shared" ca="1" si="75"/>
        <v xml:space="preserve"> SK, NN _x000D_ BK, NN _x000D__x000D_ NN _x000D_</v>
      </c>
      <c r="AN93" s="118" t="str">
        <f t="shared" ca="1" si="75"/>
        <v xml:space="preserve"> SK, NN _x000D_ BK, NN _x000D__x000D_ NN _x000D_</v>
      </c>
      <c r="AO93" s="118" t="str">
        <f t="shared" ca="1" si="75"/>
        <v xml:space="preserve"> SK, NN _x000D_ BK, NN _x000D__x000D_ NN _x000D_</v>
      </c>
      <c r="AP93" s="118" t="str">
        <f t="shared" ca="1" si="75"/>
        <v xml:space="preserve"> SK, NN _x000D_ BK, NN _x000D__x000D_ NN _x000D_</v>
      </c>
      <c r="AQ93" s="118" t="str">
        <f t="shared" ca="1" si="75"/>
        <v xml:space="preserve"> SK, NN _x000D_ BK, NN _x000D__x000D_ NN _x000D_</v>
      </c>
      <c r="AR93" s="118" t="str">
        <f t="shared" ca="1" si="75"/>
        <v xml:space="preserve"> SK, NN _x000D_ BK, NN _x000D__x000D_ NN _x000D_</v>
      </c>
      <c r="AS93" s="118" t="str">
        <f t="shared" ca="1" si="75"/>
        <v xml:space="preserve"> SK, NN _x000D_ BK, NN _x000D__x000D_ NN _x000D_</v>
      </c>
      <c r="AT93" s="118" t="str">
        <f t="shared" ca="1" si="75"/>
        <v xml:space="preserve"> SK, NN _x000D_ BK, NN _x000D__x000D_ NN _x000D_</v>
      </c>
      <c r="AU93" s="118" t="str">
        <f t="shared" ca="1" si="75"/>
        <v xml:space="preserve"> SK, NN _x000D_ BK, NN _x000D__x000D_ NN _x000D_</v>
      </c>
      <c r="AV93" s="118" t="str">
        <f t="shared" ca="1" si="75"/>
        <v xml:space="preserve"> SK, NN _x000D_ BK, NN _x000D__x000D_ NN _x000D_</v>
      </c>
      <c r="AW93" s="118" t="str">
        <f t="shared" ca="1" si="75"/>
        <v xml:space="preserve"> SK, NN _x000D_ BK, NN _x000D__x000D_ NN _x000D_</v>
      </c>
      <c r="AX93" s="118" t="str">
        <f t="shared" ca="1" si="75"/>
        <v xml:space="preserve"> SK, NN _x000D_ BK, NN _x000D__x000D_ NN _x000D_</v>
      </c>
      <c r="AY93" s="118" t="str">
        <f t="shared" ca="1" si="75"/>
        <v xml:space="preserve"> SK, NN _x000D_ BK, NN _x000D__x000D_ NN _x000D_</v>
      </c>
      <c r="AZ93" s="118" t="str">
        <f t="shared" ca="1" si="75"/>
        <v xml:space="preserve"> SK, NN _x000D_ BK, NN _x000D__x000D_ NN _x000D_</v>
      </c>
      <c r="BA93" s="118" t="str">
        <f t="shared" ca="1" si="75"/>
        <v xml:space="preserve"> SK, NN _x000D_ BK, NN _x000D__x000D_ NN _x000D_</v>
      </c>
      <c r="BB93" s="118" t="str">
        <f t="shared" ca="1" si="75"/>
        <v xml:space="preserve"> SK, NN _x000D_ BK, NN _x000D__x000D_ NN _x000D_</v>
      </c>
      <c r="BC93" s="118" t="str">
        <f t="shared" ca="1" si="75"/>
        <v xml:space="preserve"> SK, NN _x000D_ BK, NN _x000D__x000D_ NN _x000D_</v>
      </c>
      <c r="BD93" s="118" t="str">
        <f t="shared" ca="1" si="75"/>
        <v xml:space="preserve"> SK, NN _x000D_ BK, NN _x000D__x000D_ NN _x000D_</v>
      </c>
      <c r="BE93" s="118" t="str">
        <f t="shared" ca="1" si="75"/>
        <v xml:space="preserve"> SK, NN _x000D_ BK, NN _x000D__x000D_ NN _x000D_</v>
      </c>
      <c r="BF93" s="118" t="str">
        <f t="shared" ca="1" si="75"/>
        <v xml:space="preserve"> SK, NN _x000D_ BK, NN _x000D__x000D_ NN _x000D_</v>
      </c>
      <c r="BG93" s="118" t="str">
        <f t="shared" ca="1" si="75"/>
        <v xml:space="preserve"> SK, NN _x000D_ BK, NN _x000D__x000D_ NN _x000D_</v>
      </c>
      <c r="BH93" s="118" t="str">
        <f t="shared" ca="1" si="75"/>
        <v xml:space="preserve"> SK, NN _x000D_ BK, NN _x000D__x000D_ NN _x000D_</v>
      </c>
      <c r="BI93" s="118" t="str">
        <f t="shared" ca="1" si="75"/>
        <v xml:space="preserve"> SK, NN _x000D_ BK, NN _x000D__x000D_ NN _x000D_</v>
      </c>
      <c r="BJ93" s="118" t="str">
        <f t="shared" ca="1" si="75"/>
        <v xml:space="preserve"> SK, NN _x000D_ BK, NN _x000D__x000D_ NN _x000D_</v>
      </c>
      <c r="BK93" s="118" t="str">
        <f t="shared" ca="1" si="75"/>
        <v xml:space="preserve"> SK, NN _x000D_ BK, NN _x000D__x000D_ NN _x000D_</v>
      </c>
      <c r="BL93" s="118" t="str">
        <f t="shared" ca="1" si="75"/>
        <v xml:space="preserve"> SK, NN _x000D_ BK, NN _x000D__x000D_ NN _x000D_</v>
      </c>
      <c r="BM93" s="118" t="str">
        <f t="shared" ca="1" si="75"/>
        <v xml:space="preserve"> SK, NN _x000D_ BK, NN _x000D__x000D_ NN _x000D_</v>
      </c>
      <c r="BN93" s="118" t="str">
        <f t="shared" ca="1" si="75"/>
        <v xml:space="preserve"> SK, NN _x000D_ BK, NN _x000D__x000D_ NN _x000D_</v>
      </c>
      <c r="BO93" s="118" t="str">
        <f t="shared" ca="1" si="75"/>
        <v xml:space="preserve"> SK, NN _x000D_ BK, NN _x000D__x000D_ NN _x000D_</v>
      </c>
      <c r="BP93" s="118" t="str">
        <f t="shared" ca="1" si="75"/>
        <v xml:space="preserve"> SK, NN _x000D_ BK, NN _x000D__x000D_ NN _x000D_</v>
      </c>
      <c r="BQ93" s="118" t="str">
        <f t="shared" ca="1" si="75"/>
        <v xml:space="preserve"> SK, NN _x000D_ BK, NN _x000D__x000D_ NN _x000D_</v>
      </c>
      <c r="BR93" s="118" t="str">
        <f t="shared" ca="1" si="75"/>
        <v xml:space="preserve"> SK, NN _x000D_ BK, NN _x000D__x000D_ NN _x000D_</v>
      </c>
      <c r="BS93" s="118" t="str">
        <f t="shared" ca="1" si="75"/>
        <v xml:space="preserve"> SK, NN _x000D_ BK, NN _x000D__x000D_ NN _x000D_</v>
      </c>
      <c r="BT93" s="118" t="str">
        <f t="shared" ref="BT93:EE93" ca="1" si="76">CONCATENATE(INDIRECT(ADDRESS(ROW(),COLUMN()-1)),IF(ISERROR(FIND("...",BT82)),BT92,""))</f>
        <v xml:space="preserve"> SK, NN _x000D_ BK, NN _x000D__x000D_ NN _x000D_</v>
      </c>
      <c r="BU93" s="118" t="str">
        <f t="shared" ca="1" si="76"/>
        <v xml:space="preserve"> SK, NN _x000D_ BK, NN _x000D__x000D_ NN _x000D_</v>
      </c>
      <c r="BV93" s="118" t="str">
        <f t="shared" ca="1" si="76"/>
        <v xml:space="preserve"> SK, NN _x000D_ BK, NN _x000D__x000D_ NN _x000D_</v>
      </c>
      <c r="BW93" s="118" t="str">
        <f t="shared" ca="1" si="76"/>
        <v xml:space="preserve"> SK, NN _x000D_ BK, NN _x000D__x000D_ NN _x000D_</v>
      </c>
      <c r="BX93" s="118" t="str">
        <f t="shared" ca="1" si="76"/>
        <v xml:space="preserve"> SK, NN _x000D_ BK, NN _x000D__x000D_ NN _x000D_</v>
      </c>
      <c r="BY93" s="118" t="str">
        <f t="shared" ca="1" si="76"/>
        <v xml:space="preserve"> SK, NN _x000D_ BK, NN _x000D__x000D_ NN _x000D_</v>
      </c>
      <c r="BZ93" s="118" t="str">
        <f t="shared" ca="1" si="76"/>
        <v xml:space="preserve"> SK, NN _x000D_ BK, NN _x000D__x000D_ NN _x000D_</v>
      </c>
      <c r="CA93" s="118" t="str">
        <f t="shared" ca="1" si="76"/>
        <v xml:space="preserve"> SK, NN _x000D_ BK, NN _x000D__x000D_ NN _x000D_</v>
      </c>
      <c r="CB93" s="118" t="str">
        <f t="shared" ca="1" si="76"/>
        <v xml:space="preserve"> SK, NN _x000D_ BK, NN _x000D__x000D_ NN _x000D_</v>
      </c>
      <c r="CC93" s="118" t="str">
        <f t="shared" ca="1" si="76"/>
        <v xml:space="preserve"> SK, NN _x000D_ BK, NN _x000D__x000D_ NN _x000D_</v>
      </c>
      <c r="CD93" s="118" t="str">
        <f t="shared" ca="1" si="76"/>
        <v xml:space="preserve"> SK, NN _x000D_ BK, NN _x000D__x000D_ NN _x000D_</v>
      </c>
      <c r="CE93" s="118" t="str">
        <f t="shared" ca="1" si="76"/>
        <v xml:space="preserve"> SK, NN _x000D_ BK, NN _x000D__x000D_ NN _x000D_</v>
      </c>
      <c r="CF93" s="118" t="str">
        <f t="shared" ca="1" si="76"/>
        <v xml:space="preserve"> SK, NN _x000D_ BK, NN _x000D__x000D_ NN _x000D_</v>
      </c>
      <c r="CG93" s="118" t="str">
        <f t="shared" ca="1" si="76"/>
        <v xml:space="preserve"> SK, NN _x000D_ BK, NN _x000D__x000D_ NN _x000D_</v>
      </c>
      <c r="CH93" s="118" t="str">
        <f t="shared" ca="1" si="76"/>
        <v xml:space="preserve"> SK, NN _x000D_ BK, NN _x000D__x000D_ NN _x000D_</v>
      </c>
      <c r="CI93" s="118" t="str">
        <f t="shared" ca="1" si="76"/>
        <v xml:space="preserve"> SK, NN _x000D_ BK, NN _x000D__x000D_ NN _x000D_</v>
      </c>
      <c r="CJ93" s="118" t="str">
        <f t="shared" ca="1" si="76"/>
        <v xml:space="preserve"> SK, NN _x000D_ BK, NN _x000D__x000D_ NN _x000D_</v>
      </c>
      <c r="CK93" s="118" t="str">
        <f t="shared" ca="1" si="76"/>
        <v xml:space="preserve"> SK, NN _x000D_ BK, NN _x000D__x000D_ NN _x000D_</v>
      </c>
      <c r="CL93" s="118" t="str">
        <f t="shared" ca="1" si="76"/>
        <v xml:space="preserve"> SK, NN _x000D_ BK, NN _x000D__x000D_ NN _x000D_</v>
      </c>
      <c r="CM93" s="118" t="str">
        <f t="shared" ca="1" si="76"/>
        <v xml:space="preserve"> SK, NN _x000D_ BK, NN _x000D__x000D_ NN _x000D_</v>
      </c>
      <c r="CN93" s="118" t="str">
        <f t="shared" ca="1" si="76"/>
        <v xml:space="preserve"> SK, NN _x000D_ BK, NN _x000D__x000D_ NN _x000D_</v>
      </c>
      <c r="CO93" s="118" t="str">
        <f t="shared" ca="1" si="76"/>
        <v xml:space="preserve"> SK, NN _x000D_ BK, NN _x000D__x000D_ NN _x000D_</v>
      </c>
      <c r="CP93" s="118" t="str">
        <f t="shared" ca="1" si="76"/>
        <v xml:space="preserve"> SK, NN _x000D_ BK, NN _x000D__x000D_ NN _x000D_</v>
      </c>
      <c r="CQ93" s="118" t="str">
        <f t="shared" ca="1" si="76"/>
        <v xml:space="preserve"> SK, NN _x000D_ BK, NN _x000D__x000D_ NN _x000D_</v>
      </c>
      <c r="CR93" s="118" t="str">
        <f t="shared" ca="1" si="76"/>
        <v xml:space="preserve"> SK, NN _x000D_ BK, NN _x000D__x000D_ NN _x000D_</v>
      </c>
      <c r="CS93" s="118" t="str">
        <f t="shared" ca="1" si="76"/>
        <v xml:space="preserve"> SK, NN _x000D_ BK, NN _x000D__x000D_ NN _x000D_</v>
      </c>
      <c r="CT93" s="118" t="str">
        <f t="shared" ca="1" si="76"/>
        <v xml:space="preserve"> SK, NN _x000D_ BK, NN _x000D__x000D_ NN _x000D_</v>
      </c>
      <c r="CU93" s="118" t="str">
        <f t="shared" ca="1" si="76"/>
        <v xml:space="preserve"> SK, NN _x000D_ BK, NN _x000D__x000D_ NN _x000D_</v>
      </c>
      <c r="CV93" s="118" t="str">
        <f t="shared" ca="1" si="76"/>
        <v xml:space="preserve"> SK, NN _x000D_ BK, NN _x000D__x000D_ NN _x000D_</v>
      </c>
      <c r="CW93" s="118" t="str">
        <f t="shared" ca="1" si="76"/>
        <v xml:space="preserve"> SK, NN _x000D_ BK, NN _x000D__x000D_ NN _x000D_</v>
      </c>
      <c r="CX93" s="118" t="str">
        <f t="shared" ca="1" si="76"/>
        <v xml:space="preserve"> SK, NN _x000D_ BK, NN _x000D__x000D_ NN _x000D_</v>
      </c>
      <c r="CY93" s="118" t="str">
        <f t="shared" ca="1" si="76"/>
        <v xml:space="preserve"> SK, NN _x000D_ BK, NN _x000D__x000D_ NN _x000D_</v>
      </c>
      <c r="CZ93" s="118" t="str">
        <f t="shared" ca="1" si="76"/>
        <v xml:space="preserve"> SK, NN _x000D_ BK, NN _x000D__x000D_ NN _x000D_</v>
      </c>
      <c r="DA93" s="118" t="str">
        <f t="shared" ca="1" si="76"/>
        <v xml:space="preserve"> SK, NN _x000D_ BK, NN _x000D__x000D_ NN _x000D_</v>
      </c>
      <c r="DB93" s="118" t="str">
        <f t="shared" ca="1" si="76"/>
        <v xml:space="preserve"> SK, NN _x000D_ BK, NN _x000D__x000D_ NN _x000D_</v>
      </c>
      <c r="DC93" s="118" t="str">
        <f t="shared" ca="1" si="76"/>
        <v xml:space="preserve"> SK, NN _x000D_ BK, NN _x000D__x000D_ NN _x000D_</v>
      </c>
      <c r="DD93" s="118" t="str">
        <f t="shared" ca="1" si="76"/>
        <v xml:space="preserve"> SK, NN _x000D_ BK, NN _x000D__x000D_ NN _x000D_</v>
      </c>
      <c r="DE93" s="118" t="str">
        <f t="shared" ca="1" si="76"/>
        <v xml:space="preserve"> SK, NN _x000D_ BK, NN _x000D__x000D_ NN _x000D_</v>
      </c>
      <c r="DF93" s="118" t="str">
        <f t="shared" ca="1" si="76"/>
        <v xml:space="preserve"> SK, NN _x000D_ BK, NN _x000D__x000D_ NN _x000D_</v>
      </c>
      <c r="DG93" s="118" t="str">
        <f t="shared" ca="1" si="76"/>
        <v xml:space="preserve"> SK, NN _x000D_ BK, NN _x000D__x000D_ NN _x000D_</v>
      </c>
      <c r="DH93" s="118" t="str">
        <f t="shared" ca="1" si="76"/>
        <v xml:space="preserve"> SK, NN _x000D_ BK, NN _x000D__x000D_ NN _x000D_</v>
      </c>
      <c r="DI93" s="118" t="str">
        <f t="shared" ca="1" si="76"/>
        <v xml:space="preserve"> SK, NN _x000D_ BK, NN _x000D__x000D_ NN _x000D_</v>
      </c>
      <c r="DJ93" s="118" t="str">
        <f t="shared" ca="1" si="76"/>
        <v xml:space="preserve"> SK, NN _x000D_ BK, NN _x000D__x000D_ NN _x000D_</v>
      </c>
      <c r="DK93" s="118" t="str">
        <f t="shared" ca="1" si="76"/>
        <v xml:space="preserve"> SK, NN _x000D_ BK, NN _x000D__x000D_ NN _x000D_</v>
      </c>
      <c r="DL93" s="118" t="str">
        <f t="shared" ca="1" si="76"/>
        <v xml:space="preserve"> SK, NN _x000D_ BK, NN _x000D__x000D_ NN _x000D_</v>
      </c>
      <c r="DM93" s="118" t="str">
        <f t="shared" ca="1" si="76"/>
        <v xml:space="preserve"> SK, NN _x000D_ BK, NN _x000D__x000D_ NN _x000D_</v>
      </c>
      <c r="DN93" s="118" t="str">
        <f t="shared" ca="1" si="76"/>
        <v xml:space="preserve"> SK, NN _x000D_ BK, NN _x000D__x000D_ NN _x000D_</v>
      </c>
      <c r="DO93" s="118" t="str">
        <f t="shared" ca="1" si="76"/>
        <v xml:space="preserve"> SK, NN _x000D_ BK, NN _x000D__x000D_ NN _x000D_</v>
      </c>
      <c r="DP93" s="118" t="str">
        <f t="shared" ca="1" si="76"/>
        <v xml:space="preserve"> SK, NN _x000D_ BK, NN _x000D__x000D_ NN _x000D_</v>
      </c>
      <c r="DQ93" s="118" t="str">
        <f t="shared" ca="1" si="76"/>
        <v xml:space="preserve"> SK, NN _x000D_ BK, NN _x000D__x000D_ NN _x000D_</v>
      </c>
      <c r="DR93" s="118" t="str">
        <f t="shared" ca="1" si="76"/>
        <v xml:space="preserve"> SK, NN _x000D_ BK, NN _x000D__x000D_ NN _x000D_</v>
      </c>
      <c r="DS93" s="118" t="str">
        <f t="shared" ca="1" si="76"/>
        <v xml:space="preserve"> SK, NN _x000D_ BK, NN _x000D__x000D_ NN _x000D_</v>
      </c>
      <c r="DT93" s="118" t="str">
        <f t="shared" ca="1" si="76"/>
        <v xml:space="preserve"> SK, NN _x000D_ BK, NN _x000D__x000D_ NN _x000D_</v>
      </c>
      <c r="DU93" s="118" t="str">
        <f t="shared" ca="1" si="76"/>
        <v xml:space="preserve"> SK, NN _x000D_ BK, NN _x000D__x000D_ NN _x000D_</v>
      </c>
      <c r="DV93" s="118" t="str">
        <f t="shared" ca="1" si="76"/>
        <v xml:space="preserve"> SK, NN _x000D_ BK, NN _x000D__x000D_ NN _x000D_</v>
      </c>
      <c r="DW93" s="118" t="str">
        <f t="shared" ca="1" si="76"/>
        <v xml:space="preserve"> SK, NN _x000D_ BK, NN _x000D__x000D_ NN _x000D_</v>
      </c>
      <c r="DX93" s="118" t="str">
        <f t="shared" ca="1" si="76"/>
        <v xml:space="preserve"> SK, NN _x000D_ BK, NN _x000D__x000D_ NN _x000D_</v>
      </c>
      <c r="DY93" s="118" t="str">
        <f t="shared" ca="1" si="76"/>
        <v xml:space="preserve"> SK, NN _x000D_ BK, NN _x000D__x000D_ NN _x000D_</v>
      </c>
      <c r="DZ93" s="118" t="str">
        <f t="shared" ca="1" si="76"/>
        <v xml:space="preserve"> SK, NN _x000D_ BK, NN _x000D__x000D_ NN _x000D_</v>
      </c>
      <c r="EA93" s="118" t="str">
        <f t="shared" ca="1" si="76"/>
        <v xml:space="preserve"> SK, NN _x000D_ BK, NN _x000D__x000D_ NN _x000D_</v>
      </c>
      <c r="EB93" s="118" t="str">
        <f t="shared" ca="1" si="76"/>
        <v xml:space="preserve"> SK, NN _x000D_ BK, NN _x000D__x000D_ NN _x000D_</v>
      </c>
      <c r="EC93" s="118" t="str">
        <f t="shared" ca="1" si="76"/>
        <v xml:space="preserve"> SK, NN _x000D_ BK, NN _x000D__x000D_ NN _x000D_</v>
      </c>
      <c r="ED93" s="118" t="str">
        <f t="shared" ca="1" si="76"/>
        <v xml:space="preserve"> SK, NN _x000D_ BK, NN _x000D__x000D_ NN _x000D_</v>
      </c>
      <c r="EE93" s="118" t="str">
        <f t="shared" ca="1" si="76"/>
        <v xml:space="preserve"> SK, NN _x000D_ BK, NN _x000D__x000D_ NN _x000D_</v>
      </c>
      <c r="EF93" s="118" t="str">
        <f t="shared" ref="EF93:EY93" ca="1" si="77">CONCATENATE(INDIRECT(ADDRESS(ROW(),COLUMN()-1)),IF(ISERROR(FIND("...",EF82)),EF92,""))</f>
        <v xml:space="preserve"> SK, NN _x000D_ BK, NN _x000D__x000D_ NN _x000D_</v>
      </c>
      <c r="EG93" s="118" t="str">
        <f t="shared" ca="1" si="77"/>
        <v xml:space="preserve"> SK, NN _x000D_ BK, NN _x000D__x000D_ NN _x000D_</v>
      </c>
      <c r="EH93" s="118" t="str">
        <f t="shared" ca="1" si="77"/>
        <v xml:space="preserve"> SK, NN _x000D_ BK, NN _x000D__x000D_ NN _x000D_</v>
      </c>
      <c r="EI93" s="118" t="str">
        <f t="shared" ca="1" si="77"/>
        <v xml:space="preserve"> SK, NN _x000D_ BK, NN _x000D__x000D_ NN _x000D_</v>
      </c>
      <c r="EJ93" s="118" t="str">
        <f t="shared" ca="1" si="77"/>
        <v xml:space="preserve"> SK, NN _x000D_ BK, NN _x000D__x000D_ NN _x000D_</v>
      </c>
      <c r="EK93" s="118" t="str">
        <f t="shared" ca="1" si="77"/>
        <v xml:space="preserve"> SK, NN _x000D_ BK, NN _x000D__x000D_ NN _x000D_</v>
      </c>
      <c r="EL93" s="118" t="str">
        <f t="shared" ca="1" si="77"/>
        <v xml:space="preserve"> SK, NN _x000D_ BK, NN _x000D__x000D_ NN _x000D_</v>
      </c>
      <c r="EM93" s="118" t="str">
        <f t="shared" ca="1" si="77"/>
        <v xml:space="preserve"> SK, NN _x000D_ BK, NN _x000D__x000D_ NN _x000D_</v>
      </c>
      <c r="EN93" s="118" t="str">
        <f t="shared" ca="1" si="77"/>
        <v xml:space="preserve"> SK, NN _x000D_ BK, NN _x000D__x000D_ NN _x000D_</v>
      </c>
      <c r="EO93" s="118" t="str">
        <f t="shared" ca="1" si="77"/>
        <v xml:space="preserve"> SK, NN _x000D_ BK, NN _x000D__x000D_ NN _x000D_</v>
      </c>
      <c r="EP93" s="118" t="str">
        <f t="shared" ca="1" si="77"/>
        <v xml:space="preserve"> SK, NN _x000D_ BK, NN _x000D__x000D_ NN _x000D_</v>
      </c>
      <c r="EQ93" s="118" t="str">
        <f t="shared" ca="1" si="77"/>
        <v xml:space="preserve"> SK, NN _x000D_ BK, NN _x000D__x000D_ NN _x000D_</v>
      </c>
      <c r="ER93" s="118" t="str">
        <f t="shared" ca="1" si="77"/>
        <v xml:space="preserve"> SK, NN _x000D_ BK, NN _x000D__x000D_ NN _x000D_</v>
      </c>
      <c r="ES93" s="118" t="str">
        <f t="shared" ca="1" si="77"/>
        <v xml:space="preserve"> SK, NN _x000D_ BK, NN _x000D__x000D_ NN _x000D_</v>
      </c>
      <c r="ET93" s="118" t="str">
        <f t="shared" ca="1" si="77"/>
        <v xml:space="preserve"> SK, NN _x000D_ BK, NN _x000D__x000D_ NN _x000D_</v>
      </c>
      <c r="EU93" s="118" t="str">
        <f t="shared" ca="1" si="77"/>
        <v xml:space="preserve"> SK, NN _x000D_ BK, NN _x000D__x000D_ NN _x000D_</v>
      </c>
      <c r="EV93" s="118" t="str">
        <f t="shared" ca="1" si="77"/>
        <v xml:space="preserve"> SK, NN _x000D_ BK, NN _x000D__x000D_ NN _x000D_</v>
      </c>
      <c r="EW93" s="118" t="str">
        <f t="shared" ca="1" si="77"/>
        <v xml:space="preserve"> SK, NN _x000D_ BK, NN _x000D__x000D_ NN _x000D_</v>
      </c>
      <c r="EX93" s="118" t="str">
        <f t="shared" ca="1" si="77"/>
        <v xml:space="preserve"> SK, NN _x000D_ BK, NN _x000D__x000D_ NN _x000D_</v>
      </c>
      <c r="EY93" s="118" t="str">
        <f t="shared" ca="1" si="77"/>
        <v xml:space="preserve"> SK, NN _x000D_ BK, NN _x000D__x000D_ NN _x000D_</v>
      </c>
    </row>
    <row r="94" spans="1:155" s="39" customFormat="1" ht="22.95" hidden="1" customHeight="1" outlineLevel="2">
      <c r="A94" s="21"/>
      <c r="B94" s="21"/>
      <c r="C94" s="33"/>
      <c r="D94" s="33"/>
      <c r="E94" s="28"/>
      <c r="F94" s="255"/>
      <c r="G94" s="255"/>
      <c r="H94" s="255"/>
      <c r="I94" s="221"/>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t="26.4" hidden="1" outlineLevel="2">
      <c r="A95" s="21"/>
      <c r="B95" s="21"/>
      <c r="C95" s="33" t="s">
        <v>190</v>
      </c>
      <c r="D95" s="33"/>
      <c r="E95" s="28"/>
      <c r="F95" s="262" t="str">
        <f>IF(LEN(F72)=0,"", " " &amp; IF(F59="Y", Settings!$B$19, IF(IFERROR(SEARCH("N",F67,1),0)=1,Settings!$B$20,IF(IFERROR(SEARCH("C",F67,1),0)=1,Settings!$B$23,IF(IFERROR(SEARCH("DT",F67,1),0)=1,Settings!$B$26,IF(IFERROR(SEARCH("D",F67,1),0)=1,Settings!$B$25,IF(IFERROR(SEARCH("I",F67,1),0)=1,Settings!$B$22, IF(F64="Y", Settings!$B$18, Settings!$B$17))))))))</f>
        <v xml:space="preserve"> INTEGER NOT NULL DEFAULT 0</v>
      </c>
      <c r="G95" s="262" t="str">
        <f>IF(LEN(G72)=0,"", " " &amp; IF(G59="Y", Settings!$B$19, IF(IFERROR(SEARCH("N",G67,1),0)=1,Settings!$B$20,IF(IFERROR(SEARCH("C",G67,1),0)=1,Settings!$B$23,IF(IFERROR(SEARCH("DT",G67,1),0)=1,Settings!$B$26,IF(IFERROR(SEARCH("D",G67,1),0)=1,Settings!$B$25,IF(IFERROR(SEARCH("I",G67,1),0)=1,Settings!$B$22, IF(G64="Y", Settings!$B$18, Settings!$B$17))))))))</f>
        <v xml:space="preserve"> VARCHAR2</v>
      </c>
      <c r="H95" s="262" t="str">
        <f>IF(LEN(H72)=0,"", " " &amp; IF(H59="Y", Settings!$B$19, IF(IFERROR(SEARCH("N",H67,1),0)=1,Settings!$B$20,IF(IFERROR(SEARCH("C",H67,1),0)=1,Settings!$B$23,IF(IFERROR(SEARCH("DT",H67,1),0)=1,Settings!$B$26,IF(IFERROR(SEARCH("D",H67,1),0)=1,Settings!$B$25,IF(IFERROR(SEARCH("I",H67,1),0)=1,Settings!$B$22, IF(H64="Y", Settings!$B$18, Settings!$B$17))))))))</f>
        <v xml:space="preserve"> VARCHAR2</v>
      </c>
      <c r="I95" s="224" t="str">
        <f>IF(LEN(I72)=0,"", " " &amp; IF(I59="Y", Settings!$B$19, IF(IFERROR(SEARCH("N",I67,1),0)=1,Settings!$B$20,IF(IFERROR(SEARCH("C",I67,1),0)=1,Settings!$B$23,IF(IFERROR(SEARCH("DT",I67,1),0)=1,Settings!$B$26,IF(IFERROR(SEARCH("D",I67,1),0)=1,Settings!$B$25,IF(IFERROR(SEARCH("I",I67,1),0)=1,Settings!$B$22, IF(I64="Y", Settings!$B$18, Settings!$B$17))))))))</f>
        <v/>
      </c>
      <c r="J95" s="115" t="str">
        <f>IF(LEN(J72)=0,"", " " &amp; IF(J59="Y", Settings!$B$19, IF(IFERROR(SEARCH("N",J67,1),0)=1,Settings!$B$20,IF(IFERROR(SEARCH("C",J67,1),0)=1,Settings!$B$23,IF(IFERROR(SEARCH("DT",J67,1),0)=1,Settings!$B$26,IF(IFERROR(SEARCH("D",J67,1),0)=1,Settings!$B$25,IF(IFERROR(SEARCH("I",J67,1),0)=1,Settings!$B$22, IF(J64="Y", Settings!$B$18, Settings!$B$17))))))))</f>
        <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t="26.4" hidden="1" outlineLevel="2">
      <c r="A96" s="21"/>
      <c r="B96" s="21"/>
      <c r="C96" s="33" t="s">
        <v>298</v>
      </c>
      <c r="D96" s="33"/>
      <c r="E96" s="28"/>
      <c r="F96" s="262" t="str">
        <f t="shared" ref="F96:BQ96" si="78">IF(OR(F59="Y", LEN(F67)=0, LEN(F69)=0), F95, CONCATENATE(F95,"(",F69,")"))</f>
        <v xml:space="preserve"> INTEGER NOT NULL DEFAULT 0</v>
      </c>
      <c r="G96" s="262" t="str">
        <f t="shared" si="78"/>
        <v xml:space="preserve"> VARCHAR2(5)</v>
      </c>
      <c r="H96" s="262" t="str">
        <f t="shared" si="78"/>
        <v xml:space="preserve"> VARCHAR2(100)</v>
      </c>
      <c r="I96" s="224" t="str">
        <f t="shared" si="78"/>
        <v/>
      </c>
      <c r="J96" s="115" t="str">
        <f t="shared" si="78"/>
        <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262" t="str">
        <f>IF(AND(ISTEXT(F72),F65="Y", F57&lt;&gt;"Y", ISERROR(FIND("SK",F7))), " NOT NULL", "")</f>
        <v/>
      </c>
      <c r="G97" s="262" t="str">
        <f t="shared" ref="G97:BR97" si="81">IF(AND(ISTEXT(G72),G65="Y", G57&lt;&gt;"Y", ISERROR(FIND("SK",G7))), " NOT NULL", "")</f>
        <v xml:space="preserve"> NOT NULL</v>
      </c>
      <c r="H97" s="262" t="str">
        <f t="shared" si="81"/>
        <v xml:space="preserve"> NOT NULL</v>
      </c>
      <c r="I97" s="224"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262" t="str">
        <f t="shared" ref="F98:BQ98" si="84">IF(LEN(F72)=0,"",TRIM(F13))</f>
        <v>4</v>
      </c>
      <c r="G98" s="262" t="str">
        <f t="shared" si="84"/>
        <v>OM004</v>
      </c>
      <c r="H98" s="262" t="str">
        <f t="shared" si="84"/>
        <v>for the development of methods for identification and structure analyses of biological macromolecules</v>
      </c>
      <c r="I98" s="224" t="str">
        <f t="shared" si="84"/>
        <v/>
      </c>
      <c r="J98" s="115" t="str">
        <f t="shared" si="84"/>
        <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262" t="str">
        <f>IF(F59="Y", "", IF(LEN(F98)=0, "",  IF(OR(NOT(ISERROR(FIND("N",F67))), F67="I", F64="Y"), F98, CONCATENATE("'",F98,"'"))))</f>
        <v/>
      </c>
      <c r="G99" s="262" t="str">
        <f t="shared" ref="G99:BR99" si="87">IF(G59="Y", "", IF(LEN(G98)=0, "",  IF(OR(NOT(ISERROR(FIND("N",G67))), G67="I", G64="Y"), G98, CONCATENATE("'",G98,"'"))))</f>
        <v>'OM004'</v>
      </c>
      <c r="H99" s="262" t="str">
        <f t="shared" si="87"/>
        <v>'for the development of methods for identification and structure analyses of biological macromolecules'</v>
      </c>
      <c r="I99" s="224" t="str">
        <f t="shared" si="87"/>
        <v/>
      </c>
      <c r="J99" s="115" t="str">
        <f t="shared" si="87"/>
        <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262" t="str">
        <f>IF(AND(LEN(F99) &lt;&gt; 0, Settings!$B$16 ="Y"), CONCATENATE(" DEFAULT ",F99),"")</f>
        <v/>
      </c>
      <c r="G100" s="262" t="str">
        <f>IF(AND(LEN(G99) &lt;&gt; 0, Settings!$B$16 ="Y"), CONCATENATE(" DEFAULT ",G99),"")</f>
        <v xml:space="preserve"> DEFAULT 'OM004'</v>
      </c>
      <c r="H100" s="262" t="str">
        <f>IF(AND(LEN(H99) &lt;&gt; 0, Settings!$B$16 ="Y"), CONCATENATE(" DEFAULT ",H99),"")</f>
        <v xml:space="preserve"> DEFAULT 'for the development of methods for identification and structure analyses of biological macromolecules'</v>
      </c>
      <c r="I100" s="224" t="str">
        <f>IF(AND(LEN(I99) &lt;&gt; 0, Settings!$B$16 ="Y"), CONCATENATE(" DEFAULT ",I99),"")</f>
        <v/>
      </c>
      <c r="J100" s="115" t="str">
        <f>IF(AND(LEN(J99) &lt;&gt; 0, Settings!$B$16 ="Y"), CONCATENATE(" DEFAULT ",J99),"")</f>
        <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262" t="str">
        <f>IF(LEN(F72) = 0, "", "," &amp; CHAR(13))</f>
        <v>,_x000D_</v>
      </c>
      <c r="G101" s="262" t="str">
        <f>IF(LEN(G72) = 0, "", "," &amp; CHAR(13))</f>
        <v>,_x000D_</v>
      </c>
      <c r="H101" s="262" t="str">
        <f t="shared" ref="H101:BS101" si="90">IF(LEN(H72) = 0, "", "," &amp; CHAR(13))</f>
        <v>,_x000D_</v>
      </c>
      <c r="I101" s="224" t="str">
        <f t="shared" si="90"/>
        <v/>
      </c>
      <c r="J101" s="115" t="str">
        <f t="shared" si="90"/>
        <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262"/>
      <c r="G102" s="262"/>
      <c r="H102" s="262"/>
      <c r="I102" s="224"/>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332" t="str">
        <f t="shared" ref="F103:BQ103" si="93">CONCATENATE(F72, F96, F97, F100, F101)</f>
        <v>OVERALL_MOTIVATION_KEY INTEGER NOT NULL DEFAULT 0,_x000D_</v>
      </c>
      <c r="G103" s="332" t="str">
        <f t="shared" si="93"/>
        <v>OVERALL_MOTIVATION_ID VARCHAR2(5) NOT NULL DEFAULT 'OM004',_x000D_</v>
      </c>
      <c r="H103" s="332" t="str">
        <f t="shared" si="93"/>
        <v>OVERALL_MOTIVATION VARCHAR2(100) NOT NULL DEFAULT 'for the development of methods for identification and structure analyses of biological macromolecules',_x000D_</v>
      </c>
      <c r="I103" s="319" t="str">
        <f t="shared" si="93"/>
        <v/>
      </c>
      <c r="J103" s="123" t="str">
        <f t="shared" si="93"/>
        <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264" t="str">
        <f t="shared" ref="F104:BQ104" si="96">IF(F63="Y",F103,"")</f>
        <v>OVERALL_MOTIVATION_KEY INTEGER NOT NULL DEFAULT 0,_x000D_</v>
      </c>
      <c r="G104" s="264" t="str">
        <f t="shared" si="96"/>
        <v>OVERALL_MOTIVATION_ID VARCHAR2(5) NOT NULL DEFAULT 'OM004',_x000D_</v>
      </c>
      <c r="H104" s="264" t="str">
        <f t="shared" si="96"/>
        <v/>
      </c>
      <c r="I104" s="226"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264" t="str">
        <f t="shared" ref="F105:BQ105" si="99">IF(F63="Y","",F103)</f>
        <v/>
      </c>
      <c r="G105" s="264" t="str">
        <f t="shared" si="99"/>
        <v/>
      </c>
      <c r="H105" s="264" t="str">
        <f t="shared" si="99"/>
        <v>OVERALL_MOTIVATION VARCHAR2(100) NOT NULL DEFAULT 'for the development of methods for identification and structure analyses of biological macromolecules',_x000D_</v>
      </c>
      <c r="I105" s="226" t="str">
        <f t="shared" si="99"/>
        <v/>
      </c>
      <c r="J105" s="119" t="str">
        <f t="shared" si="99"/>
        <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265" t="str">
        <f>F104</f>
        <v>OVERALL_MOTIVATION_KEY INTEGER NOT NULL DEFAULT 0,_x000D_</v>
      </c>
      <c r="G106" s="264" t="str">
        <f ca="1">CONCATENATE(INDIRECT(ADDRESS(ROW(),COLUMN()-1)),G104)</f>
        <v>OVERALL_MOTIVATION_KEY INTEGER NOT NULL DEFAULT 0,_x000D_OVERALL_MOTIVATION_ID VARCHAR2(5) NOT NULL DEFAULT 'OM004',_x000D_</v>
      </c>
      <c r="H106" s="264" t="str">
        <f t="shared" ref="H106:BS107" ca="1" si="102">CONCATENATE(INDIRECT(ADDRESS(ROW(),COLUMN()-1)),H104)</f>
        <v>OVERALL_MOTIVATION_KEY INTEGER NOT NULL DEFAULT 0,_x000D_OVERALL_MOTIVATION_ID VARCHAR2(5) NOT NULL DEFAULT 'OM004',_x000D_</v>
      </c>
      <c r="I106" s="226" t="str">
        <f t="shared" ca="1" si="102"/>
        <v>OVERALL_MOTIVATION_KEY INTEGER NOT NULL DEFAULT 0,_x000D_OVERALL_MOTIVATION_ID VARCHAR2(5) NOT NULL DEFAULT 'OM004',_x000D_</v>
      </c>
      <c r="J106" s="119" t="str">
        <f t="shared" ca="1" si="102"/>
        <v>OVERALL_MOTIVATION_KEY INTEGER NOT NULL DEFAULT 0,_x000D_OVERALL_MOTIVATION_ID VARCHAR2(5) NOT NULL DEFAULT 'OM004',_x000D_</v>
      </c>
      <c r="K106" s="119" t="str">
        <f t="shared" ca="1" si="102"/>
        <v>OVERALL_MOTIVATION_KEY INTEGER NOT NULL DEFAULT 0,_x000D_OVERALL_MOTIVATION_ID VARCHAR2(5) NOT NULL DEFAULT 'OM004',_x000D_</v>
      </c>
      <c r="L106" s="119" t="str">
        <f t="shared" ca="1" si="102"/>
        <v>OVERALL_MOTIVATION_KEY INTEGER NOT NULL DEFAULT 0,_x000D_OVERALL_MOTIVATION_ID VARCHAR2(5) NOT NULL DEFAULT 'OM004',_x000D_</v>
      </c>
      <c r="M106" s="119" t="str">
        <f t="shared" ca="1" si="102"/>
        <v>OVERALL_MOTIVATION_KEY INTEGER NOT NULL DEFAULT 0,_x000D_OVERALL_MOTIVATION_ID VARCHAR2(5) NOT NULL DEFAULT 'OM004',_x000D_</v>
      </c>
      <c r="N106" s="119" t="str">
        <f t="shared" ca="1" si="102"/>
        <v>OVERALL_MOTIVATION_KEY INTEGER NOT NULL DEFAULT 0,_x000D_OVERALL_MOTIVATION_ID VARCHAR2(5) NOT NULL DEFAULT 'OM004',_x000D_</v>
      </c>
      <c r="O106" s="119" t="str">
        <f t="shared" ca="1" si="102"/>
        <v>OVERALL_MOTIVATION_KEY INTEGER NOT NULL DEFAULT 0,_x000D_OVERALL_MOTIVATION_ID VARCHAR2(5) NOT NULL DEFAULT 'OM004',_x000D_</v>
      </c>
      <c r="P106" s="119" t="str">
        <f t="shared" ca="1" si="102"/>
        <v>OVERALL_MOTIVATION_KEY INTEGER NOT NULL DEFAULT 0,_x000D_OVERALL_MOTIVATION_ID VARCHAR2(5) NOT NULL DEFAULT 'OM004',_x000D_</v>
      </c>
      <c r="Q106" s="119" t="str">
        <f t="shared" ca="1" si="102"/>
        <v>OVERALL_MOTIVATION_KEY INTEGER NOT NULL DEFAULT 0,_x000D_OVERALL_MOTIVATION_ID VARCHAR2(5) NOT NULL DEFAULT 'OM004',_x000D_</v>
      </c>
      <c r="R106" s="119" t="str">
        <f t="shared" ca="1" si="102"/>
        <v>OVERALL_MOTIVATION_KEY INTEGER NOT NULL DEFAULT 0,_x000D_OVERALL_MOTIVATION_ID VARCHAR2(5) NOT NULL DEFAULT 'OM004',_x000D_</v>
      </c>
      <c r="S106" s="119" t="str">
        <f t="shared" ca="1" si="102"/>
        <v>OVERALL_MOTIVATION_KEY INTEGER NOT NULL DEFAULT 0,_x000D_OVERALL_MOTIVATION_ID VARCHAR2(5) NOT NULL DEFAULT 'OM004',_x000D_</v>
      </c>
      <c r="T106" s="119" t="str">
        <f t="shared" ca="1" si="102"/>
        <v>OVERALL_MOTIVATION_KEY INTEGER NOT NULL DEFAULT 0,_x000D_OVERALL_MOTIVATION_ID VARCHAR2(5) NOT NULL DEFAULT 'OM004',_x000D_</v>
      </c>
      <c r="U106" s="119" t="str">
        <f t="shared" ca="1" si="102"/>
        <v>OVERALL_MOTIVATION_KEY INTEGER NOT NULL DEFAULT 0,_x000D_OVERALL_MOTIVATION_ID VARCHAR2(5) NOT NULL DEFAULT 'OM004',_x000D_</v>
      </c>
      <c r="V106" s="119" t="str">
        <f t="shared" ca="1" si="102"/>
        <v>OVERALL_MOTIVATION_KEY INTEGER NOT NULL DEFAULT 0,_x000D_OVERALL_MOTIVATION_ID VARCHAR2(5) NOT NULL DEFAULT 'OM004',_x000D_</v>
      </c>
      <c r="W106" s="119" t="str">
        <f t="shared" ca="1" si="102"/>
        <v>OVERALL_MOTIVATION_KEY INTEGER NOT NULL DEFAULT 0,_x000D_OVERALL_MOTIVATION_ID VARCHAR2(5) NOT NULL DEFAULT 'OM004',_x000D_</v>
      </c>
      <c r="X106" s="119" t="str">
        <f t="shared" ca="1" si="102"/>
        <v>OVERALL_MOTIVATION_KEY INTEGER NOT NULL DEFAULT 0,_x000D_OVERALL_MOTIVATION_ID VARCHAR2(5) NOT NULL DEFAULT 'OM004',_x000D_</v>
      </c>
      <c r="Y106" s="119" t="str">
        <f t="shared" ca="1" si="102"/>
        <v>OVERALL_MOTIVATION_KEY INTEGER NOT NULL DEFAULT 0,_x000D_OVERALL_MOTIVATION_ID VARCHAR2(5) NOT NULL DEFAULT 'OM004',_x000D_</v>
      </c>
      <c r="Z106" s="119" t="str">
        <f t="shared" ca="1" si="102"/>
        <v>OVERALL_MOTIVATION_KEY INTEGER NOT NULL DEFAULT 0,_x000D_OVERALL_MOTIVATION_ID VARCHAR2(5) NOT NULL DEFAULT 'OM004',_x000D_</v>
      </c>
      <c r="AA106" s="119" t="str">
        <f t="shared" ca="1" si="102"/>
        <v>OVERALL_MOTIVATION_KEY INTEGER NOT NULL DEFAULT 0,_x000D_OVERALL_MOTIVATION_ID VARCHAR2(5) NOT NULL DEFAULT 'OM004',_x000D_</v>
      </c>
      <c r="AB106" s="119" t="str">
        <f t="shared" ca="1" si="102"/>
        <v>OVERALL_MOTIVATION_KEY INTEGER NOT NULL DEFAULT 0,_x000D_OVERALL_MOTIVATION_ID VARCHAR2(5) NOT NULL DEFAULT 'OM004',_x000D_</v>
      </c>
      <c r="AC106" s="119" t="str">
        <f t="shared" ca="1" si="102"/>
        <v>OVERALL_MOTIVATION_KEY INTEGER NOT NULL DEFAULT 0,_x000D_OVERALL_MOTIVATION_ID VARCHAR2(5) NOT NULL DEFAULT 'OM004',_x000D_</v>
      </c>
      <c r="AD106" s="119" t="str">
        <f t="shared" ca="1" si="102"/>
        <v>OVERALL_MOTIVATION_KEY INTEGER NOT NULL DEFAULT 0,_x000D_OVERALL_MOTIVATION_ID VARCHAR2(5) NOT NULL DEFAULT 'OM004',_x000D_</v>
      </c>
      <c r="AE106" s="119" t="str">
        <f t="shared" ca="1" si="102"/>
        <v>OVERALL_MOTIVATION_KEY INTEGER NOT NULL DEFAULT 0,_x000D_OVERALL_MOTIVATION_ID VARCHAR2(5) NOT NULL DEFAULT 'OM004',_x000D_</v>
      </c>
      <c r="AF106" s="119" t="str">
        <f t="shared" ca="1" si="102"/>
        <v>OVERALL_MOTIVATION_KEY INTEGER NOT NULL DEFAULT 0,_x000D_OVERALL_MOTIVATION_ID VARCHAR2(5) NOT NULL DEFAULT 'OM004',_x000D_</v>
      </c>
      <c r="AG106" s="119" t="str">
        <f t="shared" ca="1" si="102"/>
        <v>OVERALL_MOTIVATION_KEY INTEGER NOT NULL DEFAULT 0,_x000D_OVERALL_MOTIVATION_ID VARCHAR2(5) NOT NULL DEFAULT 'OM004',_x000D_</v>
      </c>
      <c r="AH106" s="119" t="str">
        <f t="shared" ca="1" si="102"/>
        <v>OVERALL_MOTIVATION_KEY INTEGER NOT NULL DEFAULT 0,_x000D_OVERALL_MOTIVATION_ID VARCHAR2(5) NOT NULL DEFAULT 'OM004',_x000D_</v>
      </c>
      <c r="AI106" s="119" t="str">
        <f t="shared" ca="1" si="102"/>
        <v>OVERALL_MOTIVATION_KEY INTEGER NOT NULL DEFAULT 0,_x000D_OVERALL_MOTIVATION_ID VARCHAR2(5) NOT NULL DEFAULT 'OM004',_x000D_</v>
      </c>
      <c r="AJ106" s="119" t="str">
        <f t="shared" ca="1" si="102"/>
        <v>OVERALL_MOTIVATION_KEY INTEGER NOT NULL DEFAULT 0,_x000D_OVERALL_MOTIVATION_ID VARCHAR2(5) NOT NULL DEFAULT 'OM004',_x000D_</v>
      </c>
      <c r="AK106" s="119" t="str">
        <f t="shared" ca="1" si="102"/>
        <v>OVERALL_MOTIVATION_KEY INTEGER NOT NULL DEFAULT 0,_x000D_OVERALL_MOTIVATION_ID VARCHAR2(5) NOT NULL DEFAULT 'OM004',_x000D_</v>
      </c>
      <c r="AL106" s="119" t="str">
        <f t="shared" ca="1" si="102"/>
        <v>OVERALL_MOTIVATION_KEY INTEGER NOT NULL DEFAULT 0,_x000D_OVERALL_MOTIVATION_ID VARCHAR2(5) NOT NULL DEFAULT 'OM004',_x000D_</v>
      </c>
      <c r="AM106" s="119" t="str">
        <f t="shared" ca="1" si="102"/>
        <v>OVERALL_MOTIVATION_KEY INTEGER NOT NULL DEFAULT 0,_x000D_OVERALL_MOTIVATION_ID VARCHAR2(5) NOT NULL DEFAULT 'OM004',_x000D_</v>
      </c>
      <c r="AN106" s="119" t="str">
        <f t="shared" ca="1" si="102"/>
        <v>OVERALL_MOTIVATION_KEY INTEGER NOT NULL DEFAULT 0,_x000D_OVERALL_MOTIVATION_ID VARCHAR2(5) NOT NULL DEFAULT 'OM004',_x000D_</v>
      </c>
      <c r="AO106" s="119" t="str">
        <f t="shared" ca="1" si="102"/>
        <v>OVERALL_MOTIVATION_KEY INTEGER NOT NULL DEFAULT 0,_x000D_OVERALL_MOTIVATION_ID VARCHAR2(5) NOT NULL DEFAULT 'OM004',_x000D_</v>
      </c>
      <c r="AP106" s="119" t="str">
        <f t="shared" ca="1" si="102"/>
        <v>OVERALL_MOTIVATION_KEY INTEGER NOT NULL DEFAULT 0,_x000D_OVERALL_MOTIVATION_ID VARCHAR2(5) NOT NULL DEFAULT 'OM004',_x000D_</v>
      </c>
      <c r="AQ106" s="119" t="str">
        <f t="shared" ca="1" si="102"/>
        <v>OVERALL_MOTIVATION_KEY INTEGER NOT NULL DEFAULT 0,_x000D_OVERALL_MOTIVATION_ID VARCHAR2(5) NOT NULL DEFAULT 'OM004',_x000D_</v>
      </c>
      <c r="AR106" s="119" t="str">
        <f t="shared" ca="1" si="102"/>
        <v>OVERALL_MOTIVATION_KEY INTEGER NOT NULL DEFAULT 0,_x000D_OVERALL_MOTIVATION_ID VARCHAR2(5) NOT NULL DEFAULT 'OM004',_x000D_</v>
      </c>
      <c r="AS106" s="119" t="str">
        <f t="shared" ca="1" si="102"/>
        <v>OVERALL_MOTIVATION_KEY INTEGER NOT NULL DEFAULT 0,_x000D_OVERALL_MOTIVATION_ID VARCHAR2(5) NOT NULL DEFAULT 'OM004',_x000D_</v>
      </c>
      <c r="AT106" s="119" t="str">
        <f t="shared" ca="1" si="102"/>
        <v>OVERALL_MOTIVATION_KEY INTEGER NOT NULL DEFAULT 0,_x000D_OVERALL_MOTIVATION_ID VARCHAR2(5) NOT NULL DEFAULT 'OM004',_x000D_</v>
      </c>
      <c r="AU106" s="119" t="str">
        <f t="shared" ca="1" si="102"/>
        <v>OVERALL_MOTIVATION_KEY INTEGER NOT NULL DEFAULT 0,_x000D_OVERALL_MOTIVATION_ID VARCHAR2(5) NOT NULL DEFAULT 'OM004',_x000D_</v>
      </c>
      <c r="AV106" s="119" t="str">
        <f t="shared" ca="1" si="102"/>
        <v>OVERALL_MOTIVATION_KEY INTEGER NOT NULL DEFAULT 0,_x000D_OVERALL_MOTIVATION_ID VARCHAR2(5) NOT NULL DEFAULT 'OM004',_x000D_</v>
      </c>
      <c r="AW106" s="119" t="str">
        <f t="shared" ca="1" si="102"/>
        <v>OVERALL_MOTIVATION_KEY INTEGER NOT NULL DEFAULT 0,_x000D_OVERALL_MOTIVATION_ID VARCHAR2(5) NOT NULL DEFAULT 'OM004',_x000D_</v>
      </c>
      <c r="AX106" s="119" t="str">
        <f t="shared" ca="1" si="102"/>
        <v>OVERALL_MOTIVATION_KEY INTEGER NOT NULL DEFAULT 0,_x000D_OVERALL_MOTIVATION_ID VARCHAR2(5) NOT NULL DEFAULT 'OM004',_x000D_</v>
      </c>
      <c r="AY106" s="119" t="str">
        <f t="shared" ca="1" si="102"/>
        <v>OVERALL_MOTIVATION_KEY INTEGER NOT NULL DEFAULT 0,_x000D_OVERALL_MOTIVATION_ID VARCHAR2(5) NOT NULL DEFAULT 'OM004',_x000D_</v>
      </c>
      <c r="AZ106" s="119" t="str">
        <f t="shared" ca="1" si="102"/>
        <v>OVERALL_MOTIVATION_KEY INTEGER NOT NULL DEFAULT 0,_x000D_OVERALL_MOTIVATION_ID VARCHAR2(5) NOT NULL DEFAULT 'OM004',_x000D_</v>
      </c>
      <c r="BA106" s="119" t="str">
        <f t="shared" ca="1" si="102"/>
        <v>OVERALL_MOTIVATION_KEY INTEGER NOT NULL DEFAULT 0,_x000D_OVERALL_MOTIVATION_ID VARCHAR2(5) NOT NULL DEFAULT 'OM004',_x000D_</v>
      </c>
      <c r="BB106" s="119" t="str">
        <f t="shared" ca="1" si="102"/>
        <v>OVERALL_MOTIVATION_KEY INTEGER NOT NULL DEFAULT 0,_x000D_OVERALL_MOTIVATION_ID VARCHAR2(5) NOT NULL DEFAULT 'OM004',_x000D_</v>
      </c>
      <c r="BC106" s="119" t="str">
        <f t="shared" ca="1" si="102"/>
        <v>OVERALL_MOTIVATION_KEY INTEGER NOT NULL DEFAULT 0,_x000D_OVERALL_MOTIVATION_ID VARCHAR2(5) NOT NULL DEFAULT 'OM004',_x000D_</v>
      </c>
      <c r="BD106" s="119" t="str">
        <f t="shared" ca="1" si="102"/>
        <v>OVERALL_MOTIVATION_KEY INTEGER NOT NULL DEFAULT 0,_x000D_OVERALL_MOTIVATION_ID VARCHAR2(5) NOT NULL DEFAULT 'OM004',_x000D_</v>
      </c>
      <c r="BE106" s="119" t="str">
        <f t="shared" ca="1" si="102"/>
        <v>OVERALL_MOTIVATION_KEY INTEGER NOT NULL DEFAULT 0,_x000D_OVERALL_MOTIVATION_ID VARCHAR2(5) NOT NULL DEFAULT 'OM004',_x000D_</v>
      </c>
      <c r="BF106" s="119" t="str">
        <f t="shared" ca="1" si="102"/>
        <v>OVERALL_MOTIVATION_KEY INTEGER NOT NULL DEFAULT 0,_x000D_OVERALL_MOTIVATION_ID VARCHAR2(5) NOT NULL DEFAULT 'OM004',_x000D_</v>
      </c>
      <c r="BG106" s="119" t="str">
        <f t="shared" ca="1" si="102"/>
        <v>OVERALL_MOTIVATION_KEY INTEGER NOT NULL DEFAULT 0,_x000D_OVERALL_MOTIVATION_ID VARCHAR2(5) NOT NULL DEFAULT 'OM004',_x000D_</v>
      </c>
      <c r="BH106" s="119" t="str">
        <f t="shared" ca="1" si="102"/>
        <v>OVERALL_MOTIVATION_KEY INTEGER NOT NULL DEFAULT 0,_x000D_OVERALL_MOTIVATION_ID VARCHAR2(5) NOT NULL DEFAULT 'OM004',_x000D_</v>
      </c>
      <c r="BI106" s="119" t="str">
        <f t="shared" ca="1" si="102"/>
        <v>OVERALL_MOTIVATION_KEY INTEGER NOT NULL DEFAULT 0,_x000D_OVERALL_MOTIVATION_ID VARCHAR2(5) NOT NULL DEFAULT 'OM004',_x000D_</v>
      </c>
      <c r="BJ106" s="119" t="str">
        <f t="shared" ca="1" si="102"/>
        <v>OVERALL_MOTIVATION_KEY INTEGER NOT NULL DEFAULT 0,_x000D_OVERALL_MOTIVATION_ID VARCHAR2(5) NOT NULL DEFAULT 'OM004',_x000D_</v>
      </c>
      <c r="BK106" s="119" t="str">
        <f t="shared" ca="1" si="102"/>
        <v>OVERALL_MOTIVATION_KEY INTEGER NOT NULL DEFAULT 0,_x000D_OVERALL_MOTIVATION_ID VARCHAR2(5) NOT NULL DEFAULT 'OM004',_x000D_</v>
      </c>
      <c r="BL106" s="119" t="str">
        <f t="shared" ca="1" si="102"/>
        <v>OVERALL_MOTIVATION_KEY INTEGER NOT NULL DEFAULT 0,_x000D_OVERALL_MOTIVATION_ID VARCHAR2(5) NOT NULL DEFAULT 'OM004',_x000D_</v>
      </c>
      <c r="BM106" s="119" t="str">
        <f t="shared" ca="1" si="102"/>
        <v>OVERALL_MOTIVATION_KEY INTEGER NOT NULL DEFAULT 0,_x000D_OVERALL_MOTIVATION_ID VARCHAR2(5) NOT NULL DEFAULT 'OM004',_x000D_</v>
      </c>
      <c r="BN106" s="119" t="str">
        <f t="shared" ca="1" si="102"/>
        <v>OVERALL_MOTIVATION_KEY INTEGER NOT NULL DEFAULT 0,_x000D_OVERALL_MOTIVATION_ID VARCHAR2(5) NOT NULL DEFAULT 'OM004',_x000D_</v>
      </c>
      <c r="BO106" s="119" t="str">
        <f t="shared" ca="1" si="102"/>
        <v>OVERALL_MOTIVATION_KEY INTEGER NOT NULL DEFAULT 0,_x000D_OVERALL_MOTIVATION_ID VARCHAR2(5) NOT NULL DEFAULT 'OM004',_x000D_</v>
      </c>
      <c r="BP106" s="119" t="str">
        <f t="shared" ca="1" si="102"/>
        <v>OVERALL_MOTIVATION_KEY INTEGER NOT NULL DEFAULT 0,_x000D_OVERALL_MOTIVATION_ID VARCHAR2(5) NOT NULL DEFAULT 'OM004',_x000D_</v>
      </c>
      <c r="BQ106" s="119" t="str">
        <f t="shared" ca="1" si="102"/>
        <v>OVERALL_MOTIVATION_KEY INTEGER NOT NULL DEFAULT 0,_x000D_OVERALL_MOTIVATION_ID VARCHAR2(5) NOT NULL DEFAULT 'OM004',_x000D_</v>
      </c>
      <c r="BR106" s="119" t="str">
        <f t="shared" ca="1" si="102"/>
        <v>OVERALL_MOTIVATION_KEY INTEGER NOT NULL DEFAULT 0,_x000D_OVERALL_MOTIVATION_ID VARCHAR2(5) NOT NULL DEFAULT 'OM004',_x000D_</v>
      </c>
      <c r="BS106" s="119" t="str">
        <f t="shared" ca="1" si="102"/>
        <v>OVERALL_MOTIVATION_KEY INTEGER NOT NULL DEFAULT 0,_x000D_OVERALL_MOTIVATION_ID VARCHAR2(5) NOT NULL DEFAULT 'OM004',_x000D_</v>
      </c>
      <c r="BT106" s="119" t="str">
        <f t="shared" ref="BT106:EE107" ca="1" si="103">CONCATENATE(INDIRECT(ADDRESS(ROW(),COLUMN()-1)),BT104)</f>
        <v>OVERALL_MOTIVATION_KEY INTEGER NOT NULL DEFAULT 0,_x000D_OVERALL_MOTIVATION_ID VARCHAR2(5) NOT NULL DEFAULT 'OM004',_x000D_</v>
      </c>
      <c r="BU106" s="119" t="str">
        <f t="shared" ca="1" si="103"/>
        <v>OVERALL_MOTIVATION_KEY INTEGER NOT NULL DEFAULT 0,_x000D_OVERALL_MOTIVATION_ID VARCHAR2(5) NOT NULL DEFAULT 'OM004',_x000D_</v>
      </c>
      <c r="BV106" s="119" t="str">
        <f t="shared" ca="1" si="103"/>
        <v>OVERALL_MOTIVATION_KEY INTEGER NOT NULL DEFAULT 0,_x000D_OVERALL_MOTIVATION_ID VARCHAR2(5) NOT NULL DEFAULT 'OM004',_x000D_</v>
      </c>
      <c r="BW106" s="119" t="str">
        <f t="shared" ca="1" si="103"/>
        <v>OVERALL_MOTIVATION_KEY INTEGER NOT NULL DEFAULT 0,_x000D_OVERALL_MOTIVATION_ID VARCHAR2(5) NOT NULL DEFAULT 'OM004',_x000D_</v>
      </c>
      <c r="BX106" s="119" t="str">
        <f t="shared" ca="1" si="103"/>
        <v>OVERALL_MOTIVATION_KEY INTEGER NOT NULL DEFAULT 0,_x000D_OVERALL_MOTIVATION_ID VARCHAR2(5) NOT NULL DEFAULT 'OM004',_x000D_</v>
      </c>
      <c r="BY106" s="119" t="str">
        <f t="shared" ca="1" si="103"/>
        <v>OVERALL_MOTIVATION_KEY INTEGER NOT NULL DEFAULT 0,_x000D_OVERALL_MOTIVATION_ID VARCHAR2(5) NOT NULL DEFAULT 'OM004',_x000D_</v>
      </c>
      <c r="BZ106" s="119" t="str">
        <f t="shared" ca="1" si="103"/>
        <v>OVERALL_MOTIVATION_KEY INTEGER NOT NULL DEFAULT 0,_x000D_OVERALL_MOTIVATION_ID VARCHAR2(5) NOT NULL DEFAULT 'OM004',_x000D_</v>
      </c>
      <c r="CA106" s="119" t="str">
        <f t="shared" ca="1" si="103"/>
        <v>OVERALL_MOTIVATION_KEY INTEGER NOT NULL DEFAULT 0,_x000D_OVERALL_MOTIVATION_ID VARCHAR2(5) NOT NULL DEFAULT 'OM004',_x000D_</v>
      </c>
      <c r="CB106" s="119" t="str">
        <f t="shared" ca="1" si="103"/>
        <v>OVERALL_MOTIVATION_KEY INTEGER NOT NULL DEFAULT 0,_x000D_OVERALL_MOTIVATION_ID VARCHAR2(5) NOT NULL DEFAULT 'OM004',_x000D_</v>
      </c>
      <c r="CC106" s="119" t="str">
        <f t="shared" ca="1" si="103"/>
        <v>OVERALL_MOTIVATION_KEY INTEGER NOT NULL DEFAULT 0,_x000D_OVERALL_MOTIVATION_ID VARCHAR2(5) NOT NULL DEFAULT 'OM004',_x000D_</v>
      </c>
      <c r="CD106" s="119" t="str">
        <f t="shared" ca="1" si="103"/>
        <v>OVERALL_MOTIVATION_KEY INTEGER NOT NULL DEFAULT 0,_x000D_OVERALL_MOTIVATION_ID VARCHAR2(5) NOT NULL DEFAULT 'OM004',_x000D_</v>
      </c>
      <c r="CE106" s="119" t="str">
        <f t="shared" ca="1" si="103"/>
        <v>OVERALL_MOTIVATION_KEY INTEGER NOT NULL DEFAULT 0,_x000D_OVERALL_MOTIVATION_ID VARCHAR2(5) NOT NULL DEFAULT 'OM004',_x000D_</v>
      </c>
      <c r="CF106" s="119" t="str">
        <f t="shared" ca="1" si="103"/>
        <v>OVERALL_MOTIVATION_KEY INTEGER NOT NULL DEFAULT 0,_x000D_OVERALL_MOTIVATION_ID VARCHAR2(5) NOT NULL DEFAULT 'OM004',_x000D_</v>
      </c>
      <c r="CG106" s="119" t="str">
        <f t="shared" ca="1" si="103"/>
        <v>OVERALL_MOTIVATION_KEY INTEGER NOT NULL DEFAULT 0,_x000D_OVERALL_MOTIVATION_ID VARCHAR2(5) NOT NULL DEFAULT 'OM004',_x000D_</v>
      </c>
      <c r="CH106" s="119" t="str">
        <f t="shared" ca="1" si="103"/>
        <v>OVERALL_MOTIVATION_KEY INTEGER NOT NULL DEFAULT 0,_x000D_OVERALL_MOTIVATION_ID VARCHAR2(5) NOT NULL DEFAULT 'OM004',_x000D_</v>
      </c>
      <c r="CI106" s="119" t="str">
        <f t="shared" ca="1" si="103"/>
        <v>OVERALL_MOTIVATION_KEY INTEGER NOT NULL DEFAULT 0,_x000D_OVERALL_MOTIVATION_ID VARCHAR2(5) NOT NULL DEFAULT 'OM004',_x000D_</v>
      </c>
      <c r="CJ106" s="119" t="str">
        <f t="shared" ca="1" si="103"/>
        <v>OVERALL_MOTIVATION_KEY INTEGER NOT NULL DEFAULT 0,_x000D_OVERALL_MOTIVATION_ID VARCHAR2(5) NOT NULL DEFAULT 'OM004',_x000D_</v>
      </c>
      <c r="CK106" s="119" t="str">
        <f t="shared" ca="1" si="103"/>
        <v>OVERALL_MOTIVATION_KEY INTEGER NOT NULL DEFAULT 0,_x000D_OVERALL_MOTIVATION_ID VARCHAR2(5) NOT NULL DEFAULT 'OM004',_x000D_</v>
      </c>
      <c r="CL106" s="119" t="str">
        <f t="shared" ca="1" si="103"/>
        <v>OVERALL_MOTIVATION_KEY INTEGER NOT NULL DEFAULT 0,_x000D_OVERALL_MOTIVATION_ID VARCHAR2(5) NOT NULL DEFAULT 'OM004',_x000D_</v>
      </c>
      <c r="CM106" s="119" t="str">
        <f t="shared" ca="1" si="103"/>
        <v>OVERALL_MOTIVATION_KEY INTEGER NOT NULL DEFAULT 0,_x000D_OVERALL_MOTIVATION_ID VARCHAR2(5) NOT NULL DEFAULT 'OM004',_x000D_</v>
      </c>
      <c r="CN106" s="119" t="str">
        <f t="shared" ca="1" si="103"/>
        <v>OVERALL_MOTIVATION_KEY INTEGER NOT NULL DEFAULT 0,_x000D_OVERALL_MOTIVATION_ID VARCHAR2(5) NOT NULL DEFAULT 'OM004',_x000D_</v>
      </c>
      <c r="CO106" s="119" t="str">
        <f t="shared" ca="1" si="103"/>
        <v>OVERALL_MOTIVATION_KEY INTEGER NOT NULL DEFAULT 0,_x000D_OVERALL_MOTIVATION_ID VARCHAR2(5) NOT NULL DEFAULT 'OM004',_x000D_</v>
      </c>
      <c r="CP106" s="119" t="str">
        <f t="shared" ca="1" si="103"/>
        <v>OVERALL_MOTIVATION_KEY INTEGER NOT NULL DEFAULT 0,_x000D_OVERALL_MOTIVATION_ID VARCHAR2(5) NOT NULL DEFAULT 'OM004',_x000D_</v>
      </c>
      <c r="CQ106" s="119" t="str">
        <f t="shared" ca="1" si="103"/>
        <v>OVERALL_MOTIVATION_KEY INTEGER NOT NULL DEFAULT 0,_x000D_OVERALL_MOTIVATION_ID VARCHAR2(5) NOT NULL DEFAULT 'OM004',_x000D_</v>
      </c>
      <c r="CR106" s="119" t="str">
        <f t="shared" ca="1" si="103"/>
        <v>OVERALL_MOTIVATION_KEY INTEGER NOT NULL DEFAULT 0,_x000D_OVERALL_MOTIVATION_ID VARCHAR2(5) NOT NULL DEFAULT 'OM004',_x000D_</v>
      </c>
      <c r="CS106" s="119" t="str">
        <f t="shared" ca="1" si="103"/>
        <v>OVERALL_MOTIVATION_KEY INTEGER NOT NULL DEFAULT 0,_x000D_OVERALL_MOTIVATION_ID VARCHAR2(5) NOT NULL DEFAULT 'OM004',_x000D_</v>
      </c>
      <c r="CT106" s="119" t="str">
        <f t="shared" ca="1" si="103"/>
        <v>OVERALL_MOTIVATION_KEY INTEGER NOT NULL DEFAULT 0,_x000D_OVERALL_MOTIVATION_ID VARCHAR2(5) NOT NULL DEFAULT 'OM004',_x000D_</v>
      </c>
      <c r="CU106" s="119" t="str">
        <f t="shared" ca="1" si="103"/>
        <v>OVERALL_MOTIVATION_KEY INTEGER NOT NULL DEFAULT 0,_x000D_OVERALL_MOTIVATION_ID VARCHAR2(5) NOT NULL DEFAULT 'OM004',_x000D_</v>
      </c>
      <c r="CV106" s="119" t="str">
        <f t="shared" ca="1" si="103"/>
        <v>OVERALL_MOTIVATION_KEY INTEGER NOT NULL DEFAULT 0,_x000D_OVERALL_MOTIVATION_ID VARCHAR2(5) NOT NULL DEFAULT 'OM004',_x000D_</v>
      </c>
      <c r="CW106" s="119" t="str">
        <f t="shared" ca="1" si="103"/>
        <v>OVERALL_MOTIVATION_KEY INTEGER NOT NULL DEFAULT 0,_x000D_OVERALL_MOTIVATION_ID VARCHAR2(5) NOT NULL DEFAULT 'OM004',_x000D_</v>
      </c>
      <c r="CX106" s="119" t="str">
        <f t="shared" ca="1" si="103"/>
        <v>OVERALL_MOTIVATION_KEY INTEGER NOT NULL DEFAULT 0,_x000D_OVERALL_MOTIVATION_ID VARCHAR2(5) NOT NULL DEFAULT 'OM004',_x000D_</v>
      </c>
      <c r="CY106" s="119" t="str">
        <f t="shared" ca="1" si="103"/>
        <v>OVERALL_MOTIVATION_KEY INTEGER NOT NULL DEFAULT 0,_x000D_OVERALL_MOTIVATION_ID VARCHAR2(5) NOT NULL DEFAULT 'OM004',_x000D_</v>
      </c>
      <c r="CZ106" s="119" t="str">
        <f t="shared" ca="1" si="103"/>
        <v>OVERALL_MOTIVATION_KEY INTEGER NOT NULL DEFAULT 0,_x000D_OVERALL_MOTIVATION_ID VARCHAR2(5) NOT NULL DEFAULT 'OM004',_x000D_</v>
      </c>
      <c r="DA106" s="119" t="str">
        <f t="shared" ca="1" si="103"/>
        <v>OVERALL_MOTIVATION_KEY INTEGER NOT NULL DEFAULT 0,_x000D_OVERALL_MOTIVATION_ID VARCHAR2(5) NOT NULL DEFAULT 'OM004',_x000D_</v>
      </c>
      <c r="DB106" s="119" t="str">
        <f t="shared" ca="1" si="103"/>
        <v>OVERALL_MOTIVATION_KEY INTEGER NOT NULL DEFAULT 0,_x000D_OVERALL_MOTIVATION_ID VARCHAR2(5) NOT NULL DEFAULT 'OM004',_x000D_</v>
      </c>
      <c r="DC106" s="119" t="str">
        <f t="shared" ca="1" si="103"/>
        <v>OVERALL_MOTIVATION_KEY INTEGER NOT NULL DEFAULT 0,_x000D_OVERALL_MOTIVATION_ID VARCHAR2(5) NOT NULL DEFAULT 'OM004',_x000D_</v>
      </c>
      <c r="DD106" s="119" t="str">
        <f t="shared" ca="1" si="103"/>
        <v>OVERALL_MOTIVATION_KEY INTEGER NOT NULL DEFAULT 0,_x000D_OVERALL_MOTIVATION_ID VARCHAR2(5) NOT NULL DEFAULT 'OM004',_x000D_</v>
      </c>
      <c r="DE106" s="119" t="str">
        <f t="shared" ca="1" si="103"/>
        <v>OVERALL_MOTIVATION_KEY INTEGER NOT NULL DEFAULT 0,_x000D_OVERALL_MOTIVATION_ID VARCHAR2(5) NOT NULL DEFAULT 'OM004',_x000D_</v>
      </c>
      <c r="DF106" s="119" t="str">
        <f t="shared" ca="1" si="103"/>
        <v>OVERALL_MOTIVATION_KEY INTEGER NOT NULL DEFAULT 0,_x000D_OVERALL_MOTIVATION_ID VARCHAR2(5) NOT NULL DEFAULT 'OM004',_x000D_</v>
      </c>
      <c r="DG106" s="119" t="str">
        <f t="shared" ca="1" si="103"/>
        <v>OVERALL_MOTIVATION_KEY INTEGER NOT NULL DEFAULT 0,_x000D_OVERALL_MOTIVATION_ID VARCHAR2(5) NOT NULL DEFAULT 'OM004',_x000D_</v>
      </c>
      <c r="DH106" s="119" t="str">
        <f t="shared" ca="1" si="103"/>
        <v>OVERALL_MOTIVATION_KEY INTEGER NOT NULL DEFAULT 0,_x000D_OVERALL_MOTIVATION_ID VARCHAR2(5) NOT NULL DEFAULT 'OM004',_x000D_</v>
      </c>
      <c r="DI106" s="119" t="str">
        <f t="shared" ca="1" si="103"/>
        <v>OVERALL_MOTIVATION_KEY INTEGER NOT NULL DEFAULT 0,_x000D_OVERALL_MOTIVATION_ID VARCHAR2(5) NOT NULL DEFAULT 'OM004',_x000D_</v>
      </c>
      <c r="DJ106" s="119" t="str">
        <f t="shared" ca="1" si="103"/>
        <v>OVERALL_MOTIVATION_KEY INTEGER NOT NULL DEFAULT 0,_x000D_OVERALL_MOTIVATION_ID VARCHAR2(5) NOT NULL DEFAULT 'OM004',_x000D_</v>
      </c>
      <c r="DK106" s="119" t="str">
        <f t="shared" ca="1" si="103"/>
        <v>OVERALL_MOTIVATION_KEY INTEGER NOT NULL DEFAULT 0,_x000D_OVERALL_MOTIVATION_ID VARCHAR2(5) NOT NULL DEFAULT 'OM004',_x000D_</v>
      </c>
      <c r="DL106" s="119" t="str">
        <f t="shared" ca="1" si="103"/>
        <v>OVERALL_MOTIVATION_KEY INTEGER NOT NULL DEFAULT 0,_x000D_OVERALL_MOTIVATION_ID VARCHAR2(5) NOT NULL DEFAULT 'OM004',_x000D_</v>
      </c>
      <c r="DM106" s="119" t="str">
        <f t="shared" ca="1" si="103"/>
        <v>OVERALL_MOTIVATION_KEY INTEGER NOT NULL DEFAULT 0,_x000D_OVERALL_MOTIVATION_ID VARCHAR2(5) NOT NULL DEFAULT 'OM004',_x000D_</v>
      </c>
      <c r="DN106" s="119" t="str">
        <f t="shared" ca="1" si="103"/>
        <v>OVERALL_MOTIVATION_KEY INTEGER NOT NULL DEFAULT 0,_x000D_OVERALL_MOTIVATION_ID VARCHAR2(5) NOT NULL DEFAULT 'OM004',_x000D_</v>
      </c>
      <c r="DO106" s="119" t="str">
        <f t="shared" ca="1" si="103"/>
        <v>OVERALL_MOTIVATION_KEY INTEGER NOT NULL DEFAULT 0,_x000D_OVERALL_MOTIVATION_ID VARCHAR2(5) NOT NULL DEFAULT 'OM004',_x000D_</v>
      </c>
      <c r="DP106" s="119" t="str">
        <f t="shared" ca="1" si="103"/>
        <v>OVERALL_MOTIVATION_KEY INTEGER NOT NULL DEFAULT 0,_x000D_OVERALL_MOTIVATION_ID VARCHAR2(5) NOT NULL DEFAULT 'OM004',_x000D_</v>
      </c>
      <c r="DQ106" s="119" t="str">
        <f t="shared" ca="1" si="103"/>
        <v>OVERALL_MOTIVATION_KEY INTEGER NOT NULL DEFAULT 0,_x000D_OVERALL_MOTIVATION_ID VARCHAR2(5) NOT NULL DEFAULT 'OM004',_x000D_</v>
      </c>
      <c r="DR106" s="119" t="str">
        <f t="shared" ca="1" si="103"/>
        <v>OVERALL_MOTIVATION_KEY INTEGER NOT NULL DEFAULT 0,_x000D_OVERALL_MOTIVATION_ID VARCHAR2(5) NOT NULL DEFAULT 'OM004',_x000D_</v>
      </c>
      <c r="DS106" s="119" t="str">
        <f t="shared" ca="1" si="103"/>
        <v>OVERALL_MOTIVATION_KEY INTEGER NOT NULL DEFAULT 0,_x000D_OVERALL_MOTIVATION_ID VARCHAR2(5) NOT NULL DEFAULT 'OM004',_x000D_</v>
      </c>
      <c r="DT106" s="119" t="str">
        <f t="shared" ca="1" si="103"/>
        <v>OVERALL_MOTIVATION_KEY INTEGER NOT NULL DEFAULT 0,_x000D_OVERALL_MOTIVATION_ID VARCHAR2(5) NOT NULL DEFAULT 'OM004',_x000D_</v>
      </c>
      <c r="DU106" s="119" t="str">
        <f t="shared" ca="1" si="103"/>
        <v>OVERALL_MOTIVATION_KEY INTEGER NOT NULL DEFAULT 0,_x000D_OVERALL_MOTIVATION_ID VARCHAR2(5) NOT NULL DEFAULT 'OM004',_x000D_</v>
      </c>
      <c r="DV106" s="119" t="str">
        <f t="shared" ca="1" si="103"/>
        <v>OVERALL_MOTIVATION_KEY INTEGER NOT NULL DEFAULT 0,_x000D_OVERALL_MOTIVATION_ID VARCHAR2(5) NOT NULL DEFAULT 'OM004',_x000D_</v>
      </c>
      <c r="DW106" s="119" t="str">
        <f t="shared" ca="1" si="103"/>
        <v>OVERALL_MOTIVATION_KEY INTEGER NOT NULL DEFAULT 0,_x000D_OVERALL_MOTIVATION_ID VARCHAR2(5) NOT NULL DEFAULT 'OM004',_x000D_</v>
      </c>
      <c r="DX106" s="119" t="str">
        <f t="shared" ca="1" si="103"/>
        <v>OVERALL_MOTIVATION_KEY INTEGER NOT NULL DEFAULT 0,_x000D_OVERALL_MOTIVATION_ID VARCHAR2(5) NOT NULL DEFAULT 'OM004',_x000D_</v>
      </c>
      <c r="DY106" s="119" t="str">
        <f t="shared" ca="1" si="103"/>
        <v>OVERALL_MOTIVATION_KEY INTEGER NOT NULL DEFAULT 0,_x000D_OVERALL_MOTIVATION_ID VARCHAR2(5) NOT NULL DEFAULT 'OM004',_x000D_</v>
      </c>
      <c r="DZ106" s="119" t="str">
        <f t="shared" ca="1" si="103"/>
        <v>OVERALL_MOTIVATION_KEY INTEGER NOT NULL DEFAULT 0,_x000D_OVERALL_MOTIVATION_ID VARCHAR2(5) NOT NULL DEFAULT 'OM004',_x000D_</v>
      </c>
      <c r="EA106" s="119" t="str">
        <f t="shared" ca="1" si="103"/>
        <v>OVERALL_MOTIVATION_KEY INTEGER NOT NULL DEFAULT 0,_x000D_OVERALL_MOTIVATION_ID VARCHAR2(5) NOT NULL DEFAULT 'OM004',_x000D_</v>
      </c>
      <c r="EB106" s="119" t="str">
        <f t="shared" ca="1" si="103"/>
        <v>OVERALL_MOTIVATION_KEY INTEGER NOT NULL DEFAULT 0,_x000D_OVERALL_MOTIVATION_ID VARCHAR2(5) NOT NULL DEFAULT 'OM004',_x000D_</v>
      </c>
      <c r="EC106" s="119" t="str">
        <f t="shared" ca="1" si="103"/>
        <v>OVERALL_MOTIVATION_KEY INTEGER NOT NULL DEFAULT 0,_x000D_OVERALL_MOTIVATION_ID VARCHAR2(5) NOT NULL DEFAULT 'OM004',_x000D_</v>
      </c>
      <c r="ED106" s="119" t="str">
        <f t="shared" ca="1" si="103"/>
        <v>OVERALL_MOTIVATION_KEY INTEGER NOT NULL DEFAULT 0,_x000D_OVERALL_MOTIVATION_ID VARCHAR2(5) NOT NULL DEFAULT 'OM004',_x000D_</v>
      </c>
      <c r="EE106" s="119" t="str">
        <f t="shared" ca="1" si="103"/>
        <v>OVERALL_MOTIVATION_KEY INTEGER NOT NULL DEFAULT 0,_x000D_OVERALL_MOTIVATION_ID VARCHAR2(5) NOT NULL DEFAULT 'OM004',_x000D_</v>
      </c>
      <c r="EF106" s="119" t="str">
        <f t="shared" ref="EF106:EY107" ca="1" si="104">CONCATENATE(INDIRECT(ADDRESS(ROW(),COLUMN()-1)),EF104)</f>
        <v>OVERALL_MOTIVATION_KEY INTEGER NOT NULL DEFAULT 0,_x000D_OVERALL_MOTIVATION_ID VARCHAR2(5) NOT NULL DEFAULT 'OM004',_x000D_</v>
      </c>
      <c r="EG106" s="119" t="str">
        <f t="shared" ca="1" si="104"/>
        <v>OVERALL_MOTIVATION_KEY INTEGER NOT NULL DEFAULT 0,_x000D_OVERALL_MOTIVATION_ID VARCHAR2(5) NOT NULL DEFAULT 'OM004',_x000D_</v>
      </c>
      <c r="EH106" s="119" t="str">
        <f t="shared" ca="1" si="104"/>
        <v>OVERALL_MOTIVATION_KEY INTEGER NOT NULL DEFAULT 0,_x000D_OVERALL_MOTIVATION_ID VARCHAR2(5) NOT NULL DEFAULT 'OM004',_x000D_</v>
      </c>
      <c r="EI106" s="119" t="str">
        <f t="shared" ca="1" si="104"/>
        <v>OVERALL_MOTIVATION_KEY INTEGER NOT NULL DEFAULT 0,_x000D_OVERALL_MOTIVATION_ID VARCHAR2(5) NOT NULL DEFAULT 'OM004',_x000D_</v>
      </c>
      <c r="EJ106" s="119" t="str">
        <f t="shared" ca="1" si="104"/>
        <v>OVERALL_MOTIVATION_KEY INTEGER NOT NULL DEFAULT 0,_x000D_OVERALL_MOTIVATION_ID VARCHAR2(5) NOT NULL DEFAULT 'OM004',_x000D_</v>
      </c>
      <c r="EK106" s="119" t="str">
        <f t="shared" ca="1" si="104"/>
        <v>OVERALL_MOTIVATION_KEY INTEGER NOT NULL DEFAULT 0,_x000D_OVERALL_MOTIVATION_ID VARCHAR2(5) NOT NULL DEFAULT 'OM004',_x000D_</v>
      </c>
      <c r="EL106" s="119" t="str">
        <f t="shared" ca="1" si="104"/>
        <v>OVERALL_MOTIVATION_KEY INTEGER NOT NULL DEFAULT 0,_x000D_OVERALL_MOTIVATION_ID VARCHAR2(5) NOT NULL DEFAULT 'OM004',_x000D_</v>
      </c>
      <c r="EM106" s="119" t="str">
        <f t="shared" ca="1" si="104"/>
        <v>OVERALL_MOTIVATION_KEY INTEGER NOT NULL DEFAULT 0,_x000D_OVERALL_MOTIVATION_ID VARCHAR2(5) NOT NULL DEFAULT 'OM004',_x000D_</v>
      </c>
      <c r="EN106" s="119" t="str">
        <f t="shared" ca="1" si="104"/>
        <v>OVERALL_MOTIVATION_KEY INTEGER NOT NULL DEFAULT 0,_x000D_OVERALL_MOTIVATION_ID VARCHAR2(5) NOT NULL DEFAULT 'OM004',_x000D_</v>
      </c>
      <c r="EO106" s="119" t="str">
        <f t="shared" ca="1" si="104"/>
        <v>OVERALL_MOTIVATION_KEY INTEGER NOT NULL DEFAULT 0,_x000D_OVERALL_MOTIVATION_ID VARCHAR2(5) NOT NULL DEFAULT 'OM004',_x000D_</v>
      </c>
      <c r="EP106" s="119" t="str">
        <f t="shared" ca="1" si="104"/>
        <v>OVERALL_MOTIVATION_KEY INTEGER NOT NULL DEFAULT 0,_x000D_OVERALL_MOTIVATION_ID VARCHAR2(5) NOT NULL DEFAULT 'OM004',_x000D_</v>
      </c>
      <c r="EQ106" s="119" t="str">
        <f t="shared" ca="1" si="104"/>
        <v>OVERALL_MOTIVATION_KEY INTEGER NOT NULL DEFAULT 0,_x000D_OVERALL_MOTIVATION_ID VARCHAR2(5) NOT NULL DEFAULT 'OM004',_x000D_</v>
      </c>
      <c r="ER106" s="119" t="str">
        <f t="shared" ca="1" si="104"/>
        <v>OVERALL_MOTIVATION_KEY INTEGER NOT NULL DEFAULT 0,_x000D_OVERALL_MOTIVATION_ID VARCHAR2(5) NOT NULL DEFAULT 'OM004',_x000D_</v>
      </c>
      <c r="ES106" s="119" t="str">
        <f t="shared" ca="1" si="104"/>
        <v>OVERALL_MOTIVATION_KEY INTEGER NOT NULL DEFAULT 0,_x000D_OVERALL_MOTIVATION_ID VARCHAR2(5) NOT NULL DEFAULT 'OM004',_x000D_</v>
      </c>
      <c r="ET106" s="119" t="str">
        <f t="shared" ca="1" si="104"/>
        <v>OVERALL_MOTIVATION_KEY INTEGER NOT NULL DEFAULT 0,_x000D_OVERALL_MOTIVATION_ID VARCHAR2(5) NOT NULL DEFAULT 'OM004',_x000D_</v>
      </c>
      <c r="EU106" s="119" t="str">
        <f t="shared" ca="1" si="104"/>
        <v>OVERALL_MOTIVATION_KEY INTEGER NOT NULL DEFAULT 0,_x000D_OVERALL_MOTIVATION_ID VARCHAR2(5) NOT NULL DEFAULT 'OM004',_x000D_</v>
      </c>
      <c r="EV106" s="119" t="str">
        <f t="shared" ca="1" si="104"/>
        <v>OVERALL_MOTIVATION_KEY INTEGER NOT NULL DEFAULT 0,_x000D_OVERALL_MOTIVATION_ID VARCHAR2(5) NOT NULL DEFAULT 'OM004',_x000D_</v>
      </c>
      <c r="EW106" s="119" t="str">
        <f t="shared" ca="1" si="104"/>
        <v>OVERALL_MOTIVATION_KEY INTEGER NOT NULL DEFAULT 0,_x000D_OVERALL_MOTIVATION_ID VARCHAR2(5) NOT NULL DEFAULT 'OM004',_x000D_</v>
      </c>
      <c r="EX106" s="119" t="str">
        <f t="shared" ca="1" si="104"/>
        <v>OVERALL_MOTIVATION_KEY INTEGER NOT NULL DEFAULT 0,_x000D_OVERALL_MOTIVATION_ID VARCHAR2(5) NOT NULL DEFAULT 'OM004',_x000D_</v>
      </c>
      <c r="EY106" s="119" t="str">
        <f t="shared" ca="1" si="104"/>
        <v>OVERALL_MOTIVATION_KEY INTEGER NOT NULL DEFAULT 0,_x000D_OVERALL_MOTIVATION_ID VARCHAR2(5) NOT NULL DEFAULT 'OM004',_x000D_</v>
      </c>
    </row>
    <row r="107" spans="1:155" s="38" customFormat="1" ht="45" hidden="1" customHeight="1" outlineLevel="2">
      <c r="A107" s="20"/>
      <c r="B107" s="20"/>
      <c r="C107" s="33" t="s">
        <v>288</v>
      </c>
      <c r="D107" s="33"/>
      <c r="E107" s="18"/>
      <c r="F107" s="265" t="str">
        <f>F105</f>
        <v/>
      </c>
      <c r="G107" s="264" t="str">
        <f ca="1">CONCATENATE(INDIRECT(ADDRESS(ROW(),COLUMN()-1)),G105)</f>
        <v/>
      </c>
      <c r="H107" s="264" t="str">
        <f t="shared" ca="1" si="102"/>
        <v>OVERALL_MOTIVATION VARCHAR2(100) NOT NULL DEFAULT 'for the development of methods for identification and structure analyses of biological macromolecules',_x000D_</v>
      </c>
      <c r="I107" s="226" t="str">
        <f t="shared" ca="1" si="102"/>
        <v>OVERALL_MOTIVATION VARCHAR2(100) NOT NULL DEFAULT 'for the development of methods for identification and structure analyses of biological macromolecules',_x000D_</v>
      </c>
      <c r="J107" s="119" t="str">
        <f t="shared" ca="1" si="102"/>
        <v>OVERALL_MOTIVATION VARCHAR2(100) NOT NULL DEFAULT 'for the development of methods for identification and structure analyses of biological macromolecules',_x000D_</v>
      </c>
      <c r="K107" s="119" t="str">
        <f t="shared" ca="1" si="102"/>
        <v>OVERALL_MOTIVATION VARCHAR2(100) NOT NULL DEFAULT 'for the development of methods for identification and structure analyses of biological macromolecules',_x000D_</v>
      </c>
      <c r="L107" s="119" t="str">
        <f t="shared" ca="1" si="102"/>
        <v>OVERALL_MOTIVATION VARCHAR2(100) NOT NULL DEFAULT 'for the development of methods for identification and structure analyses of biological macromolecules',_x000D_</v>
      </c>
      <c r="M107" s="119" t="str">
        <f t="shared" ca="1" si="102"/>
        <v>OVERALL_MOTIVATION VARCHAR2(100) NOT NULL DEFAULT 'for the development of methods for identification and structure analyses of biological macromolecules',_x000D_</v>
      </c>
      <c r="N107" s="119" t="str">
        <f t="shared" ca="1" si="102"/>
        <v>OVERALL_MOTIVATION VARCHAR2(100) NOT NULL DEFAULT 'for the development of methods for identification and structure analyses of biological macromolecules',_x000D_</v>
      </c>
      <c r="O107" s="119" t="str">
        <f t="shared" ca="1" si="102"/>
        <v>OVERALL_MOTIVATION VARCHAR2(100) NOT NULL DEFAULT 'for the development of methods for identification and structure analyses of biological macromolecules',_x000D_</v>
      </c>
      <c r="P107" s="119" t="str">
        <f t="shared" ca="1" si="102"/>
        <v>OVERALL_MOTIVATION VARCHAR2(100) NOT NULL DEFAULT 'for the development of methods for identification and structure analyses of biological macromolecules',_x000D_</v>
      </c>
      <c r="Q107" s="119" t="str">
        <f t="shared" ca="1" si="102"/>
        <v>OVERALL_MOTIVATION VARCHAR2(100) NOT NULL DEFAULT 'for the development of methods for identification and structure analyses of biological macromolecules',_x000D_</v>
      </c>
      <c r="R107" s="119" t="str">
        <f t="shared" ca="1" si="102"/>
        <v>OVERALL_MOTIVATION VARCHAR2(100) NOT NULL DEFAULT 'for the development of methods for identification and structure analyses of biological macromolecules',_x000D_</v>
      </c>
      <c r="S107" s="119" t="str">
        <f t="shared" ca="1" si="102"/>
        <v>OVERALL_MOTIVATION VARCHAR2(100) NOT NULL DEFAULT 'for the development of methods for identification and structure analyses of biological macromolecules',_x000D_</v>
      </c>
      <c r="T107" s="119" t="str">
        <f t="shared" ca="1" si="102"/>
        <v>OVERALL_MOTIVATION VARCHAR2(100) NOT NULL DEFAULT 'for the development of methods for identification and structure analyses of biological macromolecules',_x000D_</v>
      </c>
      <c r="U107" s="119" t="str">
        <f t="shared" ca="1" si="102"/>
        <v>OVERALL_MOTIVATION VARCHAR2(100) NOT NULL DEFAULT 'for the development of methods for identification and structure analyses of biological macromolecules',_x000D_</v>
      </c>
      <c r="V107" s="119" t="str">
        <f t="shared" ca="1" si="102"/>
        <v>OVERALL_MOTIVATION VARCHAR2(100) NOT NULL DEFAULT 'for the development of methods for identification and structure analyses of biological macromolecules',_x000D_</v>
      </c>
      <c r="W107" s="119" t="str">
        <f t="shared" ca="1" si="102"/>
        <v>OVERALL_MOTIVATION VARCHAR2(100) NOT NULL DEFAULT 'for the development of methods for identification and structure analyses of biological macromolecules',_x000D_</v>
      </c>
      <c r="X107" s="119" t="str">
        <f t="shared" ca="1" si="102"/>
        <v>OVERALL_MOTIVATION VARCHAR2(100) NOT NULL DEFAULT 'for the development of methods for identification and structure analyses of biological macromolecules',_x000D_</v>
      </c>
      <c r="Y107" s="119" t="str">
        <f t="shared" ca="1" si="102"/>
        <v>OVERALL_MOTIVATION VARCHAR2(100) NOT NULL DEFAULT 'for the development of methods for identification and structure analyses of biological macromolecules',_x000D_</v>
      </c>
      <c r="Z107" s="119" t="str">
        <f t="shared" ca="1" si="102"/>
        <v>OVERALL_MOTIVATION VARCHAR2(100) NOT NULL DEFAULT 'for the development of methods for identification and structure analyses of biological macromolecules',_x000D_</v>
      </c>
      <c r="AA107" s="119" t="str">
        <f t="shared" ca="1" si="102"/>
        <v>OVERALL_MOTIVATION VARCHAR2(100) NOT NULL DEFAULT 'for the development of methods for identification and structure analyses of biological macromolecules',_x000D_</v>
      </c>
      <c r="AB107" s="119" t="str">
        <f t="shared" ca="1" si="102"/>
        <v>OVERALL_MOTIVATION VARCHAR2(100) NOT NULL DEFAULT 'for the development of methods for identification and structure analyses of biological macromolecules',_x000D_</v>
      </c>
      <c r="AC107" s="119" t="str">
        <f t="shared" ca="1" si="102"/>
        <v>OVERALL_MOTIVATION VARCHAR2(100) NOT NULL DEFAULT 'for the development of methods for identification and structure analyses of biological macromolecules',_x000D_</v>
      </c>
      <c r="AD107" s="119" t="str">
        <f t="shared" ca="1" si="102"/>
        <v>OVERALL_MOTIVATION VARCHAR2(100) NOT NULL DEFAULT 'for the development of methods for identification and structure analyses of biological macromolecules',_x000D_</v>
      </c>
      <c r="AE107" s="119" t="str">
        <f t="shared" ca="1" si="102"/>
        <v>OVERALL_MOTIVATION VARCHAR2(100) NOT NULL DEFAULT 'for the development of methods for identification and structure analyses of biological macromolecules',_x000D_</v>
      </c>
      <c r="AF107" s="119" t="str">
        <f t="shared" ca="1" si="102"/>
        <v>OVERALL_MOTIVATION VARCHAR2(100) NOT NULL DEFAULT 'for the development of methods for identification and structure analyses of biological macromolecules',_x000D_</v>
      </c>
      <c r="AG107" s="119" t="str">
        <f t="shared" ca="1" si="102"/>
        <v>OVERALL_MOTIVATION VARCHAR2(100) NOT NULL DEFAULT 'for the development of methods for identification and structure analyses of biological macromolecules',_x000D_</v>
      </c>
      <c r="AH107" s="119" t="str">
        <f t="shared" ca="1" si="102"/>
        <v>OVERALL_MOTIVATION VARCHAR2(100) NOT NULL DEFAULT 'for the development of methods for identification and structure analyses of biological macromolecules',_x000D_</v>
      </c>
      <c r="AI107" s="119" t="str">
        <f t="shared" ca="1" si="102"/>
        <v>OVERALL_MOTIVATION VARCHAR2(100) NOT NULL DEFAULT 'for the development of methods for identification and structure analyses of biological macromolecules',_x000D_</v>
      </c>
      <c r="AJ107" s="119" t="str">
        <f t="shared" ca="1" si="102"/>
        <v>OVERALL_MOTIVATION VARCHAR2(100) NOT NULL DEFAULT 'for the development of methods for identification and structure analyses of biological macromolecules',_x000D_</v>
      </c>
      <c r="AK107" s="119" t="str">
        <f t="shared" ca="1" si="102"/>
        <v>OVERALL_MOTIVATION VARCHAR2(100) NOT NULL DEFAULT 'for the development of methods for identification and structure analyses of biological macromolecules',_x000D_</v>
      </c>
      <c r="AL107" s="119" t="str">
        <f t="shared" ca="1" si="102"/>
        <v>OVERALL_MOTIVATION VARCHAR2(100) NOT NULL DEFAULT 'for the development of methods for identification and structure analyses of biological macromolecules',_x000D_</v>
      </c>
      <c r="AM107" s="119" t="str">
        <f t="shared" ca="1" si="102"/>
        <v>OVERALL_MOTIVATION VARCHAR2(100) NOT NULL DEFAULT 'for the development of methods for identification and structure analyses of biological macromolecules',_x000D_</v>
      </c>
      <c r="AN107" s="119" t="str">
        <f t="shared" ca="1" si="102"/>
        <v>OVERALL_MOTIVATION VARCHAR2(100) NOT NULL DEFAULT 'for the development of methods for identification and structure analyses of biological macromolecules',_x000D_</v>
      </c>
      <c r="AO107" s="119" t="str">
        <f t="shared" ca="1" si="102"/>
        <v>OVERALL_MOTIVATION VARCHAR2(100) NOT NULL DEFAULT 'for the development of methods for identification and structure analyses of biological macromolecules',_x000D_</v>
      </c>
      <c r="AP107" s="119" t="str">
        <f t="shared" ca="1" si="102"/>
        <v>OVERALL_MOTIVATION VARCHAR2(100) NOT NULL DEFAULT 'for the development of methods for identification and structure analyses of biological macromolecules',_x000D_</v>
      </c>
      <c r="AQ107" s="119" t="str">
        <f t="shared" ca="1" si="102"/>
        <v>OVERALL_MOTIVATION VARCHAR2(100) NOT NULL DEFAULT 'for the development of methods for identification and structure analyses of biological macromolecules',_x000D_</v>
      </c>
      <c r="AR107" s="119" t="str">
        <f t="shared" ca="1" si="102"/>
        <v>OVERALL_MOTIVATION VARCHAR2(100) NOT NULL DEFAULT 'for the development of methods for identification and structure analyses of biological macromolecules',_x000D_</v>
      </c>
      <c r="AS107" s="119" t="str">
        <f t="shared" ca="1" si="102"/>
        <v>OVERALL_MOTIVATION VARCHAR2(100) NOT NULL DEFAULT 'for the development of methods for identification and structure analyses of biological macromolecules',_x000D_</v>
      </c>
      <c r="AT107" s="119" t="str">
        <f t="shared" ca="1" si="102"/>
        <v>OVERALL_MOTIVATION VARCHAR2(100) NOT NULL DEFAULT 'for the development of methods for identification and structure analyses of biological macromolecules',_x000D_</v>
      </c>
      <c r="AU107" s="119" t="str">
        <f t="shared" ca="1" si="102"/>
        <v>OVERALL_MOTIVATION VARCHAR2(100) NOT NULL DEFAULT 'for the development of methods for identification and structure analyses of biological macromolecules',_x000D_</v>
      </c>
      <c r="AV107" s="119" t="str">
        <f t="shared" ca="1" si="102"/>
        <v>OVERALL_MOTIVATION VARCHAR2(100) NOT NULL DEFAULT 'for the development of methods for identification and structure analyses of biological macromolecules',_x000D_</v>
      </c>
      <c r="AW107" s="119" t="str">
        <f t="shared" ca="1" si="102"/>
        <v>OVERALL_MOTIVATION VARCHAR2(100) NOT NULL DEFAULT 'for the development of methods for identification and structure analyses of biological macromolecules',_x000D_</v>
      </c>
      <c r="AX107" s="119" t="str">
        <f t="shared" ca="1" si="102"/>
        <v>OVERALL_MOTIVATION VARCHAR2(100) NOT NULL DEFAULT 'for the development of methods for identification and structure analyses of biological macromolecules',_x000D_</v>
      </c>
      <c r="AY107" s="119" t="str">
        <f t="shared" ca="1" si="102"/>
        <v>OVERALL_MOTIVATION VARCHAR2(100) NOT NULL DEFAULT 'for the development of methods for identification and structure analyses of biological macromolecules',_x000D_</v>
      </c>
      <c r="AZ107" s="119" t="str">
        <f t="shared" ca="1" si="102"/>
        <v>OVERALL_MOTIVATION VARCHAR2(100) NOT NULL DEFAULT 'for the development of methods for identification and structure analyses of biological macromolecules',_x000D_</v>
      </c>
      <c r="BA107" s="119" t="str">
        <f t="shared" ca="1" si="102"/>
        <v>OVERALL_MOTIVATION VARCHAR2(100) NOT NULL DEFAULT 'for the development of methods for identification and structure analyses of biological macromolecules',_x000D_</v>
      </c>
      <c r="BB107" s="119" t="str">
        <f t="shared" ca="1" si="102"/>
        <v>OVERALL_MOTIVATION VARCHAR2(100) NOT NULL DEFAULT 'for the development of methods for identification and structure analyses of biological macromolecules',_x000D_</v>
      </c>
      <c r="BC107" s="119" t="str">
        <f t="shared" ca="1" si="102"/>
        <v>OVERALL_MOTIVATION VARCHAR2(100) NOT NULL DEFAULT 'for the development of methods for identification and structure analyses of biological macromolecules',_x000D_</v>
      </c>
      <c r="BD107" s="119" t="str">
        <f t="shared" ca="1" si="102"/>
        <v>OVERALL_MOTIVATION VARCHAR2(100) NOT NULL DEFAULT 'for the development of methods for identification and structure analyses of biological macromolecules',_x000D_</v>
      </c>
      <c r="BE107" s="119" t="str">
        <f t="shared" ca="1" si="102"/>
        <v>OVERALL_MOTIVATION VARCHAR2(100) NOT NULL DEFAULT 'for the development of methods for identification and structure analyses of biological macromolecules',_x000D_</v>
      </c>
      <c r="BF107" s="119" t="str">
        <f t="shared" ca="1" si="102"/>
        <v>OVERALL_MOTIVATION VARCHAR2(100) NOT NULL DEFAULT 'for the development of methods for identification and structure analyses of biological macromolecules',_x000D_</v>
      </c>
      <c r="BG107" s="119" t="str">
        <f t="shared" ca="1" si="102"/>
        <v>OVERALL_MOTIVATION VARCHAR2(100) NOT NULL DEFAULT 'for the development of methods for identification and structure analyses of biological macromolecules',_x000D_</v>
      </c>
      <c r="BH107" s="119" t="str">
        <f t="shared" ca="1" si="102"/>
        <v>OVERALL_MOTIVATION VARCHAR2(100) NOT NULL DEFAULT 'for the development of methods for identification and structure analyses of biological macromolecules',_x000D_</v>
      </c>
      <c r="BI107" s="119" t="str">
        <f t="shared" ca="1" si="102"/>
        <v>OVERALL_MOTIVATION VARCHAR2(100) NOT NULL DEFAULT 'for the development of methods for identification and structure analyses of biological macromolecules',_x000D_</v>
      </c>
      <c r="BJ107" s="119" t="str">
        <f t="shared" ca="1" si="102"/>
        <v>OVERALL_MOTIVATION VARCHAR2(100) NOT NULL DEFAULT 'for the development of methods for identification and structure analyses of biological macromolecules',_x000D_</v>
      </c>
      <c r="BK107" s="119" t="str">
        <f t="shared" ca="1" si="102"/>
        <v>OVERALL_MOTIVATION VARCHAR2(100) NOT NULL DEFAULT 'for the development of methods for identification and structure analyses of biological macromolecules',_x000D_</v>
      </c>
      <c r="BL107" s="119" t="str">
        <f t="shared" ca="1" si="102"/>
        <v>OVERALL_MOTIVATION VARCHAR2(100) NOT NULL DEFAULT 'for the development of methods for identification and structure analyses of biological macromolecules',_x000D_</v>
      </c>
      <c r="BM107" s="119" t="str">
        <f t="shared" ca="1" si="102"/>
        <v>OVERALL_MOTIVATION VARCHAR2(100) NOT NULL DEFAULT 'for the development of methods for identification and structure analyses of biological macromolecules',_x000D_</v>
      </c>
      <c r="BN107" s="119" t="str">
        <f t="shared" ca="1" si="102"/>
        <v>OVERALL_MOTIVATION VARCHAR2(100) NOT NULL DEFAULT 'for the development of methods for identification and structure analyses of biological macromolecules',_x000D_</v>
      </c>
      <c r="BO107" s="119" t="str">
        <f t="shared" ca="1" si="102"/>
        <v>OVERALL_MOTIVATION VARCHAR2(100) NOT NULL DEFAULT 'for the development of methods for identification and structure analyses of biological macromolecules',_x000D_</v>
      </c>
      <c r="BP107" s="119" t="str">
        <f t="shared" ca="1" si="102"/>
        <v>OVERALL_MOTIVATION VARCHAR2(100) NOT NULL DEFAULT 'for the development of methods for identification and structure analyses of biological macromolecules',_x000D_</v>
      </c>
      <c r="BQ107" s="119" t="str">
        <f t="shared" ca="1" si="102"/>
        <v>OVERALL_MOTIVATION VARCHAR2(100) NOT NULL DEFAULT 'for the development of methods for identification and structure analyses of biological macromolecules',_x000D_</v>
      </c>
      <c r="BR107" s="119" t="str">
        <f t="shared" ca="1" si="102"/>
        <v>OVERALL_MOTIVATION VARCHAR2(100) NOT NULL DEFAULT 'for the development of methods for identification and structure analyses of biological macromolecules',_x000D_</v>
      </c>
      <c r="BS107" s="119" t="str">
        <f t="shared" ca="1" si="102"/>
        <v>OVERALL_MOTIVATION VARCHAR2(100) NOT NULL DEFAULT 'for the development of methods for identification and structure analyses of biological macromolecules',_x000D_</v>
      </c>
      <c r="BT107" s="119" t="str">
        <f t="shared" ca="1" si="103"/>
        <v>OVERALL_MOTIVATION VARCHAR2(100) NOT NULL DEFAULT 'for the development of methods for identification and structure analyses of biological macromolecules',_x000D_</v>
      </c>
      <c r="BU107" s="119" t="str">
        <f t="shared" ca="1" si="103"/>
        <v>OVERALL_MOTIVATION VARCHAR2(100) NOT NULL DEFAULT 'for the development of methods for identification and structure analyses of biological macromolecules',_x000D_</v>
      </c>
      <c r="BV107" s="119" t="str">
        <f t="shared" ca="1" si="103"/>
        <v>OVERALL_MOTIVATION VARCHAR2(100) NOT NULL DEFAULT 'for the development of methods for identification and structure analyses of biological macromolecules',_x000D_</v>
      </c>
      <c r="BW107" s="119" t="str">
        <f t="shared" ca="1" si="103"/>
        <v>OVERALL_MOTIVATION VARCHAR2(100) NOT NULL DEFAULT 'for the development of methods for identification and structure analyses of biological macromolecules',_x000D_</v>
      </c>
      <c r="BX107" s="119" t="str">
        <f t="shared" ca="1" si="103"/>
        <v>OVERALL_MOTIVATION VARCHAR2(100) NOT NULL DEFAULT 'for the development of methods for identification and structure analyses of biological macromolecules',_x000D_</v>
      </c>
      <c r="BY107" s="119" t="str">
        <f t="shared" ca="1" si="103"/>
        <v>OVERALL_MOTIVATION VARCHAR2(100) NOT NULL DEFAULT 'for the development of methods for identification and structure analyses of biological macromolecules',_x000D_</v>
      </c>
      <c r="BZ107" s="119" t="str">
        <f t="shared" ca="1" si="103"/>
        <v>OVERALL_MOTIVATION VARCHAR2(100) NOT NULL DEFAULT 'for the development of methods for identification and structure analyses of biological macromolecules',_x000D_</v>
      </c>
      <c r="CA107" s="119" t="str">
        <f t="shared" ca="1" si="103"/>
        <v>OVERALL_MOTIVATION VARCHAR2(100) NOT NULL DEFAULT 'for the development of methods for identification and structure analyses of biological macromolecules',_x000D_</v>
      </c>
      <c r="CB107" s="119" t="str">
        <f t="shared" ca="1" si="103"/>
        <v>OVERALL_MOTIVATION VARCHAR2(100) NOT NULL DEFAULT 'for the development of methods for identification and structure analyses of biological macromolecules',_x000D_</v>
      </c>
      <c r="CC107" s="119" t="str">
        <f t="shared" ca="1" si="103"/>
        <v>OVERALL_MOTIVATION VARCHAR2(100) NOT NULL DEFAULT 'for the development of methods for identification and structure analyses of biological macromolecules',_x000D_</v>
      </c>
      <c r="CD107" s="119" t="str">
        <f t="shared" ca="1" si="103"/>
        <v>OVERALL_MOTIVATION VARCHAR2(100) NOT NULL DEFAULT 'for the development of methods for identification and structure analyses of biological macromolecules',_x000D_</v>
      </c>
      <c r="CE107" s="119" t="str">
        <f t="shared" ca="1" si="103"/>
        <v>OVERALL_MOTIVATION VARCHAR2(100) NOT NULL DEFAULT 'for the development of methods for identification and structure analyses of biological macromolecules',_x000D_</v>
      </c>
      <c r="CF107" s="119" t="str">
        <f t="shared" ca="1" si="103"/>
        <v>OVERALL_MOTIVATION VARCHAR2(100) NOT NULL DEFAULT 'for the development of methods for identification and structure analyses of biological macromolecules',_x000D_</v>
      </c>
      <c r="CG107" s="119" t="str">
        <f t="shared" ca="1" si="103"/>
        <v>OVERALL_MOTIVATION VARCHAR2(100) NOT NULL DEFAULT 'for the development of methods for identification and structure analyses of biological macromolecules',_x000D_</v>
      </c>
      <c r="CH107" s="119" t="str">
        <f t="shared" ca="1" si="103"/>
        <v>OVERALL_MOTIVATION VARCHAR2(100) NOT NULL DEFAULT 'for the development of methods for identification and structure analyses of biological macromolecules',_x000D_</v>
      </c>
      <c r="CI107" s="119" t="str">
        <f t="shared" ca="1" si="103"/>
        <v>OVERALL_MOTIVATION VARCHAR2(100) NOT NULL DEFAULT 'for the development of methods for identification and structure analyses of biological macromolecules',_x000D_</v>
      </c>
      <c r="CJ107" s="119" t="str">
        <f t="shared" ca="1" si="103"/>
        <v>OVERALL_MOTIVATION VARCHAR2(100) NOT NULL DEFAULT 'for the development of methods for identification and structure analyses of biological macromolecules',_x000D_</v>
      </c>
      <c r="CK107" s="119" t="str">
        <f t="shared" ca="1" si="103"/>
        <v>OVERALL_MOTIVATION VARCHAR2(100) NOT NULL DEFAULT 'for the development of methods for identification and structure analyses of biological macromolecules',_x000D_</v>
      </c>
      <c r="CL107" s="119" t="str">
        <f t="shared" ca="1" si="103"/>
        <v>OVERALL_MOTIVATION VARCHAR2(100) NOT NULL DEFAULT 'for the development of methods for identification and structure analyses of biological macromolecules',_x000D_</v>
      </c>
      <c r="CM107" s="119" t="str">
        <f t="shared" ca="1" si="103"/>
        <v>OVERALL_MOTIVATION VARCHAR2(100) NOT NULL DEFAULT 'for the development of methods for identification and structure analyses of biological macromolecules',_x000D_</v>
      </c>
      <c r="CN107" s="119" t="str">
        <f t="shared" ca="1" si="103"/>
        <v>OVERALL_MOTIVATION VARCHAR2(100) NOT NULL DEFAULT 'for the development of methods for identification and structure analyses of biological macromolecules',_x000D_</v>
      </c>
      <c r="CO107" s="119" t="str">
        <f t="shared" ca="1" si="103"/>
        <v>OVERALL_MOTIVATION VARCHAR2(100) NOT NULL DEFAULT 'for the development of methods for identification and structure analyses of biological macromolecules',_x000D_</v>
      </c>
      <c r="CP107" s="119" t="str">
        <f t="shared" ca="1" si="103"/>
        <v>OVERALL_MOTIVATION VARCHAR2(100) NOT NULL DEFAULT 'for the development of methods for identification and structure analyses of biological macromolecules',_x000D_</v>
      </c>
      <c r="CQ107" s="119" t="str">
        <f t="shared" ca="1" si="103"/>
        <v>OVERALL_MOTIVATION VARCHAR2(100) NOT NULL DEFAULT 'for the development of methods for identification and structure analyses of biological macromolecules',_x000D_</v>
      </c>
      <c r="CR107" s="119" t="str">
        <f t="shared" ca="1" si="103"/>
        <v>OVERALL_MOTIVATION VARCHAR2(100) NOT NULL DEFAULT 'for the development of methods for identification and structure analyses of biological macromolecules',_x000D_</v>
      </c>
      <c r="CS107" s="119" t="str">
        <f t="shared" ca="1" si="103"/>
        <v>OVERALL_MOTIVATION VARCHAR2(100) NOT NULL DEFAULT 'for the development of methods for identification and structure analyses of biological macromolecules',_x000D_</v>
      </c>
      <c r="CT107" s="119" t="str">
        <f t="shared" ca="1" si="103"/>
        <v>OVERALL_MOTIVATION VARCHAR2(100) NOT NULL DEFAULT 'for the development of methods for identification and structure analyses of biological macromolecules',_x000D_</v>
      </c>
      <c r="CU107" s="119" t="str">
        <f t="shared" ca="1" si="103"/>
        <v>OVERALL_MOTIVATION VARCHAR2(100) NOT NULL DEFAULT 'for the development of methods for identification and structure analyses of biological macromolecules',_x000D_</v>
      </c>
      <c r="CV107" s="119" t="str">
        <f t="shared" ca="1" si="103"/>
        <v>OVERALL_MOTIVATION VARCHAR2(100) NOT NULL DEFAULT 'for the development of methods for identification and structure analyses of biological macromolecules',_x000D_</v>
      </c>
      <c r="CW107" s="119" t="str">
        <f t="shared" ca="1" si="103"/>
        <v>OVERALL_MOTIVATION VARCHAR2(100) NOT NULL DEFAULT 'for the development of methods for identification and structure analyses of biological macromolecules',_x000D_</v>
      </c>
      <c r="CX107" s="119" t="str">
        <f t="shared" ca="1" si="103"/>
        <v>OVERALL_MOTIVATION VARCHAR2(100) NOT NULL DEFAULT 'for the development of methods for identification and structure analyses of biological macromolecules',_x000D_</v>
      </c>
      <c r="CY107" s="119" t="str">
        <f t="shared" ca="1" si="103"/>
        <v>OVERALL_MOTIVATION VARCHAR2(100) NOT NULL DEFAULT 'for the development of methods for identification and structure analyses of biological macromolecules',_x000D_</v>
      </c>
      <c r="CZ107" s="119" t="str">
        <f t="shared" ca="1" si="103"/>
        <v>OVERALL_MOTIVATION VARCHAR2(100) NOT NULL DEFAULT 'for the development of methods for identification and structure analyses of biological macromolecules',_x000D_</v>
      </c>
      <c r="DA107" s="119" t="str">
        <f t="shared" ca="1" si="103"/>
        <v>OVERALL_MOTIVATION VARCHAR2(100) NOT NULL DEFAULT 'for the development of methods for identification and structure analyses of biological macromolecules',_x000D_</v>
      </c>
      <c r="DB107" s="119" t="str">
        <f t="shared" ca="1" si="103"/>
        <v>OVERALL_MOTIVATION VARCHAR2(100) NOT NULL DEFAULT 'for the development of methods for identification and structure analyses of biological macromolecules',_x000D_</v>
      </c>
      <c r="DC107" s="119" t="str">
        <f t="shared" ca="1" si="103"/>
        <v>OVERALL_MOTIVATION VARCHAR2(100) NOT NULL DEFAULT 'for the development of methods for identification and structure analyses of biological macromolecules',_x000D_</v>
      </c>
      <c r="DD107" s="119" t="str">
        <f t="shared" ca="1" si="103"/>
        <v>OVERALL_MOTIVATION VARCHAR2(100) NOT NULL DEFAULT 'for the development of methods for identification and structure analyses of biological macromolecules',_x000D_</v>
      </c>
      <c r="DE107" s="119" t="str">
        <f t="shared" ca="1" si="103"/>
        <v>OVERALL_MOTIVATION VARCHAR2(100) NOT NULL DEFAULT 'for the development of methods for identification and structure analyses of biological macromolecules',_x000D_</v>
      </c>
      <c r="DF107" s="119" t="str">
        <f t="shared" ca="1" si="103"/>
        <v>OVERALL_MOTIVATION VARCHAR2(100) NOT NULL DEFAULT 'for the development of methods for identification and structure analyses of biological macromolecules',_x000D_</v>
      </c>
      <c r="DG107" s="119" t="str">
        <f t="shared" ca="1" si="103"/>
        <v>OVERALL_MOTIVATION VARCHAR2(100) NOT NULL DEFAULT 'for the development of methods for identification and structure analyses of biological macromolecules',_x000D_</v>
      </c>
      <c r="DH107" s="119" t="str">
        <f t="shared" ca="1" si="103"/>
        <v>OVERALL_MOTIVATION VARCHAR2(100) NOT NULL DEFAULT 'for the development of methods for identification and structure analyses of biological macromolecules',_x000D_</v>
      </c>
      <c r="DI107" s="119" t="str">
        <f t="shared" ca="1" si="103"/>
        <v>OVERALL_MOTIVATION VARCHAR2(100) NOT NULL DEFAULT 'for the development of methods for identification and structure analyses of biological macromolecules',_x000D_</v>
      </c>
      <c r="DJ107" s="119" t="str">
        <f t="shared" ca="1" si="103"/>
        <v>OVERALL_MOTIVATION VARCHAR2(100) NOT NULL DEFAULT 'for the development of methods for identification and structure analyses of biological macromolecules',_x000D_</v>
      </c>
      <c r="DK107" s="119" t="str">
        <f t="shared" ca="1" si="103"/>
        <v>OVERALL_MOTIVATION VARCHAR2(100) NOT NULL DEFAULT 'for the development of methods for identification and structure analyses of biological macromolecules',_x000D_</v>
      </c>
      <c r="DL107" s="119" t="str">
        <f t="shared" ca="1" si="103"/>
        <v>OVERALL_MOTIVATION VARCHAR2(100) NOT NULL DEFAULT 'for the development of methods for identification and structure analyses of biological macromolecules',_x000D_</v>
      </c>
      <c r="DM107" s="119" t="str">
        <f t="shared" ca="1" si="103"/>
        <v>OVERALL_MOTIVATION VARCHAR2(100) NOT NULL DEFAULT 'for the development of methods for identification and structure analyses of biological macromolecules',_x000D_</v>
      </c>
      <c r="DN107" s="119" t="str">
        <f t="shared" ca="1" si="103"/>
        <v>OVERALL_MOTIVATION VARCHAR2(100) NOT NULL DEFAULT 'for the development of methods for identification and structure analyses of biological macromolecules',_x000D_</v>
      </c>
      <c r="DO107" s="119" t="str">
        <f t="shared" ca="1" si="103"/>
        <v>OVERALL_MOTIVATION VARCHAR2(100) NOT NULL DEFAULT 'for the development of methods for identification and structure analyses of biological macromolecules',_x000D_</v>
      </c>
      <c r="DP107" s="119" t="str">
        <f t="shared" ca="1" si="103"/>
        <v>OVERALL_MOTIVATION VARCHAR2(100) NOT NULL DEFAULT 'for the development of methods for identification and structure analyses of biological macromolecules',_x000D_</v>
      </c>
      <c r="DQ107" s="119" t="str">
        <f t="shared" ca="1" si="103"/>
        <v>OVERALL_MOTIVATION VARCHAR2(100) NOT NULL DEFAULT 'for the development of methods for identification and structure analyses of biological macromolecules',_x000D_</v>
      </c>
      <c r="DR107" s="119" t="str">
        <f t="shared" ca="1" si="103"/>
        <v>OVERALL_MOTIVATION VARCHAR2(100) NOT NULL DEFAULT 'for the development of methods for identification and structure analyses of biological macromolecules',_x000D_</v>
      </c>
      <c r="DS107" s="119" t="str">
        <f t="shared" ca="1" si="103"/>
        <v>OVERALL_MOTIVATION VARCHAR2(100) NOT NULL DEFAULT 'for the development of methods for identification and structure analyses of biological macromolecules',_x000D_</v>
      </c>
      <c r="DT107" s="119" t="str">
        <f t="shared" ca="1" si="103"/>
        <v>OVERALL_MOTIVATION VARCHAR2(100) NOT NULL DEFAULT 'for the development of methods for identification and structure analyses of biological macromolecules',_x000D_</v>
      </c>
      <c r="DU107" s="119" t="str">
        <f t="shared" ca="1" si="103"/>
        <v>OVERALL_MOTIVATION VARCHAR2(100) NOT NULL DEFAULT 'for the development of methods for identification and structure analyses of biological macromolecules',_x000D_</v>
      </c>
      <c r="DV107" s="119" t="str">
        <f t="shared" ca="1" si="103"/>
        <v>OVERALL_MOTIVATION VARCHAR2(100) NOT NULL DEFAULT 'for the development of methods for identification and structure analyses of biological macromolecules',_x000D_</v>
      </c>
      <c r="DW107" s="119" t="str">
        <f t="shared" ca="1" si="103"/>
        <v>OVERALL_MOTIVATION VARCHAR2(100) NOT NULL DEFAULT 'for the development of methods for identification and structure analyses of biological macromolecules',_x000D_</v>
      </c>
      <c r="DX107" s="119" t="str">
        <f t="shared" ca="1" si="103"/>
        <v>OVERALL_MOTIVATION VARCHAR2(100) NOT NULL DEFAULT 'for the development of methods for identification and structure analyses of biological macromolecules',_x000D_</v>
      </c>
      <c r="DY107" s="119" t="str">
        <f t="shared" ca="1" si="103"/>
        <v>OVERALL_MOTIVATION VARCHAR2(100) NOT NULL DEFAULT 'for the development of methods for identification and structure analyses of biological macromolecules',_x000D_</v>
      </c>
      <c r="DZ107" s="119" t="str">
        <f t="shared" ca="1" si="103"/>
        <v>OVERALL_MOTIVATION VARCHAR2(100) NOT NULL DEFAULT 'for the development of methods for identification and structure analyses of biological macromolecules',_x000D_</v>
      </c>
      <c r="EA107" s="119" t="str">
        <f t="shared" ca="1" si="103"/>
        <v>OVERALL_MOTIVATION VARCHAR2(100) NOT NULL DEFAULT 'for the development of methods for identification and structure analyses of biological macromolecules',_x000D_</v>
      </c>
      <c r="EB107" s="119" t="str">
        <f t="shared" ca="1" si="103"/>
        <v>OVERALL_MOTIVATION VARCHAR2(100) NOT NULL DEFAULT 'for the development of methods for identification and structure analyses of biological macromolecules',_x000D_</v>
      </c>
      <c r="EC107" s="119" t="str">
        <f t="shared" ca="1" si="103"/>
        <v>OVERALL_MOTIVATION VARCHAR2(100) NOT NULL DEFAULT 'for the development of methods for identification and structure analyses of biological macromolecules',_x000D_</v>
      </c>
      <c r="ED107" s="119" t="str">
        <f t="shared" ca="1" si="103"/>
        <v>OVERALL_MOTIVATION VARCHAR2(100) NOT NULL DEFAULT 'for the development of methods for identification and structure analyses of biological macromolecules',_x000D_</v>
      </c>
      <c r="EE107" s="119" t="str">
        <f t="shared" ca="1" si="103"/>
        <v>OVERALL_MOTIVATION VARCHAR2(100) NOT NULL DEFAULT 'for the development of methods for identification and structure analyses of biological macromolecules',_x000D_</v>
      </c>
      <c r="EF107" s="119" t="str">
        <f t="shared" ca="1" si="104"/>
        <v>OVERALL_MOTIVATION VARCHAR2(100) NOT NULL DEFAULT 'for the development of methods for identification and structure analyses of biological macromolecules',_x000D_</v>
      </c>
      <c r="EG107" s="119" t="str">
        <f t="shared" ca="1" si="104"/>
        <v>OVERALL_MOTIVATION VARCHAR2(100) NOT NULL DEFAULT 'for the development of methods for identification and structure analyses of biological macromolecules',_x000D_</v>
      </c>
      <c r="EH107" s="119" t="str">
        <f t="shared" ca="1" si="104"/>
        <v>OVERALL_MOTIVATION VARCHAR2(100) NOT NULL DEFAULT 'for the development of methods for identification and structure analyses of biological macromolecules',_x000D_</v>
      </c>
      <c r="EI107" s="119" t="str">
        <f t="shared" ca="1" si="104"/>
        <v>OVERALL_MOTIVATION VARCHAR2(100) NOT NULL DEFAULT 'for the development of methods for identification and structure analyses of biological macromolecules',_x000D_</v>
      </c>
      <c r="EJ107" s="119" t="str">
        <f t="shared" ca="1" si="104"/>
        <v>OVERALL_MOTIVATION VARCHAR2(100) NOT NULL DEFAULT 'for the development of methods for identification and structure analyses of biological macromolecules',_x000D_</v>
      </c>
      <c r="EK107" s="119" t="str">
        <f t="shared" ca="1" si="104"/>
        <v>OVERALL_MOTIVATION VARCHAR2(100) NOT NULL DEFAULT 'for the development of methods for identification and structure analyses of biological macromolecules',_x000D_</v>
      </c>
      <c r="EL107" s="119" t="str">
        <f t="shared" ca="1" si="104"/>
        <v>OVERALL_MOTIVATION VARCHAR2(100) NOT NULL DEFAULT 'for the development of methods for identification and structure analyses of biological macromolecules',_x000D_</v>
      </c>
      <c r="EM107" s="119" t="str">
        <f t="shared" ca="1" si="104"/>
        <v>OVERALL_MOTIVATION VARCHAR2(100) NOT NULL DEFAULT 'for the development of methods for identification and structure analyses of biological macromolecules',_x000D_</v>
      </c>
      <c r="EN107" s="119" t="str">
        <f t="shared" ca="1" si="104"/>
        <v>OVERALL_MOTIVATION VARCHAR2(100) NOT NULL DEFAULT 'for the development of methods for identification and structure analyses of biological macromolecules',_x000D_</v>
      </c>
      <c r="EO107" s="119" t="str">
        <f t="shared" ca="1" si="104"/>
        <v>OVERALL_MOTIVATION VARCHAR2(100) NOT NULL DEFAULT 'for the development of methods for identification and structure analyses of biological macromolecules',_x000D_</v>
      </c>
      <c r="EP107" s="119" t="str">
        <f t="shared" ca="1" si="104"/>
        <v>OVERALL_MOTIVATION VARCHAR2(100) NOT NULL DEFAULT 'for the development of methods for identification and structure analyses of biological macromolecules',_x000D_</v>
      </c>
      <c r="EQ107" s="119" t="str">
        <f t="shared" ca="1" si="104"/>
        <v>OVERALL_MOTIVATION VARCHAR2(100) NOT NULL DEFAULT 'for the development of methods for identification and structure analyses of biological macromolecules',_x000D_</v>
      </c>
      <c r="ER107" s="119" t="str">
        <f t="shared" ca="1" si="104"/>
        <v>OVERALL_MOTIVATION VARCHAR2(100) NOT NULL DEFAULT 'for the development of methods for identification and structure analyses of biological macromolecules',_x000D_</v>
      </c>
      <c r="ES107" s="119" t="str">
        <f t="shared" ca="1" si="104"/>
        <v>OVERALL_MOTIVATION VARCHAR2(100) NOT NULL DEFAULT 'for the development of methods for identification and structure analyses of biological macromolecules',_x000D_</v>
      </c>
      <c r="ET107" s="119" t="str">
        <f t="shared" ca="1" si="104"/>
        <v>OVERALL_MOTIVATION VARCHAR2(100) NOT NULL DEFAULT 'for the development of methods for identification and structure analyses of biological macromolecules',_x000D_</v>
      </c>
      <c r="EU107" s="119" t="str">
        <f t="shared" ca="1" si="104"/>
        <v>OVERALL_MOTIVATION VARCHAR2(100) NOT NULL DEFAULT 'for the development of methods for identification and structure analyses of biological macromolecules',_x000D_</v>
      </c>
      <c r="EV107" s="119" t="str">
        <f t="shared" ca="1" si="104"/>
        <v>OVERALL_MOTIVATION VARCHAR2(100) NOT NULL DEFAULT 'for the development of methods for identification and structure analyses of biological macromolecules',_x000D_</v>
      </c>
      <c r="EW107" s="119" t="str">
        <f t="shared" ca="1" si="104"/>
        <v>OVERALL_MOTIVATION VARCHAR2(100) NOT NULL DEFAULT 'for the development of methods for identification and structure analyses of biological macromolecules',_x000D_</v>
      </c>
      <c r="EX107" s="119" t="str">
        <f t="shared" ca="1" si="104"/>
        <v>OVERALL_MOTIVATION VARCHAR2(100) NOT NULL DEFAULT 'for the development of methods for identification and structure analyses of biological macromolecules',_x000D_</v>
      </c>
      <c r="EY107" s="119" t="str">
        <f t="shared" ca="1" si="104"/>
        <v>OVERALL_MOTIVATION VARCHAR2(100) NOT NULL DEFAULT 'for the development of methods for identification and structure analyses of biological macromolecules',_x000D_</v>
      </c>
    </row>
    <row r="108" spans="1:155" s="38" customFormat="1" ht="19.95" hidden="1" customHeight="1" outlineLevel="2">
      <c r="A108" s="20"/>
      <c r="B108" s="20"/>
      <c r="C108" s="33"/>
      <c r="D108" s="33"/>
      <c r="E108" s="18"/>
      <c r="F108" s="264"/>
      <c r="G108" s="264"/>
      <c r="H108" s="264"/>
      <c r="I108" s="226"/>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333" t="str">
        <f>IF(LEN(F83)=0,"",SUBSTITUTE(SUBSTITUTE(SUBSTITUTE(Settings!$B$39,"&amp;Table",$F$45),"&amp;Column",F72),"&amp;BEAMColumnCodes",F83))</f>
        <v xml:space="preserve">Comment on Column OVERALL_MOTIVATION.OVERALL_MOTIVATION_KEY is 'SK, NN';
</v>
      </c>
      <c r="G109" s="333" t="str">
        <f>IF(LEN(G83)=0,"",SUBSTITUTE(SUBSTITUTE(SUBSTITUTE(Settings!$B$39,"&amp;Table",$F$45),"&amp;Column",G72),"&amp;BEAMColumnCodes",G83))</f>
        <v xml:space="preserve">Comment on Column OVERALL_MOTIVATION.OVERALL_MOTIVATION_ID is 'BK, NN';
</v>
      </c>
      <c r="H109" s="333" t="str">
        <f>IF(LEN(H83)=0,"",SUBSTITUTE(SUBSTITUTE(SUBSTITUTE(Settings!$B$39,"&amp;Table",$F$45),"&amp;Column",H72),"&amp;BEAMColumnCodes",H83))</f>
        <v xml:space="preserve">Comment on Column OVERALL_MOTIVATION.OVERALL_MOTIVATION is 'NN';
</v>
      </c>
      <c r="I109" s="320" t="str">
        <f>IF(LEN(I83)=0,"",SUBSTITUTE(SUBSTITUTE(SUBSTITUTE(Settings!$B$39,"&amp;Table",$F$45),"&amp;Column",I72),"&amp;BEAMColumnCodes",I83))</f>
        <v/>
      </c>
      <c r="J109" s="122" t="str">
        <f>IF(LEN(J83)=0,"",SUBSTITUTE(SUBSTITUTE(SUBSTITUTE(Settings!$B$39,"&amp;Table",$F$45),"&amp;Column",J72),"&amp;BEAMColumnCodes",J83))</f>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267" t="str">
        <f>F109</f>
        <v xml:space="preserve">Comment on Column OVERALL_MOTIVATION.OVERALL_MOTIVATION_KEY is 'SK, NN';
</v>
      </c>
      <c r="G110" s="253" t="str">
        <f ca="1">CONCATENATE(INDIRECT(ADDRESS(ROW(),COLUMN()-1)),G109)</f>
        <v xml:space="preserve">Comment on Column OVERALL_MOTIVATION.OVERALL_MOTIVATION_KEY is 'SK, NN';
Comment on Column OVERALL_MOTIVATION.OVERALL_MOTIVATION_ID is 'BK, NN';
</v>
      </c>
      <c r="H110" s="253" t="str">
        <f t="shared" ref="H110:BS110" ca="1" si="105">CONCATENATE(INDIRECT(ADDRESS(ROW(),COLUMN()-1)),H109)</f>
        <v xml:space="preserve">Comment on Column OVERALL_MOTIVATION.OVERALL_MOTIVATION_KEY is 'SK, NN';
Comment on Column OVERALL_MOTIVATION.OVERALL_MOTIVATION_ID is 'BK, NN';
Comment on Column OVERALL_MOTIVATION.OVERALL_MOTIVATION is 'NN';
</v>
      </c>
      <c r="I110" s="219" t="str">
        <f t="shared" ca="1" si="105"/>
        <v xml:space="preserve">Comment on Column OVERALL_MOTIVATION.OVERALL_MOTIVATION_KEY is 'SK, NN';
Comment on Column OVERALL_MOTIVATION.OVERALL_MOTIVATION_ID is 'BK, NN';
Comment on Column OVERALL_MOTIVATION.OVERALL_MOTIVATION is 'NN';
</v>
      </c>
      <c r="J110" s="111" t="str">
        <f t="shared" ca="1" si="105"/>
        <v xml:space="preserve">Comment on Column OVERALL_MOTIVATION.OVERALL_MOTIVATION_KEY is 'SK, NN';
Comment on Column OVERALL_MOTIVATION.OVERALL_MOTIVATION_ID is 'BK, NN';
Comment on Column OVERALL_MOTIVATION.OVERALL_MOTIVATION is 'NN';
</v>
      </c>
      <c r="K110" s="111" t="str">
        <f t="shared" ca="1" si="105"/>
        <v xml:space="preserve">Comment on Column OVERALL_MOTIVATION.OVERALL_MOTIVATION_KEY is 'SK, NN';
Comment on Column OVERALL_MOTIVATION.OVERALL_MOTIVATION_ID is 'BK, NN';
Comment on Column OVERALL_MOTIVATION.OVERALL_MOTIVATION is 'NN';
</v>
      </c>
      <c r="L110" s="111" t="str">
        <f t="shared" ca="1" si="105"/>
        <v xml:space="preserve">Comment on Column OVERALL_MOTIVATION.OVERALL_MOTIVATION_KEY is 'SK, NN';
Comment on Column OVERALL_MOTIVATION.OVERALL_MOTIVATION_ID is 'BK, NN';
Comment on Column OVERALL_MOTIVATION.OVERALL_MOTIVATION is 'NN';
</v>
      </c>
      <c r="M110" s="111" t="str">
        <f t="shared" ca="1" si="105"/>
        <v xml:space="preserve">Comment on Column OVERALL_MOTIVATION.OVERALL_MOTIVATION_KEY is 'SK, NN';
Comment on Column OVERALL_MOTIVATION.OVERALL_MOTIVATION_ID is 'BK, NN';
Comment on Column OVERALL_MOTIVATION.OVERALL_MOTIVATION is 'NN';
</v>
      </c>
      <c r="N110" s="111" t="str">
        <f t="shared" ca="1" si="105"/>
        <v xml:space="preserve">Comment on Column OVERALL_MOTIVATION.OVERALL_MOTIVATION_KEY is 'SK, NN';
Comment on Column OVERALL_MOTIVATION.OVERALL_MOTIVATION_ID is 'BK, NN';
Comment on Column OVERALL_MOTIVATION.OVERALL_MOTIVATION is 'NN';
</v>
      </c>
      <c r="O110" s="111" t="str">
        <f t="shared" ca="1" si="105"/>
        <v xml:space="preserve">Comment on Column OVERALL_MOTIVATION.OVERALL_MOTIVATION_KEY is 'SK, NN';
Comment on Column OVERALL_MOTIVATION.OVERALL_MOTIVATION_ID is 'BK, NN';
Comment on Column OVERALL_MOTIVATION.OVERALL_MOTIVATION is 'NN';
</v>
      </c>
      <c r="P110" s="111" t="str">
        <f t="shared" ca="1" si="105"/>
        <v xml:space="preserve">Comment on Column OVERALL_MOTIVATION.OVERALL_MOTIVATION_KEY is 'SK, NN';
Comment on Column OVERALL_MOTIVATION.OVERALL_MOTIVATION_ID is 'BK, NN';
Comment on Column OVERALL_MOTIVATION.OVERALL_MOTIVATION is 'NN';
</v>
      </c>
      <c r="Q110" s="111" t="str">
        <f t="shared" ca="1" si="105"/>
        <v xml:space="preserve">Comment on Column OVERALL_MOTIVATION.OVERALL_MOTIVATION_KEY is 'SK, NN';
Comment on Column OVERALL_MOTIVATION.OVERALL_MOTIVATION_ID is 'BK, NN';
Comment on Column OVERALL_MOTIVATION.OVERALL_MOTIVATION is 'NN';
</v>
      </c>
      <c r="R110" s="111" t="str">
        <f t="shared" ca="1" si="105"/>
        <v xml:space="preserve">Comment on Column OVERALL_MOTIVATION.OVERALL_MOTIVATION_KEY is 'SK, NN';
Comment on Column OVERALL_MOTIVATION.OVERALL_MOTIVATION_ID is 'BK, NN';
Comment on Column OVERALL_MOTIVATION.OVERALL_MOTIVATION is 'NN';
</v>
      </c>
      <c r="S110" s="111" t="str">
        <f t="shared" ca="1" si="105"/>
        <v xml:space="preserve">Comment on Column OVERALL_MOTIVATION.OVERALL_MOTIVATION_KEY is 'SK, NN';
Comment on Column OVERALL_MOTIVATION.OVERALL_MOTIVATION_ID is 'BK, NN';
Comment on Column OVERALL_MOTIVATION.OVERALL_MOTIVATION is 'NN';
</v>
      </c>
      <c r="T110" s="111" t="str">
        <f t="shared" ca="1" si="105"/>
        <v xml:space="preserve">Comment on Column OVERALL_MOTIVATION.OVERALL_MOTIVATION_KEY is 'SK, NN';
Comment on Column OVERALL_MOTIVATION.OVERALL_MOTIVATION_ID is 'BK, NN';
Comment on Column OVERALL_MOTIVATION.OVERALL_MOTIVATION is 'NN';
</v>
      </c>
      <c r="U110" s="111" t="str">
        <f t="shared" ca="1" si="105"/>
        <v xml:space="preserve">Comment on Column OVERALL_MOTIVATION.OVERALL_MOTIVATION_KEY is 'SK, NN';
Comment on Column OVERALL_MOTIVATION.OVERALL_MOTIVATION_ID is 'BK, NN';
Comment on Column OVERALL_MOTIVATION.OVERALL_MOTIVATION is 'NN';
</v>
      </c>
      <c r="V110" s="111" t="str">
        <f t="shared" ca="1" si="105"/>
        <v xml:space="preserve">Comment on Column OVERALL_MOTIVATION.OVERALL_MOTIVATION_KEY is 'SK, NN';
Comment on Column OVERALL_MOTIVATION.OVERALL_MOTIVATION_ID is 'BK, NN';
Comment on Column OVERALL_MOTIVATION.OVERALL_MOTIVATION is 'NN';
</v>
      </c>
      <c r="W110" s="111" t="str">
        <f t="shared" ca="1" si="105"/>
        <v xml:space="preserve">Comment on Column OVERALL_MOTIVATION.OVERALL_MOTIVATION_KEY is 'SK, NN';
Comment on Column OVERALL_MOTIVATION.OVERALL_MOTIVATION_ID is 'BK, NN';
Comment on Column OVERALL_MOTIVATION.OVERALL_MOTIVATION is 'NN';
</v>
      </c>
      <c r="X110" s="111" t="str">
        <f t="shared" ca="1" si="105"/>
        <v xml:space="preserve">Comment on Column OVERALL_MOTIVATION.OVERALL_MOTIVATION_KEY is 'SK, NN';
Comment on Column OVERALL_MOTIVATION.OVERALL_MOTIVATION_ID is 'BK, NN';
Comment on Column OVERALL_MOTIVATION.OVERALL_MOTIVATION is 'NN';
</v>
      </c>
      <c r="Y110" s="111" t="str">
        <f t="shared" ca="1" si="105"/>
        <v xml:space="preserve">Comment on Column OVERALL_MOTIVATION.OVERALL_MOTIVATION_KEY is 'SK, NN';
Comment on Column OVERALL_MOTIVATION.OVERALL_MOTIVATION_ID is 'BK, NN';
Comment on Column OVERALL_MOTIVATION.OVERALL_MOTIVATION is 'NN';
</v>
      </c>
      <c r="Z110" s="111" t="str">
        <f t="shared" ca="1" si="105"/>
        <v xml:space="preserve">Comment on Column OVERALL_MOTIVATION.OVERALL_MOTIVATION_KEY is 'SK, NN';
Comment on Column OVERALL_MOTIVATION.OVERALL_MOTIVATION_ID is 'BK, NN';
Comment on Column OVERALL_MOTIVATION.OVERALL_MOTIVATION is 'NN';
</v>
      </c>
      <c r="AA110" s="111" t="str">
        <f t="shared" ca="1" si="105"/>
        <v xml:space="preserve">Comment on Column OVERALL_MOTIVATION.OVERALL_MOTIVATION_KEY is 'SK, NN';
Comment on Column OVERALL_MOTIVATION.OVERALL_MOTIVATION_ID is 'BK, NN';
Comment on Column OVERALL_MOTIVATION.OVERALL_MOTIVATION is 'NN';
</v>
      </c>
      <c r="AB110" s="111" t="str">
        <f t="shared" ca="1" si="105"/>
        <v xml:space="preserve">Comment on Column OVERALL_MOTIVATION.OVERALL_MOTIVATION_KEY is 'SK, NN';
Comment on Column OVERALL_MOTIVATION.OVERALL_MOTIVATION_ID is 'BK, NN';
Comment on Column OVERALL_MOTIVATION.OVERALL_MOTIVATION is 'NN';
</v>
      </c>
      <c r="AC110" s="111" t="str">
        <f t="shared" ca="1" si="105"/>
        <v xml:space="preserve">Comment on Column OVERALL_MOTIVATION.OVERALL_MOTIVATION_KEY is 'SK, NN';
Comment on Column OVERALL_MOTIVATION.OVERALL_MOTIVATION_ID is 'BK, NN';
Comment on Column OVERALL_MOTIVATION.OVERALL_MOTIVATION is 'NN';
</v>
      </c>
      <c r="AD110" s="111" t="str">
        <f t="shared" ca="1" si="105"/>
        <v xml:space="preserve">Comment on Column OVERALL_MOTIVATION.OVERALL_MOTIVATION_KEY is 'SK, NN';
Comment on Column OVERALL_MOTIVATION.OVERALL_MOTIVATION_ID is 'BK, NN';
Comment on Column OVERALL_MOTIVATION.OVERALL_MOTIVATION is 'NN';
</v>
      </c>
      <c r="AE110" s="111" t="str">
        <f t="shared" ca="1" si="105"/>
        <v xml:space="preserve">Comment on Column OVERALL_MOTIVATION.OVERALL_MOTIVATION_KEY is 'SK, NN';
Comment on Column OVERALL_MOTIVATION.OVERALL_MOTIVATION_ID is 'BK, NN';
Comment on Column OVERALL_MOTIVATION.OVERALL_MOTIVATION is 'NN';
</v>
      </c>
      <c r="AF110" s="111" t="str">
        <f t="shared" ca="1" si="105"/>
        <v xml:space="preserve">Comment on Column OVERALL_MOTIVATION.OVERALL_MOTIVATION_KEY is 'SK, NN';
Comment on Column OVERALL_MOTIVATION.OVERALL_MOTIVATION_ID is 'BK, NN';
Comment on Column OVERALL_MOTIVATION.OVERALL_MOTIVATION is 'NN';
</v>
      </c>
      <c r="AG110" s="111" t="str">
        <f t="shared" ca="1" si="105"/>
        <v xml:space="preserve">Comment on Column OVERALL_MOTIVATION.OVERALL_MOTIVATION_KEY is 'SK, NN';
Comment on Column OVERALL_MOTIVATION.OVERALL_MOTIVATION_ID is 'BK, NN';
Comment on Column OVERALL_MOTIVATION.OVERALL_MOTIVATION is 'NN';
</v>
      </c>
      <c r="AH110" s="111" t="str">
        <f t="shared" ca="1" si="105"/>
        <v xml:space="preserve">Comment on Column OVERALL_MOTIVATION.OVERALL_MOTIVATION_KEY is 'SK, NN';
Comment on Column OVERALL_MOTIVATION.OVERALL_MOTIVATION_ID is 'BK, NN';
Comment on Column OVERALL_MOTIVATION.OVERALL_MOTIVATION is 'NN';
</v>
      </c>
      <c r="AI110" s="111" t="str">
        <f t="shared" ca="1" si="105"/>
        <v xml:space="preserve">Comment on Column OVERALL_MOTIVATION.OVERALL_MOTIVATION_KEY is 'SK, NN';
Comment on Column OVERALL_MOTIVATION.OVERALL_MOTIVATION_ID is 'BK, NN';
Comment on Column OVERALL_MOTIVATION.OVERALL_MOTIVATION is 'NN';
</v>
      </c>
      <c r="AJ110" s="111" t="str">
        <f t="shared" ca="1" si="105"/>
        <v xml:space="preserve">Comment on Column OVERALL_MOTIVATION.OVERALL_MOTIVATION_KEY is 'SK, NN';
Comment on Column OVERALL_MOTIVATION.OVERALL_MOTIVATION_ID is 'BK, NN';
Comment on Column OVERALL_MOTIVATION.OVERALL_MOTIVATION is 'NN';
</v>
      </c>
      <c r="AK110" s="111" t="str">
        <f t="shared" ca="1" si="105"/>
        <v xml:space="preserve">Comment on Column OVERALL_MOTIVATION.OVERALL_MOTIVATION_KEY is 'SK, NN';
Comment on Column OVERALL_MOTIVATION.OVERALL_MOTIVATION_ID is 'BK, NN';
Comment on Column OVERALL_MOTIVATION.OVERALL_MOTIVATION is 'NN';
</v>
      </c>
      <c r="AL110" s="111" t="str">
        <f t="shared" ca="1" si="105"/>
        <v xml:space="preserve">Comment on Column OVERALL_MOTIVATION.OVERALL_MOTIVATION_KEY is 'SK, NN';
Comment on Column OVERALL_MOTIVATION.OVERALL_MOTIVATION_ID is 'BK, NN';
Comment on Column OVERALL_MOTIVATION.OVERALL_MOTIVATION is 'NN';
</v>
      </c>
      <c r="AM110" s="111" t="str">
        <f t="shared" ca="1" si="105"/>
        <v xml:space="preserve">Comment on Column OVERALL_MOTIVATION.OVERALL_MOTIVATION_KEY is 'SK, NN';
Comment on Column OVERALL_MOTIVATION.OVERALL_MOTIVATION_ID is 'BK, NN';
Comment on Column OVERALL_MOTIVATION.OVERALL_MOTIVATION is 'NN';
</v>
      </c>
      <c r="AN110" s="111" t="str">
        <f t="shared" ca="1" si="105"/>
        <v xml:space="preserve">Comment on Column OVERALL_MOTIVATION.OVERALL_MOTIVATION_KEY is 'SK, NN';
Comment on Column OVERALL_MOTIVATION.OVERALL_MOTIVATION_ID is 'BK, NN';
Comment on Column OVERALL_MOTIVATION.OVERALL_MOTIVATION is 'NN';
</v>
      </c>
      <c r="AO110" s="111" t="str">
        <f t="shared" ca="1" si="105"/>
        <v xml:space="preserve">Comment on Column OVERALL_MOTIVATION.OVERALL_MOTIVATION_KEY is 'SK, NN';
Comment on Column OVERALL_MOTIVATION.OVERALL_MOTIVATION_ID is 'BK, NN';
Comment on Column OVERALL_MOTIVATION.OVERALL_MOTIVATION is 'NN';
</v>
      </c>
      <c r="AP110" s="111" t="str">
        <f t="shared" ca="1" si="105"/>
        <v xml:space="preserve">Comment on Column OVERALL_MOTIVATION.OVERALL_MOTIVATION_KEY is 'SK, NN';
Comment on Column OVERALL_MOTIVATION.OVERALL_MOTIVATION_ID is 'BK, NN';
Comment on Column OVERALL_MOTIVATION.OVERALL_MOTIVATION is 'NN';
</v>
      </c>
      <c r="AQ110" s="111" t="str">
        <f t="shared" ca="1" si="105"/>
        <v xml:space="preserve">Comment on Column OVERALL_MOTIVATION.OVERALL_MOTIVATION_KEY is 'SK, NN';
Comment on Column OVERALL_MOTIVATION.OVERALL_MOTIVATION_ID is 'BK, NN';
Comment on Column OVERALL_MOTIVATION.OVERALL_MOTIVATION is 'NN';
</v>
      </c>
      <c r="AR110" s="111" t="str">
        <f t="shared" ca="1" si="105"/>
        <v xml:space="preserve">Comment on Column OVERALL_MOTIVATION.OVERALL_MOTIVATION_KEY is 'SK, NN';
Comment on Column OVERALL_MOTIVATION.OVERALL_MOTIVATION_ID is 'BK, NN';
Comment on Column OVERALL_MOTIVATION.OVERALL_MOTIVATION is 'NN';
</v>
      </c>
      <c r="AS110" s="111" t="str">
        <f t="shared" ca="1" si="105"/>
        <v xml:space="preserve">Comment on Column OVERALL_MOTIVATION.OVERALL_MOTIVATION_KEY is 'SK, NN';
Comment on Column OVERALL_MOTIVATION.OVERALL_MOTIVATION_ID is 'BK, NN';
Comment on Column OVERALL_MOTIVATION.OVERALL_MOTIVATION is 'NN';
</v>
      </c>
      <c r="AT110" s="111" t="str">
        <f t="shared" ca="1" si="105"/>
        <v xml:space="preserve">Comment on Column OVERALL_MOTIVATION.OVERALL_MOTIVATION_KEY is 'SK, NN';
Comment on Column OVERALL_MOTIVATION.OVERALL_MOTIVATION_ID is 'BK, NN';
Comment on Column OVERALL_MOTIVATION.OVERALL_MOTIVATION is 'NN';
</v>
      </c>
      <c r="AU110" s="111" t="str">
        <f t="shared" ca="1" si="105"/>
        <v xml:space="preserve">Comment on Column OVERALL_MOTIVATION.OVERALL_MOTIVATION_KEY is 'SK, NN';
Comment on Column OVERALL_MOTIVATION.OVERALL_MOTIVATION_ID is 'BK, NN';
Comment on Column OVERALL_MOTIVATION.OVERALL_MOTIVATION is 'NN';
</v>
      </c>
      <c r="AV110" s="111" t="str">
        <f t="shared" ca="1" si="105"/>
        <v xml:space="preserve">Comment on Column OVERALL_MOTIVATION.OVERALL_MOTIVATION_KEY is 'SK, NN';
Comment on Column OVERALL_MOTIVATION.OVERALL_MOTIVATION_ID is 'BK, NN';
Comment on Column OVERALL_MOTIVATION.OVERALL_MOTIVATION is 'NN';
</v>
      </c>
      <c r="AW110" s="111" t="str">
        <f t="shared" ca="1" si="105"/>
        <v xml:space="preserve">Comment on Column OVERALL_MOTIVATION.OVERALL_MOTIVATION_KEY is 'SK, NN';
Comment on Column OVERALL_MOTIVATION.OVERALL_MOTIVATION_ID is 'BK, NN';
Comment on Column OVERALL_MOTIVATION.OVERALL_MOTIVATION is 'NN';
</v>
      </c>
      <c r="AX110" s="111" t="str">
        <f t="shared" ca="1" si="105"/>
        <v xml:space="preserve">Comment on Column OVERALL_MOTIVATION.OVERALL_MOTIVATION_KEY is 'SK, NN';
Comment on Column OVERALL_MOTIVATION.OVERALL_MOTIVATION_ID is 'BK, NN';
Comment on Column OVERALL_MOTIVATION.OVERALL_MOTIVATION is 'NN';
</v>
      </c>
      <c r="AY110" s="111" t="str">
        <f t="shared" ca="1" si="105"/>
        <v xml:space="preserve">Comment on Column OVERALL_MOTIVATION.OVERALL_MOTIVATION_KEY is 'SK, NN';
Comment on Column OVERALL_MOTIVATION.OVERALL_MOTIVATION_ID is 'BK, NN';
Comment on Column OVERALL_MOTIVATION.OVERALL_MOTIVATION is 'NN';
</v>
      </c>
      <c r="AZ110" s="111" t="str">
        <f t="shared" ca="1" si="105"/>
        <v xml:space="preserve">Comment on Column OVERALL_MOTIVATION.OVERALL_MOTIVATION_KEY is 'SK, NN';
Comment on Column OVERALL_MOTIVATION.OVERALL_MOTIVATION_ID is 'BK, NN';
Comment on Column OVERALL_MOTIVATION.OVERALL_MOTIVATION is 'NN';
</v>
      </c>
      <c r="BA110" s="111" t="str">
        <f t="shared" ca="1" si="105"/>
        <v xml:space="preserve">Comment on Column OVERALL_MOTIVATION.OVERALL_MOTIVATION_KEY is 'SK, NN';
Comment on Column OVERALL_MOTIVATION.OVERALL_MOTIVATION_ID is 'BK, NN';
Comment on Column OVERALL_MOTIVATION.OVERALL_MOTIVATION is 'NN';
</v>
      </c>
      <c r="BB110" s="111" t="str">
        <f t="shared" ca="1" si="105"/>
        <v xml:space="preserve">Comment on Column OVERALL_MOTIVATION.OVERALL_MOTIVATION_KEY is 'SK, NN';
Comment on Column OVERALL_MOTIVATION.OVERALL_MOTIVATION_ID is 'BK, NN';
Comment on Column OVERALL_MOTIVATION.OVERALL_MOTIVATION is 'NN';
</v>
      </c>
      <c r="BC110" s="111" t="str">
        <f t="shared" ca="1" si="105"/>
        <v xml:space="preserve">Comment on Column OVERALL_MOTIVATION.OVERALL_MOTIVATION_KEY is 'SK, NN';
Comment on Column OVERALL_MOTIVATION.OVERALL_MOTIVATION_ID is 'BK, NN';
Comment on Column OVERALL_MOTIVATION.OVERALL_MOTIVATION is 'NN';
</v>
      </c>
      <c r="BD110" s="111" t="str">
        <f t="shared" ca="1" si="105"/>
        <v xml:space="preserve">Comment on Column OVERALL_MOTIVATION.OVERALL_MOTIVATION_KEY is 'SK, NN';
Comment on Column OVERALL_MOTIVATION.OVERALL_MOTIVATION_ID is 'BK, NN';
Comment on Column OVERALL_MOTIVATION.OVERALL_MOTIVATION is 'NN';
</v>
      </c>
      <c r="BE110" s="111" t="str">
        <f t="shared" ca="1" si="105"/>
        <v xml:space="preserve">Comment on Column OVERALL_MOTIVATION.OVERALL_MOTIVATION_KEY is 'SK, NN';
Comment on Column OVERALL_MOTIVATION.OVERALL_MOTIVATION_ID is 'BK, NN';
Comment on Column OVERALL_MOTIVATION.OVERALL_MOTIVATION is 'NN';
</v>
      </c>
      <c r="BF110" s="111" t="str">
        <f t="shared" ca="1" si="105"/>
        <v xml:space="preserve">Comment on Column OVERALL_MOTIVATION.OVERALL_MOTIVATION_KEY is 'SK, NN';
Comment on Column OVERALL_MOTIVATION.OVERALL_MOTIVATION_ID is 'BK, NN';
Comment on Column OVERALL_MOTIVATION.OVERALL_MOTIVATION is 'NN';
</v>
      </c>
      <c r="BG110" s="111" t="str">
        <f t="shared" ca="1" si="105"/>
        <v xml:space="preserve">Comment on Column OVERALL_MOTIVATION.OVERALL_MOTIVATION_KEY is 'SK, NN';
Comment on Column OVERALL_MOTIVATION.OVERALL_MOTIVATION_ID is 'BK, NN';
Comment on Column OVERALL_MOTIVATION.OVERALL_MOTIVATION is 'NN';
</v>
      </c>
      <c r="BH110" s="111" t="str">
        <f t="shared" ca="1" si="105"/>
        <v xml:space="preserve">Comment on Column OVERALL_MOTIVATION.OVERALL_MOTIVATION_KEY is 'SK, NN';
Comment on Column OVERALL_MOTIVATION.OVERALL_MOTIVATION_ID is 'BK, NN';
Comment on Column OVERALL_MOTIVATION.OVERALL_MOTIVATION is 'NN';
</v>
      </c>
      <c r="BI110" s="111" t="str">
        <f t="shared" ca="1" si="105"/>
        <v xml:space="preserve">Comment on Column OVERALL_MOTIVATION.OVERALL_MOTIVATION_KEY is 'SK, NN';
Comment on Column OVERALL_MOTIVATION.OVERALL_MOTIVATION_ID is 'BK, NN';
Comment on Column OVERALL_MOTIVATION.OVERALL_MOTIVATION is 'NN';
</v>
      </c>
      <c r="BJ110" s="111" t="str">
        <f t="shared" ca="1" si="105"/>
        <v xml:space="preserve">Comment on Column OVERALL_MOTIVATION.OVERALL_MOTIVATION_KEY is 'SK, NN';
Comment on Column OVERALL_MOTIVATION.OVERALL_MOTIVATION_ID is 'BK, NN';
Comment on Column OVERALL_MOTIVATION.OVERALL_MOTIVATION is 'NN';
</v>
      </c>
      <c r="BK110" s="111" t="str">
        <f t="shared" ca="1" si="105"/>
        <v xml:space="preserve">Comment on Column OVERALL_MOTIVATION.OVERALL_MOTIVATION_KEY is 'SK, NN';
Comment on Column OVERALL_MOTIVATION.OVERALL_MOTIVATION_ID is 'BK, NN';
Comment on Column OVERALL_MOTIVATION.OVERALL_MOTIVATION is 'NN';
</v>
      </c>
      <c r="BL110" s="111" t="str">
        <f t="shared" ca="1" si="105"/>
        <v xml:space="preserve">Comment on Column OVERALL_MOTIVATION.OVERALL_MOTIVATION_KEY is 'SK, NN';
Comment on Column OVERALL_MOTIVATION.OVERALL_MOTIVATION_ID is 'BK, NN';
Comment on Column OVERALL_MOTIVATION.OVERALL_MOTIVATION is 'NN';
</v>
      </c>
      <c r="BM110" s="111" t="str">
        <f t="shared" ca="1" si="105"/>
        <v xml:space="preserve">Comment on Column OVERALL_MOTIVATION.OVERALL_MOTIVATION_KEY is 'SK, NN';
Comment on Column OVERALL_MOTIVATION.OVERALL_MOTIVATION_ID is 'BK, NN';
Comment on Column OVERALL_MOTIVATION.OVERALL_MOTIVATION is 'NN';
</v>
      </c>
      <c r="BN110" s="111" t="str">
        <f t="shared" ca="1" si="105"/>
        <v xml:space="preserve">Comment on Column OVERALL_MOTIVATION.OVERALL_MOTIVATION_KEY is 'SK, NN';
Comment on Column OVERALL_MOTIVATION.OVERALL_MOTIVATION_ID is 'BK, NN';
Comment on Column OVERALL_MOTIVATION.OVERALL_MOTIVATION is 'NN';
</v>
      </c>
      <c r="BO110" s="111" t="str">
        <f t="shared" ca="1" si="105"/>
        <v xml:space="preserve">Comment on Column OVERALL_MOTIVATION.OVERALL_MOTIVATION_KEY is 'SK, NN';
Comment on Column OVERALL_MOTIVATION.OVERALL_MOTIVATION_ID is 'BK, NN';
Comment on Column OVERALL_MOTIVATION.OVERALL_MOTIVATION is 'NN';
</v>
      </c>
      <c r="BP110" s="111" t="str">
        <f t="shared" ca="1" si="105"/>
        <v xml:space="preserve">Comment on Column OVERALL_MOTIVATION.OVERALL_MOTIVATION_KEY is 'SK, NN';
Comment on Column OVERALL_MOTIVATION.OVERALL_MOTIVATION_ID is 'BK, NN';
Comment on Column OVERALL_MOTIVATION.OVERALL_MOTIVATION is 'NN';
</v>
      </c>
      <c r="BQ110" s="111" t="str">
        <f t="shared" ca="1" si="105"/>
        <v xml:space="preserve">Comment on Column OVERALL_MOTIVATION.OVERALL_MOTIVATION_KEY is 'SK, NN';
Comment on Column OVERALL_MOTIVATION.OVERALL_MOTIVATION_ID is 'BK, NN';
Comment on Column OVERALL_MOTIVATION.OVERALL_MOTIVATION is 'NN';
</v>
      </c>
      <c r="BR110" s="111" t="str">
        <f t="shared" ca="1" si="105"/>
        <v xml:space="preserve">Comment on Column OVERALL_MOTIVATION.OVERALL_MOTIVATION_KEY is 'SK, NN';
Comment on Column OVERALL_MOTIVATION.OVERALL_MOTIVATION_ID is 'BK, NN';
Comment on Column OVERALL_MOTIVATION.OVERALL_MOTIVATION is 'NN';
</v>
      </c>
      <c r="BS110" s="111" t="str">
        <f t="shared" ca="1" si="105"/>
        <v xml:space="preserve">Comment on Column OVERALL_MOTIVATION.OVERALL_MOTIVATION_KEY is 'SK, NN';
Comment on Column OVERALL_MOTIVATION.OVERALL_MOTIVATION_ID is 'BK, NN';
Comment on Column OVERALL_MOTIVATION.OVERALL_MOTIVATION is 'NN';
</v>
      </c>
      <c r="BT110" s="111" t="str">
        <f t="shared" ref="BT110:EE110" ca="1" si="106">CONCATENATE(INDIRECT(ADDRESS(ROW(),COLUMN()-1)),BT109)</f>
        <v xml:space="preserve">Comment on Column OVERALL_MOTIVATION.OVERALL_MOTIVATION_KEY is 'SK, NN';
Comment on Column OVERALL_MOTIVATION.OVERALL_MOTIVATION_ID is 'BK, NN';
Comment on Column OVERALL_MOTIVATION.OVERALL_MOTIVATION is 'NN';
</v>
      </c>
      <c r="BU110" s="111" t="str">
        <f t="shared" ca="1" si="106"/>
        <v xml:space="preserve">Comment on Column OVERALL_MOTIVATION.OVERALL_MOTIVATION_KEY is 'SK, NN';
Comment on Column OVERALL_MOTIVATION.OVERALL_MOTIVATION_ID is 'BK, NN';
Comment on Column OVERALL_MOTIVATION.OVERALL_MOTIVATION is 'NN';
</v>
      </c>
      <c r="BV110" s="111" t="str">
        <f t="shared" ca="1" si="106"/>
        <v xml:space="preserve">Comment on Column OVERALL_MOTIVATION.OVERALL_MOTIVATION_KEY is 'SK, NN';
Comment on Column OVERALL_MOTIVATION.OVERALL_MOTIVATION_ID is 'BK, NN';
Comment on Column OVERALL_MOTIVATION.OVERALL_MOTIVATION is 'NN';
</v>
      </c>
      <c r="BW110" s="111" t="str">
        <f t="shared" ca="1" si="106"/>
        <v xml:space="preserve">Comment on Column OVERALL_MOTIVATION.OVERALL_MOTIVATION_KEY is 'SK, NN';
Comment on Column OVERALL_MOTIVATION.OVERALL_MOTIVATION_ID is 'BK, NN';
Comment on Column OVERALL_MOTIVATION.OVERALL_MOTIVATION is 'NN';
</v>
      </c>
      <c r="BX110" s="111" t="str">
        <f t="shared" ca="1" si="106"/>
        <v xml:space="preserve">Comment on Column OVERALL_MOTIVATION.OVERALL_MOTIVATION_KEY is 'SK, NN';
Comment on Column OVERALL_MOTIVATION.OVERALL_MOTIVATION_ID is 'BK, NN';
Comment on Column OVERALL_MOTIVATION.OVERALL_MOTIVATION is 'NN';
</v>
      </c>
      <c r="BY110" s="111" t="str">
        <f t="shared" ca="1" si="106"/>
        <v xml:space="preserve">Comment on Column OVERALL_MOTIVATION.OVERALL_MOTIVATION_KEY is 'SK, NN';
Comment on Column OVERALL_MOTIVATION.OVERALL_MOTIVATION_ID is 'BK, NN';
Comment on Column OVERALL_MOTIVATION.OVERALL_MOTIVATION is 'NN';
</v>
      </c>
      <c r="BZ110" s="111" t="str">
        <f t="shared" ca="1" si="106"/>
        <v xml:space="preserve">Comment on Column OVERALL_MOTIVATION.OVERALL_MOTIVATION_KEY is 'SK, NN';
Comment on Column OVERALL_MOTIVATION.OVERALL_MOTIVATION_ID is 'BK, NN';
Comment on Column OVERALL_MOTIVATION.OVERALL_MOTIVATION is 'NN';
</v>
      </c>
      <c r="CA110" s="111" t="str">
        <f t="shared" ca="1" si="106"/>
        <v xml:space="preserve">Comment on Column OVERALL_MOTIVATION.OVERALL_MOTIVATION_KEY is 'SK, NN';
Comment on Column OVERALL_MOTIVATION.OVERALL_MOTIVATION_ID is 'BK, NN';
Comment on Column OVERALL_MOTIVATION.OVERALL_MOTIVATION is 'NN';
</v>
      </c>
      <c r="CB110" s="111" t="str">
        <f t="shared" ca="1" si="106"/>
        <v xml:space="preserve">Comment on Column OVERALL_MOTIVATION.OVERALL_MOTIVATION_KEY is 'SK, NN';
Comment on Column OVERALL_MOTIVATION.OVERALL_MOTIVATION_ID is 'BK, NN';
Comment on Column OVERALL_MOTIVATION.OVERALL_MOTIVATION is 'NN';
</v>
      </c>
      <c r="CC110" s="111" t="str">
        <f t="shared" ca="1" si="106"/>
        <v xml:space="preserve">Comment on Column OVERALL_MOTIVATION.OVERALL_MOTIVATION_KEY is 'SK, NN';
Comment on Column OVERALL_MOTIVATION.OVERALL_MOTIVATION_ID is 'BK, NN';
Comment on Column OVERALL_MOTIVATION.OVERALL_MOTIVATION is 'NN';
</v>
      </c>
      <c r="CD110" s="111" t="str">
        <f t="shared" ca="1" si="106"/>
        <v xml:space="preserve">Comment on Column OVERALL_MOTIVATION.OVERALL_MOTIVATION_KEY is 'SK, NN';
Comment on Column OVERALL_MOTIVATION.OVERALL_MOTIVATION_ID is 'BK, NN';
Comment on Column OVERALL_MOTIVATION.OVERALL_MOTIVATION is 'NN';
</v>
      </c>
      <c r="CE110" s="111" t="str">
        <f t="shared" ca="1" si="106"/>
        <v xml:space="preserve">Comment on Column OVERALL_MOTIVATION.OVERALL_MOTIVATION_KEY is 'SK, NN';
Comment on Column OVERALL_MOTIVATION.OVERALL_MOTIVATION_ID is 'BK, NN';
Comment on Column OVERALL_MOTIVATION.OVERALL_MOTIVATION is 'NN';
</v>
      </c>
      <c r="CF110" s="111" t="str">
        <f t="shared" ca="1" si="106"/>
        <v xml:space="preserve">Comment on Column OVERALL_MOTIVATION.OVERALL_MOTIVATION_KEY is 'SK, NN';
Comment on Column OVERALL_MOTIVATION.OVERALL_MOTIVATION_ID is 'BK, NN';
Comment on Column OVERALL_MOTIVATION.OVERALL_MOTIVATION is 'NN';
</v>
      </c>
      <c r="CG110" s="111" t="str">
        <f t="shared" ca="1" si="106"/>
        <v xml:space="preserve">Comment on Column OVERALL_MOTIVATION.OVERALL_MOTIVATION_KEY is 'SK, NN';
Comment on Column OVERALL_MOTIVATION.OVERALL_MOTIVATION_ID is 'BK, NN';
Comment on Column OVERALL_MOTIVATION.OVERALL_MOTIVATION is 'NN';
</v>
      </c>
      <c r="CH110" s="111" t="str">
        <f t="shared" ca="1" si="106"/>
        <v xml:space="preserve">Comment on Column OVERALL_MOTIVATION.OVERALL_MOTIVATION_KEY is 'SK, NN';
Comment on Column OVERALL_MOTIVATION.OVERALL_MOTIVATION_ID is 'BK, NN';
Comment on Column OVERALL_MOTIVATION.OVERALL_MOTIVATION is 'NN';
</v>
      </c>
      <c r="CI110" s="111" t="str">
        <f t="shared" ca="1" si="106"/>
        <v xml:space="preserve">Comment on Column OVERALL_MOTIVATION.OVERALL_MOTIVATION_KEY is 'SK, NN';
Comment on Column OVERALL_MOTIVATION.OVERALL_MOTIVATION_ID is 'BK, NN';
Comment on Column OVERALL_MOTIVATION.OVERALL_MOTIVATION is 'NN';
</v>
      </c>
      <c r="CJ110" s="111" t="str">
        <f t="shared" ca="1" si="106"/>
        <v xml:space="preserve">Comment on Column OVERALL_MOTIVATION.OVERALL_MOTIVATION_KEY is 'SK, NN';
Comment on Column OVERALL_MOTIVATION.OVERALL_MOTIVATION_ID is 'BK, NN';
Comment on Column OVERALL_MOTIVATION.OVERALL_MOTIVATION is 'NN';
</v>
      </c>
      <c r="CK110" s="111" t="str">
        <f t="shared" ca="1" si="106"/>
        <v xml:space="preserve">Comment on Column OVERALL_MOTIVATION.OVERALL_MOTIVATION_KEY is 'SK, NN';
Comment on Column OVERALL_MOTIVATION.OVERALL_MOTIVATION_ID is 'BK, NN';
Comment on Column OVERALL_MOTIVATION.OVERALL_MOTIVATION is 'NN';
</v>
      </c>
      <c r="CL110" s="111" t="str">
        <f t="shared" ca="1" si="106"/>
        <v xml:space="preserve">Comment on Column OVERALL_MOTIVATION.OVERALL_MOTIVATION_KEY is 'SK, NN';
Comment on Column OVERALL_MOTIVATION.OVERALL_MOTIVATION_ID is 'BK, NN';
Comment on Column OVERALL_MOTIVATION.OVERALL_MOTIVATION is 'NN';
</v>
      </c>
      <c r="CM110" s="111" t="str">
        <f t="shared" ca="1" si="106"/>
        <v xml:space="preserve">Comment on Column OVERALL_MOTIVATION.OVERALL_MOTIVATION_KEY is 'SK, NN';
Comment on Column OVERALL_MOTIVATION.OVERALL_MOTIVATION_ID is 'BK, NN';
Comment on Column OVERALL_MOTIVATION.OVERALL_MOTIVATION is 'NN';
</v>
      </c>
      <c r="CN110" s="111" t="str">
        <f t="shared" ca="1" si="106"/>
        <v xml:space="preserve">Comment on Column OVERALL_MOTIVATION.OVERALL_MOTIVATION_KEY is 'SK, NN';
Comment on Column OVERALL_MOTIVATION.OVERALL_MOTIVATION_ID is 'BK, NN';
Comment on Column OVERALL_MOTIVATION.OVERALL_MOTIVATION is 'NN';
</v>
      </c>
      <c r="CO110" s="111" t="str">
        <f t="shared" ca="1" si="106"/>
        <v xml:space="preserve">Comment on Column OVERALL_MOTIVATION.OVERALL_MOTIVATION_KEY is 'SK, NN';
Comment on Column OVERALL_MOTIVATION.OVERALL_MOTIVATION_ID is 'BK, NN';
Comment on Column OVERALL_MOTIVATION.OVERALL_MOTIVATION is 'NN';
</v>
      </c>
      <c r="CP110" s="111" t="str">
        <f t="shared" ca="1" si="106"/>
        <v xml:space="preserve">Comment on Column OVERALL_MOTIVATION.OVERALL_MOTIVATION_KEY is 'SK, NN';
Comment on Column OVERALL_MOTIVATION.OVERALL_MOTIVATION_ID is 'BK, NN';
Comment on Column OVERALL_MOTIVATION.OVERALL_MOTIVATION is 'NN';
</v>
      </c>
      <c r="CQ110" s="111" t="str">
        <f t="shared" ca="1" si="106"/>
        <v xml:space="preserve">Comment on Column OVERALL_MOTIVATION.OVERALL_MOTIVATION_KEY is 'SK, NN';
Comment on Column OVERALL_MOTIVATION.OVERALL_MOTIVATION_ID is 'BK, NN';
Comment on Column OVERALL_MOTIVATION.OVERALL_MOTIVATION is 'NN';
</v>
      </c>
      <c r="CR110" s="111" t="str">
        <f t="shared" ca="1" si="106"/>
        <v xml:space="preserve">Comment on Column OVERALL_MOTIVATION.OVERALL_MOTIVATION_KEY is 'SK, NN';
Comment on Column OVERALL_MOTIVATION.OVERALL_MOTIVATION_ID is 'BK, NN';
Comment on Column OVERALL_MOTIVATION.OVERALL_MOTIVATION is 'NN';
</v>
      </c>
      <c r="CS110" s="111" t="str">
        <f t="shared" ca="1" si="106"/>
        <v xml:space="preserve">Comment on Column OVERALL_MOTIVATION.OVERALL_MOTIVATION_KEY is 'SK, NN';
Comment on Column OVERALL_MOTIVATION.OVERALL_MOTIVATION_ID is 'BK, NN';
Comment on Column OVERALL_MOTIVATION.OVERALL_MOTIVATION is 'NN';
</v>
      </c>
      <c r="CT110" s="111" t="str">
        <f t="shared" ca="1" si="106"/>
        <v xml:space="preserve">Comment on Column OVERALL_MOTIVATION.OVERALL_MOTIVATION_KEY is 'SK, NN';
Comment on Column OVERALL_MOTIVATION.OVERALL_MOTIVATION_ID is 'BK, NN';
Comment on Column OVERALL_MOTIVATION.OVERALL_MOTIVATION is 'NN';
</v>
      </c>
      <c r="CU110" s="111" t="str">
        <f t="shared" ca="1" si="106"/>
        <v xml:space="preserve">Comment on Column OVERALL_MOTIVATION.OVERALL_MOTIVATION_KEY is 'SK, NN';
Comment on Column OVERALL_MOTIVATION.OVERALL_MOTIVATION_ID is 'BK, NN';
Comment on Column OVERALL_MOTIVATION.OVERALL_MOTIVATION is 'NN';
</v>
      </c>
      <c r="CV110" s="111" t="str">
        <f t="shared" ca="1" si="106"/>
        <v xml:space="preserve">Comment on Column OVERALL_MOTIVATION.OVERALL_MOTIVATION_KEY is 'SK, NN';
Comment on Column OVERALL_MOTIVATION.OVERALL_MOTIVATION_ID is 'BK, NN';
Comment on Column OVERALL_MOTIVATION.OVERALL_MOTIVATION is 'NN';
</v>
      </c>
      <c r="CW110" s="111" t="str">
        <f t="shared" ca="1" si="106"/>
        <v xml:space="preserve">Comment on Column OVERALL_MOTIVATION.OVERALL_MOTIVATION_KEY is 'SK, NN';
Comment on Column OVERALL_MOTIVATION.OVERALL_MOTIVATION_ID is 'BK, NN';
Comment on Column OVERALL_MOTIVATION.OVERALL_MOTIVATION is 'NN';
</v>
      </c>
      <c r="CX110" s="111" t="str">
        <f t="shared" ca="1" si="106"/>
        <v xml:space="preserve">Comment on Column OVERALL_MOTIVATION.OVERALL_MOTIVATION_KEY is 'SK, NN';
Comment on Column OVERALL_MOTIVATION.OVERALL_MOTIVATION_ID is 'BK, NN';
Comment on Column OVERALL_MOTIVATION.OVERALL_MOTIVATION is 'NN';
</v>
      </c>
      <c r="CY110" s="111" t="str">
        <f t="shared" ca="1" si="106"/>
        <v xml:space="preserve">Comment on Column OVERALL_MOTIVATION.OVERALL_MOTIVATION_KEY is 'SK, NN';
Comment on Column OVERALL_MOTIVATION.OVERALL_MOTIVATION_ID is 'BK, NN';
Comment on Column OVERALL_MOTIVATION.OVERALL_MOTIVATION is 'NN';
</v>
      </c>
      <c r="CZ110" s="111" t="str">
        <f t="shared" ca="1" si="106"/>
        <v xml:space="preserve">Comment on Column OVERALL_MOTIVATION.OVERALL_MOTIVATION_KEY is 'SK, NN';
Comment on Column OVERALL_MOTIVATION.OVERALL_MOTIVATION_ID is 'BK, NN';
Comment on Column OVERALL_MOTIVATION.OVERALL_MOTIVATION is 'NN';
</v>
      </c>
      <c r="DA110" s="111" t="str">
        <f t="shared" ca="1" si="106"/>
        <v xml:space="preserve">Comment on Column OVERALL_MOTIVATION.OVERALL_MOTIVATION_KEY is 'SK, NN';
Comment on Column OVERALL_MOTIVATION.OVERALL_MOTIVATION_ID is 'BK, NN';
Comment on Column OVERALL_MOTIVATION.OVERALL_MOTIVATION is 'NN';
</v>
      </c>
      <c r="DB110" s="111" t="str">
        <f t="shared" ca="1" si="106"/>
        <v xml:space="preserve">Comment on Column OVERALL_MOTIVATION.OVERALL_MOTIVATION_KEY is 'SK, NN';
Comment on Column OVERALL_MOTIVATION.OVERALL_MOTIVATION_ID is 'BK, NN';
Comment on Column OVERALL_MOTIVATION.OVERALL_MOTIVATION is 'NN';
</v>
      </c>
      <c r="DC110" s="111" t="str">
        <f t="shared" ca="1" si="106"/>
        <v xml:space="preserve">Comment on Column OVERALL_MOTIVATION.OVERALL_MOTIVATION_KEY is 'SK, NN';
Comment on Column OVERALL_MOTIVATION.OVERALL_MOTIVATION_ID is 'BK, NN';
Comment on Column OVERALL_MOTIVATION.OVERALL_MOTIVATION is 'NN';
</v>
      </c>
      <c r="DD110" s="111" t="str">
        <f t="shared" ca="1" si="106"/>
        <v xml:space="preserve">Comment on Column OVERALL_MOTIVATION.OVERALL_MOTIVATION_KEY is 'SK, NN';
Comment on Column OVERALL_MOTIVATION.OVERALL_MOTIVATION_ID is 'BK, NN';
Comment on Column OVERALL_MOTIVATION.OVERALL_MOTIVATION is 'NN';
</v>
      </c>
      <c r="DE110" s="111" t="str">
        <f t="shared" ca="1" si="106"/>
        <v xml:space="preserve">Comment on Column OVERALL_MOTIVATION.OVERALL_MOTIVATION_KEY is 'SK, NN';
Comment on Column OVERALL_MOTIVATION.OVERALL_MOTIVATION_ID is 'BK, NN';
Comment on Column OVERALL_MOTIVATION.OVERALL_MOTIVATION is 'NN';
</v>
      </c>
      <c r="DF110" s="111" t="str">
        <f t="shared" ca="1" si="106"/>
        <v xml:space="preserve">Comment on Column OVERALL_MOTIVATION.OVERALL_MOTIVATION_KEY is 'SK, NN';
Comment on Column OVERALL_MOTIVATION.OVERALL_MOTIVATION_ID is 'BK, NN';
Comment on Column OVERALL_MOTIVATION.OVERALL_MOTIVATION is 'NN';
</v>
      </c>
      <c r="DG110" s="111" t="str">
        <f t="shared" ca="1" si="106"/>
        <v xml:space="preserve">Comment on Column OVERALL_MOTIVATION.OVERALL_MOTIVATION_KEY is 'SK, NN';
Comment on Column OVERALL_MOTIVATION.OVERALL_MOTIVATION_ID is 'BK, NN';
Comment on Column OVERALL_MOTIVATION.OVERALL_MOTIVATION is 'NN';
</v>
      </c>
      <c r="DH110" s="111" t="str">
        <f t="shared" ca="1" si="106"/>
        <v xml:space="preserve">Comment on Column OVERALL_MOTIVATION.OVERALL_MOTIVATION_KEY is 'SK, NN';
Comment on Column OVERALL_MOTIVATION.OVERALL_MOTIVATION_ID is 'BK, NN';
Comment on Column OVERALL_MOTIVATION.OVERALL_MOTIVATION is 'NN';
</v>
      </c>
      <c r="DI110" s="111" t="str">
        <f t="shared" ca="1" si="106"/>
        <v xml:space="preserve">Comment on Column OVERALL_MOTIVATION.OVERALL_MOTIVATION_KEY is 'SK, NN';
Comment on Column OVERALL_MOTIVATION.OVERALL_MOTIVATION_ID is 'BK, NN';
Comment on Column OVERALL_MOTIVATION.OVERALL_MOTIVATION is 'NN';
</v>
      </c>
      <c r="DJ110" s="111" t="str">
        <f t="shared" ca="1" si="106"/>
        <v xml:space="preserve">Comment on Column OVERALL_MOTIVATION.OVERALL_MOTIVATION_KEY is 'SK, NN';
Comment on Column OVERALL_MOTIVATION.OVERALL_MOTIVATION_ID is 'BK, NN';
Comment on Column OVERALL_MOTIVATION.OVERALL_MOTIVATION is 'NN';
</v>
      </c>
      <c r="DK110" s="111" t="str">
        <f t="shared" ca="1" si="106"/>
        <v xml:space="preserve">Comment on Column OVERALL_MOTIVATION.OVERALL_MOTIVATION_KEY is 'SK, NN';
Comment on Column OVERALL_MOTIVATION.OVERALL_MOTIVATION_ID is 'BK, NN';
Comment on Column OVERALL_MOTIVATION.OVERALL_MOTIVATION is 'NN';
</v>
      </c>
      <c r="DL110" s="111" t="str">
        <f t="shared" ca="1" si="106"/>
        <v xml:space="preserve">Comment on Column OVERALL_MOTIVATION.OVERALL_MOTIVATION_KEY is 'SK, NN';
Comment on Column OVERALL_MOTIVATION.OVERALL_MOTIVATION_ID is 'BK, NN';
Comment on Column OVERALL_MOTIVATION.OVERALL_MOTIVATION is 'NN';
</v>
      </c>
      <c r="DM110" s="111" t="str">
        <f t="shared" ca="1" si="106"/>
        <v xml:space="preserve">Comment on Column OVERALL_MOTIVATION.OVERALL_MOTIVATION_KEY is 'SK, NN';
Comment on Column OVERALL_MOTIVATION.OVERALL_MOTIVATION_ID is 'BK, NN';
Comment on Column OVERALL_MOTIVATION.OVERALL_MOTIVATION is 'NN';
</v>
      </c>
      <c r="DN110" s="111" t="str">
        <f t="shared" ca="1" si="106"/>
        <v xml:space="preserve">Comment on Column OVERALL_MOTIVATION.OVERALL_MOTIVATION_KEY is 'SK, NN';
Comment on Column OVERALL_MOTIVATION.OVERALL_MOTIVATION_ID is 'BK, NN';
Comment on Column OVERALL_MOTIVATION.OVERALL_MOTIVATION is 'NN';
</v>
      </c>
      <c r="DO110" s="111" t="str">
        <f t="shared" ca="1" si="106"/>
        <v xml:space="preserve">Comment on Column OVERALL_MOTIVATION.OVERALL_MOTIVATION_KEY is 'SK, NN';
Comment on Column OVERALL_MOTIVATION.OVERALL_MOTIVATION_ID is 'BK, NN';
Comment on Column OVERALL_MOTIVATION.OVERALL_MOTIVATION is 'NN';
</v>
      </c>
      <c r="DP110" s="111" t="str">
        <f t="shared" ca="1" si="106"/>
        <v xml:space="preserve">Comment on Column OVERALL_MOTIVATION.OVERALL_MOTIVATION_KEY is 'SK, NN';
Comment on Column OVERALL_MOTIVATION.OVERALL_MOTIVATION_ID is 'BK, NN';
Comment on Column OVERALL_MOTIVATION.OVERALL_MOTIVATION is 'NN';
</v>
      </c>
      <c r="DQ110" s="111" t="str">
        <f t="shared" ca="1" si="106"/>
        <v xml:space="preserve">Comment on Column OVERALL_MOTIVATION.OVERALL_MOTIVATION_KEY is 'SK, NN';
Comment on Column OVERALL_MOTIVATION.OVERALL_MOTIVATION_ID is 'BK, NN';
Comment on Column OVERALL_MOTIVATION.OVERALL_MOTIVATION is 'NN';
</v>
      </c>
      <c r="DR110" s="111" t="str">
        <f t="shared" ca="1" si="106"/>
        <v xml:space="preserve">Comment on Column OVERALL_MOTIVATION.OVERALL_MOTIVATION_KEY is 'SK, NN';
Comment on Column OVERALL_MOTIVATION.OVERALL_MOTIVATION_ID is 'BK, NN';
Comment on Column OVERALL_MOTIVATION.OVERALL_MOTIVATION is 'NN';
</v>
      </c>
      <c r="DS110" s="111" t="str">
        <f t="shared" ca="1" si="106"/>
        <v xml:space="preserve">Comment on Column OVERALL_MOTIVATION.OVERALL_MOTIVATION_KEY is 'SK, NN';
Comment on Column OVERALL_MOTIVATION.OVERALL_MOTIVATION_ID is 'BK, NN';
Comment on Column OVERALL_MOTIVATION.OVERALL_MOTIVATION is 'NN';
</v>
      </c>
      <c r="DT110" s="111" t="str">
        <f t="shared" ca="1" si="106"/>
        <v xml:space="preserve">Comment on Column OVERALL_MOTIVATION.OVERALL_MOTIVATION_KEY is 'SK, NN';
Comment on Column OVERALL_MOTIVATION.OVERALL_MOTIVATION_ID is 'BK, NN';
Comment on Column OVERALL_MOTIVATION.OVERALL_MOTIVATION is 'NN';
</v>
      </c>
      <c r="DU110" s="111" t="str">
        <f t="shared" ca="1" si="106"/>
        <v xml:space="preserve">Comment on Column OVERALL_MOTIVATION.OVERALL_MOTIVATION_KEY is 'SK, NN';
Comment on Column OVERALL_MOTIVATION.OVERALL_MOTIVATION_ID is 'BK, NN';
Comment on Column OVERALL_MOTIVATION.OVERALL_MOTIVATION is 'NN';
</v>
      </c>
      <c r="DV110" s="111" t="str">
        <f t="shared" ca="1" si="106"/>
        <v xml:space="preserve">Comment on Column OVERALL_MOTIVATION.OVERALL_MOTIVATION_KEY is 'SK, NN';
Comment on Column OVERALL_MOTIVATION.OVERALL_MOTIVATION_ID is 'BK, NN';
Comment on Column OVERALL_MOTIVATION.OVERALL_MOTIVATION is 'NN';
</v>
      </c>
      <c r="DW110" s="111" t="str">
        <f t="shared" ca="1" si="106"/>
        <v xml:space="preserve">Comment on Column OVERALL_MOTIVATION.OVERALL_MOTIVATION_KEY is 'SK, NN';
Comment on Column OVERALL_MOTIVATION.OVERALL_MOTIVATION_ID is 'BK, NN';
Comment on Column OVERALL_MOTIVATION.OVERALL_MOTIVATION is 'NN';
</v>
      </c>
      <c r="DX110" s="111" t="str">
        <f t="shared" ca="1" si="106"/>
        <v xml:space="preserve">Comment on Column OVERALL_MOTIVATION.OVERALL_MOTIVATION_KEY is 'SK, NN';
Comment on Column OVERALL_MOTIVATION.OVERALL_MOTIVATION_ID is 'BK, NN';
Comment on Column OVERALL_MOTIVATION.OVERALL_MOTIVATION is 'NN';
</v>
      </c>
      <c r="DY110" s="111" t="str">
        <f t="shared" ca="1" si="106"/>
        <v xml:space="preserve">Comment on Column OVERALL_MOTIVATION.OVERALL_MOTIVATION_KEY is 'SK, NN';
Comment on Column OVERALL_MOTIVATION.OVERALL_MOTIVATION_ID is 'BK, NN';
Comment on Column OVERALL_MOTIVATION.OVERALL_MOTIVATION is 'NN';
</v>
      </c>
      <c r="DZ110" s="111" t="str">
        <f t="shared" ca="1" si="106"/>
        <v xml:space="preserve">Comment on Column OVERALL_MOTIVATION.OVERALL_MOTIVATION_KEY is 'SK, NN';
Comment on Column OVERALL_MOTIVATION.OVERALL_MOTIVATION_ID is 'BK, NN';
Comment on Column OVERALL_MOTIVATION.OVERALL_MOTIVATION is 'NN';
</v>
      </c>
      <c r="EA110" s="111" t="str">
        <f t="shared" ca="1" si="106"/>
        <v xml:space="preserve">Comment on Column OVERALL_MOTIVATION.OVERALL_MOTIVATION_KEY is 'SK, NN';
Comment on Column OVERALL_MOTIVATION.OVERALL_MOTIVATION_ID is 'BK, NN';
Comment on Column OVERALL_MOTIVATION.OVERALL_MOTIVATION is 'NN';
</v>
      </c>
      <c r="EB110" s="111" t="str">
        <f t="shared" ca="1" si="106"/>
        <v xml:space="preserve">Comment on Column OVERALL_MOTIVATION.OVERALL_MOTIVATION_KEY is 'SK, NN';
Comment on Column OVERALL_MOTIVATION.OVERALL_MOTIVATION_ID is 'BK, NN';
Comment on Column OVERALL_MOTIVATION.OVERALL_MOTIVATION is 'NN';
</v>
      </c>
      <c r="EC110" s="111" t="str">
        <f t="shared" ca="1" si="106"/>
        <v xml:space="preserve">Comment on Column OVERALL_MOTIVATION.OVERALL_MOTIVATION_KEY is 'SK, NN';
Comment on Column OVERALL_MOTIVATION.OVERALL_MOTIVATION_ID is 'BK, NN';
Comment on Column OVERALL_MOTIVATION.OVERALL_MOTIVATION is 'NN';
</v>
      </c>
      <c r="ED110" s="111" t="str">
        <f t="shared" ca="1" si="106"/>
        <v xml:space="preserve">Comment on Column OVERALL_MOTIVATION.OVERALL_MOTIVATION_KEY is 'SK, NN';
Comment on Column OVERALL_MOTIVATION.OVERALL_MOTIVATION_ID is 'BK, NN';
Comment on Column OVERALL_MOTIVATION.OVERALL_MOTIVATION is 'NN';
</v>
      </c>
      <c r="EE110" s="111" t="str">
        <f t="shared" ca="1" si="106"/>
        <v xml:space="preserve">Comment on Column OVERALL_MOTIVATION.OVERALL_MOTIVATION_KEY is 'SK, NN';
Comment on Column OVERALL_MOTIVATION.OVERALL_MOTIVATION_ID is 'BK, NN';
Comment on Column OVERALL_MOTIVATION.OVERALL_MOTIVATION is 'NN';
</v>
      </c>
      <c r="EF110" s="111" t="str">
        <f t="shared" ref="EF110:EY110" ca="1" si="107">CONCATENATE(INDIRECT(ADDRESS(ROW(),COLUMN()-1)),EF109)</f>
        <v xml:space="preserve">Comment on Column OVERALL_MOTIVATION.OVERALL_MOTIVATION_KEY is 'SK, NN';
Comment on Column OVERALL_MOTIVATION.OVERALL_MOTIVATION_ID is 'BK, NN';
Comment on Column OVERALL_MOTIVATION.OVERALL_MOTIVATION is 'NN';
</v>
      </c>
      <c r="EG110" s="111" t="str">
        <f t="shared" ca="1" si="107"/>
        <v xml:space="preserve">Comment on Column OVERALL_MOTIVATION.OVERALL_MOTIVATION_KEY is 'SK, NN';
Comment on Column OVERALL_MOTIVATION.OVERALL_MOTIVATION_ID is 'BK, NN';
Comment on Column OVERALL_MOTIVATION.OVERALL_MOTIVATION is 'NN';
</v>
      </c>
      <c r="EH110" s="111" t="str">
        <f t="shared" ca="1" si="107"/>
        <v xml:space="preserve">Comment on Column OVERALL_MOTIVATION.OVERALL_MOTIVATION_KEY is 'SK, NN';
Comment on Column OVERALL_MOTIVATION.OVERALL_MOTIVATION_ID is 'BK, NN';
Comment on Column OVERALL_MOTIVATION.OVERALL_MOTIVATION is 'NN';
</v>
      </c>
      <c r="EI110" s="111" t="str">
        <f t="shared" ca="1" si="107"/>
        <v xml:space="preserve">Comment on Column OVERALL_MOTIVATION.OVERALL_MOTIVATION_KEY is 'SK, NN';
Comment on Column OVERALL_MOTIVATION.OVERALL_MOTIVATION_ID is 'BK, NN';
Comment on Column OVERALL_MOTIVATION.OVERALL_MOTIVATION is 'NN';
</v>
      </c>
      <c r="EJ110" s="111" t="str">
        <f t="shared" ca="1" si="107"/>
        <v xml:space="preserve">Comment on Column OVERALL_MOTIVATION.OVERALL_MOTIVATION_KEY is 'SK, NN';
Comment on Column OVERALL_MOTIVATION.OVERALL_MOTIVATION_ID is 'BK, NN';
Comment on Column OVERALL_MOTIVATION.OVERALL_MOTIVATION is 'NN';
</v>
      </c>
      <c r="EK110" s="111" t="str">
        <f t="shared" ca="1" si="107"/>
        <v xml:space="preserve">Comment on Column OVERALL_MOTIVATION.OVERALL_MOTIVATION_KEY is 'SK, NN';
Comment on Column OVERALL_MOTIVATION.OVERALL_MOTIVATION_ID is 'BK, NN';
Comment on Column OVERALL_MOTIVATION.OVERALL_MOTIVATION is 'NN';
</v>
      </c>
      <c r="EL110" s="111" t="str">
        <f t="shared" ca="1" si="107"/>
        <v xml:space="preserve">Comment on Column OVERALL_MOTIVATION.OVERALL_MOTIVATION_KEY is 'SK, NN';
Comment on Column OVERALL_MOTIVATION.OVERALL_MOTIVATION_ID is 'BK, NN';
Comment on Column OVERALL_MOTIVATION.OVERALL_MOTIVATION is 'NN';
</v>
      </c>
      <c r="EM110" s="111" t="str">
        <f t="shared" ca="1" si="107"/>
        <v xml:space="preserve">Comment on Column OVERALL_MOTIVATION.OVERALL_MOTIVATION_KEY is 'SK, NN';
Comment on Column OVERALL_MOTIVATION.OVERALL_MOTIVATION_ID is 'BK, NN';
Comment on Column OVERALL_MOTIVATION.OVERALL_MOTIVATION is 'NN';
</v>
      </c>
      <c r="EN110" s="111" t="str">
        <f t="shared" ca="1" si="107"/>
        <v xml:space="preserve">Comment on Column OVERALL_MOTIVATION.OVERALL_MOTIVATION_KEY is 'SK, NN';
Comment on Column OVERALL_MOTIVATION.OVERALL_MOTIVATION_ID is 'BK, NN';
Comment on Column OVERALL_MOTIVATION.OVERALL_MOTIVATION is 'NN';
</v>
      </c>
      <c r="EO110" s="111" t="str">
        <f t="shared" ca="1" si="107"/>
        <v xml:space="preserve">Comment on Column OVERALL_MOTIVATION.OVERALL_MOTIVATION_KEY is 'SK, NN';
Comment on Column OVERALL_MOTIVATION.OVERALL_MOTIVATION_ID is 'BK, NN';
Comment on Column OVERALL_MOTIVATION.OVERALL_MOTIVATION is 'NN';
</v>
      </c>
      <c r="EP110" s="111" t="str">
        <f t="shared" ca="1" si="107"/>
        <v xml:space="preserve">Comment on Column OVERALL_MOTIVATION.OVERALL_MOTIVATION_KEY is 'SK, NN';
Comment on Column OVERALL_MOTIVATION.OVERALL_MOTIVATION_ID is 'BK, NN';
Comment on Column OVERALL_MOTIVATION.OVERALL_MOTIVATION is 'NN';
</v>
      </c>
      <c r="EQ110" s="111" t="str">
        <f t="shared" ca="1" si="107"/>
        <v xml:space="preserve">Comment on Column OVERALL_MOTIVATION.OVERALL_MOTIVATION_KEY is 'SK, NN';
Comment on Column OVERALL_MOTIVATION.OVERALL_MOTIVATION_ID is 'BK, NN';
Comment on Column OVERALL_MOTIVATION.OVERALL_MOTIVATION is 'NN';
</v>
      </c>
      <c r="ER110" s="111" t="str">
        <f t="shared" ca="1" si="107"/>
        <v xml:space="preserve">Comment on Column OVERALL_MOTIVATION.OVERALL_MOTIVATION_KEY is 'SK, NN';
Comment on Column OVERALL_MOTIVATION.OVERALL_MOTIVATION_ID is 'BK, NN';
Comment on Column OVERALL_MOTIVATION.OVERALL_MOTIVATION is 'NN';
</v>
      </c>
      <c r="ES110" s="111" t="str">
        <f t="shared" ca="1" si="107"/>
        <v xml:space="preserve">Comment on Column OVERALL_MOTIVATION.OVERALL_MOTIVATION_KEY is 'SK, NN';
Comment on Column OVERALL_MOTIVATION.OVERALL_MOTIVATION_ID is 'BK, NN';
Comment on Column OVERALL_MOTIVATION.OVERALL_MOTIVATION is 'NN';
</v>
      </c>
      <c r="ET110" s="111" t="str">
        <f t="shared" ca="1" si="107"/>
        <v xml:space="preserve">Comment on Column OVERALL_MOTIVATION.OVERALL_MOTIVATION_KEY is 'SK, NN';
Comment on Column OVERALL_MOTIVATION.OVERALL_MOTIVATION_ID is 'BK, NN';
Comment on Column OVERALL_MOTIVATION.OVERALL_MOTIVATION is 'NN';
</v>
      </c>
      <c r="EU110" s="111" t="str">
        <f t="shared" ca="1" si="107"/>
        <v xml:space="preserve">Comment on Column OVERALL_MOTIVATION.OVERALL_MOTIVATION_KEY is 'SK, NN';
Comment on Column OVERALL_MOTIVATION.OVERALL_MOTIVATION_ID is 'BK, NN';
Comment on Column OVERALL_MOTIVATION.OVERALL_MOTIVATION is 'NN';
</v>
      </c>
      <c r="EV110" s="111" t="str">
        <f t="shared" ca="1" si="107"/>
        <v xml:space="preserve">Comment on Column OVERALL_MOTIVATION.OVERALL_MOTIVATION_KEY is 'SK, NN';
Comment on Column OVERALL_MOTIVATION.OVERALL_MOTIVATION_ID is 'BK, NN';
Comment on Column OVERALL_MOTIVATION.OVERALL_MOTIVATION is 'NN';
</v>
      </c>
      <c r="EW110" s="111" t="str">
        <f t="shared" ca="1" si="107"/>
        <v xml:space="preserve">Comment on Column OVERALL_MOTIVATION.OVERALL_MOTIVATION_KEY is 'SK, NN';
Comment on Column OVERALL_MOTIVATION.OVERALL_MOTIVATION_ID is 'BK, NN';
Comment on Column OVERALL_MOTIVATION.OVERALL_MOTIVATION is 'NN';
</v>
      </c>
      <c r="EX110" s="111" t="str">
        <f t="shared" ca="1" si="107"/>
        <v xml:space="preserve">Comment on Column OVERALL_MOTIVATION.OVERALL_MOTIVATION_KEY is 'SK, NN';
Comment on Column OVERALL_MOTIVATION.OVERALL_MOTIVATION_ID is 'BK, NN';
Comment on Column OVERALL_MOTIVATION.OVERALL_MOTIVATION is 'NN';
</v>
      </c>
      <c r="EY110" s="111" t="str">
        <f t="shared" ca="1" si="107"/>
        <v xml:space="preserve">Comment on Column OVERALL_MOTIVATION.OVERALL_MOTIVATION_KEY is 'SK, NN';
Comment on Column OVERALL_MOTIVATION.OVERALL_MOTIVATION_ID is 'BK, NN';
Comment on Column OVERALL_MOTIVATION.OVERALL_MOTIVATION is 'NN';
</v>
      </c>
    </row>
    <row r="111" spans="1:155" s="38" customFormat="1" ht="28.95" hidden="1" customHeight="1" outlineLevel="2">
      <c r="A111" s="20"/>
      <c r="B111" s="20"/>
      <c r="C111" s="33"/>
      <c r="D111" s="33"/>
      <c r="E111" s="18"/>
      <c r="F111" s="253"/>
      <c r="G111" s="253"/>
      <c r="H111" s="253"/>
      <c r="I111" s="219"/>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334" t="str">
        <f>IF(AND(F57&lt;&gt;"Y",$F$55="Fact",F59="Y"),CHAR(13)&amp; SUBSTITUTE(SUBSTITUTE(SUBSTITUTE(SUBSTITUTE(Settings!$B$45,"&amp;BEAMColumn",F71),"&amp;BEAMTable",$F$44),"&amp;Column", F72),"&amp;Table",$F$45),"")</f>
        <v/>
      </c>
      <c r="G112" s="334" t="str">
        <f>IF(AND(G57&lt;&gt;"Y",$F$55="Fact",G59="Y"),CHAR(13)&amp; SUBSTITUTE(SUBSTITUTE(SUBSTITUTE(SUBSTITUTE(Settings!$B$45,"&amp;BEAMColumn",G71),"&amp;BEAMTable",$F$44),"&amp;Column", G72),"&amp;Table",$F$45),"")</f>
        <v/>
      </c>
      <c r="H112" s="334" t="str">
        <f>IF(AND(H57&lt;&gt;"Y",$F$55="Fact",H59="Y"),CHAR(13)&amp; SUBSTITUTE(SUBSTITUTE(SUBSTITUTE(SUBSTITUTE(Settings!$B$45,"&amp;BEAMColumn",H71),"&amp;BEAMTable",$F$44),"&amp;Column", H72),"&amp;Table",$F$45),"")</f>
        <v/>
      </c>
      <c r="I112" s="3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269" t="str">
        <f>F112</f>
        <v/>
      </c>
      <c r="G113" s="293" t="str">
        <f ca="1">CONCATENATE(INDIRECT(ADDRESS(ROW(),COLUMN()-1)),G112)</f>
        <v/>
      </c>
      <c r="H113" s="293" t="str">
        <f t="shared" ref="H113:BS113" ca="1" si="108">CONCATENATE(INDIRECT(ADDRESS(ROW(),COLUMN()-1)),H112)</f>
        <v/>
      </c>
      <c r="I113" s="287"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270"/>
      <c r="G114" s="371"/>
      <c r="H114" s="371"/>
      <c r="I114" s="322"/>
    </row>
    <row r="115" spans="1:155" s="51" customFormat="1" hidden="1" outlineLevel="1">
      <c r="A115" s="36"/>
      <c r="B115" s="36"/>
      <c r="C115" s="77"/>
      <c r="D115" s="77"/>
      <c r="E115" s="35"/>
      <c r="F115" s="271"/>
      <c r="G115" s="271"/>
      <c r="H115" s="271"/>
      <c r="I115" s="216"/>
      <c r="J115" s="50"/>
      <c r="K115" s="50"/>
      <c r="L115" s="50"/>
    </row>
    <row r="116" spans="1:155" s="51" customFormat="1" ht="26.4" hidden="1" outlineLevel="1">
      <c r="A116" s="36"/>
      <c r="B116" s="36"/>
      <c r="C116" s="77"/>
      <c r="D116" s="77"/>
      <c r="E116" s="35"/>
      <c r="F116" s="272" t="s">
        <v>141</v>
      </c>
      <c r="G116" s="272" t="s">
        <v>96</v>
      </c>
      <c r="H116" s="272" t="s">
        <v>389</v>
      </c>
      <c r="I116" s="381"/>
      <c r="J116" s="37"/>
      <c r="K116" s="37"/>
      <c r="L116" s="50"/>
    </row>
    <row r="117" spans="1:155" s="39" customFormat="1" ht="127.05" hidden="1" customHeight="1" outlineLevel="1">
      <c r="A117" s="21"/>
      <c r="B117" s="21"/>
      <c r="C117" s="424" t="s">
        <v>282</v>
      </c>
      <c r="D117" s="424"/>
      <c r="E117" s="28"/>
      <c r="F117" s="273" t="str">
        <f t="array" aca="1" ref="F117" ca="1">INDEX(F106:EY106,MATCH(MAX(LEN(F106:EY106)),LEN(F106:EY106),0))</f>
        <v>OVERALL_MOTIVATION_KEY INTEGER NOT NULL DEFAULT 0,_x000D_OVERALL_MOTIVATION_ID VARCHAR2(5) NOT NULL DEFAULT 'OM004',_x000D_</v>
      </c>
      <c r="G117" s="273" t="str">
        <f t="array" aca="1" ref="G117" ca="1">INDEX(F78:EY78,MATCH(MAX(LEN(F78:EY78)),LEN(F78:EY78),0))</f>
        <v>OVERALL_MOTIVATION_KEY_x000D_OVERALL_MOTIVATION_ID_x000D_</v>
      </c>
      <c r="H117" s="276" t="str">
        <f t="array" aca="1" ref="H117" ca="1">INDEX(F91:EY91,MATCH(MAX(LEN(F91:EY91)),LEN(F91:EY91),0))</f>
        <v xml:space="preserve"> SK, NN _x000D_ BK, NN _x000D_</v>
      </c>
      <c r="I117" s="323"/>
      <c r="J117" s="3"/>
      <c r="K117" s="3"/>
      <c r="L117" s="40"/>
      <c r="AU117" s="432"/>
      <c r="AV117" s="433"/>
      <c r="AW117" s="433"/>
      <c r="AX117" s="433"/>
    </row>
    <row r="118" spans="1:155" s="39" customFormat="1" ht="94.05" hidden="1" customHeight="1" outlineLevel="1">
      <c r="A118" s="21"/>
      <c r="B118" s="21"/>
      <c r="C118" s="424" t="s">
        <v>211</v>
      </c>
      <c r="D118" s="424"/>
      <c r="E118" s="28"/>
      <c r="F118" s="273" t="str">
        <f t="array" aca="1" ref="F118" ca="1">INDEX(F107:EY107,MATCH(MAX(LEN(F107:EY107)),LEN(F107:EY107),0))</f>
        <v>OVERALL_MOTIVATION VARCHAR2(100) NOT NULL DEFAULT 'for the development of methods for identification and structure analyses of biological macromolecules',_x000D_</v>
      </c>
      <c r="G118" s="273" t="str">
        <f t="array" aca="1" ref="G118" ca="1">INDEX(F82:EY82,MATCH(MAX(LEN(F82:EY82)),LEN(F82:EY82),0))</f>
        <v>OVERALL_MOTIVATION_KEY_x000D_OVERALL_MOTIVATION_ID_x000D__x000D_OVERALL_MOTIVATION_x000D_</v>
      </c>
      <c r="H118" s="276" t="str">
        <f t="array" aca="1" ref="H118" ca="1">INDEX(F93:EY93,MATCH(MAX(LEN(F93:EY93)),LEN(F93:EY93),0))</f>
        <v xml:space="preserve"> SK, NN _x000D_ BK, NN _x000D__x000D_ NN _x000D_</v>
      </c>
      <c r="I118" s="323"/>
      <c r="J118" s="3"/>
      <c r="K118" s="3"/>
      <c r="L118" s="40"/>
      <c r="AU118" s="425"/>
      <c r="AV118" s="426"/>
      <c r="AW118" s="426"/>
      <c r="AX118" s="426"/>
    </row>
    <row r="119" spans="1:155" s="39" customFormat="1" ht="94.05" hidden="1" customHeight="1" outlineLevel="1">
      <c r="A119" s="21"/>
      <c r="B119" s="21"/>
      <c r="C119" s="424" t="s">
        <v>97</v>
      </c>
      <c r="D119" s="424"/>
      <c r="E119" s="28"/>
      <c r="F119" s="273" t="str">
        <f t="array" aca="1" ref="F119" ca="1">INDEX(F84:EY84,MATCH(MAX(LEN(F84:EY84)),LEN(F84:EY84),0))</f>
        <v xml:space="preserve">SK, NN, BK, NN, NN, , , , , , , , , , , , , , , , , , , , , , , , , , , , , , , , , , , , , , , , , , , , , , , , , , , , , , , , , , , , , , , , , , , , , , , , , , , , , , , , , , , , , , , , , , , , , , , , , , , , , , , , , , , , , , , , , , , , , , , , , , , , , , , , , , , , , , , , , , , , , , , , , , , </v>
      </c>
      <c r="G119" s="273"/>
      <c r="H119" s="276"/>
      <c r="I119" s="323"/>
      <c r="J119" s="3"/>
      <c r="K119" s="3"/>
      <c r="L119" s="40"/>
      <c r="AU119" s="425"/>
      <c r="AV119" s="426"/>
      <c r="AW119" s="426"/>
      <c r="AX119" s="426"/>
    </row>
    <row r="120" spans="1:155" s="39" customFormat="1" ht="34.950000000000003" hidden="1" customHeight="1" outlineLevel="1">
      <c r="A120" s="21"/>
      <c r="B120" s="21"/>
      <c r="C120" s="424" t="s">
        <v>220</v>
      </c>
      <c r="D120" s="424"/>
      <c r="E120" s="28"/>
      <c r="F120" s="274" t="str">
        <f ca="1">IF(AND($F$55="Dimension",ISERROR(FIND("SK",$F$119))),"Y","")</f>
        <v/>
      </c>
      <c r="G120" s="274"/>
      <c r="H120" s="275"/>
      <c r="I120" s="323"/>
      <c r="J120" s="3"/>
      <c r="K120" s="3"/>
      <c r="L120" s="40"/>
      <c r="AU120" s="425"/>
      <c r="AV120" s="426"/>
      <c r="AW120" s="426"/>
      <c r="AX120" s="426"/>
    </row>
    <row r="121" spans="1:155" s="39" customFormat="1" ht="79.05" hidden="1" customHeight="1" outlineLevel="1">
      <c r="A121" s="21"/>
      <c r="B121" s="21"/>
      <c r="C121" s="46" t="s">
        <v>522</v>
      </c>
      <c r="D121" s="424"/>
      <c r="E121" s="28"/>
      <c r="F121" s="274" t="str">
        <f ca="1">IF($F$120="Y", CONCATENATE(Settings!$B$12," ", Settings!B19, ",",CHAR(13), F117),  F117)</f>
        <v>OVERALL_MOTIVATION_KEY INTEGER NOT NULL DEFAULT 0,_x000D_OVERALL_MOTIVATION_ID VARCHAR2(5) NOT NULL DEFAULT 'OM004',_x000D_</v>
      </c>
      <c r="G121" s="274" t="str">
        <f ca="1">IF(AND($F$120="Y", Settings!$B$42&lt;&gt;"Y"), CONCATENATE(Settings!$B$12,CHAR(13), IF(LEN(G117)=0,CHAR(13),""), G118),  G118)</f>
        <v>OVERALL_MOTIVATION_KEY_x000D_OVERALL_MOTIVATION_ID_x000D__x000D_OVERALL_MOTIVATION_x000D_</v>
      </c>
      <c r="H121" s="274" t="str">
        <f ca="1">IF(AND($F$120="Y", Settings!$B$42&lt;&gt;"Y"), CONCATENATE(SUBSTITUTE(Settings!$B$41,"&amp;BEAMColumnCodes","SK"),CHAR(13), IF(LEN($H$117)=0,CHAR(13),""), $H$118),  $H$118)</f>
        <v xml:space="preserve"> SK, NN _x000D_ BK, NN _x000D__x000D_ NN _x000D_</v>
      </c>
      <c r="I121" s="323"/>
      <c r="J121" s="3"/>
      <c r="K121" s="3"/>
      <c r="L121" s="40"/>
      <c r="AU121" s="425"/>
      <c r="AV121" s="426"/>
      <c r="AW121" s="426"/>
      <c r="AX121" s="426"/>
    </row>
    <row r="122" spans="1:155" s="39" customFormat="1" ht="66" hidden="1" customHeight="1" outlineLevel="1">
      <c r="A122" s="21"/>
      <c r="B122" s="21"/>
      <c r="C122" s="424" t="s">
        <v>226</v>
      </c>
      <c r="D122" s="424"/>
      <c r="E122" s="28"/>
      <c r="F122" s="274" t="str">
        <f ca="1">F121 &amp; F118</f>
        <v>OVERALL_MOTIVATION_KEY INTEGER NOT NULL DEFAULT 0,_x000D_OVERALL_MOTIVATION_ID VARCHAR2(5) NOT NULL DEFAULT 'OM004',_x000D_OVERALL_MOTIVATION VARCHAR2(100) NOT NULL DEFAULT 'for the development of methods for identification and structure analyses of biological macromolecules',_x000D_</v>
      </c>
      <c r="G122" s="274"/>
      <c r="H122" s="274"/>
      <c r="I122" s="323"/>
      <c r="J122" s="3"/>
      <c r="K122" s="3"/>
      <c r="L122" s="40"/>
      <c r="AU122" s="425"/>
      <c r="AV122" s="426"/>
      <c r="AW122" s="426"/>
      <c r="AX122" s="426"/>
    </row>
    <row r="123" spans="1:155" s="39" customFormat="1" ht="75" hidden="1" customHeight="1" outlineLevel="1">
      <c r="A123" s="21"/>
      <c r="B123" s="21"/>
      <c r="C123" s="424" t="s">
        <v>21</v>
      </c>
      <c r="D123" s="424"/>
      <c r="E123" s="28"/>
      <c r="F123" s="274" t="str">
        <f ca="1">IF(LEN($F$122)=0,"",LEFT(F122,LEN(F122)-2))</f>
        <v>OVERALL_MOTIVATION_KEY INTEGER NOT NULL DEFAULT 0,_x000D_OVERALL_MOTIVATION_ID VARCHAR2(5) NOT NULL DEFAULT 'OM004',_x000D_OVERALL_MOTIVATION VARCHAR2(100) NOT NULL DEFAULT 'for the development of methods for identification and structure analyses of biological macromolecules'</v>
      </c>
      <c r="G123" s="274"/>
      <c r="H123" s="274"/>
      <c r="I123" s="323"/>
      <c r="J123" s="3"/>
      <c r="K123" s="3"/>
      <c r="L123" s="40"/>
      <c r="AU123" s="425"/>
      <c r="AV123" s="426"/>
      <c r="AW123" s="426"/>
      <c r="AX123" s="426"/>
    </row>
    <row r="124" spans="1:155" s="39" customFormat="1" ht="61.05" hidden="1" customHeight="1" outlineLevel="1">
      <c r="A124" s="21"/>
      <c r="B124" s="21"/>
      <c r="C124" s="424" t="s">
        <v>325</v>
      </c>
      <c r="D124" s="424"/>
      <c r="E124" s="28"/>
      <c r="F124" s="274" t="str">
        <f ca="1">CONCATENATE(Settings!B3, " DDL for ", F54, " &amp;Table generated by BEAM*Modelstormer ", $F$43, " on ", TEXT(NOW(),"d mmm yyyy at hh:mm")," ", Settings!B4, CHAR(13), CHAR(13), F56, Settings!B11, F123)</f>
        <v>/* DDL for  &amp;Table generated by BEAM*Modelstormer 0.95C on 18 Apr 2022 at 17:50 */_x000D__x000D_CREATE TABLE OVERALL_MOTIVATION
(OVERALL_MOTIVATION_KEY INTEGER NOT NULL DEFAULT 0,_x000D_OVERALL_MOTIVATION_ID VARCHAR2(5) NOT NULL DEFAULT 'OM004',_x000D_OVERALL_MOTIVATION VARCHAR2(100) NOT NULL DEFAULT 'for the development of methods for identification and structure analyses of biological macromolecules'</v>
      </c>
      <c r="G124" s="274"/>
      <c r="H124" s="275"/>
      <c r="I124" s="323"/>
      <c r="J124" s="3"/>
      <c r="K124" s="3"/>
      <c r="L124" s="40"/>
      <c r="AU124" s="425"/>
      <c r="AV124" s="426"/>
      <c r="AW124" s="426"/>
      <c r="AX124" s="426"/>
    </row>
    <row r="125" spans="1:155" s="39" customFormat="1" ht="31.95" hidden="1" customHeight="1" outlineLevel="1">
      <c r="A125" s="21"/>
      <c r="B125" s="21"/>
      <c r="C125" s="424" t="s">
        <v>506</v>
      </c>
      <c r="D125" s="424"/>
      <c r="E125" s="28"/>
      <c r="F125" s="274" t="str">
        <f>IF(AND($F$55="Dimension",NOT(ISERROR(FIND("HV",$F$50)))),"Y","")</f>
        <v/>
      </c>
      <c r="G125" s="274"/>
      <c r="H125" s="275"/>
      <c r="I125" s="323"/>
      <c r="J125" s="3"/>
      <c r="K125" s="3"/>
      <c r="L125" s="40"/>
      <c r="AU125" s="425"/>
      <c r="AV125" s="426"/>
      <c r="AW125" s="426"/>
      <c r="AX125" s="426"/>
    </row>
    <row r="126" spans="1:155" s="39" customFormat="1" ht="127.95" hidden="1" customHeight="1" outlineLevel="1">
      <c r="A126" s="21"/>
      <c r="B126" s="21"/>
      <c r="C126" s="424" t="s">
        <v>507</v>
      </c>
      <c r="D126" s="424"/>
      <c r="E126" s="28"/>
      <c r="F126" s="274" t="str">
        <f ca="1">IF($F$125="Y",$F$124 &amp; Settings!$B$29 &amp; Settings!$B$33, $F$124 &amp; Settings!$B$33)</f>
        <v>/* DDL for  &amp;Table generated by BEAM*Modelstormer 0.95C on 18 Apr 2022 at 17:50 */_x000D__x000D_CREATE TABLE OVERALL_MOTIVATION
(OVERALL_MOTIVATION_KEY INTEGER NOT NULL DEFAULT 0,_x000D_OVERALL_MOTIVATION_ID VARCHAR2(5) NOT NULL DEFAULT 'OM004',_x000D_OVERALL_MOTIVATION VARCHAR2(100) NOT NULL DEFAULT 'for the development of methods for identification and structure analyses of biological macromolecules')</v>
      </c>
      <c r="G126" s="274" t="str">
        <f ca="1">IF($F$125&lt;&gt;"Y", $G$121, IF(LEN($G$121) + LEN(Settings!$B$30)&lt;254,$G$121 &amp; Settings!$B$30, $G$121 &amp; "…"))</f>
        <v>OVERALL_MOTIVATION_KEY_x000D_OVERALL_MOTIVATION_ID_x000D__x000D_OVERALL_MOTIVATION_x000D_</v>
      </c>
      <c r="H126" s="274" t="str">
        <f ca="1">IF(AND($F$125="Y", LEN($G$121)+LEN(Settings!$B$30)&lt;254), $H$121 &amp; Settings!$B$31, $H$121)</f>
        <v xml:space="preserve"> SK, NN _x000D_ BK, NN _x000D__x000D_ NN _x000D_</v>
      </c>
      <c r="I126" s="323"/>
      <c r="J126" s="3"/>
      <c r="K126" s="3"/>
      <c r="L126" s="40"/>
      <c r="AU126" s="425"/>
      <c r="AV126" s="426"/>
      <c r="AW126" s="426"/>
      <c r="AX126" s="426"/>
    </row>
    <row r="127" spans="1:155" s="39" customFormat="1" ht="88.95" hidden="1" customHeight="1" outlineLevel="1">
      <c r="A127" s="21"/>
      <c r="B127" s="21"/>
      <c r="C127" s="424" t="s">
        <v>518</v>
      </c>
      <c r="D127" s="424"/>
      <c r="E127" s="28"/>
      <c r="F127" s="274" t="str">
        <f ca="1">TRIM(F126 &amp; IF(AND($F$55="Dimension", LEN(Settings!$B$35)&lt;&gt;0), CHAR(13) &amp; Settings!B35,IF(AND($F$55="Fact", LEN(Settings!$B$34)&lt;&gt;0), CHAR(13) &amp; Settings!B34, "")) &amp; Settings!$B$36)</f>
        <v xml:space="preserve">/* DDL for &amp;Table generated by BEAM*Modelstormer 0.95C on 18 Apr 2022 at 17:50 */_x000D__x000D_CREATE TABLE OVERALL_MOTIVATION
(OVERALL_MOTIVATION_KEY INTEGER NOT NULL DEFAULT 0,_x000D_OVERALL_MOTIVATION_ID VARCHAR2(5) NOT NULL DEFAULT 'OM004',_x000D_OVERALL_MOTIVATION VARCHAR2(100) NOT NULL DEFAULT 'for the development of methods for identification and structure analyses of biological macromolecules');
</v>
      </c>
      <c r="G127" s="274"/>
      <c r="H127" s="274"/>
      <c r="I127" s="323"/>
      <c r="J127" s="3"/>
      <c r="K127" s="3"/>
      <c r="L127" s="40"/>
      <c r="AU127" s="425"/>
      <c r="AV127" s="426"/>
      <c r="AW127" s="426"/>
      <c r="AX127" s="426"/>
    </row>
    <row r="128" spans="1:155" s="39" customFormat="1" ht="88.95" hidden="1" customHeight="1" outlineLevel="1">
      <c r="A128" s="21"/>
      <c r="B128" s="21"/>
      <c r="C128" s="424" t="s">
        <v>519</v>
      </c>
      <c r="D128" s="424"/>
      <c r="E128" s="28"/>
      <c r="F128" s="273" t="str">
        <f t="array" aca="1" ref="F128" ca="1">INDEX(F87:EY87,MATCH(MAX(LEN(F87:EY87)),LEN(F87:EY87),0))</f>
        <v xml:space="preserve">OVERALL_MOTIVATION_KEY, </v>
      </c>
      <c r="G128" s="274"/>
      <c r="H128" s="274"/>
      <c r="I128" s="323"/>
      <c r="J128" s="3"/>
      <c r="K128" s="3"/>
      <c r="L128" s="40"/>
      <c r="AU128" s="425"/>
      <c r="AV128" s="426"/>
      <c r="AW128" s="426"/>
      <c r="AX128" s="426"/>
    </row>
    <row r="129" spans="1:50" s="39" customFormat="1" ht="67.95" hidden="1" customHeight="1" outlineLevel="1">
      <c r="A129" s="21"/>
      <c r="B129" s="21"/>
      <c r="C129" s="424" t="s">
        <v>391</v>
      </c>
      <c r="D129" s="424"/>
      <c r="E129" s="28"/>
      <c r="F129" s="274" t="str">
        <f ca="1">IF($F$120="Y",SUBSTITUTE(Settings!$B$12,"&amp;Table",$F$45),IF(LEN($F$128)=0,"",LEFT($F$128,LEN($F$128)-2)))</f>
        <v>OVERALL_MOTIVATION_KEY</v>
      </c>
      <c r="G129" s="373"/>
      <c r="H129" s="377"/>
      <c r="I129" s="382"/>
      <c r="J129" s="107"/>
      <c r="K129" s="3"/>
      <c r="L129" s="40"/>
      <c r="AU129" s="425"/>
      <c r="AV129" s="426"/>
      <c r="AW129" s="426"/>
      <c r="AX129" s="426"/>
    </row>
    <row r="130" spans="1:50" s="39" customFormat="1" ht="348" hidden="1" customHeight="1" outlineLevel="1">
      <c r="A130" s="21"/>
      <c r="B130" s="21"/>
      <c r="C130" s="424" t="s">
        <v>516</v>
      </c>
      <c r="D130" s="424"/>
      <c r="E130" s="28"/>
      <c r="F130" s="274" t="str">
        <f ca="1">F127 &amp; IF(AND($F$55="Dimension", LEN(Settings!$B$46)&lt;&gt;0), CHAR(13) &amp; Settings!$B$46 &amp; CHAR(13),"")</f>
        <v xml:space="preserve">/* DDL for &amp;Table generated by BEAM*Modelstormer 0.95C on 18 Apr 2022 at 17:50 */_x000D__x000D_CREATE TABLE OVERALL_MOTIVATION
(OVERALL_MOTIVATION_KEY INTEGER NOT NULL DEFAULT 0,_x000D_OVERALL_MOTIVATION_ID VARCHAR2(5) NOT NULL DEFAULT 'OM004',_x000D_OVERALL_MOTIVATION VARCHAR2(100) NOT NULL DEFAULT 'for the development of methods for identification and structure analyses of biological macromolecules');
</v>
      </c>
      <c r="G130" s="373"/>
      <c r="H130" s="377"/>
      <c r="I130" s="382"/>
      <c r="J130" s="107"/>
      <c r="K130" s="3"/>
      <c r="L130" s="40"/>
      <c r="AU130" s="425"/>
      <c r="AV130" s="426"/>
      <c r="AW130" s="426"/>
      <c r="AX130" s="426"/>
    </row>
    <row r="131" spans="1:50" s="39" customFormat="1" ht="165" hidden="1" customHeight="1" outlineLevel="1">
      <c r="A131" s="21"/>
      <c r="B131" s="21"/>
      <c r="C131" s="424" t="s">
        <v>517</v>
      </c>
      <c r="D131" s="424"/>
      <c r="E131" s="28"/>
      <c r="F131" s="275" t="str">
        <f ca="1">SUBSTITUTE(SUBSTITUTE($F$130, "&amp;Table", $F$45),"&amp;KeyColumns",$F$129)</f>
        <v xml:space="preserve">/* DDL for OVERALL_MOTIVATION generated by BEAM*Modelstormer 0.95C on 18 Apr 2022 at 17:50 */_x000D__x000D_CREATE TABLE OVERALL_MOTIVATION
(OVERALL_MOTIVATION_KEY INTEGER NOT NULL DEFAULT 0,_x000D_OVERALL_MOTIVATION_ID VARCHAR2(5) NOT NULL DEFAULT 'OM004',_x000D_OVERALL_MOTIVATION VARCHAR2(100) NOT NULL DEFAULT 'for the development of methods for identification and structure analyses of biological macromolecules');
</v>
      </c>
      <c r="G131" s="275" t="str">
        <f ca="1">SUBSTITUTE(G126, "&amp;Table", $F$45)</f>
        <v>OVERALL_MOTIVATION_KEY_x000D_OVERALL_MOTIVATION_ID_x000D__x000D_OVERALL_MOTIVATION_x000D_</v>
      </c>
      <c r="H131" s="277"/>
      <c r="I131" s="323"/>
      <c r="J131" s="3"/>
      <c r="K131" s="3"/>
      <c r="L131" s="40"/>
      <c r="AU131" s="425"/>
      <c r="AV131" s="426"/>
      <c r="AW131" s="426"/>
      <c r="AX131" s="426"/>
    </row>
    <row r="132" spans="1:50" s="39" customFormat="1" ht="76.05" hidden="1" customHeight="1" outlineLevel="1">
      <c r="A132" s="21"/>
      <c r="B132" s="21"/>
      <c r="C132" s="424" t="s">
        <v>390</v>
      </c>
      <c r="D132" s="424"/>
      <c r="E132" s="28"/>
      <c r="F132" s="275"/>
      <c r="G132" s="275" t="str">
        <f ca="1">IF(Settings!$B$44="Y", PROPER(SUBSTITUTE(G131,"_"," ")), F131)</f>
        <v>Overall Motivation Key_x000D_Overall Motivation Id_x000D__x000D_Overall Motivation_x000D_</v>
      </c>
      <c r="H132" s="275"/>
      <c r="I132" s="323"/>
      <c r="J132" s="3"/>
      <c r="K132" s="3"/>
      <c r="L132" s="40"/>
      <c r="AU132" s="425"/>
      <c r="AV132" s="426"/>
      <c r="AW132" s="426"/>
      <c r="AX132" s="426"/>
    </row>
    <row r="133" spans="1:50" s="39" customFormat="1" ht="120" hidden="1" customHeight="1" outlineLevel="1">
      <c r="A133" s="21"/>
      <c r="B133" s="21"/>
      <c r="C133" s="424" t="s">
        <v>194</v>
      </c>
      <c r="D133" s="424"/>
      <c r="E133" s="28"/>
      <c r="F133" s="276" t="str">
        <f t="array" aca="1" ref="F133" ca="1">INDEX(F110:EY110,MATCH(MAX(LEN(F110:EY110)),LEN(F110:EY110),0))</f>
        <v xml:space="preserve">Comment on Column OVERALL_MOTIVATION.OVERALL_MOTIVATION_KEY is 'SK, NN';
Comment on Column OVERALL_MOTIVATION.OVERALL_MOTIVATION_ID is 'BK, NN';
Comment on Column OVERALL_MOTIVATION.OVERALL_MOTIVATION is 'NN';
</v>
      </c>
      <c r="G133" s="275"/>
      <c r="H133" s="275"/>
      <c r="I133" s="323"/>
      <c r="J133" s="3"/>
      <c r="K133" s="3"/>
      <c r="L133" s="40"/>
      <c r="AU133" s="425"/>
      <c r="AV133" s="426"/>
      <c r="AW133" s="426"/>
      <c r="AX133" s="426"/>
    </row>
    <row r="134" spans="1:50" s="39" customFormat="1" ht="24" hidden="1" customHeight="1" outlineLevel="1">
      <c r="A134" s="21"/>
      <c r="B134" s="21"/>
      <c r="C134" s="424" t="s">
        <v>421</v>
      </c>
      <c r="D134" s="424"/>
      <c r="E134" s="28"/>
      <c r="F134" s="277" t="str">
        <f ca="1">IF($F$120="Y",SUBSTITUTE(SUBSTITUTE(SUBSTITUTE(Settings!$B$39,"&amp;Column", Settings!$B$12),"&amp;Table",$F$45),"&amp;BEAMColumnCodes","SK"),"")</f>
        <v/>
      </c>
      <c r="G134" s="275"/>
      <c r="H134" s="275"/>
      <c r="I134" s="323"/>
      <c r="J134" s="3"/>
      <c r="K134" s="3"/>
      <c r="L134" s="40"/>
      <c r="AU134" s="425"/>
      <c r="AV134" s="426"/>
      <c r="AW134" s="426"/>
      <c r="AX134" s="426"/>
    </row>
    <row r="135" spans="1:50" s="39" customFormat="1" ht="24" hidden="1" customHeight="1" outlineLevel="1">
      <c r="A135" s="21"/>
      <c r="B135" s="21"/>
      <c r="C135" s="424" t="s">
        <v>508</v>
      </c>
      <c r="D135" s="424"/>
      <c r="E135" s="28"/>
      <c r="F135" s="277" t="str">
        <f>IF($F$125="Y", SUBSTITUTE(Settings!B32, "&amp;Table", $F$45), "")</f>
        <v/>
      </c>
      <c r="G135" s="275"/>
      <c r="H135" s="275"/>
      <c r="I135" s="323"/>
      <c r="J135" s="3"/>
      <c r="K135" s="3"/>
      <c r="L135" s="40"/>
      <c r="AU135" s="425"/>
      <c r="AV135" s="426"/>
      <c r="AW135" s="426"/>
      <c r="AX135" s="426"/>
    </row>
    <row r="136" spans="1:50" s="39" customFormat="1" ht="108" hidden="1" customHeight="1" outlineLevel="1">
      <c r="A136" s="21"/>
      <c r="B136" s="21"/>
      <c r="C136" s="424" t="s">
        <v>431</v>
      </c>
      <c r="D136" s="424"/>
      <c r="E136" s="28"/>
      <c r="F136" s="275" t="str">
        <f ca="1">IF(Settings!$B$37="Y", CHAR(13) &amp; $F$52 &amp; $F$134 &amp; $F$133 &amp; $F$135, "")</f>
        <v xml:space="preserve">_x000D_Comment on Column OVERALL_MOTIVATION.OVERALL_MOTIVATION_KEY is 'SK, NN';
Comment on Column OVERALL_MOTIVATION.OVERALL_MOTIVATION_ID is 'BK, NN';
Comment on Column OVERALL_MOTIVATION.OVERALL_MOTIVATION is 'NN';
</v>
      </c>
      <c r="G136" s="275"/>
      <c r="H136" s="275"/>
      <c r="I136" s="323"/>
      <c r="J136" s="3"/>
      <c r="K136" s="3"/>
      <c r="L136" s="40"/>
      <c r="AU136" s="425"/>
      <c r="AV136" s="426"/>
      <c r="AW136" s="426"/>
      <c r="AX136" s="426"/>
    </row>
    <row r="137" spans="1:50" s="39" customFormat="1" ht="108" hidden="1" customHeight="1" outlineLevel="1">
      <c r="A137" s="21"/>
      <c r="B137" s="21"/>
      <c r="C137" s="424" t="s">
        <v>515</v>
      </c>
      <c r="D137" s="424"/>
      <c r="E137" s="28"/>
      <c r="F137" s="276" t="str">
        <f t="array" aca="1" ref="F137" ca="1">INDEX(F113:EY113,MATCH(MAX(LEN(F113:EY113)),LEN(F113:EY113),0))</f>
        <v/>
      </c>
      <c r="G137" s="275"/>
      <c r="H137" s="275"/>
      <c r="I137" s="323"/>
      <c r="J137" s="3"/>
      <c r="K137" s="3"/>
      <c r="L137" s="40"/>
      <c r="AU137" s="425"/>
      <c r="AV137" s="426"/>
      <c r="AW137" s="426"/>
      <c r="AX137" s="426"/>
    </row>
    <row r="138" spans="1:50" s="39" customFormat="1" ht="165" hidden="1" customHeight="1" outlineLevel="1">
      <c r="A138" s="21"/>
      <c r="B138" s="21"/>
      <c r="C138" s="424" t="s">
        <v>514</v>
      </c>
      <c r="D138" s="424"/>
      <c r="E138" s="28"/>
      <c r="F138" s="275" t="str">
        <f ca="1">CONCATENATE(F131, F137, IF(LEN(F137)&lt;&gt;0, CHAR(13),""), F136)</f>
        <v xml:space="preserve">/* DDL for OVERALL_MOTIVATION generated by BEAM*Modelstormer 0.95C on 18 Apr 2022 at 17:50 */_x000D__x000D_CREATE TABLE OVERALL_MOTIVATION
(OVERALL_MOTIVATION_KEY INTEGER NOT NULL DEFAULT 0,_x000D_OVERALL_MOTIVATION_ID VARCHAR2(5) NOT NULL DEFAULT 'OM004',_x000D_OVERALL_MOTIVATION VARCHAR2(100) NOT NULL DEFAULT 'for the development of methods for identification and structure analyses of biological macromolecules');
_x000D_Comment on Column OVERALL_MOTIVATION.OVERALL_MOTIVATION_KEY is 'SK, NN';
Comment on Column OVERALL_MOTIVATION.OVERALL_MOTIVATION_ID is 'BK, NN';
Comment on Column OVERALL_MOTIVATION.OVERALL_MOTIVATION is 'NN';
</v>
      </c>
      <c r="G138" s="275"/>
      <c r="H138" s="275"/>
      <c r="I138" s="323"/>
      <c r="J138" s="3"/>
      <c r="K138" s="3"/>
      <c r="L138" s="40"/>
      <c r="AU138" s="425"/>
      <c r="AV138" s="426"/>
      <c r="AW138" s="426"/>
      <c r="AX138" s="426"/>
    </row>
    <row r="139" spans="1:50" s="39" customFormat="1" ht="276" hidden="1" customHeight="1" outlineLevel="1">
      <c r="A139" s="21"/>
      <c r="B139" s="21"/>
      <c r="C139" s="424" t="s">
        <v>232</v>
      </c>
      <c r="D139" s="424"/>
      <c r="E139" s="28"/>
      <c r="F139" s="275" t="str">
        <f ca="1">IF(LEN($F$123)= 0, "Add column names in F6 to EY6 to generate SQL DDL", $F$138)</f>
        <v xml:space="preserve">/* DDL for OVERALL_MOTIVATION generated by BEAM*Modelstormer 0.95C on 18 Apr 2022 at 17:50 */_x000D__x000D_CREATE TABLE OVERALL_MOTIVATION
(OVERALL_MOTIVATION_KEY INTEGER NOT NULL DEFAULT 0,_x000D_OVERALL_MOTIVATION_ID VARCHAR2(5) NOT NULL DEFAULT 'OM004',_x000D_OVERALL_MOTIVATION VARCHAR2(100) NOT NULL DEFAULT 'for the development of methods for identification and structure analyses of biological macromolecules');
_x000D_Comment on Column OVERALL_MOTIVATION.OVERALL_MOTIVATION_KEY is 'SK, NN';
Comment on Column OVERALL_MOTIVATION.OVERALL_MOTIVATION_ID is 'BK, NN';
Comment on Column OVERALL_MOTIVATION.OVERALL_MOTIVATION is 'NN';
</v>
      </c>
      <c r="G139" s="275"/>
      <c r="H139" s="275"/>
      <c r="I139" s="323"/>
      <c r="J139" s="3"/>
      <c r="K139" s="3"/>
      <c r="L139" s="40"/>
      <c r="AU139" s="425"/>
      <c r="AV139" s="426"/>
      <c r="AW139" s="426"/>
      <c r="AX139" s="426"/>
    </row>
    <row r="140" spans="1:50" s="51" customFormat="1" hidden="1" outlineLevel="1">
      <c r="A140" s="36"/>
      <c r="B140" s="36"/>
      <c r="C140" s="77"/>
      <c r="D140" s="77"/>
      <c r="E140" s="35"/>
      <c r="F140" s="271"/>
      <c r="G140" s="271"/>
      <c r="H140" s="271"/>
      <c r="I140" s="216"/>
      <c r="J140" s="37"/>
      <c r="K140" s="37"/>
      <c r="L140" s="50"/>
    </row>
    <row r="141" spans="1:50" hidden="1" outlineLevel="1">
      <c r="F141" s="278">
        <f t="array" aca="1" ref="F141" ca="1">MAX(LEN(G106:AY106))</f>
        <v>111</v>
      </c>
      <c r="G141" s="374"/>
      <c r="H141" s="374"/>
      <c r="J141" s="4"/>
      <c r="K141" s="4"/>
    </row>
    <row r="142" spans="1:50" hidden="1" outlineLevel="1">
      <c r="J142" s="4"/>
      <c r="K142" s="4"/>
    </row>
    <row r="143" spans="1:50" ht="13.05" customHeight="1" collapsed="1"/>
    <row r="144" spans="1:50" s="132" customFormat="1">
      <c r="A144" s="133"/>
      <c r="B144" s="133"/>
      <c r="C144" s="133"/>
      <c r="D144" s="133"/>
      <c r="E144" s="76"/>
      <c r="F144" s="280" t="s">
        <v>98</v>
      </c>
      <c r="G144" s="280"/>
      <c r="H144" s="378" t="s">
        <v>13</v>
      </c>
      <c r="I144" s="324"/>
    </row>
  </sheetData>
  <mergeCells count="3">
    <mergeCell ref="F31:M36"/>
    <mergeCell ref="C77:E77"/>
    <mergeCell ref="AU117:AX117"/>
  </mergeCells>
  <hyperlinks>
    <hyperlink ref="H144" r:id="rId1" xr:uid="{4BA16CA7-293B-42CA-8D3A-777F5674114D}"/>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5A050-442D-44DF-8389-DFCBBE4C984D}">
  <sheetPr>
    <pageSetUpPr autoPageBreaks="0"/>
  </sheetPr>
  <dimension ref="A1:EZ144"/>
  <sheetViews>
    <sheetView showGridLines="0" zoomScale="80" zoomScaleNormal="80" zoomScalePageLayoutView="50" workbookViewId="0">
      <pane xSplit="8" ySplit="28" topLeftCell="I29" activePane="bottomRight" state="frozen"/>
      <selection pane="topRight" activeCell="I1" sqref="I1"/>
      <selection pane="bottomLeft" activeCell="A29" sqref="A29"/>
      <selection pane="bottomRight" activeCell="H10" sqref="H10"/>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18.6640625" style="279" customWidth="1" collapsed="1"/>
    <col min="7" max="7" width="14.44140625" style="279" customWidth="1"/>
    <col min="8" max="8" width="137.109375" style="279" customWidth="1"/>
    <col min="9" max="9" width="13.6640625" style="234" customWidth="1"/>
    <col min="10" max="10" width="14.33203125" style="11" customWidth="1"/>
    <col min="11" max="11" width="14.6640625" style="11" customWidth="1"/>
    <col min="12" max="12" width="13"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c r="F1" s="11"/>
      <c r="G1" s="11"/>
      <c r="H1" s="11"/>
      <c r="I1" s="11"/>
    </row>
    <row r="2" spans="3:156" s="79" customFormat="1" ht="75" hidden="1" customHeight="1" outlineLevel="1">
      <c r="C2" s="171" t="s">
        <v>103</v>
      </c>
      <c r="D2" s="81"/>
      <c r="E2" s="80"/>
    </row>
    <row r="3" spans="3:156" s="74" customFormat="1" ht="10.95" customHeight="1" collapsed="1">
      <c r="C3" s="77"/>
      <c r="D3" s="77"/>
      <c r="E3" s="76"/>
    </row>
    <row r="4" spans="3:156" s="35" customFormat="1" ht="28.95" customHeight="1">
      <c r="C4" s="77" t="s">
        <v>262</v>
      </c>
      <c r="D4" s="77"/>
      <c r="F4" s="446" t="s">
        <v>855</v>
      </c>
      <c r="G4" s="445"/>
      <c r="H4" s="76"/>
      <c r="I4" s="445"/>
      <c r="J4" s="146"/>
      <c r="K4" s="146"/>
      <c r="L4" s="146"/>
    </row>
    <row r="5" spans="3:156" s="68" customFormat="1" ht="16.95" customHeight="1">
      <c r="C5" s="77" t="s">
        <v>109</v>
      </c>
      <c r="D5" s="77"/>
      <c r="F5" s="313"/>
      <c r="G5" s="444"/>
      <c r="H5" s="363"/>
      <c r="I5" s="314"/>
      <c r="J5" s="342"/>
      <c r="K5" s="162"/>
      <c r="L5" s="162"/>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236" t="s">
        <v>856</v>
      </c>
      <c r="G6" s="236" t="s">
        <v>857</v>
      </c>
      <c r="H6" s="156" t="s">
        <v>539</v>
      </c>
      <c r="I6" s="155"/>
      <c r="J6" s="154"/>
      <c r="K6" s="153"/>
      <c r="L6" s="155"/>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9.8" customHeight="1">
      <c r="C7" s="73" t="s">
        <v>153</v>
      </c>
      <c r="D7" s="73"/>
      <c r="E7" s="65"/>
      <c r="F7" s="328" t="s">
        <v>685</v>
      </c>
      <c r="G7" s="328" t="s">
        <v>551</v>
      </c>
      <c r="H7" s="338" t="s">
        <v>199</v>
      </c>
      <c r="I7" s="315"/>
      <c r="J7" s="208"/>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20.399999999999999" customHeight="1" outlineLevel="1">
      <c r="C8" s="73" t="s">
        <v>126</v>
      </c>
      <c r="D8" s="73"/>
      <c r="F8" s="364"/>
      <c r="G8" s="369" t="s">
        <v>883</v>
      </c>
      <c r="H8" s="369" t="s">
        <v>883</v>
      </c>
      <c r="I8" s="194"/>
      <c r="J8" s="353"/>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5" customHeight="1" outlineLevel="1">
      <c r="C9" s="73" t="s">
        <v>70</v>
      </c>
      <c r="D9" s="73"/>
      <c r="E9" s="65"/>
      <c r="F9" s="239" t="s">
        <v>553</v>
      </c>
      <c r="G9" s="239" t="s">
        <v>636</v>
      </c>
      <c r="H9" s="239" t="s">
        <v>626</v>
      </c>
      <c r="I9" s="144"/>
      <c r="J9" s="209"/>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435">
        <v>1</v>
      </c>
      <c r="G10" s="436" t="s">
        <v>858</v>
      </c>
      <c r="H10" s="436" t="s">
        <v>870</v>
      </c>
      <c r="I10"/>
      <c r="J10"/>
      <c r="K10"/>
      <c r="L10"/>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175">
        <v>2</v>
      </c>
      <c r="G11" s="212" t="s">
        <v>859</v>
      </c>
      <c r="H11" s="212" t="s">
        <v>871</v>
      </c>
      <c r="I11"/>
      <c r="J11"/>
      <c r="K11"/>
      <c r="L11"/>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175">
        <v>3</v>
      </c>
      <c r="G12" s="212" t="s">
        <v>860</v>
      </c>
      <c r="H12" s="212" t="s">
        <v>872</v>
      </c>
      <c r="I12"/>
      <c r="J12"/>
      <c r="K12"/>
      <c r="L12"/>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175">
        <v>4</v>
      </c>
      <c r="G13" s="212" t="s">
        <v>861</v>
      </c>
      <c r="H13" s="212" t="s">
        <v>873</v>
      </c>
      <c r="I13"/>
      <c r="J13"/>
      <c r="K13"/>
      <c r="L13"/>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175">
        <v>5</v>
      </c>
      <c r="G14" s="212" t="s">
        <v>862</v>
      </c>
      <c r="H14" s="212" t="s">
        <v>874</v>
      </c>
      <c r="I14"/>
      <c r="J14"/>
      <c r="K14"/>
      <c r="L14"/>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175">
        <v>6</v>
      </c>
      <c r="G15" s="212" t="s">
        <v>863</v>
      </c>
      <c r="H15" s="212" t="s">
        <v>875</v>
      </c>
      <c r="I15"/>
      <c r="J15"/>
      <c r="K15"/>
      <c r="L1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175">
        <v>7</v>
      </c>
      <c r="G16" s="212" t="s">
        <v>864</v>
      </c>
      <c r="H16" s="212" t="s">
        <v>876</v>
      </c>
      <c r="I16"/>
      <c r="J16"/>
      <c r="K16"/>
      <c r="L16"/>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175">
        <v>8</v>
      </c>
      <c r="G17" s="212" t="s">
        <v>865</v>
      </c>
      <c r="H17" s="212" t="s">
        <v>877</v>
      </c>
      <c r="I17"/>
      <c r="J17"/>
      <c r="K17"/>
      <c r="L17"/>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387">
        <v>9</v>
      </c>
      <c r="G18" s="386" t="s">
        <v>866</v>
      </c>
      <c r="H18" s="386" t="s">
        <v>878</v>
      </c>
      <c r="I18"/>
      <c r="J18"/>
      <c r="K18"/>
      <c r="L18"/>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s="242"/>
      <c r="G19" t="s">
        <v>867</v>
      </c>
      <c r="H19" t="s">
        <v>879</v>
      </c>
      <c r="I19"/>
      <c r="J19"/>
      <c r="K19"/>
      <c r="L19"/>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242"/>
      <c r="G20" t="s">
        <v>868</v>
      </c>
      <c r="H20" t="s">
        <v>880</v>
      </c>
      <c r="I20"/>
      <c r="J20"/>
      <c r="K20"/>
      <c r="L20"/>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242"/>
      <c r="G21" t="s">
        <v>869</v>
      </c>
      <c r="H21" t="s">
        <v>881</v>
      </c>
      <c r="I21"/>
      <c r="J21"/>
      <c r="K21"/>
      <c r="L21"/>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242"/>
      <c r="G22" s="241" t="s">
        <v>682</v>
      </c>
      <c r="H22" t="s">
        <v>882</v>
      </c>
      <c r="I22"/>
      <c r="J22"/>
      <c r="K22"/>
      <c r="L2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242"/>
      <c r="G23" s="241" t="s">
        <v>683</v>
      </c>
      <c r="H23" s="241" t="s">
        <v>650</v>
      </c>
      <c r="I23" s="212" t="s">
        <v>665</v>
      </c>
      <c r="J23" s="362"/>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242"/>
      <c r="G24" s="241" t="s">
        <v>684</v>
      </c>
      <c r="H24" s="241" t="s">
        <v>651</v>
      </c>
      <c r="I24" s="212" t="s">
        <v>666</v>
      </c>
      <c r="J24" s="362"/>
      <c r="K24" s="168"/>
      <c r="L24" s="168"/>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242"/>
      <c r="G25" s="242"/>
      <c r="H25" s="241" t="s">
        <v>652</v>
      </c>
      <c r="I25" s="212" t="s">
        <v>667</v>
      </c>
      <c r="J25" s="362"/>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242"/>
      <c r="G26" s="242"/>
      <c r="H26" s="241" t="s">
        <v>653</v>
      </c>
      <c r="I26" s="212" t="s">
        <v>668</v>
      </c>
      <c r="J26" s="362"/>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242"/>
      <c r="G27" s="242"/>
      <c r="H27" s="241" t="s">
        <v>654</v>
      </c>
      <c r="I27" s="212" t="s">
        <v>669</v>
      </c>
      <c r="J27" s="362"/>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F28" s="243"/>
      <c r="G28" s="242"/>
      <c r="H28" s="241"/>
      <c r="I28" s="212"/>
      <c r="J28" s="14"/>
      <c r="K28" s="14"/>
      <c r="L28" s="14"/>
    </row>
    <row r="29" spans="1:156" s="63" customFormat="1" ht="19.05" customHeight="1">
      <c r="C29" s="73"/>
      <c r="D29" s="73"/>
      <c r="E29" s="53"/>
      <c r="F29" s="243"/>
      <c r="G29" s="242"/>
      <c r="H29" s="241"/>
      <c r="I29" s="212"/>
      <c r="J29" s="14"/>
      <c r="K29" s="14"/>
      <c r="L29" s="14"/>
    </row>
    <row r="30" spans="1:156" s="13" customFormat="1" ht="117" customHeight="1">
      <c r="A30" s="63"/>
      <c r="B30" s="63"/>
      <c r="C30" s="73"/>
      <c r="D30" s="73"/>
      <c r="E30" s="53"/>
      <c r="F30" s="244"/>
      <c r="G30" s="291"/>
      <c r="H30" s="291"/>
      <c r="I30" s="282"/>
      <c r="J30" s="42"/>
      <c r="K30" s="42"/>
      <c r="L30" s="42"/>
    </row>
    <row r="31" spans="1:156" s="12" customFormat="1" ht="408" customHeight="1" outlineLevel="1">
      <c r="A31" s="34"/>
      <c r="B31" s="34"/>
      <c r="C31" s="33" t="s">
        <v>263</v>
      </c>
      <c r="D31" s="33"/>
      <c r="E31" s="32"/>
      <c r="F31" s="427" t="str">
        <f ca="1">F139</f>
        <v xml:space="preserve">/* DDL for MOTIVATION generated by BEAM*Modelstormer 0.95C on 18 Apr 2022 at 17:50 */_x000D__x000D_CREATE TABLE MOTIVATION
(MOTIVATION_KEY INTEGER NOT NULL DEFAULT 0,_x000D_MOTIVATION_ID VARCHAR2(5) NOT NULL DEFAULT 'M004',_x000D_MOTIVATION VARCHAR2(300) NOT NULL DEFAULT 'for the discovery of the quantized Hall effect');
_x000D_Comment on Column MOTIVATION.MOTIVATION_KEY is 'SK, NN';
Comment on Column MOTIVATION.MOTIVATION_ID is 'BK, NN';
Comment on Column MOTIVATION.MOTIVATION is 'NN';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F37" s="244"/>
      <c r="G37" s="291"/>
      <c r="H37" s="291"/>
      <c r="I37" s="282"/>
      <c r="J37" s="42"/>
      <c r="K37" s="42"/>
      <c r="L37" s="42"/>
    </row>
    <row r="38" spans="1:14" s="51" customFormat="1" hidden="1" outlineLevel="1">
      <c r="A38" s="36"/>
      <c r="B38" s="36"/>
      <c r="C38" s="51" t="s">
        <v>248</v>
      </c>
      <c r="D38" s="77"/>
      <c r="E38" s="35"/>
      <c r="F38" s="245" t="s">
        <v>520</v>
      </c>
      <c r="G38" s="271"/>
      <c r="H38" s="249"/>
      <c r="I38" s="216"/>
      <c r="J38" s="50"/>
      <c r="K38" s="50"/>
      <c r="L38" s="50"/>
    </row>
    <row r="39" spans="1:14" s="51" customFormat="1" hidden="1" outlineLevel="1">
      <c r="A39" s="36"/>
      <c r="B39" s="36"/>
      <c r="C39" s="77"/>
      <c r="D39" s="77"/>
      <c r="E39" s="35"/>
      <c r="F39" s="246" t="s">
        <v>424</v>
      </c>
      <c r="G39" s="257"/>
      <c r="H39" s="249"/>
      <c r="I39" s="216"/>
      <c r="J39" s="50"/>
      <c r="K39" s="50"/>
      <c r="L39" s="50"/>
    </row>
    <row r="40" spans="1:14" s="51" customFormat="1" hidden="1" outlineLevel="1">
      <c r="A40" s="36"/>
      <c r="B40" s="36"/>
      <c r="C40" s="77"/>
      <c r="D40" s="77"/>
      <c r="E40" s="35"/>
      <c r="F40" s="247" t="s">
        <v>247</v>
      </c>
      <c r="G40" s="247"/>
      <c r="H40" s="249"/>
      <c r="I40" s="216"/>
      <c r="J40" s="50"/>
      <c r="K40" s="50"/>
      <c r="L40" s="50"/>
    </row>
    <row r="41" spans="1:14" s="51" customFormat="1" hidden="1" outlineLevel="1">
      <c r="A41" s="36"/>
      <c r="B41" s="36"/>
      <c r="C41" s="77"/>
      <c r="D41" s="77"/>
      <c r="E41" s="35"/>
      <c r="F41" s="248" t="s">
        <v>425</v>
      </c>
      <c r="G41" s="248"/>
      <c r="H41" s="249"/>
      <c r="I41" s="216"/>
      <c r="J41" s="50"/>
      <c r="K41" s="50"/>
      <c r="L41" s="50"/>
    </row>
    <row r="42" spans="1:14" s="51" customFormat="1" hidden="1" outlineLevel="1">
      <c r="A42" s="36"/>
      <c r="B42" s="36"/>
      <c r="C42" s="77"/>
      <c r="D42" s="77"/>
      <c r="E42" s="35"/>
      <c r="F42" s="249"/>
      <c r="G42" s="249"/>
      <c r="H42" s="249"/>
      <c r="I42" s="216"/>
      <c r="J42" s="50"/>
      <c r="K42" s="50"/>
      <c r="L42" s="50"/>
    </row>
    <row r="43" spans="1:14" s="51" customFormat="1" hidden="1" outlineLevel="1">
      <c r="A43" s="36"/>
      <c r="B43" s="36"/>
      <c r="C43" s="77" t="s">
        <v>426</v>
      </c>
      <c r="D43" s="77"/>
      <c r="E43" s="35"/>
      <c r="F43" s="250" t="s">
        <v>3</v>
      </c>
      <c r="G43" s="370"/>
      <c r="H43" s="271"/>
      <c r="I43" s="216"/>
      <c r="J43" s="50"/>
      <c r="K43" s="50"/>
      <c r="L43" s="50"/>
    </row>
    <row r="44" spans="1:14" s="51" customFormat="1" hidden="1" outlineLevel="1">
      <c r="A44" s="36"/>
      <c r="B44" s="36"/>
      <c r="C44" s="77" t="s">
        <v>172</v>
      </c>
      <c r="D44" s="77"/>
      <c r="E44" s="35"/>
      <c r="F44" s="250" t="str">
        <f>SUBSTITUTE(TRIM(UPPER($F$4)), " ", "_")</f>
        <v>MOTIVATION</v>
      </c>
      <c r="G44" s="370"/>
      <c r="H44" s="271"/>
      <c r="I44" s="216"/>
      <c r="J44" s="50"/>
      <c r="K44" s="50"/>
      <c r="L44" s="50"/>
    </row>
    <row r="45" spans="1:14" s="51" customFormat="1" hidden="1" outlineLevel="1">
      <c r="A45" s="36"/>
      <c r="B45" s="36"/>
      <c r="C45" s="77" t="s">
        <v>317</v>
      </c>
      <c r="D45" s="77"/>
      <c r="E45" s="35"/>
      <c r="F45" s="250" t="str">
        <f>IF(LEN(TRIM($F$4))=0, "[ Fill in Table Name in F4 ]", TRIM(SUBSTITUTE(IF($F$55="Fact", Settings!$B$6, Settings!$B$7), "&amp;BEAMTable", $F$44)))</f>
        <v>MOTIVATION</v>
      </c>
      <c r="G45" s="370"/>
      <c r="H45" s="271"/>
      <c r="I45" s="216"/>
      <c r="L45" s="50"/>
    </row>
    <row r="46" spans="1:14" s="51" customFormat="1" hidden="1" outlineLevel="1">
      <c r="A46" s="36"/>
      <c r="B46" s="36"/>
      <c r="C46" s="77" t="s">
        <v>338</v>
      </c>
      <c r="D46" s="77"/>
      <c r="E46" s="35"/>
      <c r="F46" s="250" t="str">
        <f>IF(LEN(TRIM($F$4))=0, "", TRIM(G4))</f>
        <v/>
      </c>
      <c r="G46" s="371"/>
      <c r="H46" s="271"/>
      <c r="I46" s="216"/>
      <c r="L46" s="50"/>
    </row>
    <row r="47" spans="1:14" s="51" customFormat="1" hidden="1" outlineLevel="1">
      <c r="A47" s="36"/>
      <c r="B47" s="36"/>
      <c r="C47" s="77" t="s">
        <v>323</v>
      </c>
      <c r="D47" s="77"/>
      <c r="E47" s="35"/>
      <c r="F47" s="250" t="e">
        <f>FIND("{",F46)</f>
        <v>#VALUE!</v>
      </c>
      <c r="G47" s="372"/>
      <c r="H47" s="271"/>
      <c r="I47" s="216"/>
      <c r="L47" s="50"/>
    </row>
    <row r="48" spans="1:14" s="51" customFormat="1" hidden="1" outlineLevel="1">
      <c r="A48" s="36"/>
      <c r="B48" s="36"/>
      <c r="C48" s="77" t="s">
        <v>324</v>
      </c>
      <c r="D48" s="77"/>
      <c r="E48" s="35"/>
      <c r="F48" s="250" t="e">
        <f>FIND("}",F46)</f>
        <v>#VALUE!</v>
      </c>
      <c r="G48" s="371"/>
      <c r="H48" s="271"/>
      <c r="I48" s="216"/>
      <c r="L48" s="50"/>
    </row>
    <row r="49" spans="1:155" s="51" customFormat="1" hidden="1" outlineLevel="1">
      <c r="A49" s="36"/>
      <c r="B49" s="36"/>
      <c r="C49" s="77" t="s">
        <v>19</v>
      </c>
      <c r="D49" s="77"/>
      <c r="E49" s="35"/>
      <c r="F49" s="250" t="e">
        <f>MID(F46,F47,F48-F47+1)</f>
        <v>#VALUE!</v>
      </c>
      <c r="G49" s="371"/>
      <c r="H49" s="271"/>
      <c r="I49" s="216"/>
      <c r="J49" s="50"/>
      <c r="K49" s="50"/>
      <c r="L49" s="50"/>
    </row>
    <row r="50" spans="1:155" s="51" customFormat="1" hidden="1" outlineLevel="1">
      <c r="A50" s="36"/>
      <c r="B50" s="36"/>
      <c r="C50" s="77" t="s">
        <v>228</v>
      </c>
      <c r="D50" s="77"/>
      <c r="E50" s="35"/>
      <c r="F50" s="250" t="str">
        <f>TRIM(IF(ISERROR(F49),F46,SUBSTITUTE( F46, F49,"")))</f>
        <v/>
      </c>
      <c r="G50" s="371"/>
      <c r="H50" s="271"/>
      <c r="I50" s="216"/>
      <c r="J50" s="50"/>
      <c r="K50" s="50"/>
      <c r="L50" s="50"/>
    </row>
    <row r="51" spans="1:155" s="51" customFormat="1" hidden="1" outlineLevel="1">
      <c r="A51" s="36"/>
      <c r="B51" s="36"/>
      <c r="C51" s="77" t="s">
        <v>205</v>
      </c>
      <c r="D51" s="77"/>
      <c r="E51" s="35"/>
      <c r="F51" s="250" t="str">
        <f>TRIM(F46 &amp; " " &amp; H4)</f>
        <v/>
      </c>
      <c r="G51" s="371"/>
      <c r="H51" s="271"/>
      <c r="I51" s="216"/>
      <c r="J51" s="50"/>
      <c r="K51" s="50"/>
      <c r="L51" s="50"/>
    </row>
    <row r="52" spans="1:155" s="51" customFormat="1" hidden="1" outlineLevel="1">
      <c r="A52" s="36"/>
      <c r="B52" s="36"/>
      <c r="C52" s="77" t="s">
        <v>221</v>
      </c>
      <c r="D52" s="77"/>
      <c r="E52" s="35"/>
      <c r="F52" s="250" t="str">
        <f>IF(LEN(F51)=0,"",SUBSTITUTE(SUBSTITUTE(Settings!$B$38,"&amp;Table",$F$45),"&amp;BEAMTableCodes",$F$51))</f>
        <v/>
      </c>
      <c r="G52" s="371"/>
      <c r="H52" s="271"/>
      <c r="I52" s="216"/>
      <c r="J52" s="50"/>
      <c r="K52" s="50"/>
      <c r="L52" s="50"/>
    </row>
    <row r="53" spans="1:155" s="51" customFormat="1" hidden="1" outlineLevel="1">
      <c r="A53" s="36"/>
      <c r="B53" s="36"/>
      <c r="C53" s="77" t="s">
        <v>318</v>
      </c>
      <c r="D53" s="77"/>
      <c r="E53" s="35"/>
      <c r="F53" s="250" t="str">
        <f>IF(Settings!B44="Y",SUBSTITUTE($F$45,"_"," "), $F$45) &amp; IF(LEN(F50)=0, "", SUBSTITUTE(Settings!B40, "&amp;BEAMTableCodes", $F$50))</f>
        <v>MOTIVATION</v>
      </c>
      <c r="G53" s="272"/>
      <c r="H53" s="271"/>
      <c r="I53" s="216"/>
      <c r="J53" s="50"/>
      <c r="K53" s="50"/>
      <c r="L53" s="50"/>
    </row>
    <row r="54" spans="1:155" s="51" customFormat="1" hidden="1" outlineLevel="1">
      <c r="A54" s="36"/>
      <c r="B54" s="36"/>
      <c r="C54" s="77" t="s">
        <v>319</v>
      </c>
      <c r="D54" s="77"/>
      <c r="E54" s="35"/>
      <c r="F54" s="250"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271"/>
      <c r="H54" s="271"/>
      <c r="I54" s="216"/>
      <c r="J54" s="50"/>
      <c r="K54" s="50"/>
      <c r="L54" s="50"/>
    </row>
    <row r="55" spans="1:155" s="51" customFormat="1" ht="26.4" hidden="1" outlineLevel="1">
      <c r="A55" s="36"/>
      <c r="B55" s="36"/>
      <c r="C55" s="81" t="s">
        <v>174</v>
      </c>
      <c r="D55" s="77"/>
      <c r="E55" s="35"/>
      <c r="F55" s="250" t="str">
        <f>IF(NOT(ISERROR(FIND("Fact",F54))),"Fact",IF(AND(ISERROR(FIND("CV",$F$50)),ISERROR(FIND("HV",$F$50)),ISERROR(FIND("FV",$F$50)),ISERROR(FIND("SD",$F$50)),ISERROR(FIND("HM",$F$50)),ISERROR(FIND("MV",$F$50)),ISERROR(FIND("ML",$F$50)),ISERROR(FIND("RP",$F$50)),ISERROR(FIND("RU",$F$50)),ISERROR(FIND("PD",$F$50))),"Other","Dimension"))</f>
        <v>Other</v>
      </c>
      <c r="G55" s="271"/>
      <c r="H55" s="271"/>
      <c r="I55" s="216"/>
      <c r="J55" s="50"/>
      <c r="K55" s="50"/>
      <c r="L55" s="50"/>
    </row>
    <row r="56" spans="1:155" s="51" customFormat="1" hidden="1" outlineLevel="1">
      <c r="A56" s="36"/>
      <c r="B56" s="36"/>
      <c r="C56" s="77" t="s">
        <v>320</v>
      </c>
      <c r="D56" s="77"/>
      <c r="E56" s="35"/>
      <c r="F56" s="250" t="str">
        <f>SUBSTITUTE(IF($F$55="Fact", Settings!$B$8, IF($F$55="Dimension", Settings!$B$9, Settings!$B$10)),"&amp;Table", $F$45)</f>
        <v>CREATE TABLE MOTIVATION</v>
      </c>
      <c r="G56" s="245"/>
      <c r="H56" s="245"/>
      <c r="I56" s="380"/>
      <c r="J56" s="49"/>
      <c r="K56" s="49"/>
      <c r="L56" s="50"/>
    </row>
    <row r="57" spans="1:155" s="47" customFormat="1" ht="22.95" hidden="1" customHeight="1" outlineLevel="2">
      <c r="A57" s="63"/>
      <c r="B57" s="63"/>
      <c r="C57" s="170" t="s">
        <v>175</v>
      </c>
      <c r="D57" s="73"/>
      <c r="E57" s="65"/>
      <c r="F57" s="330" t="str">
        <f>IF(OR(AND(Settings!$B$14="Y", NOT(ISERROR(FIND("DF",F7)))), LEN(TRIM(F6))=0, NOT(ISERROR(FIND("?",F7)))),"Y","_")</f>
        <v>_</v>
      </c>
      <c r="G57" s="330" t="str">
        <f>IF(OR(AND(Settings!$B$14="Y", NOT(ISERROR(FIND("DF",G7)))), LEN(TRIM(G6))=0, NOT(ISERROR(FIND("?",G7)))),"Y","_")</f>
        <v>_</v>
      </c>
      <c r="H57" s="330" t="str">
        <f>IF(OR(AND(Settings!$B$14="Y", NOT(ISERROR(FIND("DF",H7)))), LEN(TRIM(H6))=0, NOT(ISERROR(FIND("?",H7)))),"Y","_")</f>
        <v>_</v>
      </c>
      <c r="I57" s="317" t="str">
        <f>IF(OR(AND(Settings!$B$14="Y", NOT(ISERROR(FIND("DF",I7)))), LEN(TRIM(I6))=0, NOT(ISERROR(FIND("?",I7)))),"Y","_")</f>
        <v>Y</v>
      </c>
      <c r="J57" s="109" t="str">
        <f>IF(OR(AND(Settings!$B$14="Y", NOT(ISERROR(FIND("DF",J7)))), LEN(TRIM(J6))=0, NOT(ISERROR(FIND("?",J7)))),"Y","_")</f>
        <v>Y</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252" t="str">
        <f>IF(OR(F57="Y", AND(Settings!$B$42="Y", F59="Y"), AND(Settings!$B$43="Y", ISERROR(FIND("!",F7)))),"Y","_")</f>
        <v>_</v>
      </c>
      <c r="G58" s="252" t="str">
        <f>IF(OR(G57="Y", AND(Settings!$B$42="Y", G59="Y"), AND(Settings!$B$43="Y", ISERROR(FIND("!",G7)))),"Y","_")</f>
        <v>_</v>
      </c>
      <c r="H58" s="252" t="str">
        <f>IF(OR(H57="Y", AND(Settings!$B$42="Y", H59="Y"), AND(Settings!$B$43="Y", ISERROR(FIND("!",H7)))),"Y","_")</f>
        <v>_</v>
      </c>
      <c r="I58" s="218" t="str">
        <f>IF(OR(I57="Y", AND(Settings!$B$42="Y", I59="Y"), AND(Settings!$B$43="Y", ISERROR(FIND("!",I7)))),"Y","_")</f>
        <v>Y</v>
      </c>
      <c r="J58" s="110" t="str">
        <f>IF(OR(J57="Y", AND(Settings!$B$42="Y", J59="Y"), AND(Settings!$B$43="Y", ISERROR(FIND("!",J7)))),"Y","_")</f>
        <v>Y</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252" t="str">
        <f>IF(ISERROR(FIND("SK",F7)),"_","Y")</f>
        <v>Y</v>
      </c>
      <c r="G59" s="252" t="str">
        <f t="shared" ref="G59:BR59" si="0">IF(ISERROR(FIND("SK",G7)),"_","Y")</f>
        <v>_</v>
      </c>
      <c r="H59" s="252" t="str">
        <f t="shared" si="0"/>
        <v>_</v>
      </c>
      <c r="I59" s="218"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252" t="str">
        <f>IF(OR(NOT(ISERROR(FIND("PK",F7))), NOT(ISERROR(FIND("GD",F7)))),"Y","_")</f>
        <v>_</v>
      </c>
      <c r="G60" s="252" t="str">
        <f t="shared" ref="G60:BR60" si="3">IF(OR(NOT(ISERROR(FIND("PK",G7))), NOT(ISERROR(FIND("GD",G7)))),"Y","_")</f>
        <v>_</v>
      </c>
      <c r="H60" s="252" t="str">
        <f t="shared" si="3"/>
        <v>_</v>
      </c>
      <c r="I60" s="218"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252" t="str">
        <f>IF(OR(NOT(ISERROR(FIND("BK",F7))), NOT(ISERROR(FIND("NK",F7))), NOT(ISERROR(FIND("DD",F7)))),"Y","_")</f>
        <v>_</v>
      </c>
      <c r="G61" s="252" t="str">
        <f t="shared" ref="G61:BR61" si="6">IF(OR(NOT(ISERROR(FIND("BK",G7))), NOT(ISERROR(FIND("NK",G7))), NOT(ISERROR(FIND("DD",G7)))),"Y","_")</f>
        <v>Y</v>
      </c>
      <c r="H61" s="252" t="str">
        <f t="shared" si="6"/>
        <v>_</v>
      </c>
      <c r="I61" s="218"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252" t="str">
        <f>IF(OR(NOT(ISERROR(FIND("FK",F7))), NOT(ISERROR(FIND("RK",F7)))),"Y","_")</f>
        <v>_</v>
      </c>
      <c r="G62" s="252" t="str">
        <f t="shared" ref="G62:BR62" si="9">IF(OR(NOT(ISERROR(FIND("FK",G7))), NOT(ISERROR(FIND("RK",G7)))),"Y","_")</f>
        <v>_</v>
      </c>
      <c r="H62" s="252" t="str">
        <f t="shared" si="9"/>
        <v>_</v>
      </c>
      <c r="I62" s="218"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252" t="str">
        <f>IF(OR(F59="Y", F60="Y", F61="Y", F62="Y"),"Y","_")</f>
        <v>Y</v>
      </c>
      <c r="G63" s="252" t="str">
        <f t="shared" ref="G63:BR63" si="12">IF(OR(G59="Y", G60="Y", G61="Y", G62="Y"),"Y","_")</f>
        <v>Y</v>
      </c>
      <c r="H63" s="252" t="str">
        <f t="shared" si="12"/>
        <v>_</v>
      </c>
      <c r="I63" s="218"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253" t="str">
        <f>IF(OR(NOT(ISERROR(FIND("FA",F7))), NOT(ISERROR(FIND("SA",F7))), NOT(ISERROR(FIND("NA",F7))), NOT(ISERROR(FIND("DF",F7))) ),"Y","_")</f>
        <v>_</v>
      </c>
      <c r="G64" s="253" t="str">
        <f t="shared" ref="G64:BR64" si="15">IF(OR(NOT(ISERROR(FIND("FA",G7))), NOT(ISERROR(FIND("SA",G7))), NOT(ISERROR(FIND("NA",G7))), NOT(ISERROR(FIND("DF",G7))) ),"Y","_")</f>
        <v>_</v>
      </c>
      <c r="H64" s="253" t="str">
        <f t="shared" si="15"/>
        <v>_</v>
      </c>
      <c r="I64" s="219"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252" t="str">
        <f>IF(OR(NOT(ISERROR(FIND("NN",F7))), AND(NOT(ISERROR(FIND("MD",F7))), Settings!$B$15="Y")),"Y","_")</f>
        <v>Y</v>
      </c>
      <c r="G65" s="252" t="str">
        <f>IF(OR(NOT(ISERROR(FIND("NN",G7))), AND(NOT(ISERROR(FIND("MD",G7))), Settings!$B$15="Y")),"Y","_")</f>
        <v>Y</v>
      </c>
      <c r="H65" s="252" t="str">
        <f>IF(OR(NOT(ISERROR(FIND("NN",H7))), AND(NOT(ISERROR(FIND("MD",H7))), Settings!$B$15="Y")),"Y","_")</f>
        <v>Y</v>
      </c>
      <c r="I65" s="218"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252"/>
      <c r="G66" s="252"/>
      <c r="H66" s="252"/>
      <c r="I66" s="218"/>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252" t="str">
        <f>IF(AND(F5="at", NOT(ISERROR(FIND("when",F7))), LEN(F9)=0), "DT", IF(AND(OR(NOT(ISERROR(FIND("when",F7))), F5="on", F5="every"), LEN(F9)=0),"D", IF(F9="DT","DT",LEFT(UPPER(TRIM(F9)),1))))</f>
        <v>I</v>
      </c>
      <c r="G67" s="252" t="str">
        <f t="shared" ref="G67:BR67" si="18">IF(AND(G5="at", NOT(ISERROR(FIND("when",G7))), LEN(G9)=0), "DT", IF(AND(OR(NOT(ISERROR(FIND("when",G7))), G5="on", G5="every"), LEN(G9)=0),"D", IF(G9="DT","DT",LEFT(UPPER(TRIM(G9)),1))))</f>
        <v>C</v>
      </c>
      <c r="H67" s="252" t="str">
        <f t="shared" si="18"/>
        <v>C</v>
      </c>
      <c r="I67" s="218" t="str">
        <f t="shared" si="18"/>
        <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252" t="str">
        <f>IF(F9="DT","",MID(SUBSTITUTE(F9,".",","),2,10))</f>
        <v/>
      </c>
      <c r="G68" s="252" t="str">
        <f>IF(G9="DT","",MID(SUBSTITUTE(G9,".",","),2,10))</f>
        <v>5</v>
      </c>
      <c r="H68" s="252" t="str">
        <f>IF(H9="DT","",MID(SUBSTITUTE(H9,".",","),2,10))</f>
        <v>300</v>
      </c>
      <c r="I68" s="218" t="str">
        <f t="shared" ref="I68:BT68" si="21">IF(I9="DT","",MID(SUBSTITUTE(I9,".",","),2,10))</f>
        <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252" t="str">
        <f>IF( AND(F67="C",LEN(F68)=0), Settings!$B$24, IF(AND(F67="N",LEN(F68)=0), TRIM(Settings!$B$21),F68))</f>
        <v/>
      </c>
      <c r="G69" s="252" t="str">
        <f>IF( AND(G67="C",LEN(G68)=0), Settings!$B$24, IF(AND(G67="N",LEN(G68)=0), TRIM(Settings!$B$21),G68))</f>
        <v>5</v>
      </c>
      <c r="H69" s="252" t="str">
        <f>IF( AND(H67="C",LEN(H68)=0), Settings!$B$24, IF(AND(H67="N",LEN(H68)=0), TRIM(Settings!$B$21),H68))</f>
        <v>300</v>
      </c>
      <c r="I69" s="218" t="str">
        <f>IF( AND(I67="C",LEN(I68)=0), Settings!$B$24, IF(AND(I67="N",LEN(I68)=0), TRIM(Settings!$B$21),I68))</f>
        <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254">
        <v>1</v>
      </c>
      <c r="G70" s="254">
        <f ca="1">INDIRECT(ADDRESS(ROW(),COLUMN()-1))+1</f>
        <v>2</v>
      </c>
      <c r="H70" s="254">
        <f t="shared" ref="H70:BS70" ca="1" si="24">INDIRECT(ADDRESS(ROW(),COLUMN()-1))+1</f>
        <v>3</v>
      </c>
      <c r="I70" s="220">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26.4" hidden="1" outlineLevel="2">
      <c r="A71" s="27"/>
      <c r="B71" s="27"/>
      <c r="C71" s="33" t="s">
        <v>283</v>
      </c>
      <c r="D71" s="33"/>
      <c r="E71" s="25"/>
      <c r="F71" s="255" t="str">
        <f>UPPER(IF(F57="Y","",SUBSTITUTE(TRIM(SUBSTITUTE(F6, CHAR(13)," "))," ","_")))</f>
        <v>MOTIVATION_KEY</v>
      </c>
      <c r="G71" s="255" t="str">
        <f t="shared" ref="G71:BR71" si="27">UPPER(IF(G57="Y","",SUBSTITUTE(TRIM(SUBSTITUTE(G6, CHAR(13)," "))," ","_")))</f>
        <v>MOTIVATION_ID</v>
      </c>
      <c r="H71" s="255" t="str">
        <f t="shared" si="27"/>
        <v>MOTIVATION</v>
      </c>
      <c r="I71" s="221" t="str">
        <f t="shared" si="27"/>
        <v/>
      </c>
      <c r="J71" s="113" t="str">
        <f t="shared" si="27"/>
        <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425" customFormat="1" ht="26.4" hidden="1" outlineLevel="2">
      <c r="A72" s="23"/>
      <c r="B72" s="23"/>
      <c r="C72" s="33" t="s">
        <v>171</v>
      </c>
      <c r="D72" s="33"/>
      <c r="E72" s="22"/>
      <c r="F72" s="255" t="str">
        <f>IF(LEN(F71)=0,"",TRIM(IF(AND($F$55="Fact",F59="Y"),SUBSTITUTE(Settings!$B$13,"&amp;BEAMColumn",F71),F71)))</f>
        <v>MOTIVATION_KEY</v>
      </c>
      <c r="G72" s="255" t="str">
        <f>IF(LEN(G71)=0,"",TRIM(IF(AND($F$55="Fact",G59="Y"),SUBSTITUTE(Settings!$B$13,"&amp;BEAMColumn",G71),G71)))</f>
        <v>MOTIVATION_ID</v>
      </c>
      <c r="H72" s="255" t="str">
        <f>IF(LEN(H71)=0,"",TRIM(IF(AND($F$55="Fact",H59="Y"),SUBSTITUTE(Settings!$B$13,"&amp;BEAMColumn",H71),H71)))</f>
        <v>MOTIVATION</v>
      </c>
      <c r="I72" s="221" t="str">
        <f>IF(LEN(I71)=0,"",TRIM(IF(AND($F$55="Fact",I59="Y"),SUBSTITUTE(Settings!$B$13,"&amp;BEAMColumn",I71),I71)))</f>
        <v/>
      </c>
      <c r="J72" s="113" t="str">
        <f>IF(LEN(J71)=0,"",TRIM(IF(AND($F$55="Fact",J59="Y"),SUBSTITUTE(Settings!$B$13,"&amp;BEAMColumn",J71),J71)))</f>
        <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256">
        <f t="array" ref="F73">MAX(MAX(LEN(F72:AX72)),LEN(F45))</f>
        <v>14</v>
      </c>
      <c r="G73" s="262"/>
      <c r="H73" s="262"/>
      <c r="I73" s="224"/>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257"/>
      <c r="G74" s="257"/>
      <c r="H74" s="257"/>
      <c r="I74" s="222"/>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425" customFormat="1" ht="30" hidden="1" customHeight="1" outlineLevel="2">
      <c r="A75" s="23"/>
      <c r="B75" s="23"/>
      <c r="C75" s="33" t="s">
        <v>432</v>
      </c>
      <c r="D75" s="33"/>
      <c r="E75" s="22"/>
      <c r="F75" s="255" t="str">
        <f>IF(OR(LEN(F72)=0,F58="Y"),"",CONCATENATE(F72, CHAR(13)))</f>
        <v>MOTIVATION_KEY_x000D_</v>
      </c>
      <c r="G75" s="255" t="str">
        <f t="shared" ref="G75:BR75" si="30">IF(OR(LEN(G72)=0,G58="Y"),"",CONCATENATE(G72, CHAR(13)))</f>
        <v>MOTIVATION_ID_x000D_</v>
      </c>
      <c r="H75" s="255" t="str">
        <f t="shared" si="30"/>
        <v>MOTIVATION_x000D_</v>
      </c>
      <c r="I75" s="221" t="str">
        <f t="shared" si="30"/>
        <v/>
      </c>
      <c r="J75" s="113" t="str">
        <f t="shared" si="30"/>
        <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425" customFormat="1" ht="30" hidden="1" customHeight="1" outlineLevel="2">
      <c r="A76" s="23"/>
      <c r="B76" s="23"/>
      <c r="C76" s="33" t="s">
        <v>419</v>
      </c>
      <c r="D76" s="33"/>
      <c r="E76" s="22"/>
      <c r="F76" s="331" t="str">
        <f>IF(F63="Y",F75,"")</f>
        <v>MOTIVATION_KEY_x000D_</v>
      </c>
      <c r="G76" s="331" t="str">
        <f t="shared" ref="G76:BR76" si="33">IF(G63="Y",G75,"")</f>
        <v>MOTIVATION_ID_x000D_</v>
      </c>
      <c r="H76" s="331" t="str">
        <f t="shared" si="33"/>
        <v/>
      </c>
      <c r="I76" s="318"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259"/>
      <c r="G77" s="255" t="str">
        <f ca="1">INDIRECT(ADDRESS(ROW()+1,COLUMN()-1))</f>
        <v>MOTIVATION_KEY_x000D_</v>
      </c>
      <c r="H77" s="255" t="str">
        <f t="shared" ref="H77:BS77" ca="1" si="36">INDIRECT(ADDRESS(ROW()+1,COLUMN()-1))</f>
        <v>MOTIVATION_KEY_x000D_MOTIVATION_ID_x000D_</v>
      </c>
      <c r="I77" s="221" t="str">
        <f t="shared" ca="1" si="36"/>
        <v>MOTIVATION_KEY_x000D_MOTIVATION_ID_x000D_</v>
      </c>
      <c r="J77" s="113" t="str">
        <f t="shared" ca="1" si="36"/>
        <v>MOTIVATION_KEY_x000D_MOTIVATION_ID_x000D_</v>
      </c>
      <c r="K77" s="113" t="str">
        <f t="shared" ca="1" si="36"/>
        <v>MOTIVATION_KEY_x000D_MOTIVATION_ID_x000D_</v>
      </c>
      <c r="L77" s="113" t="str">
        <f t="shared" ca="1" si="36"/>
        <v>MOTIVATION_KEY_x000D_MOTIVATION_ID_x000D_</v>
      </c>
      <c r="M77" s="113" t="str">
        <f t="shared" ca="1" si="36"/>
        <v>MOTIVATION_KEY_x000D_MOTIVATION_ID_x000D_</v>
      </c>
      <c r="N77" s="113" t="str">
        <f t="shared" ca="1" si="36"/>
        <v>MOTIVATION_KEY_x000D_MOTIVATION_ID_x000D_</v>
      </c>
      <c r="O77" s="113" t="str">
        <f t="shared" ca="1" si="36"/>
        <v>MOTIVATION_KEY_x000D_MOTIVATION_ID_x000D_</v>
      </c>
      <c r="P77" s="113" t="str">
        <f t="shared" ca="1" si="36"/>
        <v>MOTIVATION_KEY_x000D_MOTIVATION_ID_x000D_</v>
      </c>
      <c r="Q77" s="113" t="str">
        <f t="shared" ca="1" si="36"/>
        <v>MOTIVATION_KEY_x000D_MOTIVATION_ID_x000D_</v>
      </c>
      <c r="R77" s="113" t="str">
        <f t="shared" ca="1" si="36"/>
        <v>MOTIVATION_KEY_x000D_MOTIVATION_ID_x000D_</v>
      </c>
      <c r="S77" s="113" t="str">
        <f t="shared" ca="1" si="36"/>
        <v>MOTIVATION_KEY_x000D_MOTIVATION_ID_x000D_</v>
      </c>
      <c r="T77" s="113" t="str">
        <f t="shared" ca="1" si="36"/>
        <v>MOTIVATION_KEY_x000D_MOTIVATION_ID_x000D_</v>
      </c>
      <c r="U77" s="113" t="str">
        <f t="shared" ca="1" si="36"/>
        <v>MOTIVATION_KEY_x000D_MOTIVATION_ID_x000D_</v>
      </c>
      <c r="V77" s="113" t="str">
        <f t="shared" ca="1" si="36"/>
        <v>MOTIVATION_KEY_x000D_MOTIVATION_ID_x000D_</v>
      </c>
      <c r="W77" s="113" t="str">
        <f t="shared" ca="1" si="36"/>
        <v>MOTIVATION_KEY_x000D_MOTIVATION_ID_x000D_</v>
      </c>
      <c r="X77" s="113" t="str">
        <f t="shared" ca="1" si="36"/>
        <v>MOTIVATION_KEY_x000D_MOTIVATION_ID_x000D_</v>
      </c>
      <c r="Y77" s="113" t="str">
        <f t="shared" ca="1" si="36"/>
        <v>MOTIVATION_KEY_x000D_MOTIVATION_ID_x000D_</v>
      </c>
      <c r="Z77" s="113" t="str">
        <f t="shared" ca="1" si="36"/>
        <v>MOTIVATION_KEY_x000D_MOTIVATION_ID_x000D_</v>
      </c>
      <c r="AA77" s="113" t="str">
        <f t="shared" ca="1" si="36"/>
        <v>MOTIVATION_KEY_x000D_MOTIVATION_ID_x000D_</v>
      </c>
      <c r="AB77" s="113" t="str">
        <f t="shared" ca="1" si="36"/>
        <v>MOTIVATION_KEY_x000D_MOTIVATION_ID_x000D_</v>
      </c>
      <c r="AC77" s="113" t="str">
        <f t="shared" ca="1" si="36"/>
        <v>MOTIVATION_KEY_x000D_MOTIVATION_ID_x000D_</v>
      </c>
      <c r="AD77" s="113" t="str">
        <f t="shared" ca="1" si="36"/>
        <v>MOTIVATION_KEY_x000D_MOTIVATION_ID_x000D_</v>
      </c>
      <c r="AE77" s="113" t="str">
        <f t="shared" ca="1" si="36"/>
        <v>MOTIVATION_KEY_x000D_MOTIVATION_ID_x000D_</v>
      </c>
      <c r="AF77" s="113" t="str">
        <f t="shared" ca="1" si="36"/>
        <v>MOTIVATION_KEY_x000D_MOTIVATION_ID_x000D_</v>
      </c>
      <c r="AG77" s="113" t="str">
        <f t="shared" ca="1" si="36"/>
        <v>MOTIVATION_KEY_x000D_MOTIVATION_ID_x000D_</v>
      </c>
      <c r="AH77" s="113" t="str">
        <f t="shared" ca="1" si="36"/>
        <v>MOTIVATION_KEY_x000D_MOTIVATION_ID_x000D_</v>
      </c>
      <c r="AI77" s="113" t="str">
        <f t="shared" ca="1" si="36"/>
        <v>MOTIVATION_KEY_x000D_MOTIVATION_ID_x000D_</v>
      </c>
      <c r="AJ77" s="113" t="str">
        <f t="shared" ca="1" si="36"/>
        <v>MOTIVATION_KEY_x000D_MOTIVATION_ID_x000D_</v>
      </c>
      <c r="AK77" s="113" t="str">
        <f t="shared" ca="1" si="36"/>
        <v>MOTIVATION_KEY_x000D_MOTIVATION_ID_x000D_</v>
      </c>
      <c r="AL77" s="113" t="str">
        <f t="shared" ca="1" si="36"/>
        <v>MOTIVATION_KEY_x000D_MOTIVATION_ID_x000D_</v>
      </c>
      <c r="AM77" s="113" t="str">
        <f t="shared" ca="1" si="36"/>
        <v>MOTIVATION_KEY_x000D_MOTIVATION_ID_x000D_</v>
      </c>
      <c r="AN77" s="113" t="str">
        <f t="shared" ca="1" si="36"/>
        <v>MOTIVATION_KEY_x000D_MOTIVATION_ID_x000D_</v>
      </c>
      <c r="AO77" s="113" t="str">
        <f t="shared" ca="1" si="36"/>
        <v>MOTIVATION_KEY_x000D_MOTIVATION_ID_x000D_</v>
      </c>
      <c r="AP77" s="113" t="str">
        <f t="shared" ca="1" si="36"/>
        <v>MOTIVATION_KEY_x000D_MOTIVATION_ID_x000D_</v>
      </c>
      <c r="AQ77" s="113" t="str">
        <f t="shared" ca="1" si="36"/>
        <v>MOTIVATION_KEY_x000D_MOTIVATION_ID_x000D_</v>
      </c>
      <c r="AR77" s="113" t="str">
        <f t="shared" ca="1" si="36"/>
        <v>MOTIVATION_KEY_x000D_MOTIVATION_ID_x000D_</v>
      </c>
      <c r="AS77" s="113" t="str">
        <f t="shared" ca="1" si="36"/>
        <v>MOTIVATION_KEY_x000D_MOTIVATION_ID_x000D_</v>
      </c>
      <c r="AT77" s="113" t="str">
        <f t="shared" ca="1" si="36"/>
        <v>MOTIVATION_KEY_x000D_MOTIVATION_ID_x000D_</v>
      </c>
      <c r="AU77" s="113" t="str">
        <f t="shared" ca="1" si="36"/>
        <v>MOTIVATION_KEY_x000D_MOTIVATION_ID_x000D_</v>
      </c>
      <c r="AV77" s="113" t="str">
        <f t="shared" ca="1" si="36"/>
        <v>MOTIVATION_KEY_x000D_MOTIVATION_ID_x000D_</v>
      </c>
      <c r="AW77" s="113" t="str">
        <f t="shared" ca="1" si="36"/>
        <v>MOTIVATION_KEY_x000D_MOTIVATION_ID_x000D_</v>
      </c>
      <c r="AX77" s="113" t="str">
        <f t="shared" ca="1" si="36"/>
        <v>MOTIVATION_KEY_x000D_MOTIVATION_ID_x000D_</v>
      </c>
      <c r="AY77" s="113" t="str">
        <f t="shared" ca="1" si="36"/>
        <v>MOTIVATION_KEY_x000D_MOTIVATION_ID_x000D_</v>
      </c>
      <c r="AZ77" s="113" t="str">
        <f t="shared" ca="1" si="36"/>
        <v>MOTIVATION_KEY_x000D_MOTIVATION_ID_x000D_</v>
      </c>
      <c r="BA77" s="113" t="str">
        <f t="shared" ca="1" si="36"/>
        <v>MOTIVATION_KEY_x000D_MOTIVATION_ID_x000D_</v>
      </c>
      <c r="BB77" s="113" t="str">
        <f t="shared" ca="1" si="36"/>
        <v>MOTIVATION_KEY_x000D_MOTIVATION_ID_x000D_</v>
      </c>
      <c r="BC77" s="113" t="str">
        <f t="shared" ca="1" si="36"/>
        <v>MOTIVATION_KEY_x000D_MOTIVATION_ID_x000D_</v>
      </c>
      <c r="BD77" s="113" t="str">
        <f t="shared" ca="1" si="36"/>
        <v>MOTIVATION_KEY_x000D_MOTIVATION_ID_x000D_</v>
      </c>
      <c r="BE77" s="113" t="str">
        <f t="shared" ca="1" si="36"/>
        <v>MOTIVATION_KEY_x000D_MOTIVATION_ID_x000D_</v>
      </c>
      <c r="BF77" s="113" t="str">
        <f t="shared" ca="1" si="36"/>
        <v>MOTIVATION_KEY_x000D_MOTIVATION_ID_x000D_</v>
      </c>
      <c r="BG77" s="113" t="str">
        <f t="shared" ca="1" si="36"/>
        <v>MOTIVATION_KEY_x000D_MOTIVATION_ID_x000D_</v>
      </c>
      <c r="BH77" s="113" t="str">
        <f t="shared" ca="1" si="36"/>
        <v>MOTIVATION_KEY_x000D_MOTIVATION_ID_x000D_</v>
      </c>
      <c r="BI77" s="113" t="str">
        <f t="shared" ca="1" si="36"/>
        <v>MOTIVATION_KEY_x000D_MOTIVATION_ID_x000D_</v>
      </c>
      <c r="BJ77" s="113" t="str">
        <f t="shared" ca="1" si="36"/>
        <v>MOTIVATION_KEY_x000D_MOTIVATION_ID_x000D_</v>
      </c>
      <c r="BK77" s="113" t="str">
        <f t="shared" ca="1" si="36"/>
        <v>MOTIVATION_KEY_x000D_MOTIVATION_ID_x000D_</v>
      </c>
      <c r="BL77" s="113" t="str">
        <f t="shared" ca="1" si="36"/>
        <v>MOTIVATION_KEY_x000D_MOTIVATION_ID_x000D_</v>
      </c>
      <c r="BM77" s="113" t="str">
        <f t="shared" ca="1" si="36"/>
        <v>MOTIVATION_KEY_x000D_MOTIVATION_ID_x000D_</v>
      </c>
      <c r="BN77" s="113" t="str">
        <f t="shared" ca="1" si="36"/>
        <v>MOTIVATION_KEY_x000D_MOTIVATION_ID_x000D_</v>
      </c>
      <c r="BO77" s="113" t="str">
        <f t="shared" ca="1" si="36"/>
        <v>MOTIVATION_KEY_x000D_MOTIVATION_ID_x000D_</v>
      </c>
      <c r="BP77" s="113" t="str">
        <f t="shared" ca="1" si="36"/>
        <v>MOTIVATION_KEY_x000D_MOTIVATION_ID_x000D_</v>
      </c>
      <c r="BQ77" s="113" t="str">
        <f t="shared" ca="1" si="36"/>
        <v>MOTIVATION_KEY_x000D_MOTIVATION_ID_x000D_</v>
      </c>
      <c r="BR77" s="113" t="str">
        <f t="shared" ca="1" si="36"/>
        <v>MOTIVATION_KEY_x000D_MOTIVATION_ID_x000D_</v>
      </c>
      <c r="BS77" s="113" t="str">
        <f t="shared" ca="1" si="36"/>
        <v>MOTIVATION_KEY_x000D_MOTIVATION_ID_x000D_</v>
      </c>
      <c r="BT77" s="113" t="str">
        <f t="shared" ref="BT77:EE77" ca="1" si="37">INDIRECT(ADDRESS(ROW()+1,COLUMN()-1))</f>
        <v>MOTIVATION_KEY_x000D_MOTIVATION_ID_x000D_</v>
      </c>
      <c r="BU77" s="113" t="str">
        <f t="shared" ca="1" si="37"/>
        <v>MOTIVATION_KEY_x000D_MOTIVATION_ID_x000D_</v>
      </c>
      <c r="BV77" s="113" t="str">
        <f t="shared" ca="1" si="37"/>
        <v>MOTIVATION_KEY_x000D_MOTIVATION_ID_x000D_</v>
      </c>
      <c r="BW77" s="113" t="str">
        <f t="shared" ca="1" si="37"/>
        <v>MOTIVATION_KEY_x000D_MOTIVATION_ID_x000D_</v>
      </c>
      <c r="BX77" s="113" t="str">
        <f t="shared" ca="1" si="37"/>
        <v>MOTIVATION_KEY_x000D_MOTIVATION_ID_x000D_</v>
      </c>
      <c r="BY77" s="113" t="str">
        <f t="shared" ca="1" si="37"/>
        <v>MOTIVATION_KEY_x000D_MOTIVATION_ID_x000D_</v>
      </c>
      <c r="BZ77" s="113" t="str">
        <f t="shared" ca="1" si="37"/>
        <v>MOTIVATION_KEY_x000D_MOTIVATION_ID_x000D_</v>
      </c>
      <c r="CA77" s="113" t="str">
        <f t="shared" ca="1" si="37"/>
        <v>MOTIVATION_KEY_x000D_MOTIVATION_ID_x000D_</v>
      </c>
      <c r="CB77" s="113" t="str">
        <f t="shared" ca="1" si="37"/>
        <v>MOTIVATION_KEY_x000D_MOTIVATION_ID_x000D_</v>
      </c>
      <c r="CC77" s="113" t="str">
        <f t="shared" ca="1" si="37"/>
        <v>MOTIVATION_KEY_x000D_MOTIVATION_ID_x000D_</v>
      </c>
      <c r="CD77" s="113" t="str">
        <f t="shared" ca="1" si="37"/>
        <v>MOTIVATION_KEY_x000D_MOTIVATION_ID_x000D_</v>
      </c>
      <c r="CE77" s="113" t="str">
        <f t="shared" ca="1" si="37"/>
        <v>MOTIVATION_KEY_x000D_MOTIVATION_ID_x000D_</v>
      </c>
      <c r="CF77" s="113" t="str">
        <f t="shared" ca="1" si="37"/>
        <v>MOTIVATION_KEY_x000D_MOTIVATION_ID_x000D_</v>
      </c>
      <c r="CG77" s="113" t="str">
        <f t="shared" ca="1" si="37"/>
        <v>MOTIVATION_KEY_x000D_MOTIVATION_ID_x000D_</v>
      </c>
      <c r="CH77" s="113" t="str">
        <f t="shared" ca="1" si="37"/>
        <v>MOTIVATION_KEY_x000D_MOTIVATION_ID_x000D_</v>
      </c>
      <c r="CI77" s="113" t="str">
        <f t="shared" ca="1" si="37"/>
        <v>MOTIVATION_KEY_x000D_MOTIVATION_ID_x000D_</v>
      </c>
      <c r="CJ77" s="113" t="str">
        <f t="shared" ca="1" si="37"/>
        <v>MOTIVATION_KEY_x000D_MOTIVATION_ID_x000D_</v>
      </c>
      <c r="CK77" s="113" t="str">
        <f t="shared" ca="1" si="37"/>
        <v>MOTIVATION_KEY_x000D_MOTIVATION_ID_x000D_</v>
      </c>
      <c r="CL77" s="113" t="str">
        <f t="shared" ca="1" si="37"/>
        <v>MOTIVATION_KEY_x000D_MOTIVATION_ID_x000D_</v>
      </c>
      <c r="CM77" s="113" t="str">
        <f t="shared" ca="1" si="37"/>
        <v>MOTIVATION_KEY_x000D_MOTIVATION_ID_x000D_</v>
      </c>
      <c r="CN77" s="113" t="str">
        <f t="shared" ca="1" si="37"/>
        <v>MOTIVATION_KEY_x000D_MOTIVATION_ID_x000D_</v>
      </c>
      <c r="CO77" s="113" t="str">
        <f t="shared" ca="1" si="37"/>
        <v>MOTIVATION_KEY_x000D_MOTIVATION_ID_x000D_</v>
      </c>
      <c r="CP77" s="113" t="str">
        <f t="shared" ca="1" si="37"/>
        <v>MOTIVATION_KEY_x000D_MOTIVATION_ID_x000D_</v>
      </c>
      <c r="CQ77" s="113" t="str">
        <f t="shared" ca="1" si="37"/>
        <v>MOTIVATION_KEY_x000D_MOTIVATION_ID_x000D_</v>
      </c>
      <c r="CR77" s="113" t="str">
        <f t="shared" ca="1" si="37"/>
        <v>MOTIVATION_KEY_x000D_MOTIVATION_ID_x000D_</v>
      </c>
      <c r="CS77" s="113" t="str">
        <f t="shared" ca="1" si="37"/>
        <v>MOTIVATION_KEY_x000D_MOTIVATION_ID_x000D_</v>
      </c>
      <c r="CT77" s="113" t="str">
        <f t="shared" ca="1" si="37"/>
        <v>MOTIVATION_KEY_x000D_MOTIVATION_ID_x000D_</v>
      </c>
      <c r="CU77" s="113" t="str">
        <f t="shared" ca="1" si="37"/>
        <v>MOTIVATION_KEY_x000D_MOTIVATION_ID_x000D_</v>
      </c>
      <c r="CV77" s="113" t="str">
        <f t="shared" ca="1" si="37"/>
        <v>MOTIVATION_KEY_x000D_MOTIVATION_ID_x000D_</v>
      </c>
      <c r="CW77" s="113" t="str">
        <f t="shared" ca="1" si="37"/>
        <v>MOTIVATION_KEY_x000D_MOTIVATION_ID_x000D_</v>
      </c>
      <c r="CX77" s="113" t="str">
        <f t="shared" ca="1" si="37"/>
        <v>MOTIVATION_KEY_x000D_MOTIVATION_ID_x000D_</v>
      </c>
      <c r="CY77" s="113" t="str">
        <f t="shared" ca="1" si="37"/>
        <v>MOTIVATION_KEY_x000D_MOTIVATION_ID_x000D_</v>
      </c>
      <c r="CZ77" s="113" t="str">
        <f t="shared" ca="1" si="37"/>
        <v>MOTIVATION_KEY_x000D_MOTIVATION_ID_x000D_</v>
      </c>
      <c r="DA77" s="113" t="str">
        <f t="shared" ca="1" si="37"/>
        <v>MOTIVATION_KEY_x000D_MOTIVATION_ID_x000D_</v>
      </c>
      <c r="DB77" s="113" t="str">
        <f t="shared" ca="1" si="37"/>
        <v>MOTIVATION_KEY_x000D_MOTIVATION_ID_x000D_</v>
      </c>
      <c r="DC77" s="113" t="str">
        <f t="shared" ca="1" si="37"/>
        <v>MOTIVATION_KEY_x000D_MOTIVATION_ID_x000D_</v>
      </c>
      <c r="DD77" s="113" t="str">
        <f t="shared" ca="1" si="37"/>
        <v>MOTIVATION_KEY_x000D_MOTIVATION_ID_x000D_</v>
      </c>
      <c r="DE77" s="113" t="str">
        <f t="shared" ca="1" si="37"/>
        <v>MOTIVATION_KEY_x000D_MOTIVATION_ID_x000D_</v>
      </c>
      <c r="DF77" s="113" t="str">
        <f t="shared" ca="1" si="37"/>
        <v>MOTIVATION_KEY_x000D_MOTIVATION_ID_x000D_</v>
      </c>
      <c r="DG77" s="113" t="str">
        <f t="shared" ca="1" si="37"/>
        <v>MOTIVATION_KEY_x000D_MOTIVATION_ID_x000D_</v>
      </c>
      <c r="DH77" s="113" t="str">
        <f t="shared" ca="1" si="37"/>
        <v>MOTIVATION_KEY_x000D_MOTIVATION_ID_x000D_</v>
      </c>
      <c r="DI77" s="113" t="str">
        <f t="shared" ca="1" si="37"/>
        <v>MOTIVATION_KEY_x000D_MOTIVATION_ID_x000D_</v>
      </c>
      <c r="DJ77" s="113" t="str">
        <f t="shared" ca="1" si="37"/>
        <v>MOTIVATION_KEY_x000D_MOTIVATION_ID_x000D_</v>
      </c>
      <c r="DK77" s="113" t="str">
        <f t="shared" ca="1" si="37"/>
        <v>MOTIVATION_KEY_x000D_MOTIVATION_ID_x000D_</v>
      </c>
      <c r="DL77" s="113" t="str">
        <f t="shared" ca="1" si="37"/>
        <v>MOTIVATION_KEY_x000D_MOTIVATION_ID_x000D_</v>
      </c>
      <c r="DM77" s="113" t="str">
        <f t="shared" ca="1" si="37"/>
        <v>MOTIVATION_KEY_x000D_MOTIVATION_ID_x000D_</v>
      </c>
      <c r="DN77" s="113" t="str">
        <f t="shared" ca="1" si="37"/>
        <v>MOTIVATION_KEY_x000D_MOTIVATION_ID_x000D_</v>
      </c>
      <c r="DO77" s="113" t="str">
        <f t="shared" ca="1" si="37"/>
        <v>MOTIVATION_KEY_x000D_MOTIVATION_ID_x000D_</v>
      </c>
      <c r="DP77" s="113" t="str">
        <f t="shared" ca="1" si="37"/>
        <v>MOTIVATION_KEY_x000D_MOTIVATION_ID_x000D_</v>
      </c>
      <c r="DQ77" s="113" t="str">
        <f t="shared" ca="1" si="37"/>
        <v>MOTIVATION_KEY_x000D_MOTIVATION_ID_x000D_</v>
      </c>
      <c r="DR77" s="113" t="str">
        <f t="shared" ca="1" si="37"/>
        <v>MOTIVATION_KEY_x000D_MOTIVATION_ID_x000D_</v>
      </c>
      <c r="DS77" s="113" t="str">
        <f t="shared" ca="1" si="37"/>
        <v>MOTIVATION_KEY_x000D_MOTIVATION_ID_x000D_</v>
      </c>
      <c r="DT77" s="113" t="str">
        <f t="shared" ca="1" si="37"/>
        <v>MOTIVATION_KEY_x000D_MOTIVATION_ID_x000D_</v>
      </c>
      <c r="DU77" s="113" t="str">
        <f t="shared" ca="1" si="37"/>
        <v>MOTIVATION_KEY_x000D_MOTIVATION_ID_x000D_</v>
      </c>
      <c r="DV77" s="113" t="str">
        <f t="shared" ca="1" si="37"/>
        <v>MOTIVATION_KEY_x000D_MOTIVATION_ID_x000D_</v>
      </c>
      <c r="DW77" s="113" t="str">
        <f t="shared" ca="1" si="37"/>
        <v>MOTIVATION_KEY_x000D_MOTIVATION_ID_x000D_</v>
      </c>
      <c r="DX77" s="113" t="str">
        <f t="shared" ca="1" si="37"/>
        <v>MOTIVATION_KEY_x000D_MOTIVATION_ID_x000D_</v>
      </c>
      <c r="DY77" s="113" t="str">
        <f t="shared" ca="1" si="37"/>
        <v>MOTIVATION_KEY_x000D_MOTIVATION_ID_x000D_</v>
      </c>
      <c r="DZ77" s="113" t="str">
        <f t="shared" ca="1" si="37"/>
        <v>MOTIVATION_KEY_x000D_MOTIVATION_ID_x000D_</v>
      </c>
      <c r="EA77" s="113" t="str">
        <f t="shared" ca="1" si="37"/>
        <v>MOTIVATION_KEY_x000D_MOTIVATION_ID_x000D_</v>
      </c>
      <c r="EB77" s="113" t="str">
        <f t="shared" ca="1" si="37"/>
        <v>MOTIVATION_KEY_x000D_MOTIVATION_ID_x000D_</v>
      </c>
      <c r="EC77" s="113" t="str">
        <f t="shared" ca="1" si="37"/>
        <v>MOTIVATION_KEY_x000D_MOTIVATION_ID_x000D_</v>
      </c>
      <c r="ED77" s="113" t="str">
        <f t="shared" ca="1" si="37"/>
        <v>MOTIVATION_KEY_x000D_MOTIVATION_ID_x000D_</v>
      </c>
      <c r="EE77" s="113" t="str">
        <f t="shared" ca="1" si="37"/>
        <v>MOTIVATION_KEY_x000D_MOTIVATION_ID_x000D_</v>
      </c>
      <c r="EF77" s="113" t="str">
        <f t="shared" ref="EF77:EY77" ca="1" si="38">INDIRECT(ADDRESS(ROW()+1,COLUMN()-1))</f>
        <v>MOTIVATION_KEY_x000D_MOTIVATION_ID_x000D_</v>
      </c>
      <c r="EG77" s="113" t="str">
        <f t="shared" ca="1" si="38"/>
        <v>MOTIVATION_KEY_x000D_MOTIVATION_ID_x000D_</v>
      </c>
      <c r="EH77" s="113" t="str">
        <f t="shared" ca="1" si="38"/>
        <v>MOTIVATION_KEY_x000D_MOTIVATION_ID_x000D_</v>
      </c>
      <c r="EI77" s="113" t="str">
        <f t="shared" ca="1" si="38"/>
        <v>MOTIVATION_KEY_x000D_MOTIVATION_ID_x000D_</v>
      </c>
      <c r="EJ77" s="113" t="str">
        <f t="shared" ca="1" si="38"/>
        <v>MOTIVATION_KEY_x000D_MOTIVATION_ID_x000D_</v>
      </c>
      <c r="EK77" s="113" t="str">
        <f t="shared" ca="1" si="38"/>
        <v>MOTIVATION_KEY_x000D_MOTIVATION_ID_x000D_</v>
      </c>
      <c r="EL77" s="113" t="str">
        <f t="shared" ca="1" si="38"/>
        <v>MOTIVATION_KEY_x000D_MOTIVATION_ID_x000D_</v>
      </c>
      <c r="EM77" s="113" t="str">
        <f t="shared" ca="1" si="38"/>
        <v>MOTIVATION_KEY_x000D_MOTIVATION_ID_x000D_</v>
      </c>
      <c r="EN77" s="113" t="str">
        <f t="shared" ca="1" si="38"/>
        <v>MOTIVATION_KEY_x000D_MOTIVATION_ID_x000D_</v>
      </c>
      <c r="EO77" s="113" t="str">
        <f t="shared" ca="1" si="38"/>
        <v>MOTIVATION_KEY_x000D_MOTIVATION_ID_x000D_</v>
      </c>
      <c r="EP77" s="113" t="str">
        <f t="shared" ca="1" si="38"/>
        <v>MOTIVATION_KEY_x000D_MOTIVATION_ID_x000D_</v>
      </c>
      <c r="EQ77" s="113" t="str">
        <f t="shared" ca="1" si="38"/>
        <v>MOTIVATION_KEY_x000D_MOTIVATION_ID_x000D_</v>
      </c>
      <c r="ER77" s="113" t="str">
        <f t="shared" ca="1" si="38"/>
        <v>MOTIVATION_KEY_x000D_MOTIVATION_ID_x000D_</v>
      </c>
      <c r="ES77" s="113" t="str">
        <f t="shared" ca="1" si="38"/>
        <v>MOTIVATION_KEY_x000D_MOTIVATION_ID_x000D_</v>
      </c>
      <c r="ET77" s="113" t="str">
        <f t="shared" ca="1" si="38"/>
        <v>MOTIVATION_KEY_x000D_MOTIVATION_ID_x000D_</v>
      </c>
      <c r="EU77" s="113" t="str">
        <f t="shared" ca="1" si="38"/>
        <v>MOTIVATION_KEY_x000D_MOTIVATION_ID_x000D_</v>
      </c>
      <c r="EV77" s="113" t="str">
        <f t="shared" ca="1" si="38"/>
        <v>MOTIVATION_KEY_x000D_MOTIVATION_ID_x000D_</v>
      </c>
      <c r="EW77" s="113" t="str">
        <f t="shared" ca="1" si="38"/>
        <v>MOTIVATION_KEY_x000D_MOTIVATION_ID_x000D_</v>
      </c>
      <c r="EX77" s="113" t="str">
        <f t="shared" ca="1" si="38"/>
        <v>MOTIVATION_KEY_x000D_MOTIVATION_ID_x000D_</v>
      </c>
      <c r="EY77" s="113" t="str">
        <f t="shared" ca="1" si="38"/>
        <v>MOTIVATION_KEY_x000D_MOTIVATION_ID_x000D_</v>
      </c>
    </row>
    <row r="78" spans="1:155" s="39" customFormat="1" ht="28.95" hidden="1" customHeight="1" outlineLevel="2">
      <c r="A78" s="21"/>
      <c r="B78" s="21"/>
      <c r="C78" s="33" t="s">
        <v>206</v>
      </c>
      <c r="D78" s="33"/>
      <c r="E78" s="28"/>
      <c r="F78" s="260" t="str">
        <f>F76</f>
        <v>MOTIVATION_KEY_x000D_</v>
      </c>
      <c r="G78" s="255" t="str">
        <f t="shared" ref="G78:BR78" ca="1" si="39">IF(NOT(ISERROR(FIND("...",G77))),G77,IF(LEN(G77)&gt;226,G77&amp;"..."&amp;CHAR(13),G77&amp;G76))</f>
        <v>MOTIVATION_KEY_x000D_MOTIVATION_ID_x000D_</v>
      </c>
      <c r="H78" s="255" t="str">
        <f t="shared" ca="1" si="39"/>
        <v>MOTIVATION_KEY_x000D_MOTIVATION_ID_x000D_</v>
      </c>
      <c r="I78" s="221" t="str">
        <f t="shared" ca="1" si="39"/>
        <v>MOTIVATION_KEY_x000D_MOTIVATION_ID_x000D_</v>
      </c>
      <c r="J78" s="113" t="str">
        <f t="shared" ca="1" si="39"/>
        <v>MOTIVATION_KEY_x000D_MOTIVATION_ID_x000D_</v>
      </c>
      <c r="K78" s="113" t="str">
        <f t="shared" ca="1" si="39"/>
        <v>MOTIVATION_KEY_x000D_MOTIVATION_ID_x000D_</v>
      </c>
      <c r="L78" s="113" t="str">
        <f t="shared" ca="1" si="39"/>
        <v>MOTIVATION_KEY_x000D_MOTIVATION_ID_x000D_</v>
      </c>
      <c r="M78" s="113" t="str">
        <f t="shared" ca="1" si="39"/>
        <v>MOTIVATION_KEY_x000D_MOTIVATION_ID_x000D_</v>
      </c>
      <c r="N78" s="113" t="str">
        <f t="shared" ca="1" si="39"/>
        <v>MOTIVATION_KEY_x000D_MOTIVATION_ID_x000D_</v>
      </c>
      <c r="O78" s="113" t="str">
        <f t="shared" ca="1" si="39"/>
        <v>MOTIVATION_KEY_x000D_MOTIVATION_ID_x000D_</v>
      </c>
      <c r="P78" s="113" t="str">
        <f t="shared" ca="1" si="39"/>
        <v>MOTIVATION_KEY_x000D_MOTIVATION_ID_x000D_</v>
      </c>
      <c r="Q78" s="113" t="str">
        <f t="shared" ca="1" si="39"/>
        <v>MOTIVATION_KEY_x000D_MOTIVATION_ID_x000D_</v>
      </c>
      <c r="R78" s="113" t="str">
        <f t="shared" ca="1" si="39"/>
        <v>MOTIVATION_KEY_x000D_MOTIVATION_ID_x000D_</v>
      </c>
      <c r="S78" s="113" t="str">
        <f t="shared" ca="1" si="39"/>
        <v>MOTIVATION_KEY_x000D_MOTIVATION_ID_x000D_</v>
      </c>
      <c r="T78" s="113" t="str">
        <f t="shared" ca="1" si="39"/>
        <v>MOTIVATION_KEY_x000D_MOTIVATION_ID_x000D_</v>
      </c>
      <c r="U78" s="113" t="str">
        <f t="shared" ca="1" si="39"/>
        <v>MOTIVATION_KEY_x000D_MOTIVATION_ID_x000D_</v>
      </c>
      <c r="V78" s="113" t="str">
        <f t="shared" ca="1" si="39"/>
        <v>MOTIVATION_KEY_x000D_MOTIVATION_ID_x000D_</v>
      </c>
      <c r="W78" s="113" t="str">
        <f t="shared" ca="1" si="39"/>
        <v>MOTIVATION_KEY_x000D_MOTIVATION_ID_x000D_</v>
      </c>
      <c r="X78" s="113" t="str">
        <f t="shared" ca="1" si="39"/>
        <v>MOTIVATION_KEY_x000D_MOTIVATION_ID_x000D_</v>
      </c>
      <c r="Y78" s="113" t="str">
        <f t="shared" ca="1" si="39"/>
        <v>MOTIVATION_KEY_x000D_MOTIVATION_ID_x000D_</v>
      </c>
      <c r="Z78" s="113" t="str">
        <f t="shared" ca="1" si="39"/>
        <v>MOTIVATION_KEY_x000D_MOTIVATION_ID_x000D_</v>
      </c>
      <c r="AA78" s="113" t="str">
        <f t="shared" ca="1" si="39"/>
        <v>MOTIVATION_KEY_x000D_MOTIVATION_ID_x000D_</v>
      </c>
      <c r="AB78" s="113" t="str">
        <f t="shared" ca="1" si="39"/>
        <v>MOTIVATION_KEY_x000D_MOTIVATION_ID_x000D_</v>
      </c>
      <c r="AC78" s="113" t="str">
        <f t="shared" ca="1" si="39"/>
        <v>MOTIVATION_KEY_x000D_MOTIVATION_ID_x000D_</v>
      </c>
      <c r="AD78" s="113" t="str">
        <f t="shared" ca="1" si="39"/>
        <v>MOTIVATION_KEY_x000D_MOTIVATION_ID_x000D_</v>
      </c>
      <c r="AE78" s="113" t="str">
        <f t="shared" ca="1" si="39"/>
        <v>MOTIVATION_KEY_x000D_MOTIVATION_ID_x000D_</v>
      </c>
      <c r="AF78" s="113" t="str">
        <f t="shared" ca="1" si="39"/>
        <v>MOTIVATION_KEY_x000D_MOTIVATION_ID_x000D_</v>
      </c>
      <c r="AG78" s="113" t="str">
        <f t="shared" ca="1" si="39"/>
        <v>MOTIVATION_KEY_x000D_MOTIVATION_ID_x000D_</v>
      </c>
      <c r="AH78" s="113" t="str">
        <f t="shared" ca="1" si="39"/>
        <v>MOTIVATION_KEY_x000D_MOTIVATION_ID_x000D_</v>
      </c>
      <c r="AI78" s="113" t="str">
        <f t="shared" ca="1" si="39"/>
        <v>MOTIVATION_KEY_x000D_MOTIVATION_ID_x000D_</v>
      </c>
      <c r="AJ78" s="113" t="str">
        <f t="shared" ca="1" si="39"/>
        <v>MOTIVATION_KEY_x000D_MOTIVATION_ID_x000D_</v>
      </c>
      <c r="AK78" s="113" t="str">
        <f t="shared" ca="1" si="39"/>
        <v>MOTIVATION_KEY_x000D_MOTIVATION_ID_x000D_</v>
      </c>
      <c r="AL78" s="113" t="str">
        <f t="shared" ca="1" si="39"/>
        <v>MOTIVATION_KEY_x000D_MOTIVATION_ID_x000D_</v>
      </c>
      <c r="AM78" s="113" t="str">
        <f t="shared" ca="1" si="39"/>
        <v>MOTIVATION_KEY_x000D_MOTIVATION_ID_x000D_</v>
      </c>
      <c r="AN78" s="113" t="str">
        <f t="shared" ca="1" si="39"/>
        <v>MOTIVATION_KEY_x000D_MOTIVATION_ID_x000D_</v>
      </c>
      <c r="AO78" s="113" t="str">
        <f t="shared" ca="1" si="39"/>
        <v>MOTIVATION_KEY_x000D_MOTIVATION_ID_x000D_</v>
      </c>
      <c r="AP78" s="113" t="str">
        <f t="shared" ca="1" si="39"/>
        <v>MOTIVATION_KEY_x000D_MOTIVATION_ID_x000D_</v>
      </c>
      <c r="AQ78" s="113" t="str">
        <f t="shared" ca="1" si="39"/>
        <v>MOTIVATION_KEY_x000D_MOTIVATION_ID_x000D_</v>
      </c>
      <c r="AR78" s="113" t="str">
        <f t="shared" ca="1" si="39"/>
        <v>MOTIVATION_KEY_x000D_MOTIVATION_ID_x000D_</v>
      </c>
      <c r="AS78" s="113" t="str">
        <f t="shared" ca="1" si="39"/>
        <v>MOTIVATION_KEY_x000D_MOTIVATION_ID_x000D_</v>
      </c>
      <c r="AT78" s="113" t="str">
        <f t="shared" ca="1" si="39"/>
        <v>MOTIVATION_KEY_x000D_MOTIVATION_ID_x000D_</v>
      </c>
      <c r="AU78" s="113" t="str">
        <f t="shared" ca="1" si="39"/>
        <v>MOTIVATION_KEY_x000D_MOTIVATION_ID_x000D_</v>
      </c>
      <c r="AV78" s="113" t="str">
        <f t="shared" ca="1" si="39"/>
        <v>MOTIVATION_KEY_x000D_MOTIVATION_ID_x000D_</v>
      </c>
      <c r="AW78" s="113" t="str">
        <f t="shared" ca="1" si="39"/>
        <v>MOTIVATION_KEY_x000D_MOTIVATION_ID_x000D_</v>
      </c>
      <c r="AX78" s="113" t="str">
        <f t="shared" ca="1" si="39"/>
        <v>MOTIVATION_KEY_x000D_MOTIVATION_ID_x000D_</v>
      </c>
      <c r="AY78" s="113" t="str">
        <f t="shared" ca="1" si="39"/>
        <v>MOTIVATION_KEY_x000D_MOTIVATION_ID_x000D_</v>
      </c>
      <c r="AZ78" s="113" t="str">
        <f t="shared" ca="1" si="39"/>
        <v>MOTIVATION_KEY_x000D_MOTIVATION_ID_x000D_</v>
      </c>
      <c r="BA78" s="113" t="str">
        <f t="shared" ca="1" si="39"/>
        <v>MOTIVATION_KEY_x000D_MOTIVATION_ID_x000D_</v>
      </c>
      <c r="BB78" s="113" t="str">
        <f t="shared" ca="1" si="39"/>
        <v>MOTIVATION_KEY_x000D_MOTIVATION_ID_x000D_</v>
      </c>
      <c r="BC78" s="113" t="str">
        <f t="shared" ca="1" si="39"/>
        <v>MOTIVATION_KEY_x000D_MOTIVATION_ID_x000D_</v>
      </c>
      <c r="BD78" s="113" t="str">
        <f t="shared" ca="1" si="39"/>
        <v>MOTIVATION_KEY_x000D_MOTIVATION_ID_x000D_</v>
      </c>
      <c r="BE78" s="113" t="str">
        <f t="shared" ca="1" si="39"/>
        <v>MOTIVATION_KEY_x000D_MOTIVATION_ID_x000D_</v>
      </c>
      <c r="BF78" s="113" t="str">
        <f t="shared" ca="1" si="39"/>
        <v>MOTIVATION_KEY_x000D_MOTIVATION_ID_x000D_</v>
      </c>
      <c r="BG78" s="113" t="str">
        <f t="shared" ca="1" si="39"/>
        <v>MOTIVATION_KEY_x000D_MOTIVATION_ID_x000D_</v>
      </c>
      <c r="BH78" s="113" t="str">
        <f t="shared" ca="1" si="39"/>
        <v>MOTIVATION_KEY_x000D_MOTIVATION_ID_x000D_</v>
      </c>
      <c r="BI78" s="113" t="str">
        <f t="shared" ca="1" si="39"/>
        <v>MOTIVATION_KEY_x000D_MOTIVATION_ID_x000D_</v>
      </c>
      <c r="BJ78" s="113" t="str">
        <f t="shared" ca="1" si="39"/>
        <v>MOTIVATION_KEY_x000D_MOTIVATION_ID_x000D_</v>
      </c>
      <c r="BK78" s="113" t="str">
        <f t="shared" ca="1" si="39"/>
        <v>MOTIVATION_KEY_x000D_MOTIVATION_ID_x000D_</v>
      </c>
      <c r="BL78" s="113" t="str">
        <f t="shared" ca="1" si="39"/>
        <v>MOTIVATION_KEY_x000D_MOTIVATION_ID_x000D_</v>
      </c>
      <c r="BM78" s="113" t="str">
        <f t="shared" ca="1" si="39"/>
        <v>MOTIVATION_KEY_x000D_MOTIVATION_ID_x000D_</v>
      </c>
      <c r="BN78" s="113" t="str">
        <f t="shared" ca="1" si="39"/>
        <v>MOTIVATION_KEY_x000D_MOTIVATION_ID_x000D_</v>
      </c>
      <c r="BO78" s="113" t="str">
        <f t="shared" ca="1" si="39"/>
        <v>MOTIVATION_KEY_x000D_MOTIVATION_ID_x000D_</v>
      </c>
      <c r="BP78" s="113" t="str">
        <f t="shared" ca="1" si="39"/>
        <v>MOTIVATION_KEY_x000D_MOTIVATION_ID_x000D_</v>
      </c>
      <c r="BQ78" s="113" t="str">
        <f t="shared" ca="1" si="39"/>
        <v>MOTIVATION_KEY_x000D_MOTIVATION_ID_x000D_</v>
      </c>
      <c r="BR78" s="113" t="str">
        <f t="shared" ca="1" si="39"/>
        <v>MOTIVATION_KEY_x000D_MOTIVATION_ID_x000D_</v>
      </c>
      <c r="BS78" s="113" t="str">
        <f t="shared" ref="BS78:ED78" ca="1" si="40">IF(NOT(ISERROR(FIND("...",BS77))),BS77,IF(LEN(BS77)&gt;226,BS77&amp;"..."&amp;CHAR(13),BS77&amp;BS76))</f>
        <v>MOTIVATION_KEY_x000D_MOTIVATION_ID_x000D_</v>
      </c>
      <c r="BT78" s="113" t="str">
        <f t="shared" ca="1" si="40"/>
        <v>MOTIVATION_KEY_x000D_MOTIVATION_ID_x000D_</v>
      </c>
      <c r="BU78" s="113" t="str">
        <f t="shared" ca="1" si="40"/>
        <v>MOTIVATION_KEY_x000D_MOTIVATION_ID_x000D_</v>
      </c>
      <c r="BV78" s="113" t="str">
        <f t="shared" ca="1" si="40"/>
        <v>MOTIVATION_KEY_x000D_MOTIVATION_ID_x000D_</v>
      </c>
      <c r="BW78" s="113" t="str">
        <f t="shared" ca="1" si="40"/>
        <v>MOTIVATION_KEY_x000D_MOTIVATION_ID_x000D_</v>
      </c>
      <c r="BX78" s="113" t="str">
        <f t="shared" ca="1" si="40"/>
        <v>MOTIVATION_KEY_x000D_MOTIVATION_ID_x000D_</v>
      </c>
      <c r="BY78" s="113" t="str">
        <f t="shared" ca="1" si="40"/>
        <v>MOTIVATION_KEY_x000D_MOTIVATION_ID_x000D_</v>
      </c>
      <c r="BZ78" s="113" t="str">
        <f t="shared" ca="1" si="40"/>
        <v>MOTIVATION_KEY_x000D_MOTIVATION_ID_x000D_</v>
      </c>
      <c r="CA78" s="113" t="str">
        <f t="shared" ca="1" si="40"/>
        <v>MOTIVATION_KEY_x000D_MOTIVATION_ID_x000D_</v>
      </c>
      <c r="CB78" s="113" t="str">
        <f t="shared" ca="1" si="40"/>
        <v>MOTIVATION_KEY_x000D_MOTIVATION_ID_x000D_</v>
      </c>
      <c r="CC78" s="113" t="str">
        <f t="shared" ca="1" si="40"/>
        <v>MOTIVATION_KEY_x000D_MOTIVATION_ID_x000D_</v>
      </c>
      <c r="CD78" s="113" t="str">
        <f t="shared" ca="1" si="40"/>
        <v>MOTIVATION_KEY_x000D_MOTIVATION_ID_x000D_</v>
      </c>
      <c r="CE78" s="113" t="str">
        <f t="shared" ca="1" si="40"/>
        <v>MOTIVATION_KEY_x000D_MOTIVATION_ID_x000D_</v>
      </c>
      <c r="CF78" s="113" t="str">
        <f t="shared" ca="1" si="40"/>
        <v>MOTIVATION_KEY_x000D_MOTIVATION_ID_x000D_</v>
      </c>
      <c r="CG78" s="113" t="str">
        <f t="shared" ca="1" si="40"/>
        <v>MOTIVATION_KEY_x000D_MOTIVATION_ID_x000D_</v>
      </c>
      <c r="CH78" s="113" t="str">
        <f t="shared" ca="1" si="40"/>
        <v>MOTIVATION_KEY_x000D_MOTIVATION_ID_x000D_</v>
      </c>
      <c r="CI78" s="113" t="str">
        <f t="shared" ca="1" si="40"/>
        <v>MOTIVATION_KEY_x000D_MOTIVATION_ID_x000D_</v>
      </c>
      <c r="CJ78" s="113" t="str">
        <f t="shared" ca="1" si="40"/>
        <v>MOTIVATION_KEY_x000D_MOTIVATION_ID_x000D_</v>
      </c>
      <c r="CK78" s="113" t="str">
        <f t="shared" ca="1" si="40"/>
        <v>MOTIVATION_KEY_x000D_MOTIVATION_ID_x000D_</v>
      </c>
      <c r="CL78" s="113" t="str">
        <f t="shared" ca="1" si="40"/>
        <v>MOTIVATION_KEY_x000D_MOTIVATION_ID_x000D_</v>
      </c>
      <c r="CM78" s="113" t="str">
        <f t="shared" ca="1" si="40"/>
        <v>MOTIVATION_KEY_x000D_MOTIVATION_ID_x000D_</v>
      </c>
      <c r="CN78" s="113" t="str">
        <f t="shared" ca="1" si="40"/>
        <v>MOTIVATION_KEY_x000D_MOTIVATION_ID_x000D_</v>
      </c>
      <c r="CO78" s="113" t="str">
        <f t="shared" ca="1" si="40"/>
        <v>MOTIVATION_KEY_x000D_MOTIVATION_ID_x000D_</v>
      </c>
      <c r="CP78" s="113" t="str">
        <f t="shared" ca="1" si="40"/>
        <v>MOTIVATION_KEY_x000D_MOTIVATION_ID_x000D_</v>
      </c>
      <c r="CQ78" s="113" t="str">
        <f t="shared" ca="1" si="40"/>
        <v>MOTIVATION_KEY_x000D_MOTIVATION_ID_x000D_</v>
      </c>
      <c r="CR78" s="113" t="str">
        <f t="shared" ca="1" si="40"/>
        <v>MOTIVATION_KEY_x000D_MOTIVATION_ID_x000D_</v>
      </c>
      <c r="CS78" s="113" t="str">
        <f t="shared" ca="1" si="40"/>
        <v>MOTIVATION_KEY_x000D_MOTIVATION_ID_x000D_</v>
      </c>
      <c r="CT78" s="113" t="str">
        <f t="shared" ca="1" si="40"/>
        <v>MOTIVATION_KEY_x000D_MOTIVATION_ID_x000D_</v>
      </c>
      <c r="CU78" s="113" t="str">
        <f t="shared" ca="1" si="40"/>
        <v>MOTIVATION_KEY_x000D_MOTIVATION_ID_x000D_</v>
      </c>
      <c r="CV78" s="113" t="str">
        <f t="shared" ca="1" si="40"/>
        <v>MOTIVATION_KEY_x000D_MOTIVATION_ID_x000D_</v>
      </c>
      <c r="CW78" s="113" t="str">
        <f t="shared" ca="1" si="40"/>
        <v>MOTIVATION_KEY_x000D_MOTIVATION_ID_x000D_</v>
      </c>
      <c r="CX78" s="113" t="str">
        <f t="shared" ca="1" si="40"/>
        <v>MOTIVATION_KEY_x000D_MOTIVATION_ID_x000D_</v>
      </c>
      <c r="CY78" s="113" t="str">
        <f t="shared" ca="1" si="40"/>
        <v>MOTIVATION_KEY_x000D_MOTIVATION_ID_x000D_</v>
      </c>
      <c r="CZ78" s="113" t="str">
        <f t="shared" ca="1" si="40"/>
        <v>MOTIVATION_KEY_x000D_MOTIVATION_ID_x000D_</v>
      </c>
      <c r="DA78" s="113" t="str">
        <f t="shared" ca="1" si="40"/>
        <v>MOTIVATION_KEY_x000D_MOTIVATION_ID_x000D_</v>
      </c>
      <c r="DB78" s="113" t="str">
        <f t="shared" ca="1" si="40"/>
        <v>MOTIVATION_KEY_x000D_MOTIVATION_ID_x000D_</v>
      </c>
      <c r="DC78" s="113" t="str">
        <f t="shared" ca="1" si="40"/>
        <v>MOTIVATION_KEY_x000D_MOTIVATION_ID_x000D_</v>
      </c>
      <c r="DD78" s="113" t="str">
        <f t="shared" ca="1" si="40"/>
        <v>MOTIVATION_KEY_x000D_MOTIVATION_ID_x000D_</v>
      </c>
      <c r="DE78" s="113" t="str">
        <f t="shared" ca="1" si="40"/>
        <v>MOTIVATION_KEY_x000D_MOTIVATION_ID_x000D_</v>
      </c>
      <c r="DF78" s="113" t="str">
        <f t="shared" ca="1" si="40"/>
        <v>MOTIVATION_KEY_x000D_MOTIVATION_ID_x000D_</v>
      </c>
      <c r="DG78" s="113" t="str">
        <f t="shared" ca="1" si="40"/>
        <v>MOTIVATION_KEY_x000D_MOTIVATION_ID_x000D_</v>
      </c>
      <c r="DH78" s="113" t="str">
        <f t="shared" ca="1" si="40"/>
        <v>MOTIVATION_KEY_x000D_MOTIVATION_ID_x000D_</v>
      </c>
      <c r="DI78" s="113" t="str">
        <f t="shared" ca="1" si="40"/>
        <v>MOTIVATION_KEY_x000D_MOTIVATION_ID_x000D_</v>
      </c>
      <c r="DJ78" s="113" t="str">
        <f t="shared" ca="1" si="40"/>
        <v>MOTIVATION_KEY_x000D_MOTIVATION_ID_x000D_</v>
      </c>
      <c r="DK78" s="113" t="str">
        <f t="shared" ca="1" si="40"/>
        <v>MOTIVATION_KEY_x000D_MOTIVATION_ID_x000D_</v>
      </c>
      <c r="DL78" s="113" t="str">
        <f t="shared" ca="1" si="40"/>
        <v>MOTIVATION_KEY_x000D_MOTIVATION_ID_x000D_</v>
      </c>
      <c r="DM78" s="113" t="str">
        <f t="shared" ca="1" si="40"/>
        <v>MOTIVATION_KEY_x000D_MOTIVATION_ID_x000D_</v>
      </c>
      <c r="DN78" s="113" t="str">
        <f t="shared" ca="1" si="40"/>
        <v>MOTIVATION_KEY_x000D_MOTIVATION_ID_x000D_</v>
      </c>
      <c r="DO78" s="113" t="str">
        <f t="shared" ca="1" si="40"/>
        <v>MOTIVATION_KEY_x000D_MOTIVATION_ID_x000D_</v>
      </c>
      <c r="DP78" s="113" t="str">
        <f t="shared" ca="1" si="40"/>
        <v>MOTIVATION_KEY_x000D_MOTIVATION_ID_x000D_</v>
      </c>
      <c r="DQ78" s="113" t="str">
        <f t="shared" ca="1" si="40"/>
        <v>MOTIVATION_KEY_x000D_MOTIVATION_ID_x000D_</v>
      </c>
      <c r="DR78" s="113" t="str">
        <f t="shared" ca="1" si="40"/>
        <v>MOTIVATION_KEY_x000D_MOTIVATION_ID_x000D_</v>
      </c>
      <c r="DS78" s="113" t="str">
        <f t="shared" ca="1" si="40"/>
        <v>MOTIVATION_KEY_x000D_MOTIVATION_ID_x000D_</v>
      </c>
      <c r="DT78" s="113" t="str">
        <f t="shared" ca="1" si="40"/>
        <v>MOTIVATION_KEY_x000D_MOTIVATION_ID_x000D_</v>
      </c>
      <c r="DU78" s="113" t="str">
        <f t="shared" ca="1" si="40"/>
        <v>MOTIVATION_KEY_x000D_MOTIVATION_ID_x000D_</v>
      </c>
      <c r="DV78" s="113" t="str">
        <f t="shared" ca="1" si="40"/>
        <v>MOTIVATION_KEY_x000D_MOTIVATION_ID_x000D_</v>
      </c>
      <c r="DW78" s="113" t="str">
        <f t="shared" ca="1" si="40"/>
        <v>MOTIVATION_KEY_x000D_MOTIVATION_ID_x000D_</v>
      </c>
      <c r="DX78" s="113" t="str">
        <f t="shared" ca="1" si="40"/>
        <v>MOTIVATION_KEY_x000D_MOTIVATION_ID_x000D_</v>
      </c>
      <c r="DY78" s="113" t="str">
        <f t="shared" ca="1" si="40"/>
        <v>MOTIVATION_KEY_x000D_MOTIVATION_ID_x000D_</v>
      </c>
      <c r="DZ78" s="113" t="str">
        <f t="shared" ca="1" si="40"/>
        <v>MOTIVATION_KEY_x000D_MOTIVATION_ID_x000D_</v>
      </c>
      <c r="EA78" s="113" t="str">
        <f t="shared" ca="1" si="40"/>
        <v>MOTIVATION_KEY_x000D_MOTIVATION_ID_x000D_</v>
      </c>
      <c r="EB78" s="113" t="str">
        <f t="shared" ca="1" si="40"/>
        <v>MOTIVATION_KEY_x000D_MOTIVATION_ID_x000D_</v>
      </c>
      <c r="EC78" s="113" t="str">
        <f t="shared" ca="1" si="40"/>
        <v>MOTIVATION_KEY_x000D_MOTIVATION_ID_x000D_</v>
      </c>
      <c r="ED78" s="113" t="str">
        <f t="shared" ca="1" si="40"/>
        <v>MOTIVATION_KEY_x000D_MOTIVATION_ID_x000D_</v>
      </c>
      <c r="EE78" s="113" t="str">
        <f t="shared" ref="EE78:EY78" ca="1" si="41">IF(NOT(ISERROR(FIND("...",EE77))),EE77,IF(LEN(EE77)&gt;226,EE77&amp;"..."&amp;CHAR(13),EE77&amp;EE76))</f>
        <v>MOTIVATION_KEY_x000D_MOTIVATION_ID_x000D_</v>
      </c>
      <c r="EF78" s="113" t="str">
        <f t="shared" ca="1" si="41"/>
        <v>MOTIVATION_KEY_x000D_MOTIVATION_ID_x000D_</v>
      </c>
      <c r="EG78" s="113" t="str">
        <f t="shared" ca="1" si="41"/>
        <v>MOTIVATION_KEY_x000D_MOTIVATION_ID_x000D_</v>
      </c>
      <c r="EH78" s="113" t="str">
        <f t="shared" ca="1" si="41"/>
        <v>MOTIVATION_KEY_x000D_MOTIVATION_ID_x000D_</v>
      </c>
      <c r="EI78" s="113" t="str">
        <f t="shared" ca="1" si="41"/>
        <v>MOTIVATION_KEY_x000D_MOTIVATION_ID_x000D_</v>
      </c>
      <c r="EJ78" s="113" t="str">
        <f t="shared" ca="1" si="41"/>
        <v>MOTIVATION_KEY_x000D_MOTIVATION_ID_x000D_</v>
      </c>
      <c r="EK78" s="113" t="str">
        <f t="shared" ca="1" si="41"/>
        <v>MOTIVATION_KEY_x000D_MOTIVATION_ID_x000D_</v>
      </c>
      <c r="EL78" s="113" t="str">
        <f t="shared" ca="1" si="41"/>
        <v>MOTIVATION_KEY_x000D_MOTIVATION_ID_x000D_</v>
      </c>
      <c r="EM78" s="113" t="str">
        <f t="shared" ca="1" si="41"/>
        <v>MOTIVATION_KEY_x000D_MOTIVATION_ID_x000D_</v>
      </c>
      <c r="EN78" s="113" t="str">
        <f t="shared" ca="1" si="41"/>
        <v>MOTIVATION_KEY_x000D_MOTIVATION_ID_x000D_</v>
      </c>
      <c r="EO78" s="113" t="str">
        <f t="shared" ca="1" si="41"/>
        <v>MOTIVATION_KEY_x000D_MOTIVATION_ID_x000D_</v>
      </c>
      <c r="EP78" s="113" t="str">
        <f t="shared" ca="1" si="41"/>
        <v>MOTIVATION_KEY_x000D_MOTIVATION_ID_x000D_</v>
      </c>
      <c r="EQ78" s="113" t="str">
        <f t="shared" ca="1" si="41"/>
        <v>MOTIVATION_KEY_x000D_MOTIVATION_ID_x000D_</v>
      </c>
      <c r="ER78" s="113" t="str">
        <f t="shared" ca="1" si="41"/>
        <v>MOTIVATION_KEY_x000D_MOTIVATION_ID_x000D_</v>
      </c>
      <c r="ES78" s="113" t="str">
        <f t="shared" ca="1" si="41"/>
        <v>MOTIVATION_KEY_x000D_MOTIVATION_ID_x000D_</v>
      </c>
      <c r="ET78" s="113" t="str">
        <f t="shared" ca="1" si="41"/>
        <v>MOTIVATION_KEY_x000D_MOTIVATION_ID_x000D_</v>
      </c>
      <c r="EU78" s="113" t="str">
        <f t="shared" ca="1" si="41"/>
        <v>MOTIVATION_KEY_x000D_MOTIVATION_ID_x000D_</v>
      </c>
      <c r="EV78" s="113" t="str">
        <f t="shared" ca="1" si="41"/>
        <v>MOTIVATION_KEY_x000D_MOTIVATION_ID_x000D_</v>
      </c>
      <c r="EW78" s="113" t="str">
        <f t="shared" ca="1" si="41"/>
        <v>MOTIVATION_KEY_x000D_MOTIVATION_ID_x000D_</v>
      </c>
      <c r="EX78" s="113" t="str">
        <f t="shared" ca="1" si="41"/>
        <v>MOTIVATION_KEY_x000D_MOTIVATION_ID_x000D_</v>
      </c>
      <c r="EY78" s="113" t="str">
        <f t="shared" ca="1" si="41"/>
        <v>MOTIVATION_KEY_x000D_MOTIVATION_ID_x000D_</v>
      </c>
    </row>
    <row r="79" spans="1:155" s="39" customFormat="1" ht="28.95" hidden="1" customHeight="1" outlineLevel="2">
      <c r="A79" s="21"/>
      <c r="B79" s="21"/>
      <c r="C79" s="33"/>
      <c r="D79" s="33"/>
      <c r="E79" s="28"/>
      <c r="F79" s="255"/>
      <c r="G79" s="255"/>
      <c r="H79" s="255"/>
      <c r="I79" s="221"/>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331" t="str">
        <f>IF(F63="Y","", F75)</f>
        <v/>
      </c>
      <c r="G80" s="331" t="str">
        <f t="shared" ref="G80:BR80" si="42">IF(G63="Y","", G75)</f>
        <v/>
      </c>
      <c r="H80" s="331" t="str">
        <f t="shared" si="42"/>
        <v>MOTIVATION_x000D_</v>
      </c>
      <c r="I80" s="318" t="str">
        <f t="shared" si="42"/>
        <v/>
      </c>
      <c r="J80" s="124" t="str">
        <f t="shared" si="42"/>
        <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424" t="s">
        <v>176</v>
      </c>
      <c r="D81" s="33"/>
      <c r="E81" s="28"/>
      <c r="F81" s="260" t="str">
        <f ca="1">IF(LEN(G117)=0,"",G117 &amp; CHAR(13))</f>
        <v>MOTIVATION_KEY_x000D_MOTIVATION_ID_x000D__x000D_</v>
      </c>
      <c r="G81" s="255" t="str">
        <f ca="1">INDIRECT(ADDRESS(ROW()+1,COLUMN()-1))</f>
        <v>MOTIVATION_KEY_x000D_MOTIVATION_ID_x000D__x000D_</v>
      </c>
      <c r="H81" s="255" t="str">
        <f t="shared" ref="H81:BS81" ca="1" si="45">INDIRECT(ADDRESS(ROW()+1,COLUMN()-1))</f>
        <v>MOTIVATION_KEY_x000D_MOTIVATION_ID_x000D__x000D_</v>
      </c>
      <c r="I81" s="221" t="str">
        <f t="shared" ca="1" si="45"/>
        <v>MOTIVATION_KEY_x000D_MOTIVATION_ID_x000D__x000D_MOTIVATION_x000D_</v>
      </c>
      <c r="J81" s="113" t="str">
        <f t="shared" ca="1" si="45"/>
        <v>MOTIVATION_KEY_x000D_MOTIVATION_ID_x000D__x000D_MOTIVATION_x000D_</v>
      </c>
      <c r="K81" s="113" t="str">
        <f t="shared" ca="1" si="45"/>
        <v>MOTIVATION_KEY_x000D_MOTIVATION_ID_x000D__x000D_MOTIVATION_x000D_</v>
      </c>
      <c r="L81" s="113" t="str">
        <f t="shared" ca="1" si="45"/>
        <v>MOTIVATION_KEY_x000D_MOTIVATION_ID_x000D__x000D_MOTIVATION_x000D_</v>
      </c>
      <c r="M81" s="113" t="str">
        <f t="shared" ca="1" si="45"/>
        <v>MOTIVATION_KEY_x000D_MOTIVATION_ID_x000D__x000D_MOTIVATION_x000D_</v>
      </c>
      <c r="N81" s="113" t="str">
        <f t="shared" ca="1" si="45"/>
        <v>MOTIVATION_KEY_x000D_MOTIVATION_ID_x000D__x000D_MOTIVATION_x000D_</v>
      </c>
      <c r="O81" s="113" t="str">
        <f t="shared" ca="1" si="45"/>
        <v>MOTIVATION_KEY_x000D_MOTIVATION_ID_x000D__x000D_MOTIVATION_x000D_</v>
      </c>
      <c r="P81" s="113" t="str">
        <f t="shared" ca="1" si="45"/>
        <v>MOTIVATION_KEY_x000D_MOTIVATION_ID_x000D__x000D_MOTIVATION_x000D_</v>
      </c>
      <c r="Q81" s="113" t="str">
        <f t="shared" ca="1" si="45"/>
        <v>MOTIVATION_KEY_x000D_MOTIVATION_ID_x000D__x000D_MOTIVATION_x000D_</v>
      </c>
      <c r="R81" s="113" t="str">
        <f t="shared" ca="1" si="45"/>
        <v>MOTIVATION_KEY_x000D_MOTIVATION_ID_x000D__x000D_MOTIVATION_x000D_</v>
      </c>
      <c r="S81" s="113" t="str">
        <f t="shared" ca="1" si="45"/>
        <v>MOTIVATION_KEY_x000D_MOTIVATION_ID_x000D__x000D_MOTIVATION_x000D_</v>
      </c>
      <c r="T81" s="113" t="str">
        <f t="shared" ca="1" si="45"/>
        <v>MOTIVATION_KEY_x000D_MOTIVATION_ID_x000D__x000D_MOTIVATION_x000D_</v>
      </c>
      <c r="U81" s="113" t="str">
        <f t="shared" ca="1" si="45"/>
        <v>MOTIVATION_KEY_x000D_MOTIVATION_ID_x000D__x000D_MOTIVATION_x000D_</v>
      </c>
      <c r="V81" s="113" t="str">
        <f t="shared" ca="1" si="45"/>
        <v>MOTIVATION_KEY_x000D_MOTIVATION_ID_x000D__x000D_MOTIVATION_x000D_</v>
      </c>
      <c r="W81" s="113" t="str">
        <f t="shared" ca="1" si="45"/>
        <v>MOTIVATION_KEY_x000D_MOTIVATION_ID_x000D__x000D_MOTIVATION_x000D_</v>
      </c>
      <c r="X81" s="113" t="str">
        <f t="shared" ca="1" si="45"/>
        <v>MOTIVATION_KEY_x000D_MOTIVATION_ID_x000D__x000D_MOTIVATION_x000D_</v>
      </c>
      <c r="Y81" s="113" t="str">
        <f t="shared" ca="1" si="45"/>
        <v>MOTIVATION_KEY_x000D_MOTIVATION_ID_x000D__x000D_MOTIVATION_x000D_</v>
      </c>
      <c r="Z81" s="113" t="str">
        <f t="shared" ca="1" si="45"/>
        <v>MOTIVATION_KEY_x000D_MOTIVATION_ID_x000D__x000D_MOTIVATION_x000D_</v>
      </c>
      <c r="AA81" s="113" t="str">
        <f t="shared" ca="1" si="45"/>
        <v>MOTIVATION_KEY_x000D_MOTIVATION_ID_x000D__x000D_MOTIVATION_x000D_</v>
      </c>
      <c r="AB81" s="113" t="str">
        <f t="shared" ca="1" si="45"/>
        <v>MOTIVATION_KEY_x000D_MOTIVATION_ID_x000D__x000D_MOTIVATION_x000D_</v>
      </c>
      <c r="AC81" s="113" t="str">
        <f t="shared" ca="1" si="45"/>
        <v>MOTIVATION_KEY_x000D_MOTIVATION_ID_x000D__x000D_MOTIVATION_x000D_</v>
      </c>
      <c r="AD81" s="113" t="str">
        <f t="shared" ca="1" si="45"/>
        <v>MOTIVATION_KEY_x000D_MOTIVATION_ID_x000D__x000D_MOTIVATION_x000D_</v>
      </c>
      <c r="AE81" s="113" t="str">
        <f t="shared" ca="1" si="45"/>
        <v>MOTIVATION_KEY_x000D_MOTIVATION_ID_x000D__x000D_MOTIVATION_x000D_</v>
      </c>
      <c r="AF81" s="113" t="str">
        <f t="shared" ca="1" si="45"/>
        <v>MOTIVATION_KEY_x000D_MOTIVATION_ID_x000D__x000D_MOTIVATION_x000D_</v>
      </c>
      <c r="AG81" s="113" t="str">
        <f t="shared" ca="1" si="45"/>
        <v>MOTIVATION_KEY_x000D_MOTIVATION_ID_x000D__x000D_MOTIVATION_x000D_</v>
      </c>
      <c r="AH81" s="113" t="str">
        <f t="shared" ca="1" si="45"/>
        <v>MOTIVATION_KEY_x000D_MOTIVATION_ID_x000D__x000D_MOTIVATION_x000D_</v>
      </c>
      <c r="AI81" s="113" t="str">
        <f t="shared" ca="1" si="45"/>
        <v>MOTIVATION_KEY_x000D_MOTIVATION_ID_x000D__x000D_MOTIVATION_x000D_</v>
      </c>
      <c r="AJ81" s="113" t="str">
        <f t="shared" ca="1" si="45"/>
        <v>MOTIVATION_KEY_x000D_MOTIVATION_ID_x000D__x000D_MOTIVATION_x000D_</v>
      </c>
      <c r="AK81" s="113" t="str">
        <f t="shared" ca="1" si="45"/>
        <v>MOTIVATION_KEY_x000D_MOTIVATION_ID_x000D__x000D_MOTIVATION_x000D_</v>
      </c>
      <c r="AL81" s="113" t="str">
        <f t="shared" ca="1" si="45"/>
        <v>MOTIVATION_KEY_x000D_MOTIVATION_ID_x000D__x000D_MOTIVATION_x000D_</v>
      </c>
      <c r="AM81" s="113" t="str">
        <f t="shared" ca="1" si="45"/>
        <v>MOTIVATION_KEY_x000D_MOTIVATION_ID_x000D__x000D_MOTIVATION_x000D_</v>
      </c>
      <c r="AN81" s="113" t="str">
        <f t="shared" ca="1" si="45"/>
        <v>MOTIVATION_KEY_x000D_MOTIVATION_ID_x000D__x000D_MOTIVATION_x000D_</v>
      </c>
      <c r="AO81" s="113" t="str">
        <f t="shared" ca="1" si="45"/>
        <v>MOTIVATION_KEY_x000D_MOTIVATION_ID_x000D__x000D_MOTIVATION_x000D_</v>
      </c>
      <c r="AP81" s="113" t="str">
        <f t="shared" ca="1" si="45"/>
        <v>MOTIVATION_KEY_x000D_MOTIVATION_ID_x000D__x000D_MOTIVATION_x000D_</v>
      </c>
      <c r="AQ81" s="113" t="str">
        <f t="shared" ca="1" si="45"/>
        <v>MOTIVATION_KEY_x000D_MOTIVATION_ID_x000D__x000D_MOTIVATION_x000D_</v>
      </c>
      <c r="AR81" s="113" t="str">
        <f t="shared" ca="1" si="45"/>
        <v>MOTIVATION_KEY_x000D_MOTIVATION_ID_x000D__x000D_MOTIVATION_x000D_</v>
      </c>
      <c r="AS81" s="113" t="str">
        <f t="shared" ca="1" si="45"/>
        <v>MOTIVATION_KEY_x000D_MOTIVATION_ID_x000D__x000D_MOTIVATION_x000D_</v>
      </c>
      <c r="AT81" s="113" t="str">
        <f t="shared" ca="1" si="45"/>
        <v>MOTIVATION_KEY_x000D_MOTIVATION_ID_x000D__x000D_MOTIVATION_x000D_</v>
      </c>
      <c r="AU81" s="113" t="str">
        <f t="shared" ca="1" si="45"/>
        <v>MOTIVATION_KEY_x000D_MOTIVATION_ID_x000D__x000D_MOTIVATION_x000D_</v>
      </c>
      <c r="AV81" s="113" t="str">
        <f t="shared" ca="1" si="45"/>
        <v>MOTIVATION_KEY_x000D_MOTIVATION_ID_x000D__x000D_MOTIVATION_x000D_</v>
      </c>
      <c r="AW81" s="113" t="str">
        <f t="shared" ca="1" si="45"/>
        <v>MOTIVATION_KEY_x000D_MOTIVATION_ID_x000D__x000D_MOTIVATION_x000D_</v>
      </c>
      <c r="AX81" s="113" t="str">
        <f t="shared" ca="1" si="45"/>
        <v>MOTIVATION_KEY_x000D_MOTIVATION_ID_x000D__x000D_MOTIVATION_x000D_</v>
      </c>
      <c r="AY81" s="113" t="str">
        <f t="shared" ca="1" si="45"/>
        <v>MOTIVATION_KEY_x000D_MOTIVATION_ID_x000D__x000D_MOTIVATION_x000D_</v>
      </c>
      <c r="AZ81" s="113" t="str">
        <f t="shared" ca="1" si="45"/>
        <v>MOTIVATION_KEY_x000D_MOTIVATION_ID_x000D__x000D_MOTIVATION_x000D_</v>
      </c>
      <c r="BA81" s="113" t="str">
        <f t="shared" ca="1" si="45"/>
        <v>MOTIVATION_KEY_x000D_MOTIVATION_ID_x000D__x000D_MOTIVATION_x000D_</v>
      </c>
      <c r="BB81" s="113" t="str">
        <f t="shared" ca="1" si="45"/>
        <v>MOTIVATION_KEY_x000D_MOTIVATION_ID_x000D__x000D_MOTIVATION_x000D_</v>
      </c>
      <c r="BC81" s="113" t="str">
        <f t="shared" ca="1" si="45"/>
        <v>MOTIVATION_KEY_x000D_MOTIVATION_ID_x000D__x000D_MOTIVATION_x000D_</v>
      </c>
      <c r="BD81" s="113" t="str">
        <f t="shared" ca="1" si="45"/>
        <v>MOTIVATION_KEY_x000D_MOTIVATION_ID_x000D__x000D_MOTIVATION_x000D_</v>
      </c>
      <c r="BE81" s="113" t="str">
        <f t="shared" ca="1" si="45"/>
        <v>MOTIVATION_KEY_x000D_MOTIVATION_ID_x000D__x000D_MOTIVATION_x000D_</v>
      </c>
      <c r="BF81" s="113" t="str">
        <f t="shared" ca="1" si="45"/>
        <v>MOTIVATION_KEY_x000D_MOTIVATION_ID_x000D__x000D_MOTIVATION_x000D_</v>
      </c>
      <c r="BG81" s="113" t="str">
        <f t="shared" ca="1" si="45"/>
        <v>MOTIVATION_KEY_x000D_MOTIVATION_ID_x000D__x000D_MOTIVATION_x000D_</v>
      </c>
      <c r="BH81" s="113" t="str">
        <f t="shared" ca="1" si="45"/>
        <v>MOTIVATION_KEY_x000D_MOTIVATION_ID_x000D__x000D_MOTIVATION_x000D_</v>
      </c>
      <c r="BI81" s="113" t="str">
        <f t="shared" ca="1" si="45"/>
        <v>MOTIVATION_KEY_x000D_MOTIVATION_ID_x000D__x000D_MOTIVATION_x000D_</v>
      </c>
      <c r="BJ81" s="113" t="str">
        <f t="shared" ca="1" si="45"/>
        <v>MOTIVATION_KEY_x000D_MOTIVATION_ID_x000D__x000D_MOTIVATION_x000D_</v>
      </c>
      <c r="BK81" s="113" t="str">
        <f t="shared" ca="1" si="45"/>
        <v>MOTIVATION_KEY_x000D_MOTIVATION_ID_x000D__x000D_MOTIVATION_x000D_</v>
      </c>
      <c r="BL81" s="113" t="str">
        <f t="shared" ca="1" si="45"/>
        <v>MOTIVATION_KEY_x000D_MOTIVATION_ID_x000D__x000D_MOTIVATION_x000D_</v>
      </c>
      <c r="BM81" s="113" t="str">
        <f t="shared" ca="1" si="45"/>
        <v>MOTIVATION_KEY_x000D_MOTIVATION_ID_x000D__x000D_MOTIVATION_x000D_</v>
      </c>
      <c r="BN81" s="113" t="str">
        <f t="shared" ca="1" si="45"/>
        <v>MOTIVATION_KEY_x000D_MOTIVATION_ID_x000D__x000D_MOTIVATION_x000D_</v>
      </c>
      <c r="BO81" s="113" t="str">
        <f t="shared" ca="1" si="45"/>
        <v>MOTIVATION_KEY_x000D_MOTIVATION_ID_x000D__x000D_MOTIVATION_x000D_</v>
      </c>
      <c r="BP81" s="113" t="str">
        <f t="shared" ca="1" si="45"/>
        <v>MOTIVATION_KEY_x000D_MOTIVATION_ID_x000D__x000D_MOTIVATION_x000D_</v>
      </c>
      <c r="BQ81" s="113" t="str">
        <f t="shared" ca="1" si="45"/>
        <v>MOTIVATION_KEY_x000D_MOTIVATION_ID_x000D__x000D_MOTIVATION_x000D_</v>
      </c>
      <c r="BR81" s="113" t="str">
        <f t="shared" ca="1" si="45"/>
        <v>MOTIVATION_KEY_x000D_MOTIVATION_ID_x000D__x000D_MOTIVATION_x000D_</v>
      </c>
      <c r="BS81" s="113" t="str">
        <f t="shared" ca="1" si="45"/>
        <v>MOTIVATION_KEY_x000D_MOTIVATION_ID_x000D__x000D_MOTIVATION_x000D_</v>
      </c>
      <c r="BT81" s="113" t="str">
        <f t="shared" ref="BT81:EE81" ca="1" si="46">INDIRECT(ADDRESS(ROW()+1,COLUMN()-1))</f>
        <v>MOTIVATION_KEY_x000D_MOTIVATION_ID_x000D__x000D_MOTIVATION_x000D_</v>
      </c>
      <c r="BU81" s="113" t="str">
        <f t="shared" ca="1" si="46"/>
        <v>MOTIVATION_KEY_x000D_MOTIVATION_ID_x000D__x000D_MOTIVATION_x000D_</v>
      </c>
      <c r="BV81" s="113" t="str">
        <f t="shared" ca="1" si="46"/>
        <v>MOTIVATION_KEY_x000D_MOTIVATION_ID_x000D__x000D_MOTIVATION_x000D_</v>
      </c>
      <c r="BW81" s="113" t="str">
        <f t="shared" ca="1" si="46"/>
        <v>MOTIVATION_KEY_x000D_MOTIVATION_ID_x000D__x000D_MOTIVATION_x000D_</v>
      </c>
      <c r="BX81" s="113" t="str">
        <f t="shared" ca="1" si="46"/>
        <v>MOTIVATION_KEY_x000D_MOTIVATION_ID_x000D__x000D_MOTIVATION_x000D_</v>
      </c>
      <c r="BY81" s="113" t="str">
        <f t="shared" ca="1" si="46"/>
        <v>MOTIVATION_KEY_x000D_MOTIVATION_ID_x000D__x000D_MOTIVATION_x000D_</v>
      </c>
      <c r="BZ81" s="113" t="str">
        <f t="shared" ca="1" si="46"/>
        <v>MOTIVATION_KEY_x000D_MOTIVATION_ID_x000D__x000D_MOTIVATION_x000D_</v>
      </c>
      <c r="CA81" s="113" t="str">
        <f t="shared" ca="1" si="46"/>
        <v>MOTIVATION_KEY_x000D_MOTIVATION_ID_x000D__x000D_MOTIVATION_x000D_</v>
      </c>
      <c r="CB81" s="113" t="str">
        <f t="shared" ca="1" si="46"/>
        <v>MOTIVATION_KEY_x000D_MOTIVATION_ID_x000D__x000D_MOTIVATION_x000D_</v>
      </c>
      <c r="CC81" s="113" t="str">
        <f t="shared" ca="1" si="46"/>
        <v>MOTIVATION_KEY_x000D_MOTIVATION_ID_x000D__x000D_MOTIVATION_x000D_</v>
      </c>
      <c r="CD81" s="113" t="str">
        <f t="shared" ca="1" si="46"/>
        <v>MOTIVATION_KEY_x000D_MOTIVATION_ID_x000D__x000D_MOTIVATION_x000D_</v>
      </c>
      <c r="CE81" s="113" t="str">
        <f t="shared" ca="1" si="46"/>
        <v>MOTIVATION_KEY_x000D_MOTIVATION_ID_x000D__x000D_MOTIVATION_x000D_</v>
      </c>
      <c r="CF81" s="113" t="str">
        <f t="shared" ca="1" si="46"/>
        <v>MOTIVATION_KEY_x000D_MOTIVATION_ID_x000D__x000D_MOTIVATION_x000D_</v>
      </c>
      <c r="CG81" s="113" t="str">
        <f t="shared" ca="1" si="46"/>
        <v>MOTIVATION_KEY_x000D_MOTIVATION_ID_x000D__x000D_MOTIVATION_x000D_</v>
      </c>
      <c r="CH81" s="113" t="str">
        <f t="shared" ca="1" si="46"/>
        <v>MOTIVATION_KEY_x000D_MOTIVATION_ID_x000D__x000D_MOTIVATION_x000D_</v>
      </c>
      <c r="CI81" s="113" t="str">
        <f t="shared" ca="1" si="46"/>
        <v>MOTIVATION_KEY_x000D_MOTIVATION_ID_x000D__x000D_MOTIVATION_x000D_</v>
      </c>
      <c r="CJ81" s="113" t="str">
        <f t="shared" ca="1" si="46"/>
        <v>MOTIVATION_KEY_x000D_MOTIVATION_ID_x000D__x000D_MOTIVATION_x000D_</v>
      </c>
      <c r="CK81" s="113" t="str">
        <f t="shared" ca="1" si="46"/>
        <v>MOTIVATION_KEY_x000D_MOTIVATION_ID_x000D__x000D_MOTIVATION_x000D_</v>
      </c>
      <c r="CL81" s="113" t="str">
        <f t="shared" ca="1" si="46"/>
        <v>MOTIVATION_KEY_x000D_MOTIVATION_ID_x000D__x000D_MOTIVATION_x000D_</v>
      </c>
      <c r="CM81" s="113" t="str">
        <f t="shared" ca="1" si="46"/>
        <v>MOTIVATION_KEY_x000D_MOTIVATION_ID_x000D__x000D_MOTIVATION_x000D_</v>
      </c>
      <c r="CN81" s="113" t="str">
        <f t="shared" ca="1" si="46"/>
        <v>MOTIVATION_KEY_x000D_MOTIVATION_ID_x000D__x000D_MOTIVATION_x000D_</v>
      </c>
      <c r="CO81" s="113" t="str">
        <f t="shared" ca="1" si="46"/>
        <v>MOTIVATION_KEY_x000D_MOTIVATION_ID_x000D__x000D_MOTIVATION_x000D_</v>
      </c>
      <c r="CP81" s="113" t="str">
        <f t="shared" ca="1" si="46"/>
        <v>MOTIVATION_KEY_x000D_MOTIVATION_ID_x000D__x000D_MOTIVATION_x000D_</v>
      </c>
      <c r="CQ81" s="113" t="str">
        <f t="shared" ca="1" si="46"/>
        <v>MOTIVATION_KEY_x000D_MOTIVATION_ID_x000D__x000D_MOTIVATION_x000D_</v>
      </c>
      <c r="CR81" s="113" t="str">
        <f t="shared" ca="1" si="46"/>
        <v>MOTIVATION_KEY_x000D_MOTIVATION_ID_x000D__x000D_MOTIVATION_x000D_</v>
      </c>
      <c r="CS81" s="113" t="str">
        <f t="shared" ca="1" si="46"/>
        <v>MOTIVATION_KEY_x000D_MOTIVATION_ID_x000D__x000D_MOTIVATION_x000D_</v>
      </c>
      <c r="CT81" s="113" t="str">
        <f t="shared" ca="1" si="46"/>
        <v>MOTIVATION_KEY_x000D_MOTIVATION_ID_x000D__x000D_MOTIVATION_x000D_</v>
      </c>
      <c r="CU81" s="113" t="str">
        <f t="shared" ca="1" si="46"/>
        <v>MOTIVATION_KEY_x000D_MOTIVATION_ID_x000D__x000D_MOTIVATION_x000D_</v>
      </c>
      <c r="CV81" s="113" t="str">
        <f t="shared" ca="1" si="46"/>
        <v>MOTIVATION_KEY_x000D_MOTIVATION_ID_x000D__x000D_MOTIVATION_x000D_</v>
      </c>
      <c r="CW81" s="113" t="str">
        <f t="shared" ca="1" si="46"/>
        <v>MOTIVATION_KEY_x000D_MOTIVATION_ID_x000D__x000D_MOTIVATION_x000D_</v>
      </c>
      <c r="CX81" s="113" t="str">
        <f t="shared" ca="1" si="46"/>
        <v>MOTIVATION_KEY_x000D_MOTIVATION_ID_x000D__x000D_MOTIVATION_x000D_</v>
      </c>
      <c r="CY81" s="113" t="str">
        <f t="shared" ca="1" si="46"/>
        <v>MOTIVATION_KEY_x000D_MOTIVATION_ID_x000D__x000D_MOTIVATION_x000D_</v>
      </c>
      <c r="CZ81" s="113" t="str">
        <f t="shared" ca="1" si="46"/>
        <v>MOTIVATION_KEY_x000D_MOTIVATION_ID_x000D__x000D_MOTIVATION_x000D_</v>
      </c>
      <c r="DA81" s="113" t="str">
        <f t="shared" ca="1" si="46"/>
        <v>MOTIVATION_KEY_x000D_MOTIVATION_ID_x000D__x000D_MOTIVATION_x000D_</v>
      </c>
      <c r="DB81" s="113" t="str">
        <f t="shared" ca="1" si="46"/>
        <v>MOTIVATION_KEY_x000D_MOTIVATION_ID_x000D__x000D_MOTIVATION_x000D_</v>
      </c>
      <c r="DC81" s="113" t="str">
        <f t="shared" ca="1" si="46"/>
        <v>MOTIVATION_KEY_x000D_MOTIVATION_ID_x000D__x000D_MOTIVATION_x000D_</v>
      </c>
      <c r="DD81" s="113" t="str">
        <f t="shared" ca="1" si="46"/>
        <v>MOTIVATION_KEY_x000D_MOTIVATION_ID_x000D__x000D_MOTIVATION_x000D_</v>
      </c>
      <c r="DE81" s="113" t="str">
        <f t="shared" ca="1" si="46"/>
        <v>MOTIVATION_KEY_x000D_MOTIVATION_ID_x000D__x000D_MOTIVATION_x000D_</v>
      </c>
      <c r="DF81" s="113" t="str">
        <f t="shared" ca="1" si="46"/>
        <v>MOTIVATION_KEY_x000D_MOTIVATION_ID_x000D__x000D_MOTIVATION_x000D_</v>
      </c>
      <c r="DG81" s="113" t="str">
        <f t="shared" ca="1" si="46"/>
        <v>MOTIVATION_KEY_x000D_MOTIVATION_ID_x000D__x000D_MOTIVATION_x000D_</v>
      </c>
      <c r="DH81" s="113" t="str">
        <f t="shared" ca="1" si="46"/>
        <v>MOTIVATION_KEY_x000D_MOTIVATION_ID_x000D__x000D_MOTIVATION_x000D_</v>
      </c>
      <c r="DI81" s="113" t="str">
        <f t="shared" ca="1" si="46"/>
        <v>MOTIVATION_KEY_x000D_MOTIVATION_ID_x000D__x000D_MOTIVATION_x000D_</v>
      </c>
      <c r="DJ81" s="113" t="str">
        <f t="shared" ca="1" si="46"/>
        <v>MOTIVATION_KEY_x000D_MOTIVATION_ID_x000D__x000D_MOTIVATION_x000D_</v>
      </c>
      <c r="DK81" s="113" t="str">
        <f t="shared" ca="1" si="46"/>
        <v>MOTIVATION_KEY_x000D_MOTIVATION_ID_x000D__x000D_MOTIVATION_x000D_</v>
      </c>
      <c r="DL81" s="113" t="str">
        <f t="shared" ca="1" si="46"/>
        <v>MOTIVATION_KEY_x000D_MOTIVATION_ID_x000D__x000D_MOTIVATION_x000D_</v>
      </c>
      <c r="DM81" s="113" t="str">
        <f t="shared" ca="1" si="46"/>
        <v>MOTIVATION_KEY_x000D_MOTIVATION_ID_x000D__x000D_MOTIVATION_x000D_</v>
      </c>
      <c r="DN81" s="113" t="str">
        <f t="shared" ca="1" si="46"/>
        <v>MOTIVATION_KEY_x000D_MOTIVATION_ID_x000D__x000D_MOTIVATION_x000D_</v>
      </c>
      <c r="DO81" s="113" t="str">
        <f t="shared" ca="1" si="46"/>
        <v>MOTIVATION_KEY_x000D_MOTIVATION_ID_x000D__x000D_MOTIVATION_x000D_</v>
      </c>
      <c r="DP81" s="113" t="str">
        <f t="shared" ca="1" si="46"/>
        <v>MOTIVATION_KEY_x000D_MOTIVATION_ID_x000D__x000D_MOTIVATION_x000D_</v>
      </c>
      <c r="DQ81" s="113" t="str">
        <f t="shared" ca="1" si="46"/>
        <v>MOTIVATION_KEY_x000D_MOTIVATION_ID_x000D__x000D_MOTIVATION_x000D_</v>
      </c>
      <c r="DR81" s="113" t="str">
        <f t="shared" ca="1" si="46"/>
        <v>MOTIVATION_KEY_x000D_MOTIVATION_ID_x000D__x000D_MOTIVATION_x000D_</v>
      </c>
      <c r="DS81" s="113" t="str">
        <f t="shared" ca="1" si="46"/>
        <v>MOTIVATION_KEY_x000D_MOTIVATION_ID_x000D__x000D_MOTIVATION_x000D_</v>
      </c>
      <c r="DT81" s="113" t="str">
        <f t="shared" ca="1" si="46"/>
        <v>MOTIVATION_KEY_x000D_MOTIVATION_ID_x000D__x000D_MOTIVATION_x000D_</v>
      </c>
      <c r="DU81" s="113" t="str">
        <f t="shared" ca="1" si="46"/>
        <v>MOTIVATION_KEY_x000D_MOTIVATION_ID_x000D__x000D_MOTIVATION_x000D_</v>
      </c>
      <c r="DV81" s="113" t="str">
        <f t="shared" ca="1" si="46"/>
        <v>MOTIVATION_KEY_x000D_MOTIVATION_ID_x000D__x000D_MOTIVATION_x000D_</v>
      </c>
      <c r="DW81" s="113" t="str">
        <f t="shared" ca="1" si="46"/>
        <v>MOTIVATION_KEY_x000D_MOTIVATION_ID_x000D__x000D_MOTIVATION_x000D_</v>
      </c>
      <c r="DX81" s="113" t="str">
        <f t="shared" ca="1" si="46"/>
        <v>MOTIVATION_KEY_x000D_MOTIVATION_ID_x000D__x000D_MOTIVATION_x000D_</v>
      </c>
      <c r="DY81" s="113" t="str">
        <f t="shared" ca="1" si="46"/>
        <v>MOTIVATION_KEY_x000D_MOTIVATION_ID_x000D__x000D_MOTIVATION_x000D_</v>
      </c>
      <c r="DZ81" s="113" t="str">
        <f t="shared" ca="1" si="46"/>
        <v>MOTIVATION_KEY_x000D_MOTIVATION_ID_x000D__x000D_MOTIVATION_x000D_</v>
      </c>
      <c r="EA81" s="113" t="str">
        <f t="shared" ca="1" si="46"/>
        <v>MOTIVATION_KEY_x000D_MOTIVATION_ID_x000D__x000D_MOTIVATION_x000D_</v>
      </c>
      <c r="EB81" s="113" t="str">
        <f t="shared" ca="1" si="46"/>
        <v>MOTIVATION_KEY_x000D_MOTIVATION_ID_x000D__x000D_MOTIVATION_x000D_</v>
      </c>
      <c r="EC81" s="113" t="str">
        <f t="shared" ca="1" si="46"/>
        <v>MOTIVATION_KEY_x000D_MOTIVATION_ID_x000D__x000D_MOTIVATION_x000D_</v>
      </c>
      <c r="ED81" s="113" t="str">
        <f t="shared" ca="1" si="46"/>
        <v>MOTIVATION_KEY_x000D_MOTIVATION_ID_x000D__x000D_MOTIVATION_x000D_</v>
      </c>
      <c r="EE81" s="113" t="str">
        <f t="shared" ca="1" si="46"/>
        <v>MOTIVATION_KEY_x000D_MOTIVATION_ID_x000D__x000D_MOTIVATION_x000D_</v>
      </c>
      <c r="EF81" s="113" t="str">
        <f t="shared" ref="EF81:EY81" ca="1" si="47">INDIRECT(ADDRESS(ROW()+1,COLUMN()-1))</f>
        <v>MOTIVATION_KEY_x000D_MOTIVATION_ID_x000D__x000D_MOTIVATION_x000D_</v>
      </c>
      <c r="EG81" s="113" t="str">
        <f t="shared" ca="1" si="47"/>
        <v>MOTIVATION_KEY_x000D_MOTIVATION_ID_x000D__x000D_MOTIVATION_x000D_</v>
      </c>
      <c r="EH81" s="113" t="str">
        <f t="shared" ca="1" si="47"/>
        <v>MOTIVATION_KEY_x000D_MOTIVATION_ID_x000D__x000D_MOTIVATION_x000D_</v>
      </c>
      <c r="EI81" s="113" t="str">
        <f t="shared" ca="1" si="47"/>
        <v>MOTIVATION_KEY_x000D_MOTIVATION_ID_x000D__x000D_MOTIVATION_x000D_</v>
      </c>
      <c r="EJ81" s="113" t="str">
        <f t="shared" ca="1" si="47"/>
        <v>MOTIVATION_KEY_x000D_MOTIVATION_ID_x000D__x000D_MOTIVATION_x000D_</v>
      </c>
      <c r="EK81" s="113" t="str">
        <f t="shared" ca="1" si="47"/>
        <v>MOTIVATION_KEY_x000D_MOTIVATION_ID_x000D__x000D_MOTIVATION_x000D_</v>
      </c>
      <c r="EL81" s="113" t="str">
        <f t="shared" ca="1" si="47"/>
        <v>MOTIVATION_KEY_x000D_MOTIVATION_ID_x000D__x000D_MOTIVATION_x000D_</v>
      </c>
      <c r="EM81" s="113" t="str">
        <f t="shared" ca="1" si="47"/>
        <v>MOTIVATION_KEY_x000D_MOTIVATION_ID_x000D__x000D_MOTIVATION_x000D_</v>
      </c>
      <c r="EN81" s="113" t="str">
        <f t="shared" ca="1" si="47"/>
        <v>MOTIVATION_KEY_x000D_MOTIVATION_ID_x000D__x000D_MOTIVATION_x000D_</v>
      </c>
      <c r="EO81" s="113" t="str">
        <f t="shared" ca="1" si="47"/>
        <v>MOTIVATION_KEY_x000D_MOTIVATION_ID_x000D__x000D_MOTIVATION_x000D_</v>
      </c>
      <c r="EP81" s="113" t="str">
        <f t="shared" ca="1" si="47"/>
        <v>MOTIVATION_KEY_x000D_MOTIVATION_ID_x000D__x000D_MOTIVATION_x000D_</v>
      </c>
      <c r="EQ81" s="113" t="str">
        <f t="shared" ca="1" si="47"/>
        <v>MOTIVATION_KEY_x000D_MOTIVATION_ID_x000D__x000D_MOTIVATION_x000D_</v>
      </c>
      <c r="ER81" s="113" t="str">
        <f t="shared" ca="1" si="47"/>
        <v>MOTIVATION_KEY_x000D_MOTIVATION_ID_x000D__x000D_MOTIVATION_x000D_</v>
      </c>
      <c r="ES81" s="113" t="str">
        <f t="shared" ca="1" si="47"/>
        <v>MOTIVATION_KEY_x000D_MOTIVATION_ID_x000D__x000D_MOTIVATION_x000D_</v>
      </c>
      <c r="ET81" s="113" t="str">
        <f t="shared" ca="1" si="47"/>
        <v>MOTIVATION_KEY_x000D_MOTIVATION_ID_x000D__x000D_MOTIVATION_x000D_</v>
      </c>
      <c r="EU81" s="113" t="str">
        <f t="shared" ca="1" si="47"/>
        <v>MOTIVATION_KEY_x000D_MOTIVATION_ID_x000D__x000D_MOTIVATION_x000D_</v>
      </c>
      <c r="EV81" s="113" t="str">
        <f t="shared" ca="1" si="47"/>
        <v>MOTIVATION_KEY_x000D_MOTIVATION_ID_x000D__x000D_MOTIVATION_x000D_</v>
      </c>
      <c r="EW81" s="113" t="str">
        <f t="shared" ca="1" si="47"/>
        <v>MOTIVATION_KEY_x000D_MOTIVATION_ID_x000D__x000D_MOTIVATION_x000D_</v>
      </c>
      <c r="EX81" s="113" t="str">
        <f t="shared" ca="1" si="47"/>
        <v>MOTIVATION_KEY_x000D_MOTIVATION_ID_x000D__x000D_MOTIVATION_x000D_</v>
      </c>
      <c r="EY81" s="113" t="str">
        <f t="shared" ca="1" si="47"/>
        <v>MOTIVATION_KEY_x000D_MOTIVATION_ID_x000D__x000D_MOTIVATION_x000D_</v>
      </c>
    </row>
    <row r="82" spans="1:155" s="39" customFormat="1" ht="28.95" hidden="1" customHeight="1" outlineLevel="2">
      <c r="A82" s="21"/>
      <c r="B82" s="21"/>
      <c r="C82" s="33" t="s">
        <v>433</v>
      </c>
      <c r="D82" s="33"/>
      <c r="E82" s="28"/>
      <c r="F82" s="255" t="str">
        <f ca="1">IF(NOT(ISERROR(FIND("...",F81))),F81,IF(LEN(F81)&gt;226, F81 &amp; "..." &amp; CHAR(13), F81 &amp; F80))</f>
        <v>MOTIVATION_KEY_x000D_MOTIVATION_ID_x000D__x000D_</v>
      </c>
      <c r="G82" s="255" t="str">
        <f ca="1">IF(NOT(ISERROR(FIND("...",G81))),G81,IF(LEN(G81)&gt;226, G81 &amp; "..." &amp; CHAR(13), G81 &amp; G80))</f>
        <v>MOTIVATION_KEY_x000D_MOTIVATION_ID_x000D__x000D_</v>
      </c>
      <c r="H82" s="255" t="str">
        <f t="shared" ref="H82:BS82" ca="1" si="48">IF(NOT(ISERROR(FIND("...",H81))),H81,IF(LEN(H81)&gt;226, H81 &amp; "..." &amp; CHAR(13), H81 &amp; H80))</f>
        <v>MOTIVATION_KEY_x000D_MOTIVATION_ID_x000D__x000D_MOTIVATION_x000D_</v>
      </c>
      <c r="I82" s="221" t="str">
        <f t="shared" ca="1" si="48"/>
        <v>MOTIVATION_KEY_x000D_MOTIVATION_ID_x000D__x000D_MOTIVATION_x000D_</v>
      </c>
      <c r="J82" s="113" t="str">
        <f t="shared" ca="1" si="48"/>
        <v>MOTIVATION_KEY_x000D_MOTIVATION_ID_x000D__x000D_MOTIVATION_x000D_</v>
      </c>
      <c r="K82" s="113" t="str">
        <f t="shared" ca="1" si="48"/>
        <v>MOTIVATION_KEY_x000D_MOTIVATION_ID_x000D__x000D_MOTIVATION_x000D_</v>
      </c>
      <c r="L82" s="113" t="str">
        <f t="shared" ca="1" si="48"/>
        <v>MOTIVATION_KEY_x000D_MOTIVATION_ID_x000D__x000D_MOTIVATION_x000D_</v>
      </c>
      <c r="M82" s="113" t="str">
        <f t="shared" ca="1" si="48"/>
        <v>MOTIVATION_KEY_x000D_MOTIVATION_ID_x000D__x000D_MOTIVATION_x000D_</v>
      </c>
      <c r="N82" s="113" t="str">
        <f t="shared" ca="1" si="48"/>
        <v>MOTIVATION_KEY_x000D_MOTIVATION_ID_x000D__x000D_MOTIVATION_x000D_</v>
      </c>
      <c r="O82" s="113" t="str">
        <f t="shared" ca="1" si="48"/>
        <v>MOTIVATION_KEY_x000D_MOTIVATION_ID_x000D__x000D_MOTIVATION_x000D_</v>
      </c>
      <c r="P82" s="113" t="str">
        <f t="shared" ca="1" si="48"/>
        <v>MOTIVATION_KEY_x000D_MOTIVATION_ID_x000D__x000D_MOTIVATION_x000D_</v>
      </c>
      <c r="Q82" s="113" t="str">
        <f t="shared" ca="1" si="48"/>
        <v>MOTIVATION_KEY_x000D_MOTIVATION_ID_x000D__x000D_MOTIVATION_x000D_</v>
      </c>
      <c r="R82" s="113" t="str">
        <f t="shared" ca="1" si="48"/>
        <v>MOTIVATION_KEY_x000D_MOTIVATION_ID_x000D__x000D_MOTIVATION_x000D_</v>
      </c>
      <c r="S82" s="113" t="str">
        <f t="shared" ca="1" si="48"/>
        <v>MOTIVATION_KEY_x000D_MOTIVATION_ID_x000D__x000D_MOTIVATION_x000D_</v>
      </c>
      <c r="T82" s="113" t="str">
        <f t="shared" ca="1" si="48"/>
        <v>MOTIVATION_KEY_x000D_MOTIVATION_ID_x000D__x000D_MOTIVATION_x000D_</v>
      </c>
      <c r="U82" s="113" t="str">
        <f t="shared" ca="1" si="48"/>
        <v>MOTIVATION_KEY_x000D_MOTIVATION_ID_x000D__x000D_MOTIVATION_x000D_</v>
      </c>
      <c r="V82" s="113" t="str">
        <f t="shared" ca="1" si="48"/>
        <v>MOTIVATION_KEY_x000D_MOTIVATION_ID_x000D__x000D_MOTIVATION_x000D_</v>
      </c>
      <c r="W82" s="113" t="str">
        <f t="shared" ca="1" si="48"/>
        <v>MOTIVATION_KEY_x000D_MOTIVATION_ID_x000D__x000D_MOTIVATION_x000D_</v>
      </c>
      <c r="X82" s="113" t="str">
        <f t="shared" ca="1" si="48"/>
        <v>MOTIVATION_KEY_x000D_MOTIVATION_ID_x000D__x000D_MOTIVATION_x000D_</v>
      </c>
      <c r="Y82" s="113" t="str">
        <f t="shared" ca="1" si="48"/>
        <v>MOTIVATION_KEY_x000D_MOTIVATION_ID_x000D__x000D_MOTIVATION_x000D_</v>
      </c>
      <c r="Z82" s="113" t="str">
        <f t="shared" ca="1" si="48"/>
        <v>MOTIVATION_KEY_x000D_MOTIVATION_ID_x000D__x000D_MOTIVATION_x000D_</v>
      </c>
      <c r="AA82" s="113" t="str">
        <f t="shared" ca="1" si="48"/>
        <v>MOTIVATION_KEY_x000D_MOTIVATION_ID_x000D__x000D_MOTIVATION_x000D_</v>
      </c>
      <c r="AB82" s="113" t="str">
        <f t="shared" ca="1" si="48"/>
        <v>MOTIVATION_KEY_x000D_MOTIVATION_ID_x000D__x000D_MOTIVATION_x000D_</v>
      </c>
      <c r="AC82" s="113" t="str">
        <f t="shared" ca="1" si="48"/>
        <v>MOTIVATION_KEY_x000D_MOTIVATION_ID_x000D__x000D_MOTIVATION_x000D_</v>
      </c>
      <c r="AD82" s="113" t="str">
        <f t="shared" ca="1" si="48"/>
        <v>MOTIVATION_KEY_x000D_MOTIVATION_ID_x000D__x000D_MOTIVATION_x000D_</v>
      </c>
      <c r="AE82" s="113" t="str">
        <f t="shared" ca="1" si="48"/>
        <v>MOTIVATION_KEY_x000D_MOTIVATION_ID_x000D__x000D_MOTIVATION_x000D_</v>
      </c>
      <c r="AF82" s="113" t="str">
        <f t="shared" ca="1" si="48"/>
        <v>MOTIVATION_KEY_x000D_MOTIVATION_ID_x000D__x000D_MOTIVATION_x000D_</v>
      </c>
      <c r="AG82" s="113" t="str">
        <f t="shared" ca="1" si="48"/>
        <v>MOTIVATION_KEY_x000D_MOTIVATION_ID_x000D__x000D_MOTIVATION_x000D_</v>
      </c>
      <c r="AH82" s="113" t="str">
        <f t="shared" ca="1" si="48"/>
        <v>MOTIVATION_KEY_x000D_MOTIVATION_ID_x000D__x000D_MOTIVATION_x000D_</v>
      </c>
      <c r="AI82" s="113" t="str">
        <f t="shared" ca="1" si="48"/>
        <v>MOTIVATION_KEY_x000D_MOTIVATION_ID_x000D__x000D_MOTIVATION_x000D_</v>
      </c>
      <c r="AJ82" s="113" t="str">
        <f t="shared" ca="1" si="48"/>
        <v>MOTIVATION_KEY_x000D_MOTIVATION_ID_x000D__x000D_MOTIVATION_x000D_</v>
      </c>
      <c r="AK82" s="113" t="str">
        <f t="shared" ca="1" si="48"/>
        <v>MOTIVATION_KEY_x000D_MOTIVATION_ID_x000D__x000D_MOTIVATION_x000D_</v>
      </c>
      <c r="AL82" s="113" t="str">
        <f t="shared" ca="1" si="48"/>
        <v>MOTIVATION_KEY_x000D_MOTIVATION_ID_x000D__x000D_MOTIVATION_x000D_</v>
      </c>
      <c r="AM82" s="113" t="str">
        <f t="shared" ca="1" si="48"/>
        <v>MOTIVATION_KEY_x000D_MOTIVATION_ID_x000D__x000D_MOTIVATION_x000D_</v>
      </c>
      <c r="AN82" s="113" t="str">
        <f t="shared" ca="1" si="48"/>
        <v>MOTIVATION_KEY_x000D_MOTIVATION_ID_x000D__x000D_MOTIVATION_x000D_</v>
      </c>
      <c r="AO82" s="113" t="str">
        <f t="shared" ca="1" si="48"/>
        <v>MOTIVATION_KEY_x000D_MOTIVATION_ID_x000D__x000D_MOTIVATION_x000D_</v>
      </c>
      <c r="AP82" s="113" t="str">
        <f t="shared" ca="1" si="48"/>
        <v>MOTIVATION_KEY_x000D_MOTIVATION_ID_x000D__x000D_MOTIVATION_x000D_</v>
      </c>
      <c r="AQ82" s="113" t="str">
        <f t="shared" ca="1" si="48"/>
        <v>MOTIVATION_KEY_x000D_MOTIVATION_ID_x000D__x000D_MOTIVATION_x000D_</v>
      </c>
      <c r="AR82" s="113" t="str">
        <f t="shared" ca="1" si="48"/>
        <v>MOTIVATION_KEY_x000D_MOTIVATION_ID_x000D__x000D_MOTIVATION_x000D_</v>
      </c>
      <c r="AS82" s="113" t="str">
        <f t="shared" ca="1" si="48"/>
        <v>MOTIVATION_KEY_x000D_MOTIVATION_ID_x000D__x000D_MOTIVATION_x000D_</v>
      </c>
      <c r="AT82" s="113" t="str">
        <f t="shared" ca="1" si="48"/>
        <v>MOTIVATION_KEY_x000D_MOTIVATION_ID_x000D__x000D_MOTIVATION_x000D_</v>
      </c>
      <c r="AU82" s="113" t="str">
        <f t="shared" ca="1" si="48"/>
        <v>MOTIVATION_KEY_x000D_MOTIVATION_ID_x000D__x000D_MOTIVATION_x000D_</v>
      </c>
      <c r="AV82" s="113" t="str">
        <f t="shared" ca="1" si="48"/>
        <v>MOTIVATION_KEY_x000D_MOTIVATION_ID_x000D__x000D_MOTIVATION_x000D_</v>
      </c>
      <c r="AW82" s="113" t="str">
        <f t="shared" ca="1" si="48"/>
        <v>MOTIVATION_KEY_x000D_MOTIVATION_ID_x000D__x000D_MOTIVATION_x000D_</v>
      </c>
      <c r="AX82" s="113" t="str">
        <f t="shared" ca="1" si="48"/>
        <v>MOTIVATION_KEY_x000D_MOTIVATION_ID_x000D__x000D_MOTIVATION_x000D_</v>
      </c>
      <c r="AY82" s="113" t="str">
        <f t="shared" ca="1" si="48"/>
        <v>MOTIVATION_KEY_x000D_MOTIVATION_ID_x000D__x000D_MOTIVATION_x000D_</v>
      </c>
      <c r="AZ82" s="113" t="str">
        <f t="shared" ca="1" si="48"/>
        <v>MOTIVATION_KEY_x000D_MOTIVATION_ID_x000D__x000D_MOTIVATION_x000D_</v>
      </c>
      <c r="BA82" s="113" t="str">
        <f t="shared" ca="1" si="48"/>
        <v>MOTIVATION_KEY_x000D_MOTIVATION_ID_x000D__x000D_MOTIVATION_x000D_</v>
      </c>
      <c r="BB82" s="113" t="str">
        <f t="shared" ca="1" si="48"/>
        <v>MOTIVATION_KEY_x000D_MOTIVATION_ID_x000D__x000D_MOTIVATION_x000D_</v>
      </c>
      <c r="BC82" s="113" t="str">
        <f t="shared" ca="1" si="48"/>
        <v>MOTIVATION_KEY_x000D_MOTIVATION_ID_x000D__x000D_MOTIVATION_x000D_</v>
      </c>
      <c r="BD82" s="113" t="str">
        <f t="shared" ca="1" si="48"/>
        <v>MOTIVATION_KEY_x000D_MOTIVATION_ID_x000D__x000D_MOTIVATION_x000D_</v>
      </c>
      <c r="BE82" s="113" t="str">
        <f t="shared" ca="1" si="48"/>
        <v>MOTIVATION_KEY_x000D_MOTIVATION_ID_x000D__x000D_MOTIVATION_x000D_</v>
      </c>
      <c r="BF82" s="113" t="str">
        <f t="shared" ca="1" si="48"/>
        <v>MOTIVATION_KEY_x000D_MOTIVATION_ID_x000D__x000D_MOTIVATION_x000D_</v>
      </c>
      <c r="BG82" s="113" t="str">
        <f t="shared" ca="1" si="48"/>
        <v>MOTIVATION_KEY_x000D_MOTIVATION_ID_x000D__x000D_MOTIVATION_x000D_</v>
      </c>
      <c r="BH82" s="113" t="str">
        <f t="shared" ca="1" si="48"/>
        <v>MOTIVATION_KEY_x000D_MOTIVATION_ID_x000D__x000D_MOTIVATION_x000D_</v>
      </c>
      <c r="BI82" s="113" t="str">
        <f t="shared" ca="1" si="48"/>
        <v>MOTIVATION_KEY_x000D_MOTIVATION_ID_x000D__x000D_MOTIVATION_x000D_</v>
      </c>
      <c r="BJ82" s="113" t="str">
        <f t="shared" ca="1" si="48"/>
        <v>MOTIVATION_KEY_x000D_MOTIVATION_ID_x000D__x000D_MOTIVATION_x000D_</v>
      </c>
      <c r="BK82" s="113" t="str">
        <f t="shared" ca="1" si="48"/>
        <v>MOTIVATION_KEY_x000D_MOTIVATION_ID_x000D__x000D_MOTIVATION_x000D_</v>
      </c>
      <c r="BL82" s="113" t="str">
        <f t="shared" ca="1" si="48"/>
        <v>MOTIVATION_KEY_x000D_MOTIVATION_ID_x000D__x000D_MOTIVATION_x000D_</v>
      </c>
      <c r="BM82" s="113" t="str">
        <f t="shared" ca="1" si="48"/>
        <v>MOTIVATION_KEY_x000D_MOTIVATION_ID_x000D__x000D_MOTIVATION_x000D_</v>
      </c>
      <c r="BN82" s="113" t="str">
        <f t="shared" ca="1" si="48"/>
        <v>MOTIVATION_KEY_x000D_MOTIVATION_ID_x000D__x000D_MOTIVATION_x000D_</v>
      </c>
      <c r="BO82" s="113" t="str">
        <f t="shared" ca="1" si="48"/>
        <v>MOTIVATION_KEY_x000D_MOTIVATION_ID_x000D__x000D_MOTIVATION_x000D_</v>
      </c>
      <c r="BP82" s="113" t="str">
        <f t="shared" ca="1" si="48"/>
        <v>MOTIVATION_KEY_x000D_MOTIVATION_ID_x000D__x000D_MOTIVATION_x000D_</v>
      </c>
      <c r="BQ82" s="113" t="str">
        <f t="shared" ca="1" si="48"/>
        <v>MOTIVATION_KEY_x000D_MOTIVATION_ID_x000D__x000D_MOTIVATION_x000D_</v>
      </c>
      <c r="BR82" s="113" t="str">
        <f t="shared" ca="1" si="48"/>
        <v>MOTIVATION_KEY_x000D_MOTIVATION_ID_x000D__x000D_MOTIVATION_x000D_</v>
      </c>
      <c r="BS82" s="113" t="str">
        <f t="shared" ca="1" si="48"/>
        <v>MOTIVATION_KEY_x000D_MOTIVATION_ID_x000D__x000D_MOTIVATION_x000D_</v>
      </c>
      <c r="BT82" s="113" t="str">
        <f t="shared" ref="BT82:EE82" ca="1" si="49">IF(NOT(ISERROR(FIND("...",BT81))),BT81,IF(LEN(BT81)&gt;226, BT81 &amp; "..." &amp; CHAR(13), BT81 &amp; BT80))</f>
        <v>MOTIVATION_KEY_x000D_MOTIVATION_ID_x000D__x000D_MOTIVATION_x000D_</v>
      </c>
      <c r="BU82" s="113" t="str">
        <f t="shared" ca="1" si="49"/>
        <v>MOTIVATION_KEY_x000D_MOTIVATION_ID_x000D__x000D_MOTIVATION_x000D_</v>
      </c>
      <c r="BV82" s="113" t="str">
        <f t="shared" ca="1" si="49"/>
        <v>MOTIVATION_KEY_x000D_MOTIVATION_ID_x000D__x000D_MOTIVATION_x000D_</v>
      </c>
      <c r="BW82" s="113" t="str">
        <f t="shared" ca="1" si="49"/>
        <v>MOTIVATION_KEY_x000D_MOTIVATION_ID_x000D__x000D_MOTIVATION_x000D_</v>
      </c>
      <c r="BX82" s="113" t="str">
        <f t="shared" ca="1" si="49"/>
        <v>MOTIVATION_KEY_x000D_MOTIVATION_ID_x000D__x000D_MOTIVATION_x000D_</v>
      </c>
      <c r="BY82" s="113" t="str">
        <f t="shared" ca="1" si="49"/>
        <v>MOTIVATION_KEY_x000D_MOTIVATION_ID_x000D__x000D_MOTIVATION_x000D_</v>
      </c>
      <c r="BZ82" s="113" t="str">
        <f t="shared" ca="1" si="49"/>
        <v>MOTIVATION_KEY_x000D_MOTIVATION_ID_x000D__x000D_MOTIVATION_x000D_</v>
      </c>
      <c r="CA82" s="113" t="str">
        <f t="shared" ca="1" si="49"/>
        <v>MOTIVATION_KEY_x000D_MOTIVATION_ID_x000D__x000D_MOTIVATION_x000D_</v>
      </c>
      <c r="CB82" s="113" t="str">
        <f t="shared" ca="1" si="49"/>
        <v>MOTIVATION_KEY_x000D_MOTIVATION_ID_x000D__x000D_MOTIVATION_x000D_</v>
      </c>
      <c r="CC82" s="113" t="str">
        <f t="shared" ca="1" si="49"/>
        <v>MOTIVATION_KEY_x000D_MOTIVATION_ID_x000D__x000D_MOTIVATION_x000D_</v>
      </c>
      <c r="CD82" s="113" t="str">
        <f t="shared" ca="1" si="49"/>
        <v>MOTIVATION_KEY_x000D_MOTIVATION_ID_x000D__x000D_MOTIVATION_x000D_</v>
      </c>
      <c r="CE82" s="113" t="str">
        <f t="shared" ca="1" si="49"/>
        <v>MOTIVATION_KEY_x000D_MOTIVATION_ID_x000D__x000D_MOTIVATION_x000D_</v>
      </c>
      <c r="CF82" s="113" t="str">
        <f t="shared" ca="1" si="49"/>
        <v>MOTIVATION_KEY_x000D_MOTIVATION_ID_x000D__x000D_MOTIVATION_x000D_</v>
      </c>
      <c r="CG82" s="113" t="str">
        <f t="shared" ca="1" si="49"/>
        <v>MOTIVATION_KEY_x000D_MOTIVATION_ID_x000D__x000D_MOTIVATION_x000D_</v>
      </c>
      <c r="CH82" s="113" t="str">
        <f t="shared" ca="1" si="49"/>
        <v>MOTIVATION_KEY_x000D_MOTIVATION_ID_x000D__x000D_MOTIVATION_x000D_</v>
      </c>
      <c r="CI82" s="113" t="str">
        <f t="shared" ca="1" si="49"/>
        <v>MOTIVATION_KEY_x000D_MOTIVATION_ID_x000D__x000D_MOTIVATION_x000D_</v>
      </c>
      <c r="CJ82" s="113" t="str">
        <f t="shared" ca="1" si="49"/>
        <v>MOTIVATION_KEY_x000D_MOTIVATION_ID_x000D__x000D_MOTIVATION_x000D_</v>
      </c>
      <c r="CK82" s="113" t="str">
        <f t="shared" ca="1" si="49"/>
        <v>MOTIVATION_KEY_x000D_MOTIVATION_ID_x000D__x000D_MOTIVATION_x000D_</v>
      </c>
      <c r="CL82" s="113" t="str">
        <f t="shared" ca="1" si="49"/>
        <v>MOTIVATION_KEY_x000D_MOTIVATION_ID_x000D__x000D_MOTIVATION_x000D_</v>
      </c>
      <c r="CM82" s="113" t="str">
        <f t="shared" ca="1" si="49"/>
        <v>MOTIVATION_KEY_x000D_MOTIVATION_ID_x000D__x000D_MOTIVATION_x000D_</v>
      </c>
      <c r="CN82" s="113" t="str">
        <f t="shared" ca="1" si="49"/>
        <v>MOTIVATION_KEY_x000D_MOTIVATION_ID_x000D__x000D_MOTIVATION_x000D_</v>
      </c>
      <c r="CO82" s="113" t="str">
        <f t="shared" ca="1" si="49"/>
        <v>MOTIVATION_KEY_x000D_MOTIVATION_ID_x000D__x000D_MOTIVATION_x000D_</v>
      </c>
      <c r="CP82" s="113" t="str">
        <f t="shared" ca="1" si="49"/>
        <v>MOTIVATION_KEY_x000D_MOTIVATION_ID_x000D__x000D_MOTIVATION_x000D_</v>
      </c>
      <c r="CQ82" s="113" t="str">
        <f t="shared" ca="1" si="49"/>
        <v>MOTIVATION_KEY_x000D_MOTIVATION_ID_x000D__x000D_MOTIVATION_x000D_</v>
      </c>
      <c r="CR82" s="113" t="str">
        <f t="shared" ca="1" si="49"/>
        <v>MOTIVATION_KEY_x000D_MOTIVATION_ID_x000D__x000D_MOTIVATION_x000D_</v>
      </c>
      <c r="CS82" s="113" t="str">
        <f t="shared" ca="1" si="49"/>
        <v>MOTIVATION_KEY_x000D_MOTIVATION_ID_x000D__x000D_MOTIVATION_x000D_</v>
      </c>
      <c r="CT82" s="113" t="str">
        <f t="shared" ca="1" si="49"/>
        <v>MOTIVATION_KEY_x000D_MOTIVATION_ID_x000D__x000D_MOTIVATION_x000D_</v>
      </c>
      <c r="CU82" s="113" t="str">
        <f t="shared" ca="1" si="49"/>
        <v>MOTIVATION_KEY_x000D_MOTIVATION_ID_x000D__x000D_MOTIVATION_x000D_</v>
      </c>
      <c r="CV82" s="113" t="str">
        <f t="shared" ca="1" si="49"/>
        <v>MOTIVATION_KEY_x000D_MOTIVATION_ID_x000D__x000D_MOTIVATION_x000D_</v>
      </c>
      <c r="CW82" s="113" t="str">
        <f t="shared" ca="1" si="49"/>
        <v>MOTIVATION_KEY_x000D_MOTIVATION_ID_x000D__x000D_MOTIVATION_x000D_</v>
      </c>
      <c r="CX82" s="113" t="str">
        <f t="shared" ca="1" si="49"/>
        <v>MOTIVATION_KEY_x000D_MOTIVATION_ID_x000D__x000D_MOTIVATION_x000D_</v>
      </c>
      <c r="CY82" s="113" t="str">
        <f t="shared" ca="1" si="49"/>
        <v>MOTIVATION_KEY_x000D_MOTIVATION_ID_x000D__x000D_MOTIVATION_x000D_</v>
      </c>
      <c r="CZ82" s="113" t="str">
        <f t="shared" ca="1" si="49"/>
        <v>MOTIVATION_KEY_x000D_MOTIVATION_ID_x000D__x000D_MOTIVATION_x000D_</v>
      </c>
      <c r="DA82" s="113" t="str">
        <f t="shared" ca="1" si="49"/>
        <v>MOTIVATION_KEY_x000D_MOTIVATION_ID_x000D__x000D_MOTIVATION_x000D_</v>
      </c>
      <c r="DB82" s="113" t="str">
        <f t="shared" ca="1" si="49"/>
        <v>MOTIVATION_KEY_x000D_MOTIVATION_ID_x000D__x000D_MOTIVATION_x000D_</v>
      </c>
      <c r="DC82" s="113" t="str">
        <f t="shared" ca="1" si="49"/>
        <v>MOTIVATION_KEY_x000D_MOTIVATION_ID_x000D__x000D_MOTIVATION_x000D_</v>
      </c>
      <c r="DD82" s="113" t="str">
        <f t="shared" ca="1" si="49"/>
        <v>MOTIVATION_KEY_x000D_MOTIVATION_ID_x000D__x000D_MOTIVATION_x000D_</v>
      </c>
      <c r="DE82" s="113" t="str">
        <f t="shared" ca="1" si="49"/>
        <v>MOTIVATION_KEY_x000D_MOTIVATION_ID_x000D__x000D_MOTIVATION_x000D_</v>
      </c>
      <c r="DF82" s="113" t="str">
        <f t="shared" ca="1" si="49"/>
        <v>MOTIVATION_KEY_x000D_MOTIVATION_ID_x000D__x000D_MOTIVATION_x000D_</v>
      </c>
      <c r="DG82" s="113" t="str">
        <f t="shared" ca="1" si="49"/>
        <v>MOTIVATION_KEY_x000D_MOTIVATION_ID_x000D__x000D_MOTIVATION_x000D_</v>
      </c>
      <c r="DH82" s="113" t="str">
        <f t="shared" ca="1" si="49"/>
        <v>MOTIVATION_KEY_x000D_MOTIVATION_ID_x000D__x000D_MOTIVATION_x000D_</v>
      </c>
      <c r="DI82" s="113" t="str">
        <f t="shared" ca="1" si="49"/>
        <v>MOTIVATION_KEY_x000D_MOTIVATION_ID_x000D__x000D_MOTIVATION_x000D_</v>
      </c>
      <c r="DJ82" s="113" t="str">
        <f t="shared" ca="1" si="49"/>
        <v>MOTIVATION_KEY_x000D_MOTIVATION_ID_x000D__x000D_MOTIVATION_x000D_</v>
      </c>
      <c r="DK82" s="113" t="str">
        <f t="shared" ca="1" si="49"/>
        <v>MOTIVATION_KEY_x000D_MOTIVATION_ID_x000D__x000D_MOTIVATION_x000D_</v>
      </c>
      <c r="DL82" s="113" t="str">
        <f t="shared" ca="1" si="49"/>
        <v>MOTIVATION_KEY_x000D_MOTIVATION_ID_x000D__x000D_MOTIVATION_x000D_</v>
      </c>
      <c r="DM82" s="113" t="str">
        <f t="shared" ca="1" si="49"/>
        <v>MOTIVATION_KEY_x000D_MOTIVATION_ID_x000D__x000D_MOTIVATION_x000D_</v>
      </c>
      <c r="DN82" s="113" t="str">
        <f t="shared" ca="1" si="49"/>
        <v>MOTIVATION_KEY_x000D_MOTIVATION_ID_x000D__x000D_MOTIVATION_x000D_</v>
      </c>
      <c r="DO82" s="113" t="str">
        <f t="shared" ca="1" si="49"/>
        <v>MOTIVATION_KEY_x000D_MOTIVATION_ID_x000D__x000D_MOTIVATION_x000D_</v>
      </c>
      <c r="DP82" s="113" t="str">
        <f t="shared" ca="1" si="49"/>
        <v>MOTIVATION_KEY_x000D_MOTIVATION_ID_x000D__x000D_MOTIVATION_x000D_</v>
      </c>
      <c r="DQ82" s="113" t="str">
        <f t="shared" ca="1" si="49"/>
        <v>MOTIVATION_KEY_x000D_MOTIVATION_ID_x000D__x000D_MOTIVATION_x000D_</v>
      </c>
      <c r="DR82" s="113" t="str">
        <f t="shared" ca="1" si="49"/>
        <v>MOTIVATION_KEY_x000D_MOTIVATION_ID_x000D__x000D_MOTIVATION_x000D_</v>
      </c>
      <c r="DS82" s="113" t="str">
        <f t="shared" ca="1" si="49"/>
        <v>MOTIVATION_KEY_x000D_MOTIVATION_ID_x000D__x000D_MOTIVATION_x000D_</v>
      </c>
      <c r="DT82" s="113" t="str">
        <f t="shared" ca="1" si="49"/>
        <v>MOTIVATION_KEY_x000D_MOTIVATION_ID_x000D__x000D_MOTIVATION_x000D_</v>
      </c>
      <c r="DU82" s="113" t="str">
        <f t="shared" ca="1" si="49"/>
        <v>MOTIVATION_KEY_x000D_MOTIVATION_ID_x000D__x000D_MOTIVATION_x000D_</v>
      </c>
      <c r="DV82" s="113" t="str">
        <f t="shared" ca="1" si="49"/>
        <v>MOTIVATION_KEY_x000D_MOTIVATION_ID_x000D__x000D_MOTIVATION_x000D_</v>
      </c>
      <c r="DW82" s="113" t="str">
        <f t="shared" ca="1" si="49"/>
        <v>MOTIVATION_KEY_x000D_MOTIVATION_ID_x000D__x000D_MOTIVATION_x000D_</v>
      </c>
      <c r="DX82" s="113" t="str">
        <f t="shared" ca="1" si="49"/>
        <v>MOTIVATION_KEY_x000D_MOTIVATION_ID_x000D__x000D_MOTIVATION_x000D_</v>
      </c>
      <c r="DY82" s="113" t="str">
        <f t="shared" ca="1" si="49"/>
        <v>MOTIVATION_KEY_x000D_MOTIVATION_ID_x000D__x000D_MOTIVATION_x000D_</v>
      </c>
      <c r="DZ82" s="113" t="str">
        <f t="shared" ca="1" si="49"/>
        <v>MOTIVATION_KEY_x000D_MOTIVATION_ID_x000D__x000D_MOTIVATION_x000D_</v>
      </c>
      <c r="EA82" s="113" t="str">
        <f t="shared" ca="1" si="49"/>
        <v>MOTIVATION_KEY_x000D_MOTIVATION_ID_x000D__x000D_MOTIVATION_x000D_</v>
      </c>
      <c r="EB82" s="113" t="str">
        <f t="shared" ca="1" si="49"/>
        <v>MOTIVATION_KEY_x000D_MOTIVATION_ID_x000D__x000D_MOTIVATION_x000D_</v>
      </c>
      <c r="EC82" s="113" t="str">
        <f t="shared" ca="1" si="49"/>
        <v>MOTIVATION_KEY_x000D_MOTIVATION_ID_x000D__x000D_MOTIVATION_x000D_</v>
      </c>
      <c r="ED82" s="113" t="str">
        <f t="shared" ca="1" si="49"/>
        <v>MOTIVATION_KEY_x000D_MOTIVATION_ID_x000D__x000D_MOTIVATION_x000D_</v>
      </c>
      <c r="EE82" s="113" t="str">
        <f t="shared" ca="1" si="49"/>
        <v>MOTIVATION_KEY_x000D_MOTIVATION_ID_x000D__x000D_MOTIVATION_x000D_</v>
      </c>
      <c r="EF82" s="113" t="str">
        <f t="shared" ref="EF82:EY82" ca="1" si="50">IF(NOT(ISERROR(FIND("...",EF81))),EF81,IF(LEN(EF81)&gt;226, EF81 &amp; "..." &amp; CHAR(13), EF81 &amp; EF80))</f>
        <v>MOTIVATION_KEY_x000D_MOTIVATION_ID_x000D__x000D_MOTIVATION_x000D_</v>
      </c>
      <c r="EG82" s="113" t="str">
        <f t="shared" ca="1" si="50"/>
        <v>MOTIVATION_KEY_x000D_MOTIVATION_ID_x000D__x000D_MOTIVATION_x000D_</v>
      </c>
      <c r="EH82" s="113" t="str">
        <f t="shared" ca="1" si="50"/>
        <v>MOTIVATION_KEY_x000D_MOTIVATION_ID_x000D__x000D_MOTIVATION_x000D_</v>
      </c>
      <c r="EI82" s="113" t="str">
        <f t="shared" ca="1" si="50"/>
        <v>MOTIVATION_KEY_x000D_MOTIVATION_ID_x000D__x000D_MOTIVATION_x000D_</v>
      </c>
      <c r="EJ82" s="113" t="str">
        <f t="shared" ca="1" si="50"/>
        <v>MOTIVATION_KEY_x000D_MOTIVATION_ID_x000D__x000D_MOTIVATION_x000D_</v>
      </c>
      <c r="EK82" s="113" t="str">
        <f t="shared" ca="1" si="50"/>
        <v>MOTIVATION_KEY_x000D_MOTIVATION_ID_x000D__x000D_MOTIVATION_x000D_</v>
      </c>
      <c r="EL82" s="113" t="str">
        <f t="shared" ca="1" si="50"/>
        <v>MOTIVATION_KEY_x000D_MOTIVATION_ID_x000D__x000D_MOTIVATION_x000D_</v>
      </c>
      <c r="EM82" s="113" t="str">
        <f t="shared" ca="1" si="50"/>
        <v>MOTIVATION_KEY_x000D_MOTIVATION_ID_x000D__x000D_MOTIVATION_x000D_</v>
      </c>
      <c r="EN82" s="113" t="str">
        <f t="shared" ca="1" si="50"/>
        <v>MOTIVATION_KEY_x000D_MOTIVATION_ID_x000D__x000D_MOTIVATION_x000D_</v>
      </c>
      <c r="EO82" s="113" t="str">
        <f t="shared" ca="1" si="50"/>
        <v>MOTIVATION_KEY_x000D_MOTIVATION_ID_x000D__x000D_MOTIVATION_x000D_</v>
      </c>
      <c r="EP82" s="113" t="str">
        <f t="shared" ca="1" si="50"/>
        <v>MOTIVATION_KEY_x000D_MOTIVATION_ID_x000D__x000D_MOTIVATION_x000D_</v>
      </c>
      <c r="EQ82" s="113" t="str">
        <f t="shared" ca="1" si="50"/>
        <v>MOTIVATION_KEY_x000D_MOTIVATION_ID_x000D__x000D_MOTIVATION_x000D_</v>
      </c>
      <c r="ER82" s="113" t="str">
        <f t="shared" ca="1" si="50"/>
        <v>MOTIVATION_KEY_x000D_MOTIVATION_ID_x000D__x000D_MOTIVATION_x000D_</v>
      </c>
      <c r="ES82" s="113" t="str">
        <f t="shared" ca="1" si="50"/>
        <v>MOTIVATION_KEY_x000D_MOTIVATION_ID_x000D__x000D_MOTIVATION_x000D_</v>
      </c>
      <c r="ET82" s="113" t="str">
        <f t="shared" ca="1" si="50"/>
        <v>MOTIVATION_KEY_x000D_MOTIVATION_ID_x000D__x000D_MOTIVATION_x000D_</v>
      </c>
      <c r="EU82" s="113" t="str">
        <f t="shared" ca="1" si="50"/>
        <v>MOTIVATION_KEY_x000D_MOTIVATION_ID_x000D__x000D_MOTIVATION_x000D_</v>
      </c>
      <c r="EV82" s="113" t="str">
        <f t="shared" ca="1" si="50"/>
        <v>MOTIVATION_KEY_x000D_MOTIVATION_ID_x000D__x000D_MOTIVATION_x000D_</v>
      </c>
      <c r="EW82" s="113" t="str">
        <f t="shared" ca="1" si="50"/>
        <v>MOTIVATION_KEY_x000D_MOTIVATION_ID_x000D__x000D_MOTIVATION_x000D_</v>
      </c>
      <c r="EX82" s="113" t="str">
        <f t="shared" ca="1" si="50"/>
        <v>MOTIVATION_KEY_x000D_MOTIVATION_ID_x000D__x000D_MOTIVATION_x000D_</v>
      </c>
      <c r="EY82" s="113" t="str">
        <f t="shared" ca="1" si="50"/>
        <v>MOTIVATION_KEY_x000D_MOTIVATION_ID_x000D__x000D_MOTIVATION_x000D_</v>
      </c>
    </row>
    <row r="83" spans="1:155" s="39" customFormat="1" ht="28.95" hidden="1" customHeight="1" outlineLevel="2">
      <c r="A83" s="21"/>
      <c r="B83" s="21"/>
      <c r="C83" s="33" t="s">
        <v>343</v>
      </c>
      <c r="D83" s="33"/>
      <c r="E83" s="28"/>
      <c r="F83" s="331" t="str">
        <f t="shared" ref="F83:BQ83" si="51">IF(LEN(F72)=0,"",TRIM(SUBSTITUTE(F7, "!", "")))</f>
        <v>SK, NN</v>
      </c>
      <c r="G83" s="331" t="str">
        <f t="shared" si="51"/>
        <v>BK, NN</v>
      </c>
      <c r="H83" s="331" t="str">
        <f t="shared" si="51"/>
        <v>NN</v>
      </c>
      <c r="I83" s="318" t="str">
        <f t="shared" si="51"/>
        <v/>
      </c>
      <c r="J83" s="124" t="str">
        <f t="shared" si="51"/>
        <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260" t="str">
        <f>F83</f>
        <v>SK, NN</v>
      </c>
      <c r="G84" s="255" t="str">
        <f ca="1">CONCATENATE(INDIRECT(ADDRESS(ROW(),COLUMN()-1)),", ", G83)</f>
        <v>SK, NN, BK, NN</v>
      </c>
      <c r="H84" s="255" t="str">
        <f t="shared" ref="H84:BS84" ca="1" si="54">CONCATENATE(INDIRECT(ADDRESS(ROW(),COLUMN()-1)),", ", H83)</f>
        <v>SK, NN, BK, NN, NN</v>
      </c>
      <c r="I84" s="221" t="str">
        <f t="shared" ca="1" si="54"/>
        <v xml:space="preserve">SK, NN, BK, NN, NN, </v>
      </c>
      <c r="J84" s="113" t="str">
        <f t="shared" ca="1" si="54"/>
        <v xml:space="preserve">SK, NN, BK, NN, NN, , </v>
      </c>
      <c r="K84" s="113" t="str">
        <f t="shared" ca="1" si="54"/>
        <v xml:space="preserve">SK, NN, BK, NN, NN, , , </v>
      </c>
      <c r="L84" s="113" t="str">
        <f t="shared" ca="1" si="54"/>
        <v xml:space="preserve">SK, NN, BK, NN, NN, , , , </v>
      </c>
      <c r="M84" s="113" t="str">
        <f t="shared" ca="1" si="54"/>
        <v xml:space="preserve">SK, NN, BK, NN, NN, , , , , </v>
      </c>
      <c r="N84" s="113" t="str">
        <f t="shared" ca="1" si="54"/>
        <v xml:space="preserve">SK, NN, BK, NN, NN, , , , , , </v>
      </c>
      <c r="O84" s="113" t="str">
        <f t="shared" ca="1" si="54"/>
        <v xml:space="preserve">SK, NN, BK, NN, NN, , , , , , , </v>
      </c>
      <c r="P84" s="113" t="str">
        <f t="shared" ca="1" si="54"/>
        <v xml:space="preserve">SK, NN, BK, NN, NN, , , , , , , , </v>
      </c>
      <c r="Q84" s="113" t="str">
        <f t="shared" ca="1" si="54"/>
        <v xml:space="preserve">SK, NN, BK, NN, NN, , , , , , , , , </v>
      </c>
      <c r="R84" s="113" t="str">
        <f t="shared" ca="1" si="54"/>
        <v xml:space="preserve">SK, NN, BK, NN, NN, , , , , , , , , , </v>
      </c>
      <c r="S84" s="113" t="str">
        <f t="shared" ca="1" si="54"/>
        <v xml:space="preserve">SK, NN, BK, NN, NN, , , , , , , , , , , </v>
      </c>
      <c r="T84" s="113" t="str">
        <f t="shared" ca="1" si="54"/>
        <v xml:space="preserve">SK, NN, BK, NN, NN, , , , , , , , , , , , </v>
      </c>
      <c r="U84" s="113" t="str">
        <f t="shared" ca="1" si="54"/>
        <v xml:space="preserve">SK, NN, BK, NN, NN, , , , , , , , , , , , , </v>
      </c>
      <c r="V84" s="113" t="str">
        <f t="shared" ca="1" si="54"/>
        <v xml:space="preserve">SK, NN, BK, NN, NN, , , , , , , , , , , , , , </v>
      </c>
      <c r="W84" s="113" t="str">
        <f t="shared" ca="1" si="54"/>
        <v xml:space="preserve">SK, NN, BK, NN, NN, , , , , , , , , , , , , , , </v>
      </c>
      <c r="X84" s="113" t="str">
        <f t="shared" ca="1" si="54"/>
        <v xml:space="preserve">SK, NN, BK, NN, NN, , , , , , , , , , , , , , , , </v>
      </c>
      <c r="Y84" s="113" t="str">
        <f t="shared" ca="1" si="54"/>
        <v xml:space="preserve">SK, NN, BK, NN, NN, , , , , , , , , , , , , , , , , </v>
      </c>
      <c r="Z84" s="113" t="str">
        <f t="shared" ca="1" si="54"/>
        <v xml:space="preserve">SK, NN, BK, NN, NN, , , , , , , , , , , , , , , , , , </v>
      </c>
      <c r="AA84" s="113" t="str">
        <f t="shared" ca="1" si="54"/>
        <v xml:space="preserve">SK, NN, BK, NN, NN, , , , , , , , , , , , , , , , , , , </v>
      </c>
      <c r="AB84" s="113" t="str">
        <f t="shared" ca="1" si="54"/>
        <v xml:space="preserve">SK, NN, BK, NN, NN, , , , , , , , , , , , , , , , , , , , </v>
      </c>
      <c r="AC84" s="113" t="str">
        <f t="shared" ca="1" si="54"/>
        <v xml:space="preserve">SK, NN, BK, NN, NN, , , , , , , , , , , , , , , , , , , , , </v>
      </c>
      <c r="AD84" s="113" t="str">
        <f t="shared" ca="1" si="54"/>
        <v xml:space="preserve">SK, NN, BK, NN, NN, , , , , , , , , , , , , , , , , , , , , , </v>
      </c>
      <c r="AE84" s="113" t="str">
        <f t="shared" ca="1" si="54"/>
        <v xml:space="preserve">SK, NN, BK, NN, NN, , , , , , , , , , , , , , , , , , , , , , , </v>
      </c>
      <c r="AF84" s="113" t="str">
        <f t="shared" ca="1" si="54"/>
        <v xml:space="preserve">SK, NN, BK, NN, NN, , , , , , , , , , , , , , , , , , , , , , , , </v>
      </c>
      <c r="AG84" s="113" t="str">
        <f t="shared" ca="1" si="54"/>
        <v xml:space="preserve">SK, NN, BK, NN, NN, , , , , , , , , , , , , , , , , , , , , , , , , </v>
      </c>
      <c r="AH84" s="113" t="str">
        <f t="shared" ca="1" si="54"/>
        <v xml:space="preserve">SK, NN, BK, NN, NN, , , , , , , , , , , , , , , , , , , , , , , , , , </v>
      </c>
      <c r="AI84" s="113" t="str">
        <f t="shared" ca="1" si="54"/>
        <v xml:space="preserve">SK, NN, BK, NN, NN, , , , , , , , , , , , , , , , , , , , , , , , , , , </v>
      </c>
      <c r="AJ84" s="113" t="str">
        <f t="shared" ca="1" si="54"/>
        <v xml:space="preserve">SK, NN, BK, NN, NN, , , , , , , , , , , , , , , , , , , , , , , , , , , , </v>
      </c>
      <c r="AK84" s="113" t="str">
        <f t="shared" ca="1" si="54"/>
        <v xml:space="preserve">SK, NN, BK, NN, NN, , , , , , , , , , , , , , , , , , , , , , , , , , , , , </v>
      </c>
      <c r="AL84" s="113" t="str">
        <f t="shared" ca="1" si="54"/>
        <v xml:space="preserve">SK, NN, BK, NN, NN, , , , , , , , , , , , , , , , , , , , , , , , , , , , , , </v>
      </c>
      <c r="AM84" s="113" t="str">
        <f t="shared" ca="1" si="54"/>
        <v xml:space="preserve">SK, NN, BK, NN, NN, , , , , , , , , , , , , , , , , , , , , , , , , , , , , , , </v>
      </c>
      <c r="AN84" s="113" t="str">
        <f t="shared" ca="1" si="54"/>
        <v xml:space="preserve">SK, NN, BK, NN, NN, , , , , , , , , , , , , , , , , , , , , , , , , , , , , , , , </v>
      </c>
      <c r="AO84" s="113" t="str">
        <f t="shared" ca="1" si="54"/>
        <v xml:space="preserve">SK, NN, BK, NN, NN, , , , , , , , , , , , , , , , , , , , , , , , , , , , , , , , , </v>
      </c>
      <c r="AP84" s="113" t="str">
        <f t="shared" ca="1" si="54"/>
        <v xml:space="preserve">SK, NN, BK, NN, NN, , , , , , , , , , , , , , , , , , , , , , , , , , , , , , , , , , </v>
      </c>
      <c r="AQ84" s="113" t="str">
        <f t="shared" ca="1" si="54"/>
        <v xml:space="preserve">SK, NN, BK, NN, NN, , , , , , , , , , , , , , , , , , , , , , , , , , , , , , , , , , , </v>
      </c>
      <c r="AR84" s="113" t="str">
        <f t="shared" ca="1" si="54"/>
        <v xml:space="preserve">SK, NN, BK, NN, NN, , , , , , , , , , , , , , , , , , , , , , , , , , , , , , , , , , , , </v>
      </c>
      <c r="AS84" s="113" t="str">
        <f t="shared" ca="1" si="54"/>
        <v xml:space="preserve">SK, NN, BK, NN, NN, , , , , , , , , , , , , , , , , , , , , , , , , , , , , , , , , , , , , </v>
      </c>
      <c r="AT84" s="113" t="str">
        <f t="shared" ca="1" si="54"/>
        <v xml:space="preserve">SK, NN, BK, NN, NN, , , , , , , , , , , , , , , , , , , , , , , , , , , , , , , , , , , , , , </v>
      </c>
      <c r="AU84" s="113" t="str">
        <f t="shared" ca="1" si="54"/>
        <v xml:space="preserve">SK, NN, BK, NN, NN, , , , , , , , , , , , , , , , , , , , , , , , , , , , , , , , , , , , , , , </v>
      </c>
      <c r="AV84" s="113" t="str">
        <f t="shared" ca="1" si="54"/>
        <v xml:space="preserve">SK, NN, BK, NN, NN, , , , , , , , , , , , , , , , , , , , , , , , , , , , , , , , , , , , , , , , </v>
      </c>
      <c r="AW84" s="113" t="str">
        <f t="shared" ca="1" si="54"/>
        <v xml:space="preserve">SK, NN, BK, NN, NN, , , , , , , , , , , , , , , , , , , , , , , , , , , , , , , , , , , , , , , , , </v>
      </c>
      <c r="AX84" s="113" t="str">
        <f t="shared" ca="1" si="54"/>
        <v xml:space="preserve">SK, NN, BK, NN, NN, , , , , , , , , , , , , , , , , , , , , , , , , , , , , , , , , , , , , , , , , , </v>
      </c>
      <c r="AY84" s="113" t="str">
        <f t="shared" ca="1" si="54"/>
        <v xml:space="preserve">SK, NN, BK, NN, NN, , , , , , , , , , , , , , , , , , , , , , , , , , , , , , , , , , , , , , , , , , , </v>
      </c>
      <c r="AZ84" s="113" t="str">
        <f t="shared" ca="1" si="54"/>
        <v xml:space="preserve">SK, NN, BK, NN, NN, , , , , , , , , , , , , , , , , , , , , , , , , , , , , , , , , , , , , , , , , , , , </v>
      </c>
      <c r="BA84" s="113" t="str">
        <f t="shared" ca="1" si="54"/>
        <v xml:space="preserve">SK, NN, BK, NN, NN, , , , , , , , , , , , , , , , , , , , , , , , , , , , , , , , , , , , , , , , , , , , , </v>
      </c>
      <c r="BB84" s="113" t="str">
        <f t="shared" ca="1" si="54"/>
        <v xml:space="preserve">SK, NN, BK, NN, NN, , , , , , , , , , , , , , , , , , , , , , , , , , , , , , , , , , , , , , , , , , , , , , </v>
      </c>
      <c r="BC84" s="113" t="str">
        <f t="shared" ca="1" si="54"/>
        <v xml:space="preserve">SK, NN, BK, NN, NN, , , , , , , , , , , , , , , , , , , , , , , , , , , , , , , , , , , , , , , , , , , , , , , </v>
      </c>
      <c r="BD84" s="113" t="str">
        <f t="shared" ca="1" si="54"/>
        <v xml:space="preserve">SK, NN, BK, NN, NN, , , , , , , , , , , , , , , , , , , , , , , , , , , , , , , , , , , , , , , , , , , , , , , , </v>
      </c>
      <c r="BE84" s="113" t="str">
        <f t="shared" ca="1" si="54"/>
        <v xml:space="preserve">SK, NN, BK, NN, NN, , , , , , , , , , , , , , , , , , , , , , , , , , , , , , , , , , , , , , , , , , , , , , , , , </v>
      </c>
      <c r="BF84" s="113" t="str">
        <f t="shared" ca="1" si="54"/>
        <v xml:space="preserve">SK, NN, BK, NN, NN, , , , , , , , , , , , , , , , , , , , , , , , , , , , , , , , , , , , , , , , , , , , , , , , , , </v>
      </c>
      <c r="BG84" s="113" t="str">
        <f t="shared" ca="1" si="54"/>
        <v xml:space="preserve">SK, NN, BK, NN, NN, , , , , , , , , , , , , , , , , , , , , , , , , , , , , , , , , , , , , , , , , , , , , , , , , , , </v>
      </c>
      <c r="BH84" s="113" t="str">
        <f t="shared" ca="1" si="54"/>
        <v xml:space="preserve">SK, NN, BK, NN, NN, , , , , , , , , , , , , , , , , , , , , , , , , , , , , , , , , , , , , , , , , , , , , , , , , , , , </v>
      </c>
      <c r="BI84" s="113" t="str">
        <f t="shared" ca="1" si="54"/>
        <v xml:space="preserve">SK, NN, BK, NN, NN, , , , , , , , , , , , , , , , , , , , , , , , , , , , , , , , , , , , , , , , , , , , , , , , , , , , , </v>
      </c>
      <c r="BJ84" s="113" t="str">
        <f t="shared" ca="1" si="54"/>
        <v xml:space="preserve">SK, NN, BK, NN, NN, , , , , , , , , , , , , , , , , , , , , , , , , , , , , , , , , , , , , , , , , , , , , , , , , , , , , , </v>
      </c>
      <c r="BK84" s="113" t="str">
        <f t="shared" ca="1" si="54"/>
        <v xml:space="preserve">SK, NN, BK, NN, NN, , , , , , , , , , , , , , , , , , , , , , , , , , , , , , , , , , , , , , , , , , , , , , , , , , , , , , , </v>
      </c>
      <c r="BL84" s="113" t="str">
        <f t="shared" ca="1" si="54"/>
        <v xml:space="preserve">SK, NN, BK, NN, NN, , , , , , , , , , , , , , , , , , , , , , , , , , , , , , , , , , , , , , , , , , , , , , , , , , , , , , , , </v>
      </c>
      <c r="BM84" s="113" t="str">
        <f t="shared" ca="1" si="54"/>
        <v xml:space="preserve">SK, NN, BK, NN, NN, , , , , , , , , , , , , , , , , , , , , , , , , , , , , , , , , , , , , , , , , , , , , , , , , , , , , , , , , </v>
      </c>
      <c r="BN84" s="113" t="str">
        <f t="shared" ca="1" si="54"/>
        <v xml:space="preserve">SK, NN, BK, NN, NN, , , , , , , , , , , , , , , , , , , , , , , , , , , , , , , , , , , , , , , , , , , , , , , , , , , , , , , , , , </v>
      </c>
      <c r="BO84" s="113" t="str">
        <f t="shared" ca="1" si="54"/>
        <v xml:space="preserve">SK, NN, BK, NN, NN, , , , , , , , , , , , , , , , , , , , , , , , , , , , , , , , , , , , , , , , , , , , , , , , , , , , , , , , , , , </v>
      </c>
      <c r="BP84" s="113" t="str">
        <f t="shared" ca="1" si="54"/>
        <v xml:space="preserve">SK, NN, BK, NN, NN, , , , , , , , , , , , , , , , , , , , , , , , , , , , , , , , , , , , , , , , , , , , , , , , , , , , , , , , , , , , </v>
      </c>
      <c r="BQ84" s="113" t="str">
        <f t="shared" ca="1" si="54"/>
        <v xml:space="preserve">SK, NN, BK, NN, NN, , , , , , , , , , , , , , , , , , , , , , , , , , , , , , , , , , , , , , , , , , , , , , , , , , , , , , , , , , , , , </v>
      </c>
      <c r="BR84" s="113" t="str">
        <f t="shared" ca="1" si="54"/>
        <v xml:space="preserve">SK, NN, BK, NN, NN, , , , , , , , , , , , , , , , , , , , , , , , , , , , , , , , , , , , , , , , , , , , , , , , , , , , , , , , , , , , , , </v>
      </c>
      <c r="BS84" s="113" t="str">
        <f t="shared" ca="1" si="54"/>
        <v xml:space="preserve">SK, NN, BK, NN, NN, , , , , , , , , , , , , , , , , , , , , , , , , , , , , , , , , , , , , , , , , , , , , , , , , , , , , , , , , , , , , , , </v>
      </c>
      <c r="BT84" s="113" t="str">
        <f t="shared" ref="BT84:EE84" ca="1" si="55">CONCATENATE(INDIRECT(ADDRESS(ROW(),COLUMN()-1)),", ", BT83)</f>
        <v xml:space="preserve">SK, NN, BK, NN, NN, , , , , , , , , , , , , , , , , , , , , , , , , , , , , , , , , , , , , , , , , , , , , , , , , , , , , , , , , , , , , , , , </v>
      </c>
      <c r="BU84" s="113" t="str">
        <f t="shared" ca="1" si="55"/>
        <v xml:space="preserve">SK, NN, BK, NN, NN, , , , , , , , , , , , , , , , , , , , , , , , , , , , , , , , , , , , , , , , , , , , , , , , , , , , , , , , , , , , , , , , , </v>
      </c>
      <c r="BV84" s="113" t="str">
        <f t="shared" ca="1" si="55"/>
        <v xml:space="preserve">SK, NN, BK, NN, NN, , , , , , , , , , , , , , , , , , , , , , , , , , , , , , , , , , , , , , , , , , , , , , , , , , , , , , , , , , , , , , , , , , </v>
      </c>
      <c r="BW84" s="113" t="str">
        <f t="shared" ca="1" si="55"/>
        <v xml:space="preserve">SK, NN, BK, NN, NN, , , , , , , , , , , , , , , , , , , , , , , , , , , , , , , , , , , , , , , , , , , , , , , , , , , , , , , , , , , , , , , , , , , </v>
      </c>
      <c r="BX84" s="113" t="str">
        <f t="shared" ca="1" si="55"/>
        <v xml:space="preserve">SK, NN, BK, NN, NN, , , , , , , , , , , , , , , , , , , , , , , , , , , , , , , , , , , , , , , , , , , , , , , , , , , , , , , , , , , , , , , , , , , , </v>
      </c>
      <c r="BY84" s="113" t="str">
        <f t="shared" ca="1" si="55"/>
        <v xml:space="preserve">SK, NN, BK, NN, NN, , , , , , , , , , , , , , , , , , , , , , , , , , , , , , , , , , , , , , , , , , , , , , , , , , , , , , , , , , , , , , , , , , , , , </v>
      </c>
      <c r="BZ84" s="113" t="str">
        <f t="shared" ca="1" si="55"/>
        <v xml:space="preserve">SK, NN, BK, NN, NN, , , , , , , , , , , , , , , , , , , , , , , , , , , , , , , , , , , , , , , , , , , , , , , , , , , , , , , , , , , , , , , , , , , , , , </v>
      </c>
      <c r="CA84" s="113" t="str">
        <f t="shared" ca="1" si="55"/>
        <v xml:space="preserve">SK, NN, BK, NN, NN, , , , , , , , , , , , , , , , , , , , , , , , , , , , , , , , , , , , , , , , , , , , , , , , , , , , , , , , , , , , , , , , , , , , , , , </v>
      </c>
      <c r="CB84" s="113" t="str">
        <f t="shared" ca="1" si="55"/>
        <v xml:space="preserve">SK, NN, BK, NN, NN, , , , , , , , , , , , , , , , , , , , , , , , , , , , , , , , , , , , , , , , , , , , , , , , , , , , , , , , , , , , , , , , , , , , , , , , </v>
      </c>
      <c r="CC84" s="113" t="str">
        <f t="shared" ca="1" si="55"/>
        <v xml:space="preserve">SK, NN, BK, NN, NN, , , , , , , , , , , , , , , , , , , , , , , , , , , , , , , , , , , , , , , , , , , , , , , , , , , , , , , , , , , , , , , , , , , , , , , , , </v>
      </c>
      <c r="CD84" s="113" t="str">
        <f t="shared" ca="1" si="55"/>
        <v xml:space="preserve">SK, NN, BK, NN, NN, , , , , , , , , , , , , , , , , , , , , , , , , , , , , , , , , , , , , , , , , , , , , , , , , , , , , , , , , , , , , , , , , , , , , , , , , , </v>
      </c>
      <c r="CE84" s="113" t="str">
        <f t="shared" ca="1" si="55"/>
        <v xml:space="preserve">SK, NN, BK, NN, NN, , , , , , , , , , , , , , , , , , , , , , , , , , , , , , , , , , , , , , , , , , , , , , , , , , , , , , , , , , , , , , , , , , , , , , , , , , , </v>
      </c>
      <c r="CF84" s="113" t="str">
        <f t="shared" ca="1" si="55"/>
        <v xml:space="preserve">SK, NN, BK, NN, NN, , , , , , , , , , , , , , , , , , , , , , , , , , , , , , , , , , , , , , , , , , , , , , , , , , , , , , , , , , , , , , , , , , , , , , , , , , , , </v>
      </c>
      <c r="CG84" s="113" t="str">
        <f t="shared" ca="1" si="55"/>
        <v xml:space="preserve">SK, NN, BK, NN, NN, , , , , , , , , , , , , , , , , , , , , , , , , , , , , , , , , , , , , , , , , , , , , , , , , , , , , , , , , , , , , , , , , , , , , , , , , , , , , </v>
      </c>
      <c r="CH84" s="113" t="str">
        <f t="shared" ca="1" si="55"/>
        <v xml:space="preserve">SK, NN, BK, NN, NN, , , , , , , , , , , , , , , , , , , , , , , , , , , , , , , , , , , , , , , , , , , , , , , , , , , , , , , , , , , , , , , , , , , , , , , , , , , , , , </v>
      </c>
      <c r="CI84" s="113" t="str">
        <f t="shared" ca="1" si="55"/>
        <v xml:space="preserve">SK, NN, BK, NN, NN, , , , , , , , , , , , , , , , , , , , , , , , , , , , , , , , , , , , , , , , , , , , , , , , , , , , , , , , , , , , , , , , , , , , , , , , , , , , , , , </v>
      </c>
      <c r="CJ84" s="113" t="str">
        <f t="shared" ca="1" si="55"/>
        <v xml:space="preserve">SK, NN, BK, NN, NN, , , , , , , , , , , , , , , , , , , , , , , , , , , , , , , , , , , , , , , , , , , , , , , , , , , , , , , , , , , , , , , , , , , , , , , , , , , , , , , , </v>
      </c>
      <c r="CK84" s="113" t="str">
        <f t="shared" ca="1" si="55"/>
        <v xml:space="preserve">SK, NN, BK, NN, NN, , , , , , , , , , , , , , , , , , , , , , , , , , , , , , , , , , , , , , , , , , , , , , , , , , , , , , , , , , , , , , , , , , , , , , , , , , , , , , , , , </v>
      </c>
      <c r="CL84" s="113" t="str">
        <f t="shared" ca="1" si="55"/>
        <v xml:space="preserve">SK, NN, BK, NN, NN, , , , , , , , , , , , , , , , , , , , , , , , , , , , , , , , , , , , , , , , , , , , , , , , , , , , , , , , , , , , , , , , , , , , , , , , , , , , , , , , , , </v>
      </c>
      <c r="CM84" s="113" t="str">
        <f t="shared" ca="1" si="55"/>
        <v xml:space="preserve">SK, NN, BK, NN, NN, , , , , , , , , , , , , , , , , , , , , , , , , , , , , , , , , , , , , , , , , , , , , , , , , , , , , , , , , , , , , , , , , , , , , , , , , , , , , , , , , , , </v>
      </c>
      <c r="CN84" s="113" t="str">
        <f t="shared" ca="1" si="55"/>
        <v xml:space="preserve">SK, NN, BK, NN, NN, , , , , , , , , , , , , , , , , , , , , , , , , , , , , , , , , , , , , , , , , , , , , , , , , , , , , , , , , , , , , , , , , , , , , , , , , , , , , , , , , , , , </v>
      </c>
      <c r="CO84" s="113" t="str">
        <f t="shared" ca="1" si="55"/>
        <v xml:space="preserve">SK, NN, BK, NN, NN, , , , , , , , , , , , , , , , , , , , , , , , , , , , , , , , , , , , , , , , , , , , , , , , , , , , , , , , , , , , , , , , , , , , , , , , , , , , , , , , , , , , , </v>
      </c>
      <c r="CP84" s="113" t="str">
        <f t="shared" ca="1" si="55"/>
        <v xml:space="preserve">SK, NN, BK, NN, NN, , , , , , , , , , , , , , , , , , , , , , , , , , , , , , , , , , , , , , , , , , , , , , , , , , , , , , , , , , , , , , , , , , , , , , , , , , , , , , , , , , , , , , </v>
      </c>
      <c r="CQ84" s="113" t="str">
        <f t="shared" ca="1" si="55"/>
        <v xml:space="preserve">SK, NN, BK, NN, NN, , , , , , , , , , , , , , , , , , , , , , , , , , , , , , , , , , , , , , , , , , , , , , , , , , , , , , , , , , , , , , , , , , , , , , , , , , , , , , , , , , , , , , , </v>
      </c>
      <c r="CR84" s="113" t="str">
        <f t="shared" ca="1" si="55"/>
        <v xml:space="preserve">SK, NN, BK, NN, NN, , , , , , , , , , , , , , , , , , , , , , , , , , , , , , , , , , , , , , , , , , , , , , , , , , , , , , , , , , , , , , , , , , , , , , , , , , , , , , , , , , , , , , , , </v>
      </c>
      <c r="CS84" s="113" t="str">
        <f t="shared" ca="1" si="55"/>
        <v xml:space="preserve">SK, NN, BK, NN, NN, , , , , , , , , , , , , , , , , , , , , , , , , , , , , , , , , , , , , , , , , , , , , , , , , , , , , , , , , , , , , , , , , , , , , , , , , , , , , , , , , , , , , , , , , </v>
      </c>
      <c r="CT84" s="113" t="str">
        <f t="shared" ca="1" si="55"/>
        <v xml:space="preserve">SK, NN, BK, NN, NN, , , , , , , , , , , , , , , , , , , , , , , , , , , , , , , , , , , , , , , , , , , , , , , , , , , , , , , , , , , , , , , , , , , , , , , , , , , , , , , , , , , , , , , , , , </v>
      </c>
      <c r="CU84" s="113" t="str">
        <f t="shared" ca="1" si="55"/>
        <v xml:space="preserve">SK, NN, BK, NN, NN, , , , , , , , , , , , , , , , , , , , , , , , , , , , , , , , , , , , , , , , , , , , , , , , , , , , , , , , , , , , , , , , , , , , , , , , , , , , , , , , , , , , , , , , , , , </v>
      </c>
      <c r="CV84" s="113" t="str">
        <f t="shared" ca="1" si="55"/>
        <v xml:space="preserve">SK, NN, BK, NN, NN, , , , , , , , , , , , , , , , , , , , , , , , , , , , , , , , , , , , , , , , , , , , , , , , , , , , , , , , , , , , , , , , , , , , , , , , , , , , , , , , , , , , , , , , , , , , </v>
      </c>
      <c r="CW84" s="113" t="str">
        <f t="shared" ca="1" si="55"/>
        <v xml:space="preserve">SK, NN, BK, NN, NN, , , , , , , , , , , , , , , , , , , , , , , , , , , , , , , , , , , , , , , , , , , , , , , , , , , , , , , , , , , , , , , , , , , , , , , , , , , , , , , , , , , , , , , , , , , , , </v>
      </c>
      <c r="CX84" s="113" t="str">
        <f t="shared" ca="1" si="55"/>
        <v xml:space="preserve">SK, NN, BK, NN, NN, , , , , , , , , , , , , , , , , , , , , , , , , , , , , , , , , , , , , , , , , , , , , , , , , , , , , , , , , , , , , , , , , , , , , , , , , , , , , , , , , , , , , , , , , , , , , , </v>
      </c>
      <c r="CY84" s="113" t="str">
        <f t="shared" ca="1" si="55"/>
        <v xml:space="preserve">SK, NN, BK, NN, NN, , , , , , , , , , , , , , , , , , , , , , , , , , , , , , , , , , , , , , , , , , , , , , , , , , , , , , , , , , , , , , , , , , , , , , , , , , , , , , , , , , , , , , , , , , , , , , , </v>
      </c>
      <c r="CZ84" s="113" t="str">
        <f t="shared" ca="1" si="55"/>
        <v xml:space="preserve">SK, NN, BK, NN, NN, , , , , , , , , , , , , , , , , , , , , , , , , , , , , , , , , , , , , , , , , , , , , , , , , , , , , , , , , , , , , , , , , , , , , , , , , , , , , , , , , , , , , , , , , , , , , , , , </v>
      </c>
      <c r="DA84" s="113" t="str">
        <f t="shared" ca="1" si="55"/>
        <v xml:space="preserve">SK, NN, BK, NN, NN, , , , , , , , , , , , , , , , , , , , , , , , , , , , , , , , , , , , , , , , , , , , , , , , , , , , , , , , , , , , , , , , , , , , , , , , , , , , , , , , , , , , , , , , , , , , , , , , , </v>
      </c>
      <c r="DB84" s="113" t="str">
        <f t="shared" ca="1" si="55"/>
        <v xml:space="preserve">SK, NN, BK, NN, NN, , , , , , , , , , , , , , , , , , , , , , , , , , , , , , , , , , , , , , , , , , , , , , , , , , , , , , , , , , , , , , , , , , , , , , , , , , , , , , , , , , , , , , , , , , , , , , , , , , </v>
      </c>
      <c r="DC84" s="113" t="str">
        <f t="shared" ca="1" si="55"/>
        <v xml:space="preserve">SK, NN, BK, NN, NN, , , , , , , , , , , , , , , , , , , , , , , , , , , , , , , , , , , , , , , , , , , , , , , , , , , , , , , , , , , , , , , , , , , , , , , , , , , , , , , , , , , , , , , , , , , , , , , , , , , </v>
      </c>
      <c r="DD84" s="113" t="str">
        <f t="shared" ca="1" si="55"/>
        <v xml:space="preserve">SK, NN, BK, NN, NN, , , , , , , , , , , , , , , , , , , , , , , , , , , , , , , , , , , , , , , , , , , , , , , , , , , , , , , , , , , , , , , , , , , , , , , , , , , , , , , , , , , , , , , , , , , , , , , , , , , , </v>
      </c>
      <c r="DE84" s="113" t="str">
        <f t="shared" ca="1" si="55"/>
        <v xml:space="preserve">SK, NN, BK, NN, NN, , , , , , , , , , , , , , , , , , , , , , , , , , , , , , , , , , , , , , , , , , , , , , , , , , , , , , , , , , , , , , , , , , , , , , , , , , , , , , , , , , , , , , , , , , , , , , , , , , , , , </v>
      </c>
      <c r="DF84" s="113" t="str">
        <f t="shared" ca="1" si="55"/>
        <v xml:space="preserve">SK, NN, BK, NN, NN, , , , , , , , , , , , , , , , , , , , , , , , , , , , , , , , , , , , , , , , , , , , , , , , , , , , , , , , , , , , , , , , , , , , , , , , , , , , , , , , , , , , , , , , , , , , , , , , , , , , , , </v>
      </c>
      <c r="DG84" s="113" t="str">
        <f t="shared" ca="1" si="55"/>
        <v xml:space="preserve">SK, NN, BK, NN, NN, , , , , , , , , , , , , , , , , , , , , , , , , , , , , , , , , , , , , , , , , , , , , , , , , , , , , , , , , , , , , , , , , , , , , , , , , , , , , , , , , , , , , , , , , , , , , , , , , , , , , , , </v>
      </c>
      <c r="DH84" s="113" t="str">
        <f t="shared" ca="1" si="55"/>
        <v xml:space="preserve">SK, NN, BK, NN, NN, , , , , , , , , , , , , , , , , , , , , , , , , , , , , , , , , , , , , , , , , , , , , , , , , , , , , , , , , , , , , , , , , , , , , , , , , , , , , , , , , , , , , , , , , , , , , , , , , , , , , , , , </v>
      </c>
      <c r="DI84" s="113" t="str">
        <f t="shared" ca="1" si="55"/>
        <v xml:space="preserve">SK, NN, BK, NN, NN, , , , , , , , , , , , , , , , , , , , , , , , , , , , , , , , , , , , , , , , , , , , , , , , , , , , , , , , , , , , , , , , , , , , , , , , , , , , , , , , , , , , , , , , , , , , , , , , , , , , , , , , , </v>
      </c>
      <c r="DJ84" s="113" t="str">
        <f t="shared" ca="1" si="55"/>
        <v xml:space="preserve">SK, NN, BK, NN, NN, , , , , , , , , , , , , , , , , , , , , , , , , , , , , , , , , , , , , , , , , , , , , , , , , , , , , , , , , , , , , , , , , , , , , , , , , , , , , , , , , , , , , , , , , , , , , , , , , , , , , , , , , , </v>
      </c>
      <c r="DK84" s="113" t="str">
        <f t="shared" ca="1" si="55"/>
        <v xml:space="preserve">SK, NN, BK, NN, NN, , , , , , , , , , , , , , , , , , , , , , , , , , , , , , , , , , , , , , , , , , , , , , , , , , , , , , , , , , , , , , , , , , , , , , , , , , , , , , , , , , , , , , , , , , , , , , , , , , , , , , , , , , , </v>
      </c>
      <c r="DL84" s="113" t="str">
        <f t="shared" ca="1" si="55"/>
        <v xml:space="preserve">SK, NN, BK, NN, NN, , , , , , , , , , , , , , , , , , , , , , , , , , , , , , , , , , , , , , , , , , , , , , , , , , , , , , , , , , , , , , , , , , , , , , , , , , , , , , , , , , , , , , , , , , , , , , , , , , , , , , , , , , , , </v>
      </c>
      <c r="DM84" s="113" t="str">
        <f t="shared" ca="1" si="55"/>
        <v xml:space="preserve">SK, NN, BK, NN, NN, , , , , , , , , , , , , , , , , , , , , , , , , , , , , , , , , , , , , , , , , , , , , , , , , , , , , , , , , , , , , , , , , , , , , , , , , , , , , , , , , , , , , , , , , , , , , , , , , , , , , , , , , , , , , </v>
      </c>
      <c r="DN84" s="113" t="str">
        <f t="shared" ca="1" si="55"/>
        <v xml:space="preserve">SK, NN, BK, NN, NN, , , , , , , , , , , , , , , , , , , , , , , , , , , , , , , , , , , , , , , , , , , , , , , , , , , , , , , , , , , , , , , , , , , , , , , , , , , , , , , , , , , , , , , , , , , , , , , , , , , , , , , , , , , , , , </v>
      </c>
      <c r="DO84" s="113" t="str">
        <f t="shared" ca="1" si="55"/>
        <v xml:space="preserve">SK, NN, BK, NN, NN, , , , , , , , , , , , , , , , , , , , , , , , , , , , , , , , , , , , , , , , , , , , , , , , , , , , , , , , , , , , , , , , , , , , , , , , , , , , , , , , , , , , , , , , , , , , , , , , , , , , , , , , , , , , , , , </v>
      </c>
      <c r="DP84" s="113" t="str">
        <f t="shared" ca="1" si="55"/>
        <v xml:space="preserve">SK, NN, BK, NN, NN, , , , , , , , , , , , , , , , , , , , , , , , , , , , , , , , , , , , , , , , , , , , , , , , , , , , , , , , , , , , , , , , , , , , , , , , , , , , , , , , , , , , , , , , , , , , , , , , , , , , , , , , , , , , , , , , </v>
      </c>
      <c r="DQ84" s="113" t="str">
        <f t="shared" ca="1" si="55"/>
        <v xml:space="preserve">SK, NN, BK, NN, NN, , , , , , , , , , , , , , , , , , , , , , , , , , , , , , , , , , , , , , , , , , , , , , , , , , , , , , , , , , , , , , , , , , , , , , , , , , , , , , , , , , , , , , , , , , , , , , , , , , , , , , , , , , , , , , , , , </v>
      </c>
      <c r="DR84" s="113" t="str">
        <f t="shared" ca="1" si="55"/>
        <v xml:space="preserve">SK, NN, BK, NN, NN, , , , , , , , , , , , , , , , , , , , , , , , , , , , , , , , , , , , , , , , , , , , , , , , , , , , , , , , , , , , , , , , , , , , , , , , , , , , , , , , , , , , , , , , , , , , , , , , , , , , , , , , , , , , , , , , , , </v>
      </c>
      <c r="DS84" s="113" t="str">
        <f t="shared" ca="1" si="55"/>
        <v xml:space="preserve">SK, NN, BK, NN, NN, , , , , , , , , , , , , , , , , , , , , , , , , , , , , , , , , , , , , , , , , , , , , , , , , , , , , , , , , , , , , , , , , , , , , , , , , , , , , , , , , , , , , , , , , , , , , , , , , , , , , , , , , , , , , , , , , , , </v>
      </c>
      <c r="DT84" s="113" t="str">
        <f t="shared" ca="1" si="55"/>
        <v xml:space="preserve">SK, NN, BK, NN, NN, , , , , , , , , , , , , , , , , , , , , , , , , , , , , , , , , , , , , , , , , , , , , , , , , , , , , , , , , , , , , , , , , , , , , , , , , , , , , , , , , , , , , , , , , , , , , , , , , , , , , , , , , , , , , , , , , , , , </v>
      </c>
      <c r="DU84" s="113" t="str">
        <f t="shared" ca="1" si="55"/>
        <v xml:space="preserve">SK, NN, BK, NN, NN, , , , , , , , , , , , , , , , , , , , , , , , , , , , , , , , , , , , , , , , , , , , , , , , , , , , , , , , , , , , , , , , , , , , , , , , , , , , , , , , , , , , , , , , , , , , , , , , , , , , , , , , , , , , , , , , , , , , , </v>
      </c>
      <c r="DV84" s="113" t="str">
        <f t="shared" ca="1" si="55"/>
        <v xml:space="preserve">SK, NN, BK, NN, NN, , , , , , , , , , , , , , , , , , , , , , , , , , , , , , , , , , , , , , , , , , , , , , , , , , , , , , , , , , , , , , , , , , , , , , , , , , , , , , , , , , , , , , , , , , , , , , , , , , , , , , , , , , , , , , , , , , , , , , </v>
      </c>
      <c r="DW84" s="113" t="str">
        <f t="shared" ca="1" si="55"/>
        <v xml:space="preserve">SK, NN, BK, NN, NN, , , , , , , , , , , , , , , , , , , , , , , , , , , , , , , , , , , , , , , , , , , , , , , , , , , , , , , , , , , , , , , , , , , , , , , , , , , , , , , , , , , , , , , , , , , , , , , , , , , , , , , , , , , , , , , , , , , , , , , </v>
      </c>
      <c r="DX84" s="113" t="str">
        <f t="shared" ca="1" si="55"/>
        <v xml:space="preserve">SK, NN, BK, NN, NN, , , , , , , , , , , , , , , , , , , , , , , , , , , , , , , , , , , , , , , , , , , , , , , , , , , , , , , , , , , , , , , , , , , , , , , , , , , , , , , , , , , , , , , , , , , , , , , , , , , , , , , , , , , , , , , , , , , , , , , , </v>
      </c>
      <c r="DY84" s="113" t="str">
        <f t="shared" ca="1" si="55"/>
        <v xml:space="preserve">SK, NN, BK, NN, NN, , , , , , , , , , , , , , , , , , , , , , , , , , , , , , , , , , , , , , , , , , , , , , , , , , , , , , , , , , , , , , , , , , , , , , , , , , , , , , , , , , , , , , , , , , , , , , , , , , , , , , , , , , , , , , , , , , , , , , , , , </v>
      </c>
      <c r="DZ84" s="113" t="str">
        <f t="shared" ca="1" si="55"/>
        <v xml:space="preserve">SK, NN, BK, NN, NN, , , , , , , , , , , , , , , , , , , , , , , , , , , , , , , , , , , , , , , , , , , , , , , , , , , , , , , , , , , , , , , , , , , , , , , , , , , , , , , , , , , , , , , , , , , , , , , , , , , , , , , , , , , , , , , , , , , , , , , , , , </v>
      </c>
      <c r="EA84" s="113" t="str">
        <f t="shared" ca="1" si="55"/>
        <v xml:space="preserve">SK, NN, BK, NN, NN, , , , , , , , , , , , , , , , , , , , , , , , , , , , , , , , , , , , , , , , , , , , , , , , , , , , , , , , , , , , , , , , , , , , , , , , , , , , , , , , , , , , , , , , , , , , , , , , , , , , , , , , , , , , , , , , , , , , , , , , , , , </v>
      </c>
      <c r="EB84" s="113" t="str">
        <f t="shared" ca="1" si="55"/>
        <v xml:space="preserve">SK, NN, BK, NN, NN, , , , , , , , , , , , , , , , , , , , , , , , , , , , , , , , , , , , , , , , , , , , , , , , , , , , , , , , , , , , , , , , , , , , , , , , , , , , , , , , , , , , , , , , , , , , , , , , , , , , , , , , , , , , , , , , , , , , , , , , , , , , </v>
      </c>
      <c r="EC84" s="113" t="str">
        <f t="shared" ca="1" si="55"/>
        <v xml:space="preserve">SK, NN, BK, NN, NN, , , , , , , , , , , , , , , , , , , , , , , , , , , , , , , , , , , , , , , , , , , , , , , , , , , , , , , , , , , , , , , , , , , , , , , , , , , , , , , , , , , , , , , , , , , , , , , , , , , , , , , , , , , , , , , , , , , , , , , , , , , , , </v>
      </c>
      <c r="ED84" s="113" t="str">
        <f t="shared" ca="1" si="55"/>
        <v xml:space="preserve">SK, NN, BK, NN, NN, , , , , , , , , , , , , , , , , , , , , , , , , , , , , , , , , , , , , , , , , , , , , , , , , , , , , , , , , , , , , , , , , , , , , , , , , , , , , , , , , , , , , , , , , , , , , , , , , , , , , , , , , , , , , , , , , , , , , , , , , , , , , , </v>
      </c>
      <c r="EE84" s="113" t="str">
        <f t="shared" ca="1" si="55"/>
        <v xml:space="preserve">SK, NN, BK, NN, NN, , , , , , , , , , , , , , , , , , , , , , , , , , , , , , , , , , , , , , , , , , , , , , , , , , , , , , , , , , , , , , , , , , , , , , , , , , , , , , , , , , , , , , , , , , , , , , , , , , , , , , , , , , , , , , , , , , , , , , , , , , , , , , , </v>
      </c>
      <c r="EF84" s="113" t="str">
        <f t="shared" ref="EF84:EY84" ca="1" si="56">CONCATENATE(INDIRECT(ADDRESS(ROW(),COLUMN()-1)),", ", EF83)</f>
        <v xml:space="preserve">SK, NN, BK, NN, NN, , , , , , , , , , , , , , , , , , , , , , , , , , , , , , , , , , , , , , , , , , , , , , , , , , , , , , , , , , , , , , , , , , , , , , , , , , , , , , , , , , , , , , , , , , , , , , , , , , , , , , , , , , , , , , , , , , , , , , , , , , , , , , , , </v>
      </c>
      <c r="EG84" s="113" t="str">
        <f t="shared" ca="1" si="56"/>
        <v xml:space="preserve">SK, NN, BK, NN, NN, , , , , , , , , , , , , , , , , , , , , , , , , , , , , , , , , , , , , , , , , , , , , , , , , , , , , , , , , , , , , , , , , , , , , , , , , , , , , , , , , , , , , , , , , , , , , , , , , , , , , , , , , , , , , , , , , , , , , , , , , , , , , , , , , </v>
      </c>
      <c r="EH84" s="113" t="str">
        <f t="shared" ca="1" si="56"/>
        <v xml:space="preserve">SK, NN, BK, NN, NN, , , , , , , , , , , , , , , , , , , , , , , , , , , , , , , , , , , , , , , , , , , , , , , , , , , , , , , , , , , , , , , , , , , , , , , , , , , , , , , , , , , , , , , , , , , , , , , , , , , , , , , , , , , , , , , , , , , , , , , , , , , , , , , , , , </v>
      </c>
      <c r="EI84" s="113" t="str">
        <f t="shared" ca="1" si="56"/>
        <v xml:space="preserve">SK, NN, BK, NN, NN, , , , , , , , , , , , , , , , , , , , , , , , , , , , , , , , , , , , , , , , , , , , , , , , , , , , , , , , , , , , , , , , , , , , , , , , , , , , , , , , , , , , , , , , , , , , , , , , , , , , , , , , , , , , , , , , , , , , , , , , , , , , , , , , , , , </v>
      </c>
      <c r="EJ84" s="113" t="str">
        <f t="shared" ca="1" si="56"/>
        <v xml:space="preserve">SK, NN, BK, NN, NN, , , , , , , , , , , , , , , , , , , , , , , , , , , , , , , , , , , , , , , , , , , , , , , , , , , , , , , , , , , , , , , , , , , , , , , , , , , , , , , , , , , , , , , , , , , , , , , , , , , , , , , , , , , , , , , , , , , , , , , , , , , , , , , , , , , , </v>
      </c>
      <c r="EK84" s="113" t="str">
        <f t="shared" ca="1" si="56"/>
        <v xml:space="preserve">SK, NN, BK, NN, NN, , , , , , , , , , , , , , , , , , , , , , , , , , , , , , , , , , , , , , , , , , , , , , , , , , , , , , , , , , , , , , , , , , , , , , , , , , , , , , , , , , , , , , , , , , , , , , , , , , , , , , , , , , , , , , , , , , , , , , , , , , , , , , , , , , , , , </v>
      </c>
      <c r="EL84" s="113" t="str">
        <f t="shared" ca="1" si="56"/>
        <v xml:space="preserve">SK, NN, BK, NN, NN, , , , , , , , , , , , , , , , , , , , , , , , , , , , , , , , , , , , , , , , , , , , , , , , , , , , , , , , , , , , , , , , , , , , , , , , , , , , , , , , , , , , , , , , , , , , , , , , , , , , , , , , , , , , , , , , , , , , , , , , , , , , , , , , , , , , , , </v>
      </c>
      <c r="EM84" s="113" t="str">
        <f t="shared" ca="1" si="56"/>
        <v xml:space="preserve">SK, NN, BK, NN, NN, , , , , , , , , , , , , , , , , , , , , , , , , , , , , , , , , , , , , , , , , , , , , , , , , , , , , , , , , , , , , , , , , , , , , , , , , , , , , , , , , , , , , , , , , , , , , , , , , , , , , , , , , , , , , , , , , , , , , , , , , , , , , , , , , , , , , , , </v>
      </c>
      <c r="EN84" s="113" t="str">
        <f t="shared" ca="1" si="56"/>
        <v xml:space="preserve">SK, NN, BK, NN, NN, , , , , , , , , , , , , , , , , , , , , , , , , , , , , , , , , , , , , , , , , , , , , , , , , , , , , , , , , , , , , , , , , , , , , , , , , , , , , , , , , , , , , , , , , , , , , , , , , , , , , , , , , , , , , , , , , , , , , , , , , , , , , , , , , , , , , , , , </v>
      </c>
      <c r="EO84" s="113" t="str">
        <f t="shared" ca="1" si="56"/>
        <v xml:space="preserve">SK, NN, BK, NN, NN, , , , , , , , , , , , , , , , , , , , , , , , , , , , , , , , , , , , , , , , , , , , , , , , , , , , , , , , , , , , , , , , , , , , , , , , , , , , , , , , , , , , , , , , , , , , , , , , , , , , , , , , , , , , , , , , , , , , , , , , , , , , , , , , , , , , , , , , , </v>
      </c>
      <c r="EP84" s="113" t="str">
        <f t="shared" ca="1" si="56"/>
        <v xml:space="preserve">SK, NN, BK, NN, NN, , , , , , , , , , , , , , , , , , , , , , , , , , , , , , , , , , , , , , , , , , , , , , , , , , , , , , , , , , , , , , , , , , , , , , , , , , , , , , , , , , , , , , , , , , , , , , , , , , , , , , , , , , , , , , , , , , , , , , , , , , , , , , , , , , , , , , , , , , </v>
      </c>
      <c r="EQ84" s="113" t="str">
        <f t="shared" ca="1" si="56"/>
        <v xml:space="preserve">SK, NN, BK, NN, NN, , , , , , , , , , , , , , , , , , , , , , , , , , , , , , , , , , , , , , , , , , , , , , , , , , , , , , , , , , , , , , , , , , , , , , , , , , , , , , , , , , , , , , , , , , , , , , , , , , , , , , , , , , , , , , , , , , , , , , , , , , , , , , , , , , , , , , , , , , , </v>
      </c>
      <c r="ER84" s="113" t="str">
        <f t="shared" ca="1" si="56"/>
        <v xml:space="preserve">SK, NN, BK, NN, NN, , , , , , , , , , , , , , , , , , , , , , , , , , , , , , , , , , , , , , , , , , , , , , , , , , , , , , , , , , , , , , , , , , , , , , , , , , , , , , , , , , , , , , , , , , , , , , , , , , , , , , , , , , , , , , , , , , , , , , , , , , , , , , , , , , , , , , , , , , , , </v>
      </c>
      <c r="ES84" s="113" t="str">
        <f t="shared" ca="1" si="56"/>
        <v xml:space="preserve">SK, NN, BK, NN, NN, , , , , , , , , , , , , , , , , , , , , , , , , , , , , , , , , , , , , , , , , , , , , , , , , , , , , , , , , , , , , , , , , , , , , , , , , , , , , , , , , , , , , , , , , , , , , , , , , , , , , , , , , , , , , , , , , , , , , , , , , , , , , , , , , , , , , , , , , , , , , </v>
      </c>
      <c r="ET84" s="113" t="str">
        <f t="shared" ca="1" si="56"/>
        <v xml:space="preserve">SK, NN, BK, NN, NN, , , , , , , , , , , , , , , , , , , , , , , , , , , , , , , , , , , , , , , , , , , , , , , , , , , , , , , , , , , , , , , , , , , , , , , , , , , , , , , , , , , , , , , , , , , , , , , , , , , , , , , , , , , , , , , , , , , , , , , , , , , , , , , , , , , , , , , , , , , , , , </v>
      </c>
      <c r="EU84" s="113" t="str">
        <f t="shared" ca="1" si="56"/>
        <v xml:space="preserve">SK, NN, BK, NN, NN, , , , , , , , , , , , , , , , , , , , , , , , , , , , , , , , , , , , , , , , , , , , , , , , , , , , , , , , , , , , , , , , , , , , , , , , , , , , , , , , , , , , , , , , , , , , , , , , , , , , , , , , , , , , , , , , , , , , , , , , , , , , , , , , , , , , , , , , , , , , , , , </v>
      </c>
      <c r="EV84" s="113" t="str">
        <f t="shared" ca="1" si="56"/>
        <v xml:space="preserve">SK, NN, BK, NN, NN, , , , , , , , , , , , , , , , , , , , , , , , , , , , , , , , , , , , , , , , , , , , , , , , , , , , , , , , , , , , , , , , , , , , , , , , , , , , , , , , , , , , , , , , , , , , , , , , , , , , , , , , , , , , , , , , , , , , , , , , , , , , , , , , , , , , , , , , , , , , , , , , </v>
      </c>
      <c r="EW84" s="113" t="str">
        <f t="shared" ca="1" si="56"/>
        <v xml:space="preserve">SK, NN, BK, NN, NN, , , , , , , , , , , , , , , , , , , , , , , , , , , , , , , , , , , , , , , , , , , , , , , , , , , , , , , , , , , , , , , , , , , , , , , , , , , , , , , , , , , , , , , , , , , , , , , , , , , , , , , , , , , , , , , , , , , , , , , , , , , , , , , , , , , , , , , , , , , , , , , , , </v>
      </c>
      <c r="EX84" s="113" t="str">
        <f t="shared" ca="1" si="56"/>
        <v xml:space="preserve">SK, NN, BK, NN, NN, , , , , , , , , , , , , , , , , , , , , , , , , , , , , , , , , , , , , , , , , , , , , , , , , , , , , , , , , , , , , , , , , , , , , , , , , , , , , , , , , , , , , , , , , , , , , , , , , , , , , , , , , , , , , , , , , , , , , , , , , , , , , , , , , , , , , , , , , , , , , , , , , , </v>
      </c>
      <c r="EY84" s="113" t="str">
        <f t="shared" ca="1" si="56"/>
        <v xml:space="preserve">SK, NN, BK, NN, NN, ,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255"/>
      <c r="G85" s="255"/>
      <c r="H85" s="255"/>
      <c r="I85" s="221"/>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255" t="str">
        <f>IF(F59="Y",F72 &amp; ", ","")</f>
        <v xml:space="preserve">MOTIVATION_KEY, </v>
      </c>
      <c r="G86" s="255" t="str">
        <f t="shared" ref="G86:BR86" si="57">IF(G59="Y",G72 &amp; ", ","")</f>
        <v/>
      </c>
      <c r="H86" s="255" t="str">
        <f t="shared" si="57"/>
        <v/>
      </c>
      <c r="I86" s="221"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260" t="str">
        <f>F86</f>
        <v xml:space="preserve">MOTIVATION_KEY, </v>
      </c>
      <c r="G87" s="255" t="str">
        <f ca="1">CONCATENATE(INDIRECT(ADDRESS(ROW(),COLUMN()-1)), G86)</f>
        <v xml:space="preserve">MOTIVATION_KEY, </v>
      </c>
      <c r="H87" s="255" t="str">
        <f t="shared" ref="H87:BS87" ca="1" si="60">CONCATENATE(INDIRECT(ADDRESS(ROW(),COLUMN()-1)), H86)</f>
        <v xml:space="preserve">MOTIVATION_KEY, </v>
      </c>
      <c r="I87" s="221" t="str">
        <f t="shared" ca="1" si="60"/>
        <v xml:space="preserve">MOTIVATION_KEY, </v>
      </c>
      <c r="J87" s="113" t="str">
        <f t="shared" ca="1" si="60"/>
        <v xml:space="preserve">MOTIVATION_KEY, </v>
      </c>
      <c r="K87" s="113" t="str">
        <f t="shared" ca="1" si="60"/>
        <v xml:space="preserve">MOTIVATION_KEY, </v>
      </c>
      <c r="L87" s="113" t="str">
        <f t="shared" ca="1" si="60"/>
        <v xml:space="preserve">MOTIVATION_KEY, </v>
      </c>
      <c r="M87" s="113" t="str">
        <f t="shared" ca="1" si="60"/>
        <v xml:space="preserve">MOTIVATION_KEY, </v>
      </c>
      <c r="N87" s="113" t="str">
        <f t="shared" ca="1" si="60"/>
        <v xml:space="preserve">MOTIVATION_KEY, </v>
      </c>
      <c r="O87" s="113" t="str">
        <f t="shared" ca="1" si="60"/>
        <v xml:space="preserve">MOTIVATION_KEY, </v>
      </c>
      <c r="P87" s="113" t="str">
        <f t="shared" ca="1" si="60"/>
        <v xml:space="preserve">MOTIVATION_KEY, </v>
      </c>
      <c r="Q87" s="113" t="str">
        <f t="shared" ca="1" si="60"/>
        <v xml:space="preserve">MOTIVATION_KEY, </v>
      </c>
      <c r="R87" s="113" t="str">
        <f t="shared" ca="1" si="60"/>
        <v xml:space="preserve">MOTIVATION_KEY, </v>
      </c>
      <c r="S87" s="113" t="str">
        <f t="shared" ca="1" si="60"/>
        <v xml:space="preserve">MOTIVATION_KEY, </v>
      </c>
      <c r="T87" s="113" t="str">
        <f t="shared" ca="1" si="60"/>
        <v xml:space="preserve">MOTIVATION_KEY, </v>
      </c>
      <c r="U87" s="113" t="str">
        <f t="shared" ca="1" si="60"/>
        <v xml:space="preserve">MOTIVATION_KEY, </v>
      </c>
      <c r="V87" s="113" t="str">
        <f t="shared" ca="1" si="60"/>
        <v xml:space="preserve">MOTIVATION_KEY, </v>
      </c>
      <c r="W87" s="113" t="str">
        <f t="shared" ca="1" si="60"/>
        <v xml:space="preserve">MOTIVATION_KEY, </v>
      </c>
      <c r="X87" s="113" t="str">
        <f t="shared" ca="1" si="60"/>
        <v xml:space="preserve">MOTIVATION_KEY, </v>
      </c>
      <c r="Y87" s="113" t="str">
        <f t="shared" ca="1" si="60"/>
        <v xml:space="preserve">MOTIVATION_KEY, </v>
      </c>
      <c r="Z87" s="113" t="str">
        <f t="shared" ca="1" si="60"/>
        <v xml:space="preserve">MOTIVATION_KEY, </v>
      </c>
      <c r="AA87" s="113" t="str">
        <f t="shared" ca="1" si="60"/>
        <v xml:space="preserve">MOTIVATION_KEY, </v>
      </c>
      <c r="AB87" s="113" t="str">
        <f t="shared" ca="1" si="60"/>
        <v xml:space="preserve">MOTIVATION_KEY, </v>
      </c>
      <c r="AC87" s="113" t="str">
        <f t="shared" ca="1" si="60"/>
        <v xml:space="preserve">MOTIVATION_KEY, </v>
      </c>
      <c r="AD87" s="113" t="str">
        <f t="shared" ca="1" si="60"/>
        <v xml:space="preserve">MOTIVATION_KEY, </v>
      </c>
      <c r="AE87" s="113" t="str">
        <f t="shared" ca="1" si="60"/>
        <v xml:space="preserve">MOTIVATION_KEY, </v>
      </c>
      <c r="AF87" s="113" t="str">
        <f t="shared" ca="1" si="60"/>
        <v xml:space="preserve">MOTIVATION_KEY, </v>
      </c>
      <c r="AG87" s="113" t="str">
        <f t="shared" ca="1" si="60"/>
        <v xml:space="preserve">MOTIVATION_KEY, </v>
      </c>
      <c r="AH87" s="113" t="str">
        <f t="shared" ca="1" si="60"/>
        <v xml:space="preserve">MOTIVATION_KEY, </v>
      </c>
      <c r="AI87" s="113" t="str">
        <f t="shared" ca="1" si="60"/>
        <v xml:space="preserve">MOTIVATION_KEY, </v>
      </c>
      <c r="AJ87" s="113" t="str">
        <f t="shared" ca="1" si="60"/>
        <v xml:space="preserve">MOTIVATION_KEY, </v>
      </c>
      <c r="AK87" s="113" t="str">
        <f t="shared" ca="1" si="60"/>
        <v xml:space="preserve">MOTIVATION_KEY, </v>
      </c>
      <c r="AL87" s="113" t="str">
        <f t="shared" ca="1" si="60"/>
        <v xml:space="preserve">MOTIVATION_KEY, </v>
      </c>
      <c r="AM87" s="113" t="str">
        <f t="shared" ca="1" si="60"/>
        <v xml:space="preserve">MOTIVATION_KEY, </v>
      </c>
      <c r="AN87" s="113" t="str">
        <f t="shared" ca="1" si="60"/>
        <v xml:space="preserve">MOTIVATION_KEY, </v>
      </c>
      <c r="AO87" s="113" t="str">
        <f t="shared" ca="1" si="60"/>
        <v xml:space="preserve">MOTIVATION_KEY, </v>
      </c>
      <c r="AP87" s="113" t="str">
        <f t="shared" ca="1" si="60"/>
        <v xml:space="preserve">MOTIVATION_KEY, </v>
      </c>
      <c r="AQ87" s="113" t="str">
        <f t="shared" ca="1" si="60"/>
        <v xml:space="preserve">MOTIVATION_KEY, </v>
      </c>
      <c r="AR87" s="113" t="str">
        <f t="shared" ca="1" si="60"/>
        <v xml:space="preserve">MOTIVATION_KEY, </v>
      </c>
      <c r="AS87" s="113" t="str">
        <f t="shared" ca="1" si="60"/>
        <v xml:space="preserve">MOTIVATION_KEY, </v>
      </c>
      <c r="AT87" s="113" t="str">
        <f t="shared" ca="1" si="60"/>
        <v xml:space="preserve">MOTIVATION_KEY, </v>
      </c>
      <c r="AU87" s="113" t="str">
        <f t="shared" ca="1" si="60"/>
        <v xml:space="preserve">MOTIVATION_KEY, </v>
      </c>
      <c r="AV87" s="113" t="str">
        <f t="shared" ca="1" si="60"/>
        <v xml:space="preserve">MOTIVATION_KEY, </v>
      </c>
      <c r="AW87" s="113" t="str">
        <f t="shared" ca="1" si="60"/>
        <v xml:space="preserve">MOTIVATION_KEY, </v>
      </c>
      <c r="AX87" s="113" t="str">
        <f t="shared" ca="1" si="60"/>
        <v xml:space="preserve">MOTIVATION_KEY, </v>
      </c>
      <c r="AY87" s="113" t="str">
        <f t="shared" ca="1" si="60"/>
        <v xml:space="preserve">MOTIVATION_KEY, </v>
      </c>
      <c r="AZ87" s="113" t="str">
        <f t="shared" ca="1" si="60"/>
        <v xml:space="preserve">MOTIVATION_KEY, </v>
      </c>
      <c r="BA87" s="113" t="str">
        <f t="shared" ca="1" si="60"/>
        <v xml:space="preserve">MOTIVATION_KEY, </v>
      </c>
      <c r="BB87" s="113" t="str">
        <f t="shared" ca="1" si="60"/>
        <v xml:space="preserve">MOTIVATION_KEY, </v>
      </c>
      <c r="BC87" s="113" t="str">
        <f t="shared" ca="1" si="60"/>
        <v xml:space="preserve">MOTIVATION_KEY, </v>
      </c>
      <c r="BD87" s="113" t="str">
        <f t="shared" ca="1" si="60"/>
        <v xml:space="preserve">MOTIVATION_KEY, </v>
      </c>
      <c r="BE87" s="113" t="str">
        <f t="shared" ca="1" si="60"/>
        <v xml:space="preserve">MOTIVATION_KEY, </v>
      </c>
      <c r="BF87" s="113" t="str">
        <f t="shared" ca="1" si="60"/>
        <v xml:space="preserve">MOTIVATION_KEY, </v>
      </c>
      <c r="BG87" s="113" t="str">
        <f t="shared" ca="1" si="60"/>
        <v xml:space="preserve">MOTIVATION_KEY, </v>
      </c>
      <c r="BH87" s="113" t="str">
        <f t="shared" ca="1" si="60"/>
        <v xml:space="preserve">MOTIVATION_KEY, </v>
      </c>
      <c r="BI87" s="113" t="str">
        <f t="shared" ca="1" si="60"/>
        <v xml:space="preserve">MOTIVATION_KEY, </v>
      </c>
      <c r="BJ87" s="113" t="str">
        <f t="shared" ca="1" si="60"/>
        <v xml:space="preserve">MOTIVATION_KEY, </v>
      </c>
      <c r="BK87" s="113" t="str">
        <f t="shared" ca="1" si="60"/>
        <v xml:space="preserve">MOTIVATION_KEY, </v>
      </c>
      <c r="BL87" s="113" t="str">
        <f t="shared" ca="1" si="60"/>
        <v xml:space="preserve">MOTIVATION_KEY, </v>
      </c>
      <c r="BM87" s="113" t="str">
        <f t="shared" ca="1" si="60"/>
        <v xml:space="preserve">MOTIVATION_KEY, </v>
      </c>
      <c r="BN87" s="113" t="str">
        <f t="shared" ca="1" si="60"/>
        <v xml:space="preserve">MOTIVATION_KEY, </v>
      </c>
      <c r="BO87" s="113" t="str">
        <f t="shared" ca="1" si="60"/>
        <v xml:space="preserve">MOTIVATION_KEY, </v>
      </c>
      <c r="BP87" s="113" t="str">
        <f t="shared" ca="1" si="60"/>
        <v xml:space="preserve">MOTIVATION_KEY, </v>
      </c>
      <c r="BQ87" s="113" t="str">
        <f t="shared" ca="1" si="60"/>
        <v xml:space="preserve">MOTIVATION_KEY, </v>
      </c>
      <c r="BR87" s="113" t="str">
        <f t="shared" ca="1" si="60"/>
        <v xml:space="preserve">MOTIVATION_KEY, </v>
      </c>
      <c r="BS87" s="113" t="str">
        <f t="shared" ca="1" si="60"/>
        <v xml:space="preserve">MOTIVATION_KEY, </v>
      </c>
      <c r="BT87" s="113" t="str">
        <f t="shared" ref="BT87:EE87" ca="1" si="61">CONCATENATE(INDIRECT(ADDRESS(ROW(),COLUMN()-1)), BT86)</f>
        <v xml:space="preserve">MOTIVATION_KEY, </v>
      </c>
      <c r="BU87" s="113" t="str">
        <f t="shared" ca="1" si="61"/>
        <v xml:space="preserve">MOTIVATION_KEY, </v>
      </c>
      <c r="BV87" s="113" t="str">
        <f t="shared" ca="1" si="61"/>
        <v xml:space="preserve">MOTIVATION_KEY, </v>
      </c>
      <c r="BW87" s="113" t="str">
        <f t="shared" ca="1" si="61"/>
        <v xml:space="preserve">MOTIVATION_KEY, </v>
      </c>
      <c r="BX87" s="113" t="str">
        <f t="shared" ca="1" si="61"/>
        <v xml:space="preserve">MOTIVATION_KEY, </v>
      </c>
      <c r="BY87" s="113" t="str">
        <f t="shared" ca="1" si="61"/>
        <v xml:space="preserve">MOTIVATION_KEY, </v>
      </c>
      <c r="BZ87" s="113" t="str">
        <f t="shared" ca="1" si="61"/>
        <v xml:space="preserve">MOTIVATION_KEY, </v>
      </c>
      <c r="CA87" s="113" t="str">
        <f t="shared" ca="1" si="61"/>
        <v xml:space="preserve">MOTIVATION_KEY, </v>
      </c>
      <c r="CB87" s="113" t="str">
        <f t="shared" ca="1" si="61"/>
        <v xml:space="preserve">MOTIVATION_KEY, </v>
      </c>
      <c r="CC87" s="113" t="str">
        <f t="shared" ca="1" si="61"/>
        <v xml:space="preserve">MOTIVATION_KEY, </v>
      </c>
      <c r="CD87" s="113" t="str">
        <f t="shared" ca="1" si="61"/>
        <v xml:space="preserve">MOTIVATION_KEY, </v>
      </c>
      <c r="CE87" s="113" t="str">
        <f t="shared" ca="1" si="61"/>
        <v xml:space="preserve">MOTIVATION_KEY, </v>
      </c>
      <c r="CF87" s="113" t="str">
        <f t="shared" ca="1" si="61"/>
        <v xml:space="preserve">MOTIVATION_KEY, </v>
      </c>
      <c r="CG87" s="113" t="str">
        <f t="shared" ca="1" si="61"/>
        <v xml:space="preserve">MOTIVATION_KEY, </v>
      </c>
      <c r="CH87" s="113" t="str">
        <f t="shared" ca="1" si="61"/>
        <v xml:space="preserve">MOTIVATION_KEY, </v>
      </c>
      <c r="CI87" s="113" t="str">
        <f t="shared" ca="1" si="61"/>
        <v xml:space="preserve">MOTIVATION_KEY, </v>
      </c>
      <c r="CJ87" s="113" t="str">
        <f t="shared" ca="1" si="61"/>
        <v xml:space="preserve">MOTIVATION_KEY, </v>
      </c>
      <c r="CK87" s="113" t="str">
        <f t="shared" ca="1" si="61"/>
        <v xml:space="preserve">MOTIVATION_KEY, </v>
      </c>
      <c r="CL87" s="113" t="str">
        <f t="shared" ca="1" si="61"/>
        <v xml:space="preserve">MOTIVATION_KEY, </v>
      </c>
      <c r="CM87" s="113" t="str">
        <f t="shared" ca="1" si="61"/>
        <v xml:space="preserve">MOTIVATION_KEY, </v>
      </c>
      <c r="CN87" s="113" t="str">
        <f t="shared" ca="1" si="61"/>
        <v xml:space="preserve">MOTIVATION_KEY, </v>
      </c>
      <c r="CO87" s="113" t="str">
        <f t="shared" ca="1" si="61"/>
        <v xml:space="preserve">MOTIVATION_KEY, </v>
      </c>
      <c r="CP87" s="113" t="str">
        <f t="shared" ca="1" si="61"/>
        <v xml:space="preserve">MOTIVATION_KEY, </v>
      </c>
      <c r="CQ87" s="113" t="str">
        <f t="shared" ca="1" si="61"/>
        <v xml:space="preserve">MOTIVATION_KEY, </v>
      </c>
      <c r="CR87" s="113" t="str">
        <f t="shared" ca="1" si="61"/>
        <v xml:space="preserve">MOTIVATION_KEY, </v>
      </c>
      <c r="CS87" s="113" t="str">
        <f t="shared" ca="1" si="61"/>
        <v xml:space="preserve">MOTIVATION_KEY, </v>
      </c>
      <c r="CT87" s="113" t="str">
        <f t="shared" ca="1" si="61"/>
        <v xml:space="preserve">MOTIVATION_KEY, </v>
      </c>
      <c r="CU87" s="113" t="str">
        <f t="shared" ca="1" si="61"/>
        <v xml:space="preserve">MOTIVATION_KEY, </v>
      </c>
      <c r="CV87" s="113" t="str">
        <f t="shared" ca="1" si="61"/>
        <v xml:space="preserve">MOTIVATION_KEY, </v>
      </c>
      <c r="CW87" s="113" t="str">
        <f t="shared" ca="1" si="61"/>
        <v xml:space="preserve">MOTIVATION_KEY, </v>
      </c>
      <c r="CX87" s="113" t="str">
        <f t="shared" ca="1" si="61"/>
        <v xml:space="preserve">MOTIVATION_KEY, </v>
      </c>
      <c r="CY87" s="113" t="str">
        <f t="shared" ca="1" si="61"/>
        <v xml:space="preserve">MOTIVATION_KEY, </v>
      </c>
      <c r="CZ87" s="113" t="str">
        <f t="shared" ca="1" si="61"/>
        <v xml:space="preserve">MOTIVATION_KEY, </v>
      </c>
      <c r="DA87" s="113" t="str">
        <f t="shared" ca="1" si="61"/>
        <v xml:space="preserve">MOTIVATION_KEY, </v>
      </c>
      <c r="DB87" s="113" t="str">
        <f t="shared" ca="1" si="61"/>
        <v xml:space="preserve">MOTIVATION_KEY, </v>
      </c>
      <c r="DC87" s="113" t="str">
        <f t="shared" ca="1" si="61"/>
        <v xml:space="preserve">MOTIVATION_KEY, </v>
      </c>
      <c r="DD87" s="113" t="str">
        <f t="shared" ca="1" si="61"/>
        <v xml:space="preserve">MOTIVATION_KEY, </v>
      </c>
      <c r="DE87" s="113" t="str">
        <f t="shared" ca="1" si="61"/>
        <v xml:space="preserve">MOTIVATION_KEY, </v>
      </c>
      <c r="DF87" s="113" t="str">
        <f t="shared" ca="1" si="61"/>
        <v xml:space="preserve">MOTIVATION_KEY, </v>
      </c>
      <c r="DG87" s="113" t="str">
        <f t="shared" ca="1" si="61"/>
        <v xml:space="preserve">MOTIVATION_KEY, </v>
      </c>
      <c r="DH87" s="113" t="str">
        <f t="shared" ca="1" si="61"/>
        <v xml:space="preserve">MOTIVATION_KEY, </v>
      </c>
      <c r="DI87" s="113" t="str">
        <f t="shared" ca="1" si="61"/>
        <v xml:space="preserve">MOTIVATION_KEY, </v>
      </c>
      <c r="DJ87" s="113" t="str">
        <f t="shared" ca="1" si="61"/>
        <v xml:space="preserve">MOTIVATION_KEY, </v>
      </c>
      <c r="DK87" s="113" t="str">
        <f t="shared" ca="1" si="61"/>
        <v xml:space="preserve">MOTIVATION_KEY, </v>
      </c>
      <c r="DL87" s="113" t="str">
        <f t="shared" ca="1" si="61"/>
        <v xml:space="preserve">MOTIVATION_KEY, </v>
      </c>
      <c r="DM87" s="113" t="str">
        <f t="shared" ca="1" si="61"/>
        <v xml:space="preserve">MOTIVATION_KEY, </v>
      </c>
      <c r="DN87" s="113" t="str">
        <f t="shared" ca="1" si="61"/>
        <v xml:space="preserve">MOTIVATION_KEY, </v>
      </c>
      <c r="DO87" s="113" t="str">
        <f t="shared" ca="1" si="61"/>
        <v xml:space="preserve">MOTIVATION_KEY, </v>
      </c>
      <c r="DP87" s="113" t="str">
        <f t="shared" ca="1" si="61"/>
        <v xml:space="preserve">MOTIVATION_KEY, </v>
      </c>
      <c r="DQ87" s="113" t="str">
        <f t="shared" ca="1" si="61"/>
        <v xml:space="preserve">MOTIVATION_KEY, </v>
      </c>
      <c r="DR87" s="113" t="str">
        <f t="shared" ca="1" si="61"/>
        <v xml:space="preserve">MOTIVATION_KEY, </v>
      </c>
      <c r="DS87" s="113" t="str">
        <f t="shared" ca="1" si="61"/>
        <v xml:space="preserve">MOTIVATION_KEY, </v>
      </c>
      <c r="DT87" s="113" t="str">
        <f t="shared" ca="1" si="61"/>
        <v xml:space="preserve">MOTIVATION_KEY, </v>
      </c>
      <c r="DU87" s="113" t="str">
        <f t="shared" ca="1" si="61"/>
        <v xml:space="preserve">MOTIVATION_KEY, </v>
      </c>
      <c r="DV87" s="113" t="str">
        <f t="shared" ca="1" si="61"/>
        <v xml:space="preserve">MOTIVATION_KEY, </v>
      </c>
      <c r="DW87" s="113" t="str">
        <f t="shared" ca="1" si="61"/>
        <v xml:space="preserve">MOTIVATION_KEY, </v>
      </c>
      <c r="DX87" s="113" t="str">
        <f t="shared" ca="1" si="61"/>
        <v xml:space="preserve">MOTIVATION_KEY, </v>
      </c>
      <c r="DY87" s="113" t="str">
        <f t="shared" ca="1" si="61"/>
        <v xml:space="preserve">MOTIVATION_KEY, </v>
      </c>
      <c r="DZ87" s="113" t="str">
        <f t="shared" ca="1" si="61"/>
        <v xml:space="preserve">MOTIVATION_KEY, </v>
      </c>
      <c r="EA87" s="113" t="str">
        <f t="shared" ca="1" si="61"/>
        <v xml:space="preserve">MOTIVATION_KEY, </v>
      </c>
      <c r="EB87" s="113" t="str">
        <f t="shared" ca="1" si="61"/>
        <v xml:space="preserve">MOTIVATION_KEY, </v>
      </c>
      <c r="EC87" s="113" t="str">
        <f t="shared" ca="1" si="61"/>
        <v xml:space="preserve">MOTIVATION_KEY, </v>
      </c>
      <c r="ED87" s="113" t="str">
        <f t="shared" ca="1" si="61"/>
        <v xml:space="preserve">MOTIVATION_KEY, </v>
      </c>
      <c r="EE87" s="113" t="str">
        <f t="shared" ca="1" si="61"/>
        <v xml:space="preserve">MOTIVATION_KEY, </v>
      </c>
      <c r="EF87" s="113" t="str">
        <f t="shared" ref="EF87:EY87" ca="1" si="62">CONCATENATE(INDIRECT(ADDRESS(ROW(),COLUMN()-1)), EF86)</f>
        <v xml:space="preserve">MOTIVATION_KEY, </v>
      </c>
      <c r="EG87" s="113" t="str">
        <f t="shared" ca="1" si="62"/>
        <v xml:space="preserve">MOTIVATION_KEY, </v>
      </c>
      <c r="EH87" s="113" t="str">
        <f t="shared" ca="1" si="62"/>
        <v xml:space="preserve">MOTIVATION_KEY, </v>
      </c>
      <c r="EI87" s="113" t="str">
        <f t="shared" ca="1" si="62"/>
        <v xml:space="preserve">MOTIVATION_KEY, </v>
      </c>
      <c r="EJ87" s="113" t="str">
        <f t="shared" ca="1" si="62"/>
        <v xml:space="preserve">MOTIVATION_KEY, </v>
      </c>
      <c r="EK87" s="113" t="str">
        <f t="shared" ca="1" si="62"/>
        <v xml:space="preserve">MOTIVATION_KEY, </v>
      </c>
      <c r="EL87" s="113" t="str">
        <f t="shared" ca="1" si="62"/>
        <v xml:space="preserve">MOTIVATION_KEY, </v>
      </c>
      <c r="EM87" s="113" t="str">
        <f t="shared" ca="1" si="62"/>
        <v xml:space="preserve">MOTIVATION_KEY, </v>
      </c>
      <c r="EN87" s="113" t="str">
        <f t="shared" ca="1" si="62"/>
        <v xml:space="preserve">MOTIVATION_KEY, </v>
      </c>
      <c r="EO87" s="113" t="str">
        <f t="shared" ca="1" si="62"/>
        <v xml:space="preserve">MOTIVATION_KEY, </v>
      </c>
      <c r="EP87" s="113" t="str">
        <f t="shared" ca="1" si="62"/>
        <v xml:space="preserve">MOTIVATION_KEY, </v>
      </c>
      <c r="EQ87" s="113" t="str">
        <f t="shared" ca="1" si="62"/>
        <v xml:space="preserve">MOTIVATION_KEY, </v>
      </c>
      <c r="ER87" s="113" t="str">
        <f t="shared" ca="1" si="62"/>
        <v xml:space="preserve">MOTIVATION_KEY, </v>
      </c>
      <c r="ES87" s="113" t="str">
        <f t="shared" ca="1" si="62"/>
        <v xml:space="preserve">MOTIVATION_KEY, </v>
      </c>
      <c r="ET87" s="113" t="str">
        <f t="shared" ca="1" si="62"/>
        <v xml:space="preserve">MOTIVATION_KEY, </v>
      </c>
      <c r="EU87" s="113" t="str">
        <f t="shared" ca="1" si="62"/>
        <v xml:space="preserve">MOTIVATION_KEY, </v>
      </c>
      <c r="EV87" s="113" t="str">
        <f t="shared" ca="1" si="62"/>
        <v xml:space="preserve">MOTIVATION_KEY, </v>
      </c>
      <c r="EW87" s="113" t="str">
        <f t="shared" ca="1" si="62"/>
        <v xml:space="preserve">MOTIVATION_KEY, </v>
      </c>
      <c r="EX87" s="113" t="str">
        <f t="shared" ca="1" si="62"/>
        <v xml:space="preserve">MOTIVATION_KEY, </v>
      </c>
      <c r="EY87" s="113" t="str">
        <f t="shared" ca="1" si="62"/>
        <v xml:space="preserve">MOTIVATION_KEY, </v>
      </c>
    </row>
    <row r="88" spans="1:155" s="39" customFormat="1" ht="24" hidden="1" customHeight="1" outlineLevel="2">
      <c r="A88" s="21"/>
      <c r="B88" s="21"/>
      <c r="C88" s="33" t="s">
        <v>392</v>
      </c>
      <c r="D88" s="33"/>
      <c r="E88" s="28"/>
      <c r="F88" s="255" t="str">
        <f t="shared" ref="F88:BQ88" si="63">IF(F58="Y","",F83)</f>
        <v>SK, NN</v>
      </c>
      <c r="G88" s="255" t="str">
        <f t="shared" si="63"/>
        <v>BK, NN</v>
      </c>
      <c r="H88" s="255" t="str">
        <f t="shared" si="63"/>
        <v>NN</v>
      </c>
      <c r="I88" s="221" t="str">
        <f t="shared" si="63"/>
        <v/>
      </c>
      <c r="J88" s="113" t="str">
        <f t="shared" si="63"/>
        <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255" t="str">
        <f>IF(OR(LEN(F72)=0,F58="Y"),"",CONCATENATE(IF(LEN(F88)=0,"",SUBSTITUTE(Settings!$B$41,"&amp;BEAMColumnCodes",F88)),CHAR(13)))</f>
        <v xml:space="preserve"> SK, NN _x000D_</v>
      </c>
      <c r="G89" s="255" t="str">
        <f>IF(OR(LEN(G72)=0,G58="Y"),"",CONCATENATE(IF(LEN(G88)=0,"",SUBSTITUTE(Settings!$B$41,"&amp;BEAMColumnCodes",G88)),CHAR(13)))</f>
        <v xml:space="preserve"> BK, NN _x000D_</v>
      </c>
      <c r="H89" s="255" t="str">
        <f>IF(OR(LEN(H72)=0,H58="Y"),"",CONCATENATE(IF(LEN(H88)=0,"",SUBSTITUTE(Settings!$B$41,"&amp;BEAMColumnCodes",H88)),CHAR(13)))</f>
        <v xml:space="preserve"> NN _x000D_</v>
      </c>
      <c r="I89" s="221" t="str">
        <f>IF(OR(LEN(I72)=0,I58="Y"),"",CONCATENATE(IF(LEN(I88)=0,"",SUBSTITUTE(Settings!$B$41,"&amp;BEAMColumnCodes",I88)),CHAR(13)))</f>
        <v/>
      </c>
      <c r="J89" s="113" t="str">
        <f>IF(OR(LEN(J72)=0,J58="Y"),"",CONCATENATE(IF(LEN(J88)=0,"",SUBSTITUTE(Settings!$B$41,"&amp;BEAMColumnCodes",J88)),CHAR(13)))</f>
        <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255" t="str">
        <f>IF(F63="Y",F89,"")</f>
        <v xml:space="preserve"> SK, NN _x000D_</v>
      </c>
      <c r="G90" s="255" t="str">
        <f t="shared" ref="G90:BR90" si="66">IF(G63="Y",G89,"")</f>
        <v xml:space="preserve"> BK, NN _x000D_</v>
      </c>
      <c r="H90" s="255" t="str">
        <f t="shared" si="66"/>
        <v/>
      </c>
      <c r="I90" s="221"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260" t="str">
        <f>F90</f>
        <v xml:space="preserve"> SK, NN _x000D_</v>
      </c>
      <c r="G91" s="255" t="str">
        <f ca="1">CONCATENATE(INDIRECT(ADDRESS(ROW(),COLUMN()-1)),IF(ISERROR(FIND("...",G78)),G90,""))</f>
        <v xml:space="preserve"> SK, NN _x000D_ BK, NN _x000D_</v>
      </c>
      <c r="H91" s="255" t="str">
        <f t="shared" ref="H91:BS91" ca="1" si="69">CONCATENATE(INDIRECT(ADDRESS(ROW(),COLUMN()-1)),IF(ISERROR(FIND("...",H78)),H90,""))</f>
        <v xml:space="preserve"> SK, NN _x000D_ BK, NN _x000D_</v>
      </c>
      <c r="I91" s="221" t="str">
        <f t="shared" ca="1" si="69"/>
        <v xml:space="preserve"> SK, NN _x000D_ BK, NN _x000D_</v>
      </c>
      <c r="J91" s="113" t="str">
        <f t="shared" ca="1" si="69"/>
        <v xml:space="preserve"> SK, NN _x000D_ BK, NN _x000D_</v>
      </c>
      <c r="K91" s="113" t="str">
        <f t="shared" ca="1" si="69"/>
        <v xml:space="preserve"> SK, NN _x000D_ BK, NN _x000D_</v>
      </c>
      <c r="L91" s="113" t="str">
        <f t="shared" ca="1" si="69"/>
        <v xml:space="preserve"> SK, NN _x000D_ BK, NN _x000D_</v>
      </c>
      <c r="M91" s="113" t="str">
        <f t="shared" ca="1" si="69"/>
        <v xml:space="preserve"> SK, NN _x000D_ BK, NN _x000D_</v>
      </c>
      <c r="N91" s="113" t="str">
        <f t="shared" ca="1" si="69"/>
        <v xml:space="preserve"> SK, NN _x000D_ BK, NN _x000D_</v>
      </c>
      <c r="O91" s="113" t="str">
        <f t="shared" ca="1" si="69"/>
        <v xml:space="preserve"> SK, NN _x000D_ BK, NN _x000D_</v>
      </c>
      <c r="P91" s="113" t="str">
        <f t="shared" ca="1" si="69"/>
        <v xml:space="preserve"> SK, NN _x000D_ BK, NN _x000D_</v>
      </c>
      <c r="Q91" s="113" t="str">
        <f t="shared" ca="1" si="69"/>
        <v xml:space="preserve"> SK, NN _x000D_ BK, NN _x000D_</v>
      </c>
      <c r="R91" s="113" t="str">
        <f t="shared" ca="1" si="69"/>
        <v xml:space="preserve"> SK, NN _x000D_ BK, NN _x000D_</v>
      </c>
      <c r="S91" s="113" t="str">
        <f t="shared" ca="1" si="69"/>
        <v xml:space="preserve"> SK, NN _x000D_ BK, NN _x000D_</v>
      </c>
      <c r="T91" s="113" t="str">
        <f t="shared" ca="1" si="69"/>
        <v xml:space="preserve"> SK, NN _x000D_ BK, NN _x000D_</v>
      </c>
      <c r="U91" s="113" t="str">
        <f t="shared" ca="1" si="69"/>
        <v xml:space="preserve"> SK, NN _x000D_ BK, NN _x000D_</v>
      </c>
      <c r="V91" s="113" t="str">
        <f t="shared" ca="1" si="69"/>
        <v xml:space="preserve"> SK, NN _x000D_ BK, NN _x000D_</v>
      </c>
      <c r="W91" s="113" t="str">
        <f t="shared" ca="1" si="69"/>
        <v xml:space="preserve"> SK, NN _x000D_ BK, NN _x000D_</v>
      </c>
      <c r="X91" s="113" t="str">
        <f t="shared" ca="1" si="69"/>
        <v xml:space="preserve"> SK, NN _x000D_ BK, NN _x000D_</v>
      </c>
      <c r="Y91" s="113" t="str">
        <f t="shared" ca="1" si="69"/>
        <v xml:space="preserve"> SK, NN _x000D_ BK, NN _x000D_</v>
      </c>
      <c r="Z91" s="113" t="str">
        <f t="shared" ca="1" si="69"/>
        <v xml:space="preserve"> SK, NN _x000D_ BK, NN _x000D_</v>
      </c>
      <c r="AA91" s="113" t="str">
        <f t="shared" ca="1" si="69"/>
        <v xml:space="preserve"> SK, NN _x000D_ BK, NN _x000D_</v>
      </c>
      <c r="AB91" s="113" t="str">
        <f t="shared" ca="1" si="69"/>
        <v xml:space="preserve"> SK, NN _x000D_ BK, NN _x000D_</v>
      </c>
      <c r="AC91" s="113" t="str">
        <f t="shared" ca="1" si="69"/>
        <v xml:space="preserve"> SK, NN _x000D_ BK, NN _x000D_</v>
      </c>
      <c r="AD91" s="113" t="str">
        <f t="shared" ca="1" si="69"/>
        <v xml:space="preserve"> SK, NN _x000D_ BK, NN _x000D_</v>
      </c>
      <c r="AE91" s="113" t="str">
        <f t="shared" ca="1" si="69"/>
        <v xml:space="preserve"> SK, NN _x000D_ BK, NN _x000D_</v>
      </c>
      <c r="AF91" s="113" t="str">
        <f t="shared" ca="1" si="69"/>
        <v xml:space="preserve"> SK, NN _x000D_ BK, NN _x000D_</v>
      </c>
      <c r="AG91" s="113" t="str">
        <f t="shared" ca="1" si="69"/>
        <v xml:space="preserve"> SK, NN _x000D_ BK, NN _x000D_</v>
      </c>
      <c r="AH91" s="113" t="str">
        <f t="shared" ca="1" si="69"/>
        <v xml:space="preserve"> SK, NN _x000D_ BK, NN _x000D_</v>
      </c>
      <c r="AI91" s="113" t="str">
        <f t="shared" ca="1" si="69"/>
        <v xml:space="preserve"> SK, NN _x000D_ BK, NN _x000D_</v>
      </c>
      <c r="AJ91" s="113" t="str">
        <f t="shared" ca="1" si="69"/>
        <v xml:space="preserve"> SK, NN _x000D_ BK, NN _x000D_</v>
      </c>
      <c r="AK91" s="113" t="str">
        <f t="shared" ca="1" si="69"/>
        <v xml:space="preserve"> SK, NN _x000D_ BK, NN _x000D_</v>
      </c>
      <c r="AL91" s="113" t="str">
        <f t="shared" ca="1" si="69"/>
        <v xml:space="preserve"> SK, NN _x000D_ BK, NN _x000D_</v>
      </c>
      <c r="AM91" s="113" t="str">
        <f t="shared" ca="1" si="69"/>
        <v xml:space="preserve"> SK, NN _x000D_ BK, NN _x000D_</v>
      </c>
      <c r="AN91" s="113" t="str">
        <f t="shared" ca="1" si="69"/>
        <v xml:space="preserve"> SK, NN _x000D_ BK, NN _x000D_</v>
      </c>
      <c r="AO91" s="113" t="str">
        <f t="shared" ca="1" si="69"/>
        <v xml:space="preserve"> SK, NN _x000D_ BK, NN _x000D_</v>
      </c>
      <c r="AP91" s="113" t="str">
        <f t="shared" ca="1" si="69"/>
        <v xml:space="preserve"> SK, NN _x000D_ BK, NN _x000D_</v>
      </c>
      <c r="AQ91" s="113" t="str">
        <f t="shared" ca="1" si="69"/>
        <v xml:space="preserve"> SK, NN _x000D_ BK, NN _x000D_</v>
      </c>
      <c r="AR91" s="113" t="str">
        <f t="shared" ca="1" si="69"/>
        <v xml:space="preserve"> SK, NN _x000D_ BK, NN _x000D_</v>
      </c>
      <c r="AS91" s="113" t="str">
        <f t="shared" ca="1" si="69"/>
        <v xml:space="preserve"> SK, NN _x000D_ BK, NN _x000D_</v>
      </c>
      <c r="AT91" s="113" t="str">
        <f t="shared" ca="1" si="69"/>
        <v xml:space="preserve"> SK, NN _x000D_ BK, NN _x000D_</v>
      </c>
      <c r="AU91" s="113" t="str">
        <f t="shared" ca="1" si="69"/>
        <v xml:space="preserve"> SK, NN _x000D_ BK, NN _x000D_</v>
      </c>
      <c r="AV91" s="113" t="str">
        <f t="shared" ca="1" si="69"/>
        <v xml:space="preserve"> SK, NN _x000D_ BK, NN _x000D_</v>
      </c>
      <c r="AW91" s="113" t="str">
        <f t="shared" ca="1" si="69"/>
        <v xml:space="preserve"> SK, NN _x000D_ BK, NN _x000D_</v>
      </c>
      <c r="AX91" s="113" t="str">
        <f t="shared" ca="1" si="69"/>
        <v xml:space="preserve"> SK, NN _x000D_ BK, NN _x000D_</v>
      </c>
      <c r="AY91" s="113" t="str">
        <f t="shared" ca="1" si="69"/>
        <v xml:space="preserve"> SK, NN _x000D_ BK, NN _x000D_</v>
      </c>
      <c r="AZ91" s="113" t="str">
        <f t="shared" ca="1" si="69"/>
        <v xml:space="preserve"> SK, NN _x000D_ BK, NN _x000D_</v>
      </c>
      <c r="BA91" s="113" t="str">
        <f t="shared" ca="1" si="69"/>
        <v xml:space="preserve"> SK, NN _x000D_ BK, NN _x000D_</v>
      </c>
      <c r="BB91" s="113" t="str">
        <f t="shared" ca="1" si="69"/>
        <v xml:space="preserve"> SK, NN _x000D_ BK, NN _x000D_</v>
      </c>
      <c r="BC91" s="113" t="str">
        <f t="shared" ca="1" si="69"/>
        <v xml:space="preserve"> SK, NN _x000D_ BK, NN _x000D_</v>
      </c>
      <c r="BD91" s="113" t="str">
        <f t="shared" ca="1" si="69"/>
        <v xml:space="preserve"> SK, NN _x000D_ BK, NN _x000D_</v>
      </c>
      <c r="BE91" s="113" t="str">
        <f t="shared" ca="1" si="69"/>
        <v xml:space="preserve"> SK, NN _x000D_ BK, NN _x000D_</v>
      </c>
      <c r="BF91" s="113" t="str">
        <f t="shared" ca="1" si="69"/>
        <v xml:space="preserve"> SK, NN _x000D_ BK, NN _x000D_</v>
      </c>
      <c r="BG91" s="113" t="str">
        <f t="shared" ca="1" si="69"/>
        <v xml:space="preserve"> SK, NN _x000D_ BK, NN _x000D_</v>
      </c>
      <c r="BH91" s="113" t="str">
        <f t="shared" ca="1" si="69"/>
        <v xml:space="preserve"> SK, NN _x000D_ BK, NN _x000D_</v>
      </c>
      <c r="BI91" s="113" t="str">
        <f t="shared" ca="1" si="69"/>
        <v xml:space="preserve"> SK, NN _x000D_ BK, NN _x000D_</v>
      </c>
      <c r="BJ91" s="113" t="str">
        <f t="shared" ca="1" si="69"/>
        <v xml:space="preserve"> SK, NN _x000D_ BK, NN _x000D_</v>
      </c>
      <c r="BK91" s="113" t="str">
        <f t="shared" ca="1" si="69"/>
        <v xml:space="preserve"> SK, NN _x000D_ BK, NN _x000D_</v>
      </c>
      <c r="BL91" s="113" t="str">
        <f t="shared" ca="1" si="69"/>
        <v xml:space="preserve"> SK, NN _x000D_ BK, NN _x000D_</v>
      </c>
      <c r="BM91" s="113" t="str">
        <f t="shared" ca="1" si="69"/>
        <v xml:space="preserve"> SK, NN _x000D_ BK, NN _x000D_</v>
      </c>
      <c r="BN91" s="113" t="str">
        <f t="shared" ca="1" si="69"/>
        <v xml:space="preserve"> SK, NN _x000D_ BK, NN _x000D_</v>
      </c>
      <c r="BO91" s="113" t="str">
        <f t="shared" ca="1" si="69"/>
        <v xml:space="preserve"> SK, NN _x000D_ BK, NN _x000D_</v>
      </c>
      <c r="BP91" s="113" t="str">
        <f t="shared" ca="1" si="69"/>
        <v xml:space="preserve"> SK, NN _x000D_ BK, NN _x000D_</v>
      </c>
      <c r="BQ91" s="113" t="str">
        <f t="shared" ca="1" si="69"/>
        <v xml:space="preserve"> SK, NN _x000D_ BK, NN _x000D_</v>
      </c>
      <c r="BR91" s="113" t="str">
        <f t="shared" ca="1" si="69"/>
        <v xml:space="preserve"> SK, NN _x000D_ BK, NN _x000D_</v>
      </c>
      <c r="BS91" s="113" t="str">
        <f t="shared" ca="1" si="69"/>
        <v xml:space="preserve"> SK, NN _x000D_ BK, NN _x000D_</v>
      </c>
      <c r="BT91" s="113" t="str">
        <f t="shared" ref="BT91:EE91" ca="1" si="70">CONCATENATE(INDIRECT(ADDRESS(ROW(),COLUMN()-1)),IF(ISERROR(FIND("...",BT78)),BT90,""))</f>
        <v xml:space="preserve"> SK, NN _x000D_ BK, NN _x000D_</v>
      </c>
      <c r="BU91" s="113" t="str">
        <f t="shared" ca="1" si="70"/>
        <v xml:space="preserve"> SK, NN _x000D_ BK, NN _x000D_</v>
      </c>
      <c r="BV91" s="113" t="str">
        <f t="shared" ca="1" si="70"/>
        <v xml:space="preserve"> SK, NN _x000D_ BK, NN _x000D_</v>
      </c>
      <c r="BW91" s="113" t="str">
        <f t="shared" ca="1" si="70"/>
        <v xml:space="preserve"> SK, NN _x000D_ BK, NN _x000D_</v>
      </c>
      <c r="BX91" s="113" t="str">
        <f t="shared" ca="1" si="70"/>
        <v xml:space="preserve"> SK, NN _x000D_ BK, NN _x000D_</v>
      </c>
      <c r="BY91" s="113" t="str">
        <f t="shared" ca="1" si="70"/>
        <v xml:space="preserve"> SK, NN _x000D_ BK, NN _x000D_</v>
      </c>
      <c r="BZ91" s="113" t="str">
        <f t="shared" ca="1" si="70"/>
        <v xml:space="preserve"> SK, NN _x000D_ BK, NN _x000D_</v>
      </c>
      <c r="CA91" s="113" t="str">
        <f t="shared" ca="1" si="70"/>
        <v xml:space="preserve"> SK, NN _x000D_ BK, NN _x000D_</v>
      </c>
      <c r="CB91" s="113" t="str">
        <f t="shared" ca="1" si="70"/>
        <v xml:space="preserve"> SK, NN _x000D_ BK, NN _x000D_</v>
      </c>
      <c r="CC91" s="113" t="str">
        <f t="shared" ca="1" si="70"/>
        <v xml:space="preserve"> SK, NN _x000D_ BK, NN _x000D_</v>
      </c>
      <c r="CD91" s="113" t="str">
        <f t="shared" ca="1" si="70"/>
        <v xml:space="preserve"> SK, NN _x000D_ BK, NN _x000D_</v>
      </c>
      <c r="CE91" s="113" t="str">
        <f t="shared" ca="1" si="70"/>
        <v xml:space="preserve"> SK, NN _x000D_ BK, NN _x000D_</v>
      </c>
      <c r="CF91" s="113" t="str">
        <f t="shared" ca="1" si="70"/>
        <v xml:space="preserve"> SK, NN _x000D_ BK, NN _x000D_</v>
      </c>
      <c r="CG91" s="113" t="str">
        <f t="shared" ca="1" si="70"/>
        <v xml:space="preserve"> SK, NN _x000D_ BK, NN _x000D_</v>
      </c>
      <c r="CH91" s="113" t="str">
        <f t="shared" ca="1" si="70"/>
        <v xml:space="preserve"> SK, NN _x000D_ BK, NN _x000D_</v>
      </c>
      <c r="CI91" s="113" t="str">
        <f t="shared" ca="1" si="70"/>
        <v xml:space="preserve"> SK, NN _x000D_ BK, NN _x000D_</v>
      </c>
      <c r="CJ91" s="113" t="str">
        <f t="shared" ca="1" si="70"/>
        <v xml:space="preserve"> SK, NN _x000D_ BK, NN _x000D_</v>
      </c>
      <c r="CK91" s="113" t="str">
        <f t="shared" ca="1" si="70"/>
        <v xml:space="preserve"> SK, NN _x000D_ BK, NN _x000D_</v>
      </c>
      <c r="CL91" s="113" t="str">
        <f t="shared" ca="1" si="70"/>
        <v xml:space="preserve"> SK, NN _x000D_ BK, NN _x000D_</v>
      </c>
      <c r="CM91" s="113" t="str">
        <f t="shared" ca="1" si="70"/>
        <v xml:space="preserve"> SK, NN _x000D_ BK, NN _x000D_</v>
      </c>
      <c r="CN91" s="113" t="str">
        <f t="shared" ca="1" si="70"/>
        <v xml:space="preserve"> SK, NN _x000D_ BK, NN _x000D_</v>
      </c>
      <c r="CO91" s="113" t="str">
        <f t="shared" ca="1" si="70"/>
        <v xml:space="preserve"> SK, NN _x000D_ BK, NN _x000D_</v>
      </c>
      <c r="CP91" s="113" t="str">
        <f t="shared" ca="1" si="70"/>
        <v xml:space="preserve"> SK, NN _x000D_ BK, NN _x000D_</v>
      </c>
      <c r="CQ91" s="113" t="str">
        <f t="shared" ca="1" si="70"/>
        <v xml:space="preserve"> SK, NN _x000D_ BK, NN _x000D_</v>
      </c>
      <c r="CR91" s="113" t="str">
        <f t="shared" ca="1" si="70"/>
        <v xml:space="preserve"> SK, NN _x000D_ BK, NN _x000D_</v>
      </c>
      <c r="CS91" s="113" t="str">
        <f t="shared" ca="1" si="70"/>
        <v xml:space="preserve"> SK, NN _x000D_ BK, NN _x000D_</v>
      </c>
      <c r="CT91" s="113" t="str">
        <f t="shared" ca="1" si="70"/>
        <v xml:space="preserve"> SK, NN _x000D_ BK, NN _x000D_</v>
      </c>
      <c r="CU91" s="113" t="str">
        <f t="shared" ca="1" si="70"/>
        <v xml:space="preserve"> SK, NN _x000D_ BK, NN _x000D_</v>
      </c>
      <c r="CV91" s="113" t="str">
        <f t="shared" ca="1" si="70"/>
        <v xml:space="preserve"> SK, NN _x000D_ BK, NN _x000D_</v>
      </c>
      <c r="CW91" s="113" t="str">
        <f t="shared" ca="1" si="70"/>
        <v xml:space="preserve"> SK, NN _x000D_ BK, NN _x000D_</v>
      </c>
      <c r="CX91" s="113" t="str">
        <f t="shared" ca="1" si="70"/>
        <v xml:space="preserve"> SK, NN _x000D_ BK, NN _x000D_</v>
      </c>
      <c r="CY91" s="113" t="str">
        <f t="shared" ca="1" si="70"/>
        <v xml:space="preserve"> SK, NN _x000D_ BK, NN _x000D_</v>
      </c>
      <c r="CZ91" s="113" t="str">
        <f t="shared" ca="1" si="70"/>
        <v xml:space="preserve"> SK, NN _x000D_ BK, NN _x000D_</v>
      </c>
      <c r="DA91" s="113" t="str">
        <f t="shared" ca="1" si="70"/>
        <v xml:space="preserve"> SK, NN _x000D_ BK, NN _x000D_</v>
      </c>
      <c r="DB91" s="113" t="str">
        <f t="shared" ca="1" si="70"/>
        <v xml:space="preserve"> SK, NN _x000D_ BK, NN _x000D_</v>
      </c>
      <c r="DC91" s="113" t="str">
        <f t="shared" ca="1" si="70"/>
        <v xml:space="preserve"> SK, NN _x000D_ BK, NN _x000D_</v>
      </c>
      <c r="DD91" s="113" t="str">
        <f t="shared" ca="1" si="70"/>
        <v xml:space="preserve"> SK, NN _x000D_ BK, NN _x000D_</v>
      </c>
      <c r="DE91" s="113" t="str">
        <f t="shared" ca="1" si="70"/>
        <v xml:space="preserve"> SK, NN _x000D_ BK, NN _x000D_</v>
      </c>
      <c r="DF91" s="113" t="str">
        <f t="shared" ca="1" si="70"/>
        <v xml:space="preserve"> SK, NN _x000D_ BK, NN _x000D_</v>
      </c>
      <c r="DG91" s="113" t="str">
        <f t="shared" ca="1" si="70"/>
        <v xml:space="preserve"> SK, NN _x000D_ BK, NN _x000D_</v>
      </c>
      <c r="DH91" s="113" t="str">
        <f t="shared" ca="1" si="70"/>
        <v xml:space="preserve"> SK, NN _x000D_ BK, NN _x000D_</v>
      </c>
      <c r="DI91" s="113" t="str">
        <f t="shared" ca="1" si="70"/>
        <v xml:space="preserve"> SK, NN _x000D_ BK, NN _x000D_</v>
      </c>
      <c r="DJ91" s="113" t="str">
        <f t="shared" ca="1" si="70"/>
        <v xml:space="preserve"> SK, NN _x000D_ BK, NN _x000D_</v>
      </c>
      <c r="DK91" s="113" t="str">
        <f t="shared" ca="1" si="70"/>
        <v xml:space="preserve"> SK, NN _x000D_ BK, NN _x000D_</v>
      </c>
      <c r="DL91" s="113" t="str">
        <f t="shared" ca="1" si="70"/>
        <v xml:space="preserve"> SK, NN _x000D_ BK, NN _x000D_</v>
      </c>
      <c r="DM91" s="113" t="str">
        <f t="shared" ca="1" si="70"/>
        <v xml:space="preserve"> SK, NN _x000D_ BK, NN _x000D_</v>
      </c>
      <c r="DN91" s="113" t="str">
        <f t="shared" ca="1" si="70"/>
        <v xml:space="preserve"> SK, NN _x000D_ BK, NN _x000D_</v>
      </c>
      <c r="DO91" s="113" t="str">
        <f t="shared" ca="1" si="70"/>
        <v xml:space="preserve"> SK, NN _x000D_ BK, NN _x000D_</v>
      </c>
      <c r="DP91" s="113" t="str">
        <f t="shared" ca="1" si="70"/>
        <v xml:space="preserve"> SK, NN _x000D_ BK, NN _x000D_</v>
      </c>
      <c r="DQ91" s="113" t="str">
        <f t="shared" ca="1" si="70"/>
        <v xml:space="preserve"> SK, NN _x000D_ BK, NN _x000D_</v>
      </c>
      <c r="DR91" s="113" t="str">
        <f t="shared" ca="1" si="70"/>
        <v xml:space="preserve"> SK, NN _x000D_ BK, NN _x000D_</v>
      </c>
      <c r="DS91" s="113" t="str">
        <f t="shared" ca="1" si="70"/>
        <v xml:space="preserve"> SK, NN _x000D_ BK, NN _x000D_</v>
      </c>
      <c r="DT91" s="113" t="str">
        <f t="shared" ca="1" si="70"/>
        <v xml:space="preserve"> SK, NN _x000D_ BK, NN _x000D_</v>
      </c>
      <c r="DU91" s="113" t="str">
        <f t="shared" ca="1" si="70"/>
        <v xml:space="preserve"> SK, NN _x000D_ BK, NN _x000D_</v>
      </c>
      <c r="DV91" s="113" t="str">
        <f t="shared" ca="1" si="70"/>
        <v xml:space="preserve"> SK, NN _x000D_ BK, NN _x000D_</v>
      </c>
      <c r="DW91" s="113" t="str">
        <f t="shared" ca="1" si="70"/>
        <v xml:space="preserve"> SK, NN _x000D_ BK, NN _x000D_</v>
      </c>
      <c r="DX91" s="113" t="str">
        <f t="shared" ca="1" si="70"/>
        <v xml:space="preserve"> SK, NN _x000D_ BK, NN _x000D_</v>
      </c>
      <c r="DY91" s="113" t="str">
        <f t="shared" ca="1" si="70"/>
        <v xml:space="preserve"> SK, NN _x000D_ BK, NN _x000D_</v>
      </c>
      <c r="DZ91" s="113" t="str">
        <f t="shared" ca="1" si="70"/>
        <v xml:space="preserve"> SK, NN _x000D_ BK, NN _x000D_</v>
      </c>
      <c r="EA91" s="113" t="str">
        <f t="shared" ca="1" si="70"/>
        <v xml:space="preserve"> SK, NN _x000D_ BK, NN _x000D_</v>
      </c>
      <c r="EB91" s="113" t="str">
        <f t="shared" ca="1" si="70"/>
        <v xml:space="preserve"> SK, NN _x000D_ BK, NN _x000D_</v>
      </c>
      <c r="EC91" s="113" t="str">
        <f t="shared" ca="1" si="70"/>
        <v xml:space="preserve"> SK, NN _x000D_ BK, NN _x000D_</v>
      </c>
      <c r="ED91" s="113" t="str">
        <f t="shared" ca="1" si="70"/>
        <v xml:space="preserve"> SK, NN _x000D_ BK, NN _x000D_</v>
      </c>
      <c r="EE91" s="113" t="str">
        <f t="shared" ca="1" si="70"/>
        <v xml:space="preserve"> SK, NN _x000D_ BK, NN _x000D_</v>
      </c>
      <c r="EF91" s="113" t="str">
        <f t="shared" ref="EF91:EY91" ca="1" si="71">CONCATENATE(INDIRECT(ADDRESS(ROW(),COLUMN()-1)),IF(ISERROR(FIND("...",EF78)),EF90,""))</f>
        <v xml:space="preserve"> SK, NN _x000D_ BK, NN _x000D_</v>
      </c>
      <c r="EG91" s="113" t="str">
        <f t="shared" ca="1" si="71"/>
        <v xml:space="preserve"> SK, NN _x000D_ BK, NN _x000D_</v>
      </c>
      <c r="EH91" s="113" t="str">
        <f t="shared" ca="1" si="71"/>
        <v xml:space="preserve"> SK, NN _x000D_ BK, NN _x000D_</v>
      </c>
      <c r="EI91" s="113" t="str">
        <f t="shared" ca="1" si="71"/>
        <v xml:space="preserve"> SK, NN _x000D_ BK, NN _x000D_</v>
      </c>
      <c r="EJ91" s="113" t="str">
        <f t="shared" ca="1" si="71"/>
        <v xml:space="preserve"> SK, NN _x000D_ BK, NN _x000D_</v>
      </c>
      <c r="EK91" s="113" t="str">
        <f t="shared" ca="1" si="71"/>
        <v xml:space="preserve"> SK, NN _x000D_ BK, NN _x000D_</v>
      </c>
      <c r="EL91" s="113" t="str">
        <f t="shared" ca="1" si="71"/>
        <v xml:space="preserve"> SK, NN _x000D_ BK, NN _x000D_</v>
      </c>
      <c r="EM91" s="113" t="str">
        <f t="shared" ca="1" si="71"/>
        <v xml:space="preserve"> SK, NN _x000D_ BK, NN _x000D_</v>
      </c>
      <c r="EN91" s="113" t="str">
        <f t="shared" ca="1" si="71"/>
        <v xml:space="preserve"> SK, NN _x000D_ BK, NN _x000D_</v>
      </c>
      <c r="EO91" s="113" t="str">
        <f t="shared" ca="1" si="71"/>
        <v xml:space="preserve"> SK, NN _x000D_ BK, NN _x000D_</v>
      </c>
      <c r="EP91" s="113" t="str">
        <f t="shared" ca="1" si="71"/>
        <v xml:space="preserve"> SK, NN _x000D_ BK, NN _x000D_</v>
      </c>
      <c r="EQ91" s="113" t="str">
        <f t="shared" ca="1" si="71"/>
        <v xml:space="preserve"> SK, NN _x000D_ BK, NN _x000D_</v>
      </c>
      <c r="ER91" s="113" t="str">
        <f t="shared" ca="1" si="71"/>
        <v xml:space="preserve"> SK, NN _x000D_ BK, NN _x000D_</v>
      </c>
      <c r="ES91" s="113" t="str">
        <f t="shared" ca="1" si="71"/>
        <v xml:space="preserve"> SK, NN _x000D_ BK, NN _x000D_</v>
      </c>
      <c r="ET91" s="113" t="str">
        <f t="shared" ca="1" si="71"/>
        <v xml:space="preserve"> SK, NN _x000D_ BK, NN _x000D_</v>
      </c>
      <c r="EU91" s="113" t="str">
        <f t="shared" ca="1" si="71"/>
        <v xml:space="preserve"> SK, NN _x000D_ BK, NN _x000D_</v>
      </c>
      <c r="EV91" s="113" t="str">
        <f t="shared" ca="1" si="71"/>
        <v xml:space="preserve"> SK, NN _x000D_ BK, NN _x000D_</v>
      </c>
      <c r="EW91" s="113" t="str">
        <f t="shared" ca="1" si="71"/>
        <v xml:space="preserve"> SK, NN _x000D_ BK, NN _x000D_</v>
      </c>
      <c r="EX91" s="113" t="str">
        <f t="shared" ca="1" si="71"/>
        <v xml:space="preserve"> SK, NN _x000D_ BK, NN _x000D_</v>
      </c>
      <c r="EY91" s="113" t="str">
        <f t="shared" ca="1" si="71"/>
        <v xml:space="preserve"> SK, NN _x000D_ BK, NN _x000D_</v>
      </c>
    </row>
    <row r="92" spans="1:155" s="39" customFormat="1" ht="22.95" hidden="1" customHeight="1" outlineLevel="2">
      <c r="A92" s="21"/>
      <c r="B92" s="21"/>
      <c r="C92" s="33" t="s">
        <v>418</v>
      </c>
      <c r="D92" s="33"/>
      <c r="E92" s="28"/>
      <c r="F92" s="255" t="str">
        <f>IF(F63="Y","",F89)</f>
        <v/>
      </c>
      <c r="G92" s="255" t="str">
        <f t="shared" ref="G92:BR92" si="72">IF(G63="Y","",G89)</f>
        <v/>
      </c>
      <c r="H92" s="255" t="str">
        <f t="shared" si="72"/>
        <v xml:space="preserve"> NN _x000D_</v>
      </c>
      <c r="I92" s="221" t="str">
        <f t="shared" si="72"/>
        <v/>
      </c>
      <c r="J92" s="117" t="str">
        <f t="shared" si="72"/>
        <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261" t="str">
        <f ca="1">IF(LEN($H$117)=0, $F$92, $H$117 &amp; CHAR(13) &amp; $F$92)</f>
        <v xml:space="preserve"> SK, NN _x000D_ BK, NN _x000D__x000D_</v>
      </c>
      <c r="G93" s="292" t="str">
        <f ca="1">CONCATENATE(INDIRECT(ADDRESS(ROW(),COLUMN()-1)),IF(ISERROR(FIND("...",G82)),G92,""))</f>
        <v xml:space="preserve"> SK, NN _x000D_ BK, NN _x000D__x000D_</v>
      </c>
      <c r="H93" s="292" t="str">
        <f t="shared" ref="H93:BS93" ca="1" si="75">CONCATENATE(INDIRECT(ADDRESS(ROW(),COLUMN()-1)),IF(ISERROR(FIND("...",H82)),H92,""))</f>
        <v xml:space="preserve"> SK, NN _x000D_ BK, NN _x000D__x000D_ NN _x000D_</v>
      </c>
      <c r="I93" s="286" t="str">
        <f t="shared" ca="1" si="75"/>
        <v xml:space="preserve"> SK, NN _x000D_ BK, NN _x000D__x000D_ NN _x000D_</v>
      </c>
      <c r="J93" s="118" t="str">
        <f t="shared" ca="1" si="75"/>
        <v xml:space="preserve"> SK, NN _x000D_ BK, NN _x000D__x000D_ NN _x000D_</v>
      </c>
      <c r="K93" s="118" t="str">
        <f t="shared" ca="1" si="75"/>
        <v xml:space="preserve"> SK, NN _x000D_ BK, NN _x000D__x000D_ NN _x000D_</v>
      </c>
      <c r="L93" s="118" t="str">
        <f t="shared" ca="1" si="75"/>
        <v xml:space="preserve"> SK, NN _x000D_ BK, NN _x000D__x000D_ NN _x000D_</v>
      </c>
      <c r="M93" s="118" t="str">
        <f t="shared" ca="1" si="75"/>
        <v xml:space="preserve"> SK, NN _x000D_ BK, NN _x000D__x000D_ NN _x000D_</v>
      </c>
      <c r="N93" s="118" t="str">
        <f t="shared" ca="1" si="75"/>
        <v xml:space="preserve"> SK, NN _x000D_ BK, NN _x000D__x000D_ NN _x000D_</v>
      </c>
      <c r="O93" s="118" t="str">
        <f t="shared" ca="1" si="75"/>
        <v xml:space="preserve"> SK, NN _x000D_ BK, NN _x000D__x000D_ NN _x000D_</v>
      </c>
      <c r="P93" s="118" t="str">
        <f t="shared" ca="1" si="75"/>
        <v xml:space="preserve"> SK, NN _x000D_ BK, NN _x000D__x000D_ NN _x000D_</v>
      </c>
      <c r="Q93" s="118" t="str">
        <f t="shared" ca="1" si="75"/>
        <v xml:space="preserve"> SK, NN _x000D_ BK, NN _x000D__x000D_ NN _x000D_</v>
      </c>
      <c r="R93" s="118" t="str">
        <f t="shared" ca="1" si="75"/>
        <v xml:space="preserve"> SK, NN _x000D_ BK, NN _x000D__x000D_ NN _x000D_</v>
      </c>
      <c r="S93" s="118" t="str">
        <f t="shared" ca="1" si="75"/>
        <v xml:space="preserve"> SK, NN _x000D_ BK, NN _x000D__x000D_ NN _x000D_</v>
      </c>
      <c r="T93" s="118" t="str">
        <f t="shared" ca="1" si="75"/>
        <v xml:space="preserve"> SK, NN _x000D_ BK, NN _x000D__x000D_ NN _x000D_</v>
      </c>
      <c r="U93" s="118" t="str">
        <f t="shared" ca="1" si="75"/>
        <v xml:space="preserve"> SK, NN _x000D_ BK, NN _x000D__x000D_ NN _x000D_</v>
      </c>
      <c r="V93" s="118" t="str">
        <f t="shared" ca="1" si="75"/>
        <v xml:space="preserve"> SK, NN _x000D_ BK, NN _x000D__x000D_ NN _x000D_</v>
      </c>
      <c r="W93" s="118" t="str">
        <f t="shared" ca="1" si="75"/>
        <v xml:space="preserve"> SK, NN _x000D_ BK, NN _x000D__x000D_ NN _x000D_</v>
      </c>
      <c r="X93" s="118" t="str">
        <f t="shared" ca="1" si="75"/>
        <v xml:space="preserve"> SK, NN _x000D_ BK, NN _x000D__x000D_ NN _x000D_</v>
      </c>
      <c r="Y93" s="118" t="str">
        <f t="shared" ca="1" si="75"/>
        <v xml:space="preserve"> SK, NN _x000D_ BK, NN _x000D__x000D_ NN _x000D_</v>
      </c>
      <c r="Z93" s="118" t="str">
        <f t="shared" ca="1" si="75"/>
        <v xml:space="preserve"> SK, NN _x000D_ BK, NN _x000D__x000D_ NN _x000D_</v>
      </c>
      <c r="AA93" s="118" t="str">
        <f t="shared" ca="1" si="75"/>
        <v xml:space="preserve"> SK, NN _x000D_ BK, NN _x000D__x000D_ NN _x000D_</v>
      </c>
      <c r="AB93" s="118" t="str">
        <f t="shared" ca="1" si="75"/>
        <v xml:space="preserve"> SK, NN _x000D_ BK, NN _x000D__x000D_ NN _x000D_</v>
      </c>
      <c r="AC93" s="118" t="str">
        <f t="shared" ca="1" si="75"/>
        <v xml:space="preserve"> SK, NN _x000D_ BK, NN _x000D__x000D_ NN _x000D_</v>
      </c>
      <c r="AD93" s="118" t="str">
        <f t="shared" ca="1" si="75"/>
        <v xml:space="preserve"> SK, NN _x000D_ BK, NN _x000D__x000D_ NN _x000D_</v>
      </c>
      <c r="AE93" s="118" t="str">
        <f t="shared" ca="1" si="75"/>
        <v xml:space="preserve"> SK, NN _x000D_ BK, NN _x000D__x000D_ NN _x000D_</v>
      </c>
      <c r="AF93" s="118" t="str">
        <f t="shared" ca="1" si="75"/>
        <v xml:space="preserve"> SK, NN _x000D_ BK, NN _x000D__x000D_ NN _x000D_</v>
      </c>
      <c r="AG93" s="118" t="str">
        <f t="shared" ca="1" si="75"/>
        <v xml:space="preserve"> SK, NN _x000D_ BK, NN _x000D__x000D_ NN _x000D_</v>
      </c>
      <c r="AH93" s="118" t="str">
        <f t="shared" ca="1" si="75"/>
        <v xml:space="preserve"> SK, NN _x000D_ BK, NN _x000D__x000D_ NN _x000D_</v>
      </c>
      <c r="AI93" s="118" t="str">
        <f t="shared" ca="1" si="75"/>
        <v xml:space="preserve"> SK, NN _x000D_ BK, NN _x000D__x000D_ NN _x000D_</v>
      </c>
      <c r="AJ93" s="118" t="str">
        <f t="shared" ca="1" si="75"/>
        <v xml:space="preserve"> SK, NN _x000D_ BK, NN _x000D__x000D_ NN _x000D_</v>
      </c>
      <c r="AK93" s="118" t="str">
        <f t="shared" ca="1" si="75"/>
        <v xml:space="preserve"> SK, NN _x000D_ BK, NN _x000D__x000D_ NN _x000D_</v>
      </c>
      <c r="AL93" s="118" t="str">
        <f t="shared" ca="1" si="75"/>
        <v xml:space="preserve"> SK, NN _x000D_ BK, NN _x000D__x000D_ NN _x000D_</v>
      </c>
      <c r="AM93" s="118" t="str">
        <f t="shared" ca="1" si="75"/>
        <v xml:space="preserve"> SK, NN _x000D_ BK, NN _x000D__x000D_ NN _x000D_</v>
      </c>
      <c r="AN93" s="118" t="str">
        <f t="shared" ca="1" si="75"/>
        <v xml:space="preserve"> SK, NN _x000D_ BK, NN _x000D__x000D_ NN _x000D_</v>
      </c>
      <c r="AO93" s="118" t="str">
        <f t="shared" ca="1" si="75"/>
        <v xml:space="preserve"> SK, NN _x000D_ BK, NN _x000D__x000D_ NN _x000D_</v>
      </c>
      <c r="AP93" s="118" t="str">
        <f t="shared" ca="1" si="75"/>
        <v xml:space="preserve"> SK, NN _x000D_ BK, NN _x000D__x000D_ NN _x000D_</v>
      </c>
      <c r="AQ93" s="118" t="str">
        <f t="shared" ca="1" si="75"/>
        <v xml:space="preserve"> SK, NN _x000D_ BK, NN _x000D__x000D_ NN _x000D_</v>
      </c>
      <c r="AR93" s="118" t="str">
        <f t="shared" ca="1" si="75"/>
        <v xml:space="preserve"> SK, NN _x000D_ BK, NN _x000D__x000D_ NN _x000D_</v>
      </c>
      <c r="AS93" s="118" t="str">
        <f t="shared" ca="1" si="75"/>
        <v xml:space="preserve"> SK, NN _x000D_ BK, NN _x000D__x000D_ NN _x000D_</v>
      </c>
      <c r="AT93" s="118" t="str">
        <f t="shared" ca="1" si="75"/>
        <v xml:space="preserve"> SK, NN _x000D_ BK, NN _x000D__x000D_ NN _x000D_</v>
      </c>
      <c r="AU93" s="118" t="str">
        <f t="shared" ca="1" si="75"/>
        <v xml:space="preserve"> SK, NN _x000D_ BK, NN _x000D__x000D_ NN _x000D_</v>
      </c>
      <c r="AV93" s="118" t="str">
        <f t="shared" ca="1" si="75"/>
        <v xml:space="preserve"> SK, NN _x000D_ BK, NN _x000D__x000D_ NN _x000D_</v>
      </c>
      <c r="AW93" s="118" t="str">
        <f t="shared" ca="1" si="75"/>
        <v xml:space="preserve"> SK, NN _x000D_ BK, NN _x000D__x000D_ NN _x000D_</v>
      </c>
      <c r="AX93" s="118" t="str">
        <f t="shared" ca="1" si="75"/>
        <v xml:space="preserve"> SK, NN _x000D_ BK, NN _x000D__x000D_ NN _x000D_</v>
      </c>
      <c r="AY93" s="118" t="str">
        <f t="shared" ca="1" si="75"/>
        <v xml:space="preserve"> SK, NN _x000D_ BK, NN _x000D__x000D_ NN _x000D_</v>
      </c>
      <c r="AZ93" s="118" t="str">
        <f t="shared" ca="1" si="75"/>
        <v xml:space="preserve"> SK, NN _x000D_ BK, NN _x000D__x000D_ NN _x000D_</v>
      </c>
      <c r="BA93" s="118" t="str">
        <f t="shared" ca="1" si="75"/>
        <v xml:space="preserve"> SK, NN _x000D_ BK, NN _x000D__x000D_ NN _x000D_</v>
      </c>
      <c r="BB93" s="118" t="str">
        <f t="shared" ca="1" si="75"/>
        <v xml:space="preserve"> SK, NN _x000D_ BK, NN _x000D__x000D_ NN _x000D_</v>
      </c>
      <c r="BC93" s="118" t="str">
        <f t="shared" ca="1" si="75"/>
        <v xml:space="preserve"> SK, NN _x000D_ BK, NN _x000D__x000D_ NN _x000D_</v>
      </c>
      <c r="BD93" s="118" t="str">
        <f t="shared" ca="1" si="75"/>
        <v xml:space="preserve"> SK, NN _x000D_ BK, NN _x000D__x000D_ NN _x000D_</v>
      </c>
      <c r="BE93" s="118" t="str">
        <f t="shared" ca="1" si="75"/>
        <v xml:space="preserve"> SK, NN _x000D_ BK, NN _x000D__x000D_ NN _x000D_</v>
      </c>
      <c r="BF93" s="118" t="str">
        <f t="shared" ca="1" si="75"/>
        <v xml:space="preserve"> SK, NN _x000D_ BK, NN _x000D__x000D_ NN _x000D_</v>
      </c>
      <c r="BG93" s="118" t="str">
        <f t="shared" ca="1" si="75"/>
        <v xml:space="preserve"> SK, NN _x000D_ BK, NN _x000D__x000D_ NN _x000D_</v>
      </c>
      <c r="BH93" s="118" t="str">
        <f t="shared" ca="1" si="75"/>
        <v xml:space="preserve"> SK, NN _x000D_ BK, NN _x000D__x000D_ NN _x000D_</v>
      </c>
      <c r="BI93" s="118" t="str">
        <f t="shared" ca="1" si="75"/>
        <v xml:space="preserve"> SK, NN _x000D_ BK, NN _x000D__x000D_ NN _x000D_</v>
      </c>
      <c r="BJ93" s="118" t="str">
        <f t="shared" ca="1" si="75"/>
        <v xml:space="preserve"> SK, NN _x000D_ BK, NN _x000D__x000D_ NN _x000D_</v>
      </c>
      <c r="BK93" s="118" t="str">
        <f t="shared" ca="1" si="75"/>
        <v xml:space="preserve"> SK, NN _x000D_ BK, NN _x000D__x000D_ NN _x000D_</v>
      </c>
      <c r="BL93" s="118" t="str">
        <f t="shared" ca="1" si="75"/>
        <v xml:space="preserve"> SK, NN _x000D_ BK, NN _x000D__x000D_ NN _x000D_</v>
      </c>
      <c r="BM93" s="118" t="str">
        <f t="shared" ca="1" si="75"/>
        <v xml:space="preserve"> SK, NN _x000D_ BK, NN _x000D__x000D_ NN _x000D_</v>
      </c>
      <c r="BN93" s="118" t="str">
        <f t="shared" ca="1" si="75"/>
        <v xml:space="preserve"> SK, NN _x000D_ BK, NN _x000D__x000D_ NN _x000D_</v>
      </c>
      <c r="BO93" s="118" t="str">
        <f t="shared" ca="1" si="75"/>
        <v xml:space="preserve"> SK, NN _x000D_ BK, NN _x000D__x000D_ NN _x000D_</v>
      </c>
      <c r="BP93" s="118" t="str">
        <f t="shared" ca="1" si="75"/>
        <v xml:space="preserve"> SK, NN _x000D_ BK, NN _x000D__x000D_ NN _x000D_</v>
      </c>
      <c r="BQ93" s="118" t="str">
        <f t="shared" ca="1" si="75"/>
        <v xml:space="preserve"> SK, NN _x000D_ BK, NN _x000D__x000D_ NN _x000D_</v>
      </c>
      <c r="BR93" s="118" t="str">
        <f t="shared" ca="1" si="75"/>
        <v xml:space="preserve"> SK, NN _x000D_ BK, NN _x000D__x000D_ NN _x000D_</v>
      </c>
      <c r="BS93" s="118" t="str">
        <f t="shared" ca="1" si="75"/>
        <v xml:space="preserve"> SK, NN _x000D_ BK, NN _x000D__x000D_ NN _x000D_</v>
      </c>
      <c r="BT93" s="118" t="str">
        <f t="shared" ref="BT93:EE93" ca="1" si="76">CONCATENATE(INDIRECT(ADDRESS(ROW(),COLUMN()-1)),IF(ISERROR(FIND("...",BT82)),BT92,""))</f>
        <v xml:space="preserve"> SK, NN _x000D_ BK, NN _x000D__x000D_ NN _x000D_</v>
      </c>
      <c r="BU93" s="118" t="str">
        <f t="shared" ca="1" si="76"/>
        <v xml:space="preserve"> SK, NN _x000D_ BK, NN _x000D__x000D_ NN _x000D_</v>
      </c>
      <c r="BV93" s="118" t="str">
        <f t="shared" ca="1" si="76"/>
        <v xml:space="preserve"> SK, NN _x000D_ BK, NN _x000D__x000D_ NN _x000D_</v>
      </c>
      <c r="BW93" s="118" t="str">
        <f t="shared" ca="1" si="76"/>
        <v xml:space="preserve"> SK, NN _x000D_ BK, NN _x000D__x000D_ NN _x000D_</v>
      </c>
      <c r="BX93" s="118" t="str">
        <f t="shared" ca="1" si="76"/>
        <v xml:space="preserve"> SK, NN _x000D_ BK, NN _x000D__x000D_ NN _x000D_</v>
      </c>
      <c r="BY93" s="118" t="str">
        <f t="shared" ca="1" si="76"/>
        <v xml:space="preserve"> SK, NN _x000D_ BK, NN _x000D__x000D_ NN _x000D_</v>
      </c>
      <c r="BZ93" s="118" t="str">
        <f t="shared" ca="1" si="76"/>
        <v xml:space="preserve"> SK, NN _x000D_ BK, NN _x000D__x000D_ NN _x000D_</v>
      </c>
      <c r="CA93" s="118" t="str">
        <f t="shared" ca="1" si="76"/>
        <v xml:space="preserve"> SK, NN _x000D_ BK, NN _x000D__x000D_ NN _x000D_</v>
      </c>
      <c r="CB93" s="118" t="str">
        <f t="shared" ca="1" si="76"/>
        <v xml:space="preserve"> SK, NN _x000D_ BK, NN _x000D__x000D_ NN _x000D_</v>
      </c>
      <c r="CC93" s="118" t="str">
        <f t="shared" ca="1" si="76"/>
        <v xml:space="preserve"> SK, NN _x000D_ BK, NN _x000D__x000D_ NN _x000D_</v>
      </c>
      <c r="CD93" s="118" t="str">
        <f t="shared" ca="1" si="76"/>
        <v xml:space="preserve"> SK, NN _x000D_ BK, NN _x000D__x000D_ NN _x000D_</v>
      </c>
      <c r="CE93" s="118" t="str">
        <f t="shared" ca="1" si="76"/>
        <v xml:space="preserve"> SK, NN _x000D_ BK, NN _x000D__x000D_ NN _x000D_</v>
      </c>
      <c r="CF93" s="118" t="str">
        <f t="shared" ca="1" si="76"/>
        <v xml:space="preserve"> SK, NN _x000D_ BK, NN _x000D__x000D_ NN _x000D_</v>
      </c>
      <c r="CG93" s="118" t="str">
        <f t="shared" ca="1" si="76"/>
        <v xml:space="preserve"> SK, NN _x000D_ BK, NN _x000D__x000D_ NN _x000D_</v>
      </c>
      <c r="CH93" s="118" t="str">
        <f t="shared" ca="1" si="76"/>
        <v xml:space="preserve"> SK, NN _x000D_ BK, NN _x000D__x000D_ NN _x000D_</v>
      </c>
      <c r="CI93" s="118" t="str">
        <f t="shared" ca="1" si="76"/>
        <v xml:space="preserve"> SK, NN _x000D_ BK, NN _x000D__x000D_ NN _x000D_</v>
      </c>
      <c r="CJ93" s="118" t="str">
        <f t="shared" ca="1" si="76"/>
        <v xml:space="preserve"> SK, NN _x000D_ BK, NN _x000D__x000D_ NN _x000D_</v>
      </c>
      <c r="CK93" s="118" t="str">
        <f t="shared" ca="1" si="76"/>
        <v xml:space="preserve"> SK, NN _x000D_ BK, NN _x000D__x000D_ NN _x000D_</v>
      </c>
      <c r="CL93" s="118" t="str">
        <f t="shared" ca="1" si="76"/>
        <v xml:space="preserve"> SK, NN _x000D_ BK, NN _x000D__x000D_ NN _x000D_</v>
      </c>
      <c r="CM93" s="118" t="str">
        <f t="shared" ca="1" si="76"/>
        <v xml:space="preserve"> SK, NN _x000D_ BK, NN _x000D__x000D_ NN _x000D_</v>
      </c>
      <c r="CN93" s="118" t="str">
        <f t="shared" ca="1" si="76"/>
        <v xml:space="preserve"> SK, NN _x000D_ BK, NN _x000D__x000D_ NN _x000D_</v>
      </c>
      <c r="CO93" s="118" t="str">
        <f t="shared" ca="1" si="76"/>
        <v xml:space="preserve"> SK, NN _x000D_ BK, NN _x000D__x000D_ NN _x000D_</v>
      </c>
      <c r="CP93" s="118" t="str">
        <f t="shared" ca="1" si="76"/>
        <v xml:space="preserve"> SK, NN _x000D_ BK, NN _x000D__x000D_ NN _x000D_</v>
      </c>
      <c r="CQ93" s="118" t="str">
        <f t="shared" ca="1" si="76"/>
        <v xml:space="preserve"> SK, NN _x000D_ BK, NN _x000D__x000D_ NN _x000D_</v>
      </c>
      <c r="CR93" s="118" t="str">
        <f t="shared" ca="1" si="76"/>
        <v xml:space="preserve"> SK, NN _x000D_ BK, NN _x000D__x000D_ NN _x000D_</v>
      </c>
      <c r="CS93" s="118" t="str">
        <f t="shared" ca="1" si="76"/>
        <v xml:space="preserve"> SK, NN _x000D_ BK, NN _x000D__x000D_ NN _x000D_</v>
      </c>
      <c r="CT93" s="118" t="str">
        <f t="shared" ca="1" si="76"/>
        <v xml:space="preserve"> SK, NN _x000D_ BK, NN _x000D__x000D_ NN _x000D_</v>
      </c>
      <c r="CU93" s="118" t="str">
        <f t="shared" ca="1" si="76"/>
        <v xml:space="preserve"> SK, NN _x000D_ BK, NN _x000D__x000D_ NN _x000D_</v>
      </c>
      <c r="CV93" s="118" t="str">
        <f t="shared" ca="1" si="76"/>
        <v xml:space="preserve"> SK, NN _x000D_ BK, NN _x000D__x000D_ NN _x000D_</v>
      </c>
      <c r="CW93" s="118" t="str">
        <f t="shared" ca="1" si="76"/>
        <v xml:space="preserve"> SK, NN _x000D_ BK, NN _x000D__x000D_ NN _x000D_</v>
      </c>
      <c r="CX93" s="118" t="str">
        <f t="shared" ca="1" si="76"/>
        <v xml:space="preserve"> SK, NN _x000D_ BK, NN _x000D__x000D_ NN _x000D_</v>
      </c>
      <c r="CY93" s="118" t="str">
        <f t="shared" ca="1" si="76"/>
        <v xml:space="preserve"> SK, NN _x000D_ BK, NN _x000D__x000D_ NN _x000D_</v>
      </c>
      <c r="CZ93" s="118" t="str">
        <f t="shared" ca="1" si="76"/>
        <v xml:space="preserve"> SK, NN _x000D_ BK, NN _x000D__x000D_ NN _x000D_</v>
      </c>
      <c r="DA93" s="118" t="str">
        <f t="shared" ca="1" si="76"/>
        <v xml:space="preserve"> SK, NN _x000D_ BK, NN _x000D__x000D_ NN _x000D_</v>
      </c>
      <c r="DB93" s="118" t="str">
        <f t="shared" ca="1" si="76"/>
        <v xml:space="preserve"> SK, NN _x000D_ BK, NN _x000D__x000D_ NN _x000D_</v>
      </c>
      <c r="DC93" s="118" t="str">
        <f t="shared" ca="1" si="76"/>
        <v xml:space="preserve"> SK, NN _x000D_ BK, NN _x000D__x000D_ NN _x000D_</v>
      </c>
      <c r="DD93" s="118" t="str">
        <f t="shared" ca="1" si="76"/>
        <v xml:space="preserve"> SK, NN _x000D_ BK, NN _x000D__x000D_ NN _x000D_</v>
      </c>
      <c r="DE93" s="118" t="str">
        <f t="shared" ca="1" si="76"/>
        <v xml:space="preserve"> SK, NN _x000D_ BK, NN _x000D__x000D_ NN _x000D_</v>
      </c>
      <c r="DF93" s="118" t="str">
        <f t="shared" ca="1" si="76"/>
        <v xml:space="preserve"> SK, NN _x000D_ BK, NN _x000D__x000D_ NN _x000D_</v>
      </c>
      <c r="DG93" s="118" t="str">
        <f t="shared" ca="1" si="76"/>
        <v xml:space="preserve"> SK, NN _x000D_ BK, NN _x000D__x000D_ NN _x000D_</v>
      </c>
      <c r="DH93" s="118" t="str">
        <f t="shared" ca="1" si="76"/>
        <v xml:space="preserve"> SK, NN _x000D_ BK, NN _x000D__x000D_ NN _x000D_</v>
      </c>
      <c r="DI93" s="118" t="str">
        <f t="shared" ca="1" si="76"/>
        <v xml:space="preserve"> SK, NN _x000D_ BK, NN _x000D__x000D_ NN _x000D_</v>
      </c>
      <c r="DJ93" s="118" t="str">
        <f t="shared" ca="1" si="76"/>
        <v xml:space="preserve"> SK, NN _x000D_ BK, NN _x000D__x000D_ NN _x000D_</v>
      </c>
      <c r="DK93" s="118" t="str">
        <f t="shared" ca="1" si="76"/>
        <v xml:space="preserve"> SK, NN _x000D_ BK, NN _x000D__x000D_ NN _x000D_</v>
      </c>
      <c r="DL93" s="118" t="str">
        <f t="shared" ca="1" si="76"/>
        <v xml:space="preserve"> SK, NN _x000D_ BK, NN _x000D__x000D_ NN _x000D_</v>
      </c>
      <c r="DM93" s="118" t="str">
        <f t="shared" ca="1" si="76"/>
        <v xml:space="preserve"> SK, NN _x000D_ BK, NN _x000D__x000D_ NN _x000D_</v>
      </c>
      <c r="DN93" s="118" t="str">
        <f t="shared" ca="1" si="76"/>
        <v xml:space="preserve"> SK, NN _x000D_ BK, NN _x000D__x000D_ NN _x000D_</v>
      </c>
      <c r="DO93" s="118" t="str">
        <f t="shared" ca="1" si="76"/>
        <v xml:space="preserve"> SK, NN _x000D_ BK, NN _x000D__x000D_ NN _x000D_</v>
      </c>
      <c r="DP93" s="118" t="str">
        <f t="shared" ca="1" si="76"/>
        <v xml:space="preserve"> SK, NN _x000D_ BK, NN _x000D__x000D_ NN _x000D_</v>
      </c>
      <c r="DQ93" s="118" t="str">
        <f t="shared" ca="1" si="76"/>
        <v xml:space="preserve"> SK, NN _x000D_ BK, NN _x000D__x000D_ NN _x000D_</v>
      </c>
      <c r="DR93" s="118" t="str">
        <f t="shared" ca="1" si="76"/>
        <v xml:space="preserve"> SK, NN _x000D_ BK, NN _x000D__x000D_ NN _x000D_</v>
      </c>
      <c r="DS93" s="118" t="str">
        <f t="shared" ca="1" si="76"/>
        <v xml:space="preserve"> SK, NN _x000D_ BK, NN _x000D__x000D_ NN _x000D_</v>
      </c>
      <c r="DT93" s="118" t="str">
        <f t="shared" ca="1" si="76"/>
        <v xml:space="preserve"> SK, NN _x000D_ BK, NN _x000D__x000D_ NN _x000D_</v>
      </c>
      <c r="DU93" s="118" t="str">
        <f t="shared" ca="1" si="76"/>
        <v xml:space="preserve"> SK, NN _x000D_ BK, NN _x000D__x000D_ NN _x000D_</v>
      </c>
      <c r="DV93" s="118" t="str">
        <f t="shared" ca="1" si="76"/>
        <v xml:space="preserve"> SK, NN _x000D_ BK, NN _x000D__x000D_ NN _x000D_</v>
      </c>
      <c r="DW93" s="118" t="str">
        <f t="shared" ca="1" si="76"/>
        <v xml:space="preserve"> SK, NN _x000D_ BK, NN _x000D__x000D_ NN _x000D_</v>
      </c>
      <c r="DX93" s="118" t="str">
        <f t="shared" ca="1" si="76"/>
        <v xml:space="preserve"> SK, NN _x000D_ BK, NN _x000D__x000D_ NN _x000D_</v>
      </c>
      <c r="DY93" s="118" t="str">
        <f t="shared" ca="1" si="76"/>
        <v xml:space="preserve"> SK, NN _x000D_ BK, NN _x000D__x000D_ NN _x000D_</v>
      </c>
      <c r="DZ93" s="118" t="str">
        <f t="shared" ca="1" si="76"/>
        <v xml:space="preserve"> SK, NN _x000D_ BK, NN _x000D__x000D_ NN _x000D_</v>
      </c>
      <c r="EA93" s="118" t="str">
        <f t="shared" ca="1" si="76"/>
        <v xml:space="preserve"> SK, NN _x000D_ BK, NN _x000D__x000D_ NN _x000D_</v>
      </c>
      <c r="EB93" s="118" t="str">
        <f t="shared" ca="1" si="76"/>
        <v xml:space="preserve"> SK, NN _x000D_ BK, NN _x000D__x000D_ NN _x000D_</v>
      </c>
      <c r="EC93" s="118" t="str">
        <f t="shared" ca="1" si="76"/>
        <v xml:space="preserve"> SK, NN _x000D_ BK, NN _x000D__x000D_ NN _x000D_</v>
      </c>
      <c r="ED93" s="118" t="str">
        <f t="shared" ca="1" si="76"/>
        <v xml:space="preserve"> SK, NN _x000D_ BK, NN _x000D__x000D_ NN _x000D_</v>
      </c>
      <c r="EE93" s="118" t="str">
        <f t="shared" ca="1" si="76"/>
        <v xml:space="preserve"> SK, NN _x000D_ BK, NN _x000D__x000D_ NN _x000D_</v>
      </c>
      <c r="EF93" s="118" t="str">
        <f t="shared" ref="EF93:EY93" ca="1" si="77">CONCATENATE(INDIRECT(ADDRESS(ROW(),COLUMN()-1)),IF(ISERROR(FIND("...",EF82)),EF92,""))</f>
        <v xml:space="preserve"> SK, NN _x000D_ BK, NN _x000D__x000D_ NN _x000D_</v>
      </c>
      <c r="EG93" s="118" t="str">
        <f t="shared" ca="1" si="77"/>
        <v xml:space="preserve"> SK, NN _x000D_ BK, NN _x000D__x000D_ NN _x000D_</v>
      </c>
      <c r="EH93" s="118" t="str">
        <f t="shared" ca="1" si="77"/>
        <v xml:space="preserve"> SK, NN _x000D_ BK, NN _x000D__x000D_ NN _x000D_</v>
      </c>
      <c r="EI93" s="118" t="str">
        <f t="shared" ca="1" si="77"/>
        <v xml:space="preserve"> SK, NN _x000D_ BK, NN _x000D__x000D_ NN _x000D_</v>
      </c>
      <c r="EJ93" s="118" t="str">
        <f t="shared" ca="1" si="77"/>
        <v xml:space="preserve"> SK, NN _x000D_ BK, NN _x000D__x000D_ NN _x000D_</v>
      </c>
      <c r="EK93" s="118" t="str">
        <f t="shared" ca="1" si="77"/>
        <v xml:space="preserve"> SK, NN _x000D_ BK, NN _x000D__x000D_ NN _x000D_</v>
      </c>
      <c r="EL93" s="118" t="str">
        <f t="shared" ca="1" si="77"/>
        <v xml:space="preserve"> SK, NN _x000D_ BK, NN _x000D__x000D_ NN _x000D_</v>
      </c>
      <c r="EM93" s="118" t="str">
        <f t="shared" ca="1" si="77"/>
        <v xml:space="preserve"> SK, NN _x000D_ BK, NN _x000D__x000D_ NN _x000D_</v>
      </c>
      <c r="EN93" s="118" t="str">
        <f t="shared" ca="1" si="77"/>
        <v xml:space="preserve"> SK, NN _x000D_ BK, NN _x000D__x000D_ NN _x000D_</v>
      </c>
      <c r="EO93" s="118" t="str">
        <f t="shared" ca="1" si="77"/>
        <v xml:space="preserve"> SK, NN _x000D_ BK, NN _x000D__x000D_ NN _x000D_</v>
      </c>
      <c r="EP93" s="118" t="str">
        <f t="shared" ca="1" si="77"/>
        <v xml:space="preserve"> SK, NN _x000D_ BK, NN _x000D__x000D_ NN _x000D_</v>
      </c>
      <c r="EQ93" s="118" t="str">
        <f t="shared" ca="1" si="77"/>
        <v xml:space="preserve"> SK, NN _x000D_ BK, NN _x000D__x000D_ NN _x000D_</v>
      </c>
      <c r="ER93" s="118" t="str">
        <f t="shared" ca="1" si="77"/>
        <v xml:space="preserve"> SK, NN _x000D_ BK, NN _x000D__x000D_ NN _x000D_</v>
      </c>
      <c r="ES93" s="118" t="str">
        <f t="shared" ca="1" si="77"/>
        <v xml:space="preserve"> SK, NN _x000D_ BK, NN _x000D__x000D_ NN _x000D_</v>
      </c>
      <c r="ET93" s="118" t="str">
        <f t="shared" ca="1" si="77"/>
        <v xml:space="preserve"> SK, NN _x000D_ BK, NN _x000D__x000D_ NN _x000D_</v>
      </c>
      <c r="EU93" s="118" t="str">
        <f t="shared" ca="1" si="77"/>
        <v xml:space="preserve"> SK, NN _x000D_ BK, NN _x000D__x000D_ NN _x000D_</v>
      </c>
      <c r="EV93" s="118" t="str">
        <f t="shared" ca="1" si="77"/>
        <v xml:space="preserve"> SK, NN _x000D_ BK, NN _x000D__x000D_ NN _x000D_</v>
      </c>
      <c r="EW93" s="118" t="str">
        <f t="shared" ca="1" si="77"/>
        <v xml:space="preserve"> SK, NN _x000D_ BK, NN _x000D__x000D_ NN _x000D_</v>
      </c>
      <c r="EX93" s="118" t="str">
        <f t="shared" ca="1" si="77"/>
        <v xml:space="preserve"> SK, NN _x000D_ BK, NN _x000D__x000D_ NN _x000D_</v>
      </c>
      <c r="EY93" s="118" t="str">
        <f t="shared" ca="1" si="77"/>
        <v xml:space="preserve"> SK, NN _x000D_ BK, NN _x000D__x000D_ NN _x000D_</v>
      </c>
    </row>
    <row r="94" spans="1:155" s="39" customFormat="1" ht="22.95" hidden="1" customHeight="1" outlineLevel="2">
      <c r="A94" s="21"/>
      <c r="B94" s="21"/>
      <c r="C94" s="33"/>
      <c r="D94" s="33"/>
      <c r="E94" s="28"/>
      <c r="F94" s="255"/>
      <c r="G94" s="255"/>
      <c r="H94" s="255"/>
      <c r="I94" s="221"/>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t="26.4" hidden="1" outlineLevel="2">
      <c r="A95" s="21"/>
      <c r="B95" s="21"/>
      <c r="C95" s="33" t="s">
        <v>190</v>
      </c>
      <c r="D95" s="33"/>
      <c r="E95" s="28"/>
      <c r="F95" s="262" t="str">
        <f>IF(LEN(F72)=0,"", " " &amp; IF(F59="Y", Settings!$B$19, IF(IFERROR(SEARCH("N",F67,1),0)=1,Settings!$B$20,IF(IFERROR(SEARCH("C",F67,1),0)=1,Settings!$B$23,IF(IFERROR(SEARCH("DT",F67,1),0)=1,Settings!$B$26,IF(IFERROR(SEARCH("D",F67,1),0)=1,Settings!$B$25,IF(IFERROR(SEARCH("I",F67,1),0)=1,Settings!$B$22, IF(F64="Y", Settings!$B$18, Settings!$B$17))))))))</f>
        <v xml:space="preserve"> INTEGER NOT NULL DEFAULT 0</v>
      </c>
      <c r="G95" s="262" t="str">
        <f>IF(LEN(G72)=0,"", " " &amp; IF(G59="Y", Settings!$B$19, IF(IFERROR(SEARCH("N",G67,1),0)=1,Settings!$B$20,IF(IFERROR(SEARCH("C",G67,1),0)=1,Settings!$B$23,IF(IFERROR(SEARCH("DT",G67,1),0)=1,Settings!$B$26,IF(IFERROR(SEARCH("D",G67,1),0)=1,Settings!$B$25,IF(IFERROR(SEARCH("I",G67,1),0)=1,Settings!$B$22, IF(G64="Y", Settings!$B$18, Settings!$B$17))))))))</f>
        <v xml:space="preserve"> VARCHAR2</v>
      </c>
      <c r="H95" s="262" t="str">
        <f>IF(LEN(H72)=0,"", " " &amp; IF(H59="Y", Settings!$B$19, IF(IFERROR(SEARCH("N",H67,1),0)=1,Settings!$B$20,IF(IFERROR(SEARCH("C",H67,1),0)=1,Settings!$B$23,IF(IFERROR(SEARCH("DT",H67,1),0)=1,Settings!$B$26,IF(IFERROR(SEARCH("D",H67,1),0)=1,Settings!$B$25,IF(IFERROR(SEARCH("I",H67,1),0)=1,Settings!$B$22, IF(H64="Y", Settings!$B$18, Settings!$B$17))))))))</f>
        <v xml:space="preserve"> VARCHAR2</v>
      </c>
      <c r="I95" s="224" t="str">
        <f>IF(LEN(I72)=0,"", " " &amp; IF(I59="Y", Settings!$B$19, IF(IFERROR(SEARCH("N",I67,1),0)=1,Settings!$B$20,IF(IFERROR(SEARCH("C",I67,1),0)=1,Settings!$B$23,IF(IFERROR(SEARCH("DT",I67,1),0)=1,Settings!$B$26,IF(IFERROR(SEARCH("D",I67,1),0)=1,Settings!$B$25,IF(IFERROR(SEARCH("I",I67,1),0)=1,Settings!$B$22, IF(I64="Y", Settings!$B$18, Settings!$B$17))))))))</f>
        <v/>
      </c>
      <c r="J95" s="115" t="str">
        <f>IF(LEN(J72)=0,"", " " &amp; IF(J59="Y", Settings!$B$19, IF(IFERROR(SEARCH("N",J67,1),0)=1,Settings!$B$20,IF(IFERROR(SEARCH("C",J67,1),0)=1,Settings!$B$23,IF(IFERROR(SEARCH("DT",J67,1),0)=1,Settings!$B$26,IF(IFERROR(SEARCH("D",J67,1),0)=1,Settings!$B$25,IF(IFERROR(SEARCH("I",J67,1),0)=1,Settings!$B$22, IF(J64="Y", Settings!$B$18, Settings!$B$17))))))))</f>
        <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t="26.4" hidden="1" outlineLevel="2">
      <c r="A96" s="21"/>
      <c r="B96" s="21"/>
      <c r="C96" s="33" t="s">
        <v>298</v>
      </c>
      <c r="D96" s="33"/>
      <c r="E96" s="28"/>
      <c r="F96" s="262" t="str">
        <f t="shared" ref="F96:BQ96" si="78">IF(OR(F59="Y", LEN(F67)=0, LEN(F69)=0), F95, CONCATENATE(F95,"(",F69,")"))</f>
        <v xml:space="preserve"> INTEGER NOT NULL DEFAULT 0</v>
      </c>
      <c r="G96" s="262" t="str">
        <f t="shared" si="78"/>
        <v xml:space="preserve"> VARCHAR2(5)</v>
      </c>
      <c r="H96" s="262" t="str">
        <f t="shared" si="78"/>
        <v xml:space="preserve"> VARCHAR2(300)</v>
      </c>
      <c r="I96" s="224" t="str">
        <f t="shared" si="78"/>
        <v/>
      </c>
      <c r="J96" s="115" t="str">
        <f t="shared" si="78"/>
        <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262" t="str">
        <f>IF(AND(ISTEXT(F72),F65="Y", F57&lt;&gt;"Y", ISERROR(FIND("SK",F7))), " NOT NULL", "")</f>
        <v/>
      </c>
      <c r="G97" s="262" t="str">
        <f t="shared" ref="G97:BR97" si="81">IF(AND(ISTEXT(G72),G65="Y", G57&lt;&gt;"Y", ISERROR(FIND("SK",G7))), " NOT NULL", "")</f>
        <v xml:space="preserve"> NOT NULL</v>
      </c>
      <c r="H97" s="262" t="str">
        <f t="shared" si="81"/>
        <v xml:space="preserve"> NOT NULL</v>
      </c>
      <c r="I97" s="224"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262" t="str">
        <f t="shared" ref="F98:BQ98" si="84">IF(LEN(F72)=0,"",TRIM(F13))</f>
        <v>4</v>
      </c>
      <c r="G98" s="262" t="str">
        <f t="shared" si="84"/>
        <v>M004</v>
      </c>
      <c r="H98" s="262" t="str">
        <f t="shared" si="84"/>
        <v>for the discovery of the quantized Hall effect</v>
      </c>
      <c r="I98" s="224" t="str">
        <f t="shared" si="84"/>
        <v/>
      </c>
      <c r="J98" s="115" t="str">
        <f t="shared" si="84"/>
        <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262" t="str">
        <f>IF(F59="Y", "", IF(LEN(F98)=0, "",  IF(OR(NOT(ISERROR(FIND("N",F67))), F67="I", F64="Y"), F98, CONCATENATE("'",F98,"'"))))</f>
        <v/>
      </c>
      <c r="G99" s="262" t="str">
        <f t="shared" ref="G99:BR99" si="87">IF(G59="Y", "", IF(LEN(G98)=0, "",  IF(OR(NOT(ISERROR(FIND("N",G67))), G67="I", G64="Y"), G98, CONCATENATE("'",G98,"'"))))</f>
        <v>'M004'</v>
      </c>
      <c r="H99" s="262" t="str">
        <f t="shared" si="87"/>
        <v>'for the discovery of the quantized Hall effect'</v>
      </c>
      <c r="I99" s="224" t="str">
        <f t="shared" si="87"/>
        <v/>
      </c>
      <c r="J99" s="115" t="str">
        <f t="shared" si="87"/>
        <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262" t="str">
        <f>IF(AND(LEN(F99) &lt;&gt; 0, Settings!$B$16 ="Y"), CONCATENATE(" DEFAULT ",F99),"")</f>
        <v/>
      </c>
      <c r="G100" s="262" t="str">
        <f>IF(AND(LEN(G99) &lt;&gt; 0, Settings!$B$16 ="Y"), CONCATENATE(" DEFAULT ",G99),"")</f>
        <v xml:space="preserve"> DEFAULT 'M004'</v>
      </c>
      <c r="H100" s="262" t="str">
        <f>IF(AND(LEN(H99) &lt;&gt; 0, Settings!$B$16 ="Y"), CONCATENATE(" DEFAULT ",H99),"")</f>
        <v xml:space="preserve"> DEFAULT 'for the discovery of the quantized Hall effect'</v>
      </c>
      <c r="I100" s="224" t="str">
        <f>IF(AND(LEN(I99) &lt;&gt; 0, Settings!$B$16 ="Y"), CONCATENATE(" DEFAULT ",I99),"")</f>
        <v/>
      </c>
      <c r="J100" s="115" t="str">
        <f>IF(AND(LEN(J99) &lt;&gt; 0, Settings!$B$16 ="Y"), CONCATENATE(" DEFAULT ",J99),"")</f>
        <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262" t="str">
        <f>IF(LEN(F72) = 0, "", "," &amp; CHAR(13))</f>
        <v>,_x000D_</v>
      </c>
      <c r="G101" s="262" t="str">
        <f>IF(LEN(G72) = 0, "", "," &amp; CHAR(13))</f>
        <v>,_x000D_</v>
      </c>
      <c r="H101" s="262" t="str">
        <f t="shared" ref="H101:BS101" si="90">IF(LEN(H72) = 0, "", "," &amp; CHAR(13))</f>
        <v>,_x000D_</v>
      </c>
      <c r="I101" s="224" t="str">
        <f t="shared" si="90"/>
        <v/>
      </c>
      <c r="J101" s="115" t="str">
        <f t="shared" si="90"/>
        <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262"/>
      <c r="G102" s="262"/>
      <c r="H102" s="262"/>
      <c r="I102" s="224"/>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332" t="str">
        <f t="shared" ref="F103:BQ103" si="93">CONCATENATE(F72, F96, F97, F100, F101)</f>
        <v>MOTIVATION_KEY INTEGER NOT NULL DEFAULT 0,_x000D_</v>
      </c>
      <c r="G103" s="332" t="str">
        <f t="shared" si="93"/>
        <v>MOTIVATION_ID VARCHAR2(5) NOT NULL DEFAULT 'M004',_x000D_</v>
      </c>
      <c r="H103" s="332" t="str">
        <f t="shared" si="93"/>
        <v>MOTIVATION VARCHAR2(300) NOT NULL DEFAULT 'for the discovery of the quantized Hall effect',_x000D_</v>
      </c>
      <c r="I103" s="319" t="str">
        <f t="shared" si="93"/>
        <v/>
      </c>
      <c r="J103" s="123" t="str">
        <f t="shared" si="93"/>
        <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264" t="str">
        <f t="shared" ref="F104:BQ104" si="96">IF(F63="Y",F103,"")</f>
        <v>MOTIVATION_KEY INTEGER NOT NULL DEFAULT 0,_x000D_</v>
      </c>
      <c r="G104" s="264" t="str">
        <f t="shared" si="96"/>
        <v>MOTIVATION_ID VARCHAR2(5) NOT NULL DEFAULT 'M004',_x000D_</v>
      </c>
      <c r="H104" s="264" t="str">
        <f t="shared" si="96"/>
        <v/>
      </c>
      <c r="I104" s="226"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264" t="str">
        <f t="shared" ref="F105:BQ105" si="99">IF(F63="Y","",F103)</f>
        <v/>
      </c>
      <c r="G105" s="264" t="str">
        <f t="shared" si="99"/>
        <v/>
      </c>
      <c r="H105" s="264" t="str">
        <f t="shared" si="99"/>
        <v>MOTIVATION VARCHAR2(300) NOT NULL DEFAULT 'for the discovery of the quantized Hall effect',_x000D_</v>
      </c>
      <c r="I105" s="226" t="str">
        <f t="shared" si="99"/>
        <v/>
      </c>
      <c r="J105" s="119" t="str">
        <f t="shared" si="99"/>
        <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265" t="str">
        <f>F104</f>
        <v>MOTIVATION_KEY INTEGER NOT NULL DEFAULT 0,_x000D_</v>
      </c>
      <c r="G106" s="264" t="str">
        <f ca="1">CONCATENATE(INDIRECT(ADDRESS(ROW(),COLUMN()-1)),G104)</f>
        <v>MOTIVATION_KEY INTEGER NOT NULL DEFAULT 0,_x000D_MOTIVATION_ID VARCHAR2(5) NOT NULL DEFAULT 'M004',_x000D_</v>
      </c>
      <c r="H106" s="264" t="str">
        <f t="shared" ref="H106:BS107" ca="1" si="102">CONCATENATE(INDIRECT(ADDRESS(ROW(),COLUMN()-1)),H104)</f>
        <v>MOTIVATION_KEY INTEGER NOT NULL DEFAULT 0,_x000D_MOTIVATION_ID VARCHAR2(5) NOT NULL DEFAULT 'M004',_x000D_</v>
      </c>
      <c r="I106" s="226" t="str">
        <f t="shared" ca="1" si="102"/>
        <v>MOTIVATION_KEY INTEGER NOT NULL DEFAULT 0,_x000D_MOTIVATION_ID VARCHAR2(5) NOT NULL DEFAULT 'M004',_x000D_</v>
      </c>
      <c r="J106" s="119" t="str">
        <f t="shared" ca="1" si="102"/>
        <v>MOTIVATION_KEY INTEGER NOT NULL DEFAULT 0,_x000D_MOTIVATION_ID VARCHAR2(5) NOT NULL DEFAULT 'M004',_x000D_</v>
      </c>
      <c r="K106" s="119" t="str">
        <f t="shared" ca="1" si="102"/>
        <v>MOTIVATION_KEY INTEGER NOT NULL DEFAULT 0,_x000D_MOTIVATION_ID VARCHAR2(5) NOT NULL DEFAULT 'M004',_x000D_</v>
      </c>
      <c r="L106" s="119" t="str">
        <f t="shared" ca="1" si="102"/>
        <v>MOTIVATION_KEY INTEGER NOT NULL DEFAULT 0,_x000D_MOTIVATION_ID VARCHAR2(5) NOT NULL DEFAULT 'M004',_x000D_</v>
      </c>
      <c r="M106" s="119" t="str">
        <f t="shared" ca="1" si="102"/>
        <v>MOTIVATION_KEY INTEGER NOT NULL DEFAULT 0,_x000D_MOTIVATION_ID VARCHAR2(5) NOT NULL DEFAULT 'M004',_x000D_</v>
      </c>
      <c r="N106" s="119" t="str">
        <f t="shared" ca="1" si="102"/>
        <v>MOTIVATION_KEY INTEGER NOT NULL DEFAULT 0,_x000D_MOTIVATION_ID VARCHAR2(5) NOT NULL DEFAULT 'M004',_x000D_</v>
      </c>
      <c r="O106" s="119" t="str">
        <f t="shared" ca="1" si="102"/>
        <v>MOTIVATION_KEY INTEGER NOT NULL DEFAULT 0,_x000D_MOTIVATION_ID VARCHAR2(5) NOT NULL DEFAULT 'M004',_x000D_</v>
      </c>
      <c r="P106" s="119" t="str">
        <f t="shared" ca="1" si="102"/>
        <v>MOTIVATION_KEY INTEGER NOT NULL DEFAULT 0,_x000D_MOTIVATION_ID VARCHAR2(5) NOT NULL DEFAULT 'M004',_x000D_</v>
      </c>
      <c r="Q106" s="119" t="str">
        <f t="shared" ca="1" si="102"/>
        <v>MOTIVATION_KEY INTEGER NOT NULL DEFAULT 0,_x000D_MOTIVATION_ID VARCHAR2(5) NOT NULL DEFAULT 'M004',_x000D_</v>
      </c>
      <c r="R106" s="119" t="str">
        <f t="shared" ca="1" si="102"/>
        <v>MOTIVATION_KEY INTEGER NOT NULL DEFAULT 0,_x000D_MOTIVATION_ID VARCHAR2(5) NOT NULL DEFAULT 'M004',_x000D_</v>
      </c>
      <c r="S106" s="119" t="str">
        <f t="shared" ca="1" si="102"/>
        <v>MOTIVATION_KEY INTEGER NOT NULL DEFAULT 0,_x000D_MOTIVATION_ID VARCHAR2(5) NOT NULL DEFAULT 'M004',_x000D_</v>
      </c>
      <c r="T106" s="119" t="str">
        <f t="shared" ca="1" si="102"/>
        <v>MOTIVATION_KEY INTEGER NOT NULL DEFAULT 0,_x000D_MOTIVATION_ID VARCHAR2(5) NOT NULL DEFAULT 'M004',_x000D_</v>
      </c>
      <c r="U106" s="119" t="str">
        <f t="shared" ca="1" si="102"/>
        <v>MOTIVATION_KEY INTEGER NOT NULL DEFAULT 0,_x000D_MOTIVATION_ID VARCHAR2(5) NOT NULL DEFAULT 'M004',_x000D_</v>
      </c>
      <c r="V106" s="119" t="str">
        <f t="shared" ca="1" si="102"/>
        <v>MOTIVATION_KEY INTEGER NOT NULL DEFAULT 0,_x000D_MOTIVATION_ID VARCHAR2(5) NOT NULL DEFAULT 'M004',_x000D_</v>
      </c>
      <c r="W106" s="119" t="str">
        <f t="shared" ca="1" si="102"/>
        <v>MOTIVATION_KEY INTEGER NOT NULL DEFAULT 0,_x000D_MOTIVATION_ID VARCHAR2(5) NOT NULL DEFAULT 'M004',_x000D_</v>
      </c>
      <c r="X106" s="119" t="str">
        <f t="shared" ca="1" si="102"/>
        <v>MOTIVATION_KEY INTEGER NOT NULL DEFAULT 0,_x000D_MOTIVATION_ID VARCHAR2(5) NOT NULL DEFAULT 'M004',_x000D_</v>
      </c>
      <c r="Y106" s="119" t="str">
        <f t="shared" ca="1" si="102"/>
        <v>MOTIVATION_KEY INTEGER NOT NULL DEFAULT 0,_x000D_MOTIVATION_ID VARCHAR2(5) NOT NULL DEFAULT 'M004',_x000D_</v>
      </c>
      <c r="Z106" s="119" t="str">
        <f t="shared" ca="1" si="102"/>
        <v>MOTIVATION_KEY INTEGER NOT NULL DEFAULT 0,_x000D_MOTIVATION_ID VARCHAR2(5) NOT NULL DEFAULT 'M004',_x000D_</v>
      </c>
      <c r="AA106" s="119" t="str">
        <f t="shared" ca="1" si="102"/>
        <v>MOTIVATION_KEY INTEGER NOT NULL DEFAULT 0,_x000D_MOTIVATION_ID VARCHAR2(5) NOT NULL DEFAULT 'M004',_x000D_</v>
      </c>
      <c r="AB106" s="119" t="str">
        <f t="shared" ca="1" si="102"/>
        <v>MOTIVATION_KEY INTEGER NOT NULL DEFAULT 0,_x000D_MOTIVATION_ID VARCHAR2(5) NOT NULL DEFAULT 'M004',_x000D_</v>
      </c>
      <c r="AC106" s="119" t="str">
        <f t="shared" ca="1" si="102"/>
        <v>MOTIVATION_KEY INTEGER NOT NULL DEFAULT 0,_x000D_MOTIVATION_ID VARCHAR2(5) NOT NULL DEFAULT 'M004',_x000D_</v>
      </c>
      <c r="AD106" s="119" t="str">
        <f t="shared" ca="1" si="102"/>
        <v>MOTIVATION_KEY INTEGER NOT NULL DEFAULT 0,_x000D_MOTIVATION_ID VARCHAR2(5) NOT NULL DEFAULT 'M004',_x000D_</v>
      </c>
      <c r="AE106" s="119" t="str">
        <f t="shared" ca="1" si="102"/>
        <v>MOTIVATION_KEY INTEGER NOT NULL DEFAULT 0,_x000D_MOTIVATION_ID VARCHAR2(5) NOT NULL DEFAULT 'M004',_x000D_</v>
      </c>
      <c r="AF106" s="119" t="str">
        <f t="shared" ca="1" si="102"/>
        <v>MOTIVATION_KEY INTEGER NOT NULL DEFAULT 0,_x000D_MOTIVATION_ID VARCHAR2(5) NOT NULL DEFAULT 'M004',_x000D_</v>
      </c>
      <c r="AG106" s="119" t="str">
        <f t="shared" ca="1" si="102"/>
        <v>MOTIVATION_KEY INTEGER NOT NULL DEFAULT 0,_x000D_MOTIVATION_ID VARCHAR2(5) NOT NULL DEFAULT 'M004',_x000D_</v>
      </c>
      <c r="AH106" s="119" t="str">
        <f t="shared" ca="1" si="102"/>
        <v>MOTIVATION_KEY INTEGER NOT NULL DEFAULT 0,_x000D_MOTIVATION_ID VARCHAR2(5) NOT NULL DEFAULT 'M004',_x000D_</v>
      </c>
      <c r="AI106" s="119" t="str">
        <f t="shared" ca="1" si="102"/>
        <v>MOTIVATION_KEY INTEGER NOT NULL DEFAULT 0,_x000D_MOTIVATION_ID VARCHAR2(5) NOT NULL DEFAULT 'M004',_x000D_</v>
      </c>
      <c r="AJ106" s="119" t="str">
        <f t="shared" ca="1" si="102"/>
        <v>MOTIVATION_KEY INTEGER NOT NULL DEFAULT 0,_x000D_MOTIVATION_ID VARCHAR2(5) NOT NULL DEFAULT 'M004',_x000D_</v>
      </c>
      <c r="AK106" s="119" t="str">
        <f t="shared" ca="1" si="102"/>
        <v>MOTIVATION_KEY INTEGER NOT NULL DEFAULT 0,_x000D_MOTIVATION_ID VARCHAR2(5) NOT NULL DEFAULT 'M004',_x000D_</v>
      </c>
      <c r="AL106" s="119" t="str">
        <f t="shared" ca="1" si="102"/>
        <v>MOTIVATION_KEY INTEGER NOT NULL DEFAULT 0,_x000D_MOTIVATION_ID VARCHAR2(5) NOT NULL DEFAULT 'M004',_x000D_</v>
      </c>
      <c r="AM106" s="119" t="str">
        <f t="shared" ca="1" si="102"/>
        <v>MOTIVATION_KEY INTEGER NOT NULL DEFAULT 0,_x000D_MOTIVATION_ID VARCHAR2(5) NOT NULL DEFAULT 'M004',_x000D_</v>
      </c>
      <c r="AN106" s="119" t="str">
        <f t="shared" ca="1" si="102"/>
        <v>MOTIVATION_KEY INTEGER NOT NULL DEFAULT 0,_x000D_MOTIVATION_ID VARCHAR2(5) NOT NULL DEFAULT 'M004',_x000D_</v>
      </c>
      <c r="AO106" s="119" t="str">
        <f t="shared" ca="1" si="102"/>
        <v>MOTIVATION_KEY INTEGER NOT NULL DEFAULT 0,_x000D_MOTIVATION_ID VARCHAR2(5) NOT NULL DEFAULT 'M004',_x000D_</v>
      </c>
      <c r="AP106" s="119" t="str">
        <f t="shared" ca="1" si="102"/>
        <v>MOTIVATION_KEY INTEGER NOT NULL DEFAULT 0,_x000D_MOTIVATION_ID VARCHAR2(5) NOT NULL DEFAULT 'M004',_x000D_</v>
      </c>
      <c r="AQ106" s="119" t="str">
        <f t="shared" ca="1" si="102"/>
        <v>MOTIVATION_KEY INTEGER NOT NULL DEFAULT 0,_x000D_MOTIVATION_ID VARCHAR2(5) NOT NULL DEFAULT 'M004',_x000D_</v>
      </c>
      <c r="AR106" s="119" t="str">
        <f t="shared" ca="1" si="102"/>
        <v>MOTIVATION_KEY INTEGER NOT NULL DEFAULT 0,_x000D_MOTIVATION_ID VARCHAR2(5) NOT NULL DEFAULT 'M004',_x000D_</v>
      </c>
      <c r="AS106" s="119" t="str">
        <f t="shared" ca="1" si="102"/>
        <v>MOTIVATION_KEY INTEGER NOT NULL DEFAULT 0,_x000D_MOTIVATION_ID VARCHAR2(5) NOT NULL DEFAULT 'M004',_x000D_</v>
      </c>
      <c r="AT106" s="119" t="str">
        <f t="shared" ca="1" si="102"/>
        <v>MOTIVATION_KEY INTEGER NOT NULL DEFAULT 0,_x000D_MOTIVATION_ID VARCHAR2(5) NOT NULL DEFAULT 'M004',_x000D_</v>
      </c>
      <c r="AU106" s="119" t="str">
        <f t="shared" ca="1" si="102"/>
        <v>MOTIVATION_KEY INTEGER NOT NULL DEFAULT 0,_x000D_MOTIVATION_ID VARCHAR2(5) NOT NULL DEFAULT 'M004',_x000D_</v>
      </c>
      <c r="AV106" s="119" t="str">
        <f t="shared" ca="1" si="102"/>
        <v>MOTIVATION_KEY INTEGER NOT NULL DEFAULT 0,_x000D_MOTIVATION_ID VARCHAR2(5) NOT NULL DEFAULT 'M004',_x000D_</v>
      </c>
      <c r="AW106" s="119" t="str">
        <f t="shared" ca="1" si="102"/>
        <v>MOTIVATION_KEY INTEGER NOT NULL DEFAULT 0,_x000D_MOTIVATION_ID VARCHAR2(5) NOT NULL DEFAULT 'M004',_x000D_</v>
      </c>
      <c r="AX106" s="119" t="str">
        <f t="shared" ca="1" si="102"/>
        <v>MOTIVATION_KEY INTEGER NOT NULL DEFAULT 0,_x000D_MOTIVATION_ID VARCHAR2(5) NOT NULL DEFAULT 'M004',_x000D_</v>
      </c>
      <c r="AY106" s="119" t="str">
        <f t="shared" ca="1" si="102"/>
        <v>MOTIVATION_KEY INTEGER NOT NULL DEFAULT 0,_x000D_MOTIVATION_ID VARCHAR2(5) NOT NULL DEFAULT 'M004',_x000D_</v>
      </c>
      <c r="AZ106" s="119" t="str">
        <f t="shared" ca="1" si="102"/>
        <v>MOTIVATION_KEY INTEGER NOT NULL DEFAULT 0,_x000D_MOTIVATION_ID VARCHAR2(5) NOT NULL DEFAULT 'M004',_x000D_</v>
      </c>
      <c r="BA106" s="119" t="str">
        <f t="shared" ca="1" si="102"/>
        <v>MOTIVATION_KEY INTEGER NOT NULL DEFAULT 0,_x000D_MOTIVATION_ID VARCHAR2(5) NOT NULL DEFAULT 'M004',_x000D_</v>
      </c>
      <c r="BB106" s="119" t="str">
        <f t="shared" ca="1" si="102"/>
        <v>MOTIVATION_KEY INTEGER NOT NULL DEFAULT 0,_x000D_MOTIVATION_ID VARCHAR2(5) NOT NULL DEFAULT 'M004',_x000D_</v>
      </c>
      <c r="BC106" s="119" t="str">
        <f t="shared" ca="1" si="102"/>
        <v>MOTIVATION_KEY INTEGER NOT NULL DEFAULT 0,_x000D_MOTIVATION_ID VARCHAR2(5) NOT NULL DEFAULT 'M004',_x000D_</v>
      </c>
      <c r="BD106" s="119" t="str">
        <f t="shared" ca="1" si="102"/>
        <v>MOTIVATION_KEY INTEGER NOT NULL DEFAULT 0,_x000D_MOTIVATION_ID VARCHAR2(5) NOT NULL DEFAULT 'M004',_x000D_</v>
      </c>
      <c r="BE106" s="119" t="str">
        <f t="shared" ca="1" si="102"/>
        <v>MOTIVATION_KEY INTEGER NOT NULL DEFAULT 0,_x000D_MOTIVATION_ID VARCHAR2(5) NOT NULL DEFAULT 'M004',_x000D_</v>
      </c>
      <c r="BF106" s="119" t="str">
        <f t="shared" ca="1" si="102"/>
        <v>MOTIVATION_KEY INTEGER NOT NULL DEFAULT 0,_x000D_MOTIVATION_ID VARCHAR2(5) NOT NULL DEFAULT 'M004',_x000D_</v>
      </c>
      <c r="BG106" s="119" t="str">
        <f t="shared" ca="1" si="102"/>
        <v>MOTIVATION_KEY INTEGER NOT NULL DEFAULT 0,_x000D_MOTIVATION_ID VARCHAR2(5) NOT NULL DEFAULT 'M004',_x000D_</v>
      </c>
      <c r="BH106" s="119" t="str">
        <f t="shared" ca="1" si="102"/>
        <v>MOTIVATION_KEY INTEGER NOT NULL DEFAULT 0,_x000D_MOTIVATION_ID VARCHAR2(5) NOT NULL DEFAULT 'M004',_x000D_</v>
      </c>
      <c r="BI106" s="119" t="str">
        <f t="shared" ca="1" si="102"/>
        <v>MOTIVATION_KEY INTEGER NOT NULL DEFAULT 0,_x000D_MOTIVATION_ID VARCHAR2(5) NOT NULL DEFAULT 'M004',_x000D_</v>
      </c>
      <c r="BJ106" s="119" t="str">
        <f t="shared" ca="1" si="102"/>
        <v>MOTIVATION_KEY INTEGER NOT NULL DEFAULT 0,_x000D_MOTIVATION_ID VARCHAR2(5) NOT NULL DEFAULT 'M004',_x000D_</v>
      </c>
      <c r="BK106" s="119" t="str">
        <f t="shared" ca="1" si="102"/>
        <v>MOTIVATION_KEY INTEGER NOT NULL DEFAULT 0,_x000D_MOTIVATION_ID VARCHAR2(5) NOT NULL DEFAULT 'M004',_x000D_</v>
      </c>
      <c r="BL106" s="119" t="str">
        <f t="shared" ca="1" si="102"/>
        <v>MOTIVATION_KEY INTEGER NOT NULL DEFAULT 0,_x000D_MOTIVATION_ID VARCHAR2(5) NOT NULL DEFAULT 'M004',_x000D_</v>
      </c>
      <c r="BM106" s="119" t="str">
        <f t="shared" ca="1" si="102"/>
        <v>MOTIVATION_KEY INTEGER NOT NULL DEFAULT 0,_x000D_MOTIVATION_ID VARCHAR2(5) NOT NULL DEFAULT 'M004',_x000D_</v>
      </c>
      <c r="BN106" s="119" t="str">
        <f t="shared" ca="1" si="102"/>
        <v>MOTIVATION_KEY INTEGER NOT NULL DEFAULT 0,_x000D_MOTIVATION_ID VARCHAR2(5) NOT NULL DEFAULT 'M004',_x000D_</v>
      </c>
      <c r="BO106" s="119" t="str">
        <f t="shared" ca="1" si="102"/>
        <v>MOTIVATION_KEY INTEGER NOT NULL DEFAULT 0,_x000D_MOTIVATION_ID VARCHAR2(5) NOT NULL DEFAULT 'M004',_x000D_</v>
      </c>
      <c r="BP106" s="119" t="str">
        <f t="shared" ca="1" si="102"/>
        <v>MOTIVATION_KEY INTEGER NOT NULL DEFAULT 0,_x000D_MOTIVATION_ID VARCHAR2(5) NOT NULL DEFAULT 'M004',_x000D_</v>
      </c>
      <c r="BQ106" s="119" t="str">
        <f t="shared" ca="1" si="102"/>
        <v>MOTIVATION_KEY INTEGER NOT NULL DEFAULT 0,_x000D_MOTIVATION_ID VARCHAR2(5) NOT NULL DEFAULT 'M004',_x000D_</v>
      </c>
      <c r="BR106" s="119" t="str">
        <f t="shared" ca="1" si="102"/>
        <v>MOTIVATION_KEY INTEGER NOT NULL DEFAULT 0,_x000D_MOTIVATION_ID VARCHAR2(5) NOT NULL DEFAULT 'M004',_x000D_</v>
      </c>
      <c r="BS106" s="119" t="str">
        <f t="shared" ca="1" si="102"/>
        <v>MOTIVATION_KEY INTEGER NOT NULL DEFAULT 0,_x000D_MOTIVATION_ID VARCHAR2(5) NOT NULL DEFAULT 'M004',_x000D_</v>
      </c>
      <c r="BT106" s="119" t="str">
        <f t="shared" ref="BT106:EE107" ca="1" si="103">CONCATENATE(INDIRECT(ADDRESS(ROW(),COLUMN()-1)),BT104)</f>
        <v>MOTIVATION_KEY INTEGER NOT NULL DEFAULT 0,_x000D_MOTIVATION_ID VARCHAR2(5) NOT NULL DEFAULT 'M004',_x000D_</v>
      </c>
      <c r="BU106" s="119" t="str">
        <f t="shared" ca="1" si="103"/>
        <v>MOTIVATION_KEY INTEGER NOT NULL DEFAULT 0,_x000D_MOTIVATION_ID VARCHAR2(5) NOT NULL DEFAULT 'M004',_x000D_</v>
      </c>
      <c r="BV106" s="119" t="str">
        <f t="shared" ca="1" si="103"/>
        <v>MOTIVATION_KEY INTEGER NOT NULL DEFAULT 0,_x000D_MOTIVATION_ID VARCHAR2(5) NOT NULL DEFAULT 'M004',_x000D_</v>
      </c>
      <c r="BW106" s="119" t="str">
        <f t="shared" ca="1" si="103"/>
        <v>MOTIVATION_KEY INTEGER NOT NULL DEFAULT 0,_x000D_MOTIVATION_ID VARCHAR2(5) NOT NULL DEFAULT 'M004',_x000D_</v>
      </c>
      <c r="BX106" s="119" t="str">
        <f t="shared" ca="1" si="103"/>
        <v>MOTIVATION_KEY INTEGER NOT NULL DEFAULT 0,_x000D_MOTIVATION_ID VARCHAR2(5) NOT NULL DEFAULT 'M004',_x000D_</v>
      </c>
      <c r="BY106" s="119" t="str">
        <f t="shared" ca="1" si="103"/>
        <v>MOTIVATION_KEY INTEGER NOT NULL DEFAULT 0,_x000D_MOTIVATION_ID VARCHAR2(5) NOT NULL DEFAULT 'M004',_x000D_</v>
      </c>
      <c r="BZ106" s="119" t="str">
        <f t="shared" ca="1" si="103"/>
        <v>MOTIVATION_KEY INTEGER NOT NULL DEFAULT 0,_x000D_MOTIVATION_ID VARCHAR2(5) NOT NULL DEFAULT 'M004',_x000D_</v>
      </c>
      <c r="CA106" s="119" t="str">
        <f t="shared" ca="1" si="103"/>
        <v>MOTIVATION_KEY INTEGER NOT NULL DEFAULT 0,_x000D_MOTIVATION_ID VARCHAR2(5) NOT NULL DEFAULT 'M004',_x000D_</v>
      </c>
      <c r="CB106" s="119" t="str">
        <f t="shared" ca="1" si="103"/>
        <v>MOTIVATION_KEY INTEGER NOT NULL DEFAULT 0,_x000D_MOTIVATION_ID VARCHAR2(5) NOT NULL DEFAULT 'M004',_x000D_</v>
      </c>
      <c r="CC106" s="119" t="str">
        <f t="shared" ca="1" si="103"/>
        <v>MOTIVATION_KEY INTEGER NOT NULL DEFAULT 0,_x000D_MOTIVATION_ID VARCHAR2(5) NOT NULL DEFAULT 'M004',_x000D_</v>
      </c>
      <c r="CD106" s="119" t="str">
        <f t="shared" ca="1" si="103"/>
        <v>MOTIVATION_KEY INTEGER NOT NULL DEFAULT 0,_x000D_MOTIVATION_ID VARCHAR2(5) NOT NULL DEFAULT 'M004',_x000D_</v>
      </c>
      <c r="CE106" s="119" t="str">
        <f t="shared" ca="1" si="103"/>
        <v>MOTIVATION_KEY INTEGER NOT NULL DEFAULT 0,_x000D_MOTIVATION_ID VARCHAR2(5) NOT NULL DEFAULT 'M004',_x000D_</v>
      </c>
      <c r="CF106" s="119" t="str">
        <f t="shared" ca="1" si="103"/>
        <v>MOTIVATION_KEY INTEGER NOT NULL DEFAULT 0,_x000D_MOTIVATION_ID VARCHAR2(5) NOT NULL DEFAULT 'M004',_x000D_</v>
      </c>
      <c r="CG106" s="119" t="str">
        <f t="shared" ca="1" si="103"/>
        <v>MOTIVATION_KEY INTEGER NOT NULL DEFAULT 0,_x000D_MOTIVATION_ID VARCHAR2(5) NOT NULL DEFAULT 'M004',_x000D_</v>
      </c>
      <c r="CH106" s="119" t="str">
        <f t="shared" ca="1" si="103"/>
        <v>MOTIVATION_KEY INTEGER NOT NULL DEFAULT 0,_x000D_MOTIVATION_ID VARCHAR2(5) NOT NULL DEFAULT 'M004',_x000D_</v>
      </c>
      <c r="CI106" s="119" t="str">
        <f t="shared" ca="1" si="103"/>
        <v>MOTIVATION_KEY INTEGER NOT NULL DEFAULT 0,_x000D_MOTIVATION_ID VARCHAR2(5) NOT NULL DEFAULT 'M004',_x000D_</v>
      </c>
      <c r="CJ106" s="119" t="str">
        <f t="shared" ca="1" si="103"/>
        <v>MOTIVATION_KEY INTEGER NOT NULL DEFAULT 0,_x000D_MOTIVATION_ID VARCHAR2(5) NOT NULL DEFAULT 'M004',_x000D_</v>
      </c>
      <c r="CK106" s="119" t="str">
        <f t="shared" ca="1" si="103"/>
        <v>MOTIVATION_KEY INTEGER NOT NULL DEFAULT 0,_x000D_MOTIVATION_ID VARCHAR2(5) NOT NULL DEFAULT 'M004',_x000D_</v>
      </c>
      <c r="CL106" s="119" t="str">
        <f t="shared" ca="1" si="103"/>
        <v>MOTIVATION_KEY INTEGER NOT NULL DEFAULT 0,_x000D_MOTIVATION_ID VARCHAR2(5) NOT NULL DEFAULT 'M004',_x000D_</v>
      </c>
      <c r="CM106" s="119" t="str">
        <f t="shared" ca="1" si="103"/>
        <v>MOTIVATION_KEY INTEGER NOT NULL DEFAULT 0,_x000D_MOTIVATION_ID VARCHAR2(5) NOT NULL DEFAULT 'M004',_x000D_</v>
      </c>
      <c r="CN106" s="119" t="str">
        <f t="shared" ca="1" si="103"/>
        <v>MOTIVATION_KEY INTEGER NOT NULL DEFAULT 0,_x000D_MOTIVATION_ID VARCHAR2(5) NOT NULL DEFAULT 'M004',_x000D_</v>
      </c>
      <c r="CO106" s="119" t="str">
        <f t="shared" ca="1" si="103"/>
        <v>MOTIVATION_KEY INTEGER NOT NULL DEFAULT 0,_x000D_MOTIVATION_ID VARCHAR2(5) NOT NULL DEFAULT 'M004',_x000D_</v>
      </c>
      <c r="CP106" s="119" t="str">
        <f t="shared" ca="1" si="103"/>
        <v>MOTIVATION_KEY INTEGER NOT NULL DEFAULT 0,_x000D_MOTIVATION_ID VARCHAR2(5) NOT NULL DEFAULT 'M004',_x000D_</v>
      </c>
      <c r="CQ106" s="119" t="str">
        <f t="shared" ca="1" si="103"/>
        <v>MOTIVATION_KEY INTEGER NOT NULL DEFAULT 0,_x000D_MOTIVATION_ID VARCHAR2(5) NOT NULL DEFAULT 'M004',_x000D_</v>
      </c>
      <c r="CR106" s="119" t="str">
        <f t="shared" ca="1" si="103"/>
        <v>MOTIVATION_KEY INTEGER NOT NULL DEFAULT 0,_x000D_MOTIVATION_ID VARCHAR2(5) NOT NULL DEFAULT 'M004',_x000D_</v>
      </c>
      <c r="CS106" s="119" t="str">
        <f t="shared" ca="1" si="103"/>
        <v>MOTIVATION_KEY INTEGER NOT NULL DEFAULT 0,_x000D_MOTIVATION_ID VARCHAR2(5) NOT NULL DEFAULT 'M004',_x000D_</v>
      </c>
      <c r="CT106" s="119" t="str">
        <f t="shared" ca="1" si="103"/>
        <v>MOTIVATION_KEY INTEGER NOT NULL DEFAULT 0,_x000D_MOTIVATION_ID VARCHAR2(5) NOT NULL DEFAULT 'M004',_x000D_</v>
      </c>
      <c r="CU106" s="119" t="str">
        <f t="shared" ca="1" si="103"/>
        <v>MOTIVATION_KEY INTEGER NOT NULL DEFAULT 0,_x000D_MOTIVATION_ID VARCHAR2(5) NOT NULL DEFAULT 'M004',_x000D_</v>
      </c>
      <c r="CV106" s="119" t="str">
        <f t="shared" ca="1" si="103"/>
        <v>MOTIVATION_KEY INTEGER NOT NULL DEFAULT 0,_x000D_MOTIVATION_ID VARCHAR2(5) NOT NULL DEFAULT 'M004',_x000D_</v>
      </c>
      <c r="CW106" s="119" t="str">
        <f t="shared" ca="1" si="103"/>
        <v>MOTIVATION_KEY INTEGER NOT NULL DEFAULT 0,_x000D_MOTIVATION_ID VARCHAR2(5) NOT NULL DEFAULT 'M004',_x000D_</v>
      </c>
      <c r="CX106" s="119" t="str">
        <f t="shared" ca="1" si="103"/>
        <v>MOTIVATION_KEY INTEGER NOT NULL DEFAULT 0,_x000D_MOTIVATION_ID VARCHAR2(5) NOT NULL DEFAULT 'M004',_x000D_</v>
      </c>
      <c r="CY106" s="119" t="str">
        <f t="shared" ca="1" si="103"/>
        <v>MOTIVATION_KEY INTEGER NOT NULL DEFAULT 0,_x000D_MOTIVATION_ID VARCHAR2(5) NOT NULL DEFAULT 'M004',_x000D_</v>
      </c>
      <c r="CZ106" s="119" t="str">
        <f t="shared" ca="1" si="103"/>
        <v>MOTIVATION_KEY INTEGER NOT NULL DEFAULT 0,_x000D_MOTIVATION_ID VARCHAR2(5) NOT NULL DEFAULT 'M004',_x000D_</v>
      </c>
      <c r="DA106" s="119" t="str">
        <f t="shared" ca="1" si="103"/>
        <v>MOTIVATION_KEY INTEGER NOT NULL DEFAULT 0,_x000D_MOTIVATION_ID VARCHAR2(5) NOT NULL DEFAULT 'M004',_x000D_</v>
      </c>
      <c r="DB106" s="119" t="str">
        <f t="shared" ca="1" si="103"/>
        <v>MOTIVATION_KEY INTEGER NOT NULL DEFAULT 0,_x000D_MOTIVATION_ID VARCHAR2(5) NOT NULL DEFAULT 'M004',_x000D_</v>
      </c>
      <c r="DC106" s="119" t="str">
        <f t="shared" ca="1" si="103"/>
        <v>MOTIVATION_KEY INTEGER NOT NULL DEFAULT 0,_x000D_MOTIVATION_ID VARCHAR2(5) NOT NULL DEFAULT 'M004',_x000D_</v>
      </c>
      <c r="DD106" s="119" t="str">
        <f t="shared" ca="1" si="103"/>
        <v>MOTIVATION_KEY INTEGER NOT NULL DEFAULT 0,_x000D_MOTIVATION_ID VARCHAR2(5) NOT NULL DEFAULT 'M004',_x000D_</v>
      </c>
      <c r="DE106" s="119" t="str">
        <f t="shared" ca="1" si="103"/>
        <v>MOTIVATION_KEY INTEGER NOT NULL DEFAULT 0,_x000D_MOTIVATION_ID VARCHAR2(5) NOT NULL DEFAULT 'M004',_x000D_</v>
      </c>
      <c r="DF106" s="119" t="str">
        <f t="shared" ca="1" si="103"/>
        <v>MOTIVATION_KEY INTEGER NOT NULL DEFAULT 0,_x000D_MOTIVATION_ID VARCHAR2(5) NOT NULL DEFAULT 'M004',_x000D_</v>
      </c>
      <c r="DG106" s="119" t="str">
        <f t="shared" ca="1" si="103"/>
        <v>MOTIVATION_KEY INTEGER NOT NULL DEFAULT 0,_x000D_MOTIVATION_ID VARCHAR2(5) NOT NULL DEFAULT 'M004',_x000D_</v>
      </c>
      <c r="DH106" s="119" t="str">
        <f t="shared" ca="1" si="103"/>
        <v>MOTIVATION_KEY INTEGER NOT NULL DEFAULT 0,_x000D_MOTIVATION_ID VARCHAR2(5) NOT NULL DEFAULT 'M004',_x000D_</v>
      </c>
      <c r="DI106" s="119" t="str">
        <f t="shared" ca="1" si="103"/>
        <v>MOTIVATION_KEY INTEGER NOT NULL DEFAULT 0,_x000D_MOTIVATION_ID VARCHAR2(5) NOT NULL DEFAULT 'M004',_x000D_</v>
      </c>
      <c r="DJ106" s="119" t="str">
        <f t="shared" ca="1" si="103"/>
        <v>MOTIVATION_KEY INTEGER NOT NULL DEFAULT 0,_x000D_MOTIVATION_ID VARCHAR2(5) NOT NULL DEFAULT 'M004',_x000D_</v>
      </c>
      <c r="DK106" s="119" t="str">
        <f t="shared" ca="1" si="103"/>
        <v>MOTIVATION_KEY INTEGER NOT NULL DEFAULT 0,_x000D_MOTIVATION_ID VARCHAR2(5) NOT NULL DEFAULT 'M004',_x000D_</v>
      </c>
      <c r="DL106" s="119" t="str">
        <f t="shared" ca="1" si="103"/>
        <v>MOTIVATION_KEY INTEGER NOT NULL DEFAULT 0,_x000D_MOTIVATION_ID VARCHAR2(5) NOT NULL DEFAULT 'M004',_x000D_</v>
      </c>
      <c r="DM106" s="119" t="str">
        <f t="shared" ca="1" si="103"/>
        <v>MOTIVATION_KEY INTEGER NOT NULL DEFAULT 0,_x000D_MOTIVATION_ID VARCHAR2(5) NOT NULL DEFAULT 'M004',_x000D_</v>
      </c>
      <c r="DN106" s="119" t="str">
        <f t="shared" ca="1" si="103"/>
        <v>MOTIVATION_KEY INTEGER NOT NULL DEFAULT 0,_x000D_MOTIVATION_ID VARCHAR2(5) NOT NULL DEFAULT 'M004',_x000D_</v>
      </c>
      <c r="DO106" s="119" t="str">
        <f t="shared" ca="1" si="103"/>
        <v>MOTIVATION_KEY INTEGER NOT NULL DEFAULT 0,_x000D_MOTIVATION_ID VARCHAR2(5) NOT NULL DEFAULT 'M004',_x000D_</v>
      </c>
      <c r="DP106" s="119" t="str">
        <f t="shared" ca="1" si="103"/>
        <v>MOTIVATION_KEY INTEGER NOT NULL DEFAULT 0,_x000D_MOTIVATION_ID VARCHAR2(5) NOT NULL DEFAULT 'M004',_x000D_</v>
      </c>
      <c r="DQ106" s="119" t="str">
        <f t="shared" ca="1" si="103"/>
        <v>MOTIVATION_KEY INTEGER NOT NULL DEFAULT 0,_x000D_MOTIVATION_ID VARCHAR2(5) NOT NULL DEFAULT 'M004',_x000D_</v>
      </c>
      <c r="DR106" s="119" t="str">
        <f t="shared" ca="1" si="103"/>
        <v>MOTIVATION_KEY INTEGER NOT NULL DEFAULT 0,_x000D_MOTIVATION_ID VARCHAR2(5) NOT NULL DEFAULT 'M004',_x000D_</v>
      </c>
      <c r="DS106" s="119" t="str">
        <f t="shared" ca="1" si="103"/>
        <v>MOTIVATION_KEY INTEGER NOT NULL DEFAULT 0,_x000D_MOTIVATION_ID VARCHAR2(5) NOT NULL DEFAULT 'M004',_x000D_</v>
      </c>
      <c r="DT106" s="119" t="str">
        <f t="shared" ca="1" si="103"/>
        <v>MOTIVATION_KEY INTEGER NOT NULL DEFAULT 0,_x000D_MOTIVATION_ID VARCHAR2(5) NOT NULL DEFAULT 'M004',_x000D_</v>
      </c>
      <c r="DU106" s="119" t="str">
        <f t="shared" ca="1" si="103"/>
        <v>MOTIVATION_KEY INTEGER NOT NULL DEFAULT 0,_x000D_MOTIVATION_ID VARCHAR2(5) NOT NULL DEFAULT 'M004',_x000D_</v>
      </c>
      <c r="DV106" s="119" t="str">
        <f t="shared" ca="1" si="103"/>
        <v>MOTIVATION_KEY INTEGER NOT NULL DEFAULT 0,_x000D_MOTIVATION_ID VARCHAR2(5) NOT NULL DEFAULT 'M004',_x000D_</v>
      </c>
      <c r="DW106" s="119" t="str">
        <f t="shared" ca="1" si="103"/>
        <v>MOTIVATION_KEY INTEGER NOT NULL DEFAULT 0,_x000D_MOTIVATION_ID VARCHAR2(5) NOT NULL DEFAULT 'M004',_x000D_</v>
      </c>
      <c r="DX106" s="119" t="str">
        <f t="shared" ca="1" si="103"/>
        <v>MOTIVATION_KEY INTEGER NOT NULL DEFAULT 0,_x000D_MOTIVATION_ID VARCHAR2(5) NOT NULL DEFAULT 'M004',_x000D_</v>
      </c>
      <c r="DY106" s="119" t="str">
        <f t="shared" ca="1" si="103"/>
        <v>MOTIVATION_KEY INTEGER NOT NULL DEFAULT 0,_x000D_MOTIVATION_ID VARCHAR2(5) NOT NULL DEFAULT 'M004',_x000D_</v>
      </c>
      <c r="DZ106" s="119" t="str">
        <f t="shared" ca="1" si="103"/>
        <v>MOTIVATION_KEY INTEGER NOT NULL DEFAULT 0,_x000D_MOTIVATION_ID VARCHAR2(5) NOT NULL DEFAULT 'M004',_x000D_</v>
      </c>
      <c r="EA106" s="119" t="str">
        <f t="shared" ca="1" si="103"/>
        <v>MOTIVATION_KEY INTEGER NOT NULL DEFAULT 0,_x000D_MOTIVATION_ID VARCHAR2(5) NOT NULL DEFAULT 'M004',_x000D_</v>
      </c>
      <c r="EB106" s="119" t="str">
        <f t="shared" ca="1" si="103"/>
        <v>MOTIVATION_KEY INTEGER NOT NULL DEFAULT 0,_x000D_MOTIVATION_ID VARCHAR2(5) NOT NULL DEFAULT 'M004',_x000D_</v>
      </c>
      <c r="EC106" s="119" t="str">
        <f t="shared" ca="1" si="103"/>
        <v>MOTIVATION_KEY INTEGER NOT NULL DEFAULT 0,_x000D_MOTIVATION_ID VARCHAR2(5) NOT NULL DEFAULT 'M004',_x000D_</v>
      </c>
      <c r="ED106" s="119" t="str">
        <f t="shared" ca="1" si="103"/>
        <v>MOTIVATION_KEY INTEGER NOT NULL DEFAULT 0,_x000D_MOTIVATION_ID VARCHAR2(5) NOT NULL DEFAULT 'M004',_x000D_</v>
      </c>
      <c r="EE106" s="119" t="str">
        <f t="shared" ca="1" si="103"/>
        <v>MOTIVATION_KEY INTEGER NOT NULL DEFAULT 0,_x000D_MOTIVATION_ID VARCHAR2(5) NOT NULL DEFAULT 'M004',_x000D_</v>
      </c>
      <c r="EF106" s="119" t="str">
        <f t="shared" ref="EF106:EY107" ca="1" si="104">CONCATENATE(INDIRECT(ADDRESS(ROW(),COLUMN()-1)),EF104)</f>
        <v>MOTIVATION_KEY INTEGER NOT NULL DEFAULT 0,_x000D_MOTIVATION_ID VARCHAR2(5) NOT NULL DEFAULT 'M004',_x000D_</v>
      </c>
      <c r="EG106" s="119" t="str">
        <f t="shared" ca="1" si="104"/>
        <v>MOTIVATION_KEY INTEGER NOT NULL DEFAULT 0,_x000D_MOTIVATION_ID VARCHAR2(5) NOT NULL DEFAULT 'M004',_x000D_</v>
      </c>
      <c r="EH106" s="119" t="str">
        <f t="shared" ca="1" si="104"/>
        <v>MOTIVATION_KEY INTEGER NOT NULL DEFAULT 0,_x000D_MOTIVATION_ID VARCHAR2(5) NOT NULL DEFAULT 'M004',_x000D_</v>
      </c>
      <c r="EI106" s="119" t="str">
        <f t="shared" ca="1" si="104"/>
        <v>MOTIVATION_KEY INTEGER NOT NULL DEFAULT 0,_x000D_MOTIVATION_ID VARCHAR2(5) NOT NULL DEFAULT 'M004',_x000D_</v>
      </c>
      <c r="EJ106" s="119" t="str">
        <f t="shared" ca="1" si="104"/>
        <v>MOTIVATION_KEY INTEGER NOT NULL DEFAULT 0,_x000D_MOTIVATION_ID VARCHAR2(5) NOT NULL DEFAULT 'M004',_x000D_</v>
      </c>
      <c r="EK106" s="119" t="str">
        <f t="shared" ca="1" si="104"/>
        <v>MOTIVATION_KEY INTEGER NOT NULL DEFAULT 0,_x000D_MOTIVATION_ID VARCHAR2(5) NOT NULL DEFAULT 'M004',_x000D_</v>
      </c>
      <c r="EL106" s="119" t="str">
        <f t="shared" ca="1" si="104"/>
        <v>MOTIVATION_KEY INTEGER NOT NULL DEFAULT 0,_x000D_MOTIVATION_ID VARCHAR2(5) NOT NULL DEFAULT 'M004',_x000D_</v>
      </c>
      <c r="EM106" s="119" t="str">
        <f t="shared" ca="1" si="104"/>
        <v>MOTIVATION_KEY INTEGER NOT NULL DEFAULT 0,_x000D_MOTIVATION_ID VARCHAR2(5) NOT NULL DEFAULT 'M004',_x000D_</v>
      </c>
      <c r="EN106" s="119" t="str">
        <f t="shared" ca="1" si="104"/>
        <v>MOTIVATION_KEY INTEGER NOT NULL DEFAULT 0,_x000D_MOTIVATION_ID VARCHAR2(5) NOT NULL DEFAULT 'M004',_x000D_</v>
      </c>
      <c r="EO106" s="119" t="str">
        <f t="shared" ca="1" si="104"/>
        <v>MOTIVATION_KEY INTEGER NOT NULL DEFAULT 0,_x000D_MOTIVATION_ID VARCHAR2(5) NOT NULL DEFAULT 'M004',_x000D_</v>
      </c>
      <c r="EP106" s="119" t="str">
        <f t="shared" ca="1" si="104"/>
        <v>MOTIVATION_KEY INTEGER NOT NULL DEFAULT 0,_x000D_MOTIVATION_ID VARCHAR2(5) NOT NULL DEFAULT 'M004',_x000D_</v>
      </c>
      <c r="EQ106" s="119" t="str">
        <f t="shared" ca="1" si="104"/>
        <v>MOTIVATION_KEY INTEGER NOT NULL DEFAULT 0,_x000D_MOTIVATION_ID VARCHAR2(5) NOT NULL DEFAULT 'M004',_x000D_</v>
      </c>
      <c r="ER106" s="119" t="str">
        <f t="shared" ca="1" si="104"/>
        <v>MOTIVATION_KEY INTEGER NOT NULL DEFAULT 0,_x000D_MOTIVATION_ID VARCHAR2(5) NOT NULL DEFAULT 'M004',_x000D_</v>
      </c>
      <c r="ES106" s="119" t="str">
        <f t="shared" ca="1" si="104"/>
        <v>MOTIVATION_KEY INTEGER NOT NULL DEFAULT 0,_x000D_MOTIVATION_ID VARCHAR2(5) NOT NULL DEFAULT 'M004',_x000D_</v>
      </c>
      <c r="ET106" s="119" t="str">
        <f t="shared" ca="1" si="104"/>
        <v>MOTIVATION_KEY INTEGER NOT NULL DEFAULT 0,_x000D_MOTIVATION_ID VARCHAR2(5) NOT NULL DEFAULT 'M004',_x000D_</v>
      </c>
      <c r="EU106" s="119" t="str">
        <f t="shared" ca="1" si="104"/>
        <v>MOTIVATION_KEY INTEGER NOT NULL DEFAULT 0,_x000D_MOTIVATION_ID VARCHAR2(5) NOT NULL DEFAULT 'M004',_x000D_</v>
      </c>
      <c r="EV106" s="119" t="str">
        <f t="shared" ca="1" si="104"/>
        <v>MOTIVATION_KEY INTEGER NOT NULL DEFAULT 0,_x000D_MOTIVATION_ID VARCHAR2(5) NOT NULL DEFAULT 'M004',_x000D_</v>
      </c>
      <c r="EW106" s="119" t="str">
        <f t="shared" ca="1" si="104"/>
        <v>MOTIVATION_KEY INTEGER NOT NULL DEFAULT 0,_x000D_MOTIVATION_ID VARCHAR2(5) NOT NULL DEFAULT 'M004',_x000D_</v>
      </c>
      <c r="EX106" s="119" t="str">
        <f t="shared" ca="1" si="104"/>
        <v>MOTIVATION_KEY INTEGER NOT NULL DEFAULT 0,_x000D_MOTIVATION_ID VARCHAR2(5) NOT NULL DEFAULT 'M004',_x000D_</v>
      </c>
      <c r="EY106" s="119" t="str">
        <f t="shared" ca="1" si="104"/>
        <v>MOTIVATION_KEY INTEGER NOT NULL DEFAULT 0,_x000D_MOTIVATION_ID VARCHAR2(5) NOT NULL DEFAULT 'M004',_x000D_</v>
      </c>
    </row>
    <row r="107" spans="1:155" s="38" customFormat="1" ht="45" hidden="1" customHeight="1" outlineLevel="2">
      <c r="A107" s="20"/>
      <c r="B107" s="20"/>
      <c r="C107" s="33" t="s">
        <v>288</v>
      </c>
      <c r="D107" s="33"/>
      <c r="E107" s="18"/>
      <c r="F107" s="265" t="str">
        <f>F105</f>
        <v/>
      </c>
      <c r="G107" s="264" t="str">
        <f ca="1">CONCATENATE(INDIRECT(ADDRESS(ROW(),COLUMN()-1)),G105)</f>
        <v/>
      </c>
      <c r="H107" s="264" t="str">
        <f t="shared" ca="1" si="102"/>
        <v>MOTIVATION VARCHAR2(300) NOT NULL DEFAULT 'for the discovery of the quantized Hall effect',_x000D_</v>
      </c>
      <c r="I107" s="226" t="str">
        <f t="shared" ca="1" si="102"/>
        <v>MOTIVATION VARCHAR2(300) NOT NULL DEFAULT 'for the discovery of the quantized Hall effect',_x000D_</v>
      </c>
      <c r="J107" s="119" t="str">
        <f t="shared" ca="1" si="102"/>
        <v>MOTIVATION VARCHAR2(300) NOT NULL DEFAULT 'for the discovery of the quantized Hall effect',_x000D_</v>
      </c>
      <c r="K107" s="119" t="str">
        <f t="shared" ca="1" si="102"/>
        <v>MOTIVATION VARCHAR2(300) NOT NULL DEFAULT 'for the discovery of the quantized Hall effect',_x000D_</v>
      </c>
      <c r="L107" s="119" t="str">
        <f t="shared" ca="1" si="102"/>
        <v>MOTIVATION VARCHAR2(300) NOT NULL DEFAULT 'for the discovery of the quantized Hall effect',_x000D_</v>
      </c>
      <c r="M107" s="119" t="str">
        <f t="shared" ca="1" si="102"/>
        <v>MOTIVATION VARCHAR2(300) NOT NULL DEFAULT 'for the discovery of the quantized Hall effect',_x000D_</v>
      </c>
      <c r="N107" s="119" t="str">
        <f t="shared" ca="1" si="102"/>
        <v>MOTIVATION VARCHAR2(300) NOT NULL DEFAULT 'for the discovery of the quantized Hall effect',_x000D_</v>
      </c>
      <c r="O107" s="119" t="str">
        <f t="shared" ca="1" si="102"/>
        <v>MOTIVATION VARCHAR2(300) NOT NULL DEFAULT 'for the discovery of the quantized Hall effect',_x000D_</v>
      </c>
      <c r="P107" s="119" t="str">
        <f t="shared" ca="1" si="102"/>
        <v>MOTIVATION VARCHAR2(300) NOT NULL DEFAULT 'for the discovery of the quantized Hall effect',_x000D_</v>
      </c>
      <c r="Q107" s="119" t="str">
        <f t="shared" ca="1" si="102"/>
        <v>MOTIVATION VARCHAR2(300) NOT NULL DEFAULT 'for the discovery of the quantized Hall effect',_x000D_</v>
      </c>
      <c r="R107" s="119" t="str">
        <f t="shared" ca="1" si="102"/>
        <v>MOTIVATION VARCHAR2(300) NOT NULL DEFAULT 'for the discovery of the quantized Hall effect',_x000D_</v>
      </c>
      <c r="S107" s="119" t="str">
        <f t="shared" ca="1" si="102"/>
        <v>MOTIVATION VARCHAR2(300) NOT NULL DEFAULT 'for the discovery of the quantized Hall effect',_x000D_</v>
      </c>
      <c r="T107" s="119" t="str">
        <f t="shared" ca="1" si="102"/>
        <v>MOTIVATION VARCHAR2(300) NOT NULL DEFAULT 'for the discovery of the quantized Hall effect',_x000D_</v>
      </c>
      <c r="U107" s="119" t="str">
        <f t="shared" ca="1" si="102"/>
        <v>MOTIVATION VARCHAR2(300) NOT NULL DEFAULT 'for the discovery of the quantized Hall effect',_x000D_</v>
      </c>
      <c r="V107" s="119" t="str">
        <f t="shared" ca="1" si="102"/>
        <v>MOTIVATION VARCHAR2(300) NOT NULL DEFAULT 'for the discovery of the quantized Hall effect',_x000D_</v>
      </c>
      <c r="W107" s="119" t="str">
        <f t="shared" ca="1" si="102"/>
        <v>MOTIVATION VARCHAR2(300) NOT NULL DEFAULT 'for the discovery of the quantized Hall effect',_x000D_</v>
      </c>
      <c r="X107" s="119" t="str">
        <f t="shared" ca="1" si="102"/>
        <v>MOTIVATION VARCHAR2(300) NOT NULL DEFAULT 'for the discovery of the quantized Hall effect',_x000D_</v>
      </c>
      <c r="Y107" s="119" t="str">
        <f t="shared" ca="1" si="102"/>
        <v>MOTIVATION VARCHAR2(300) NOT NULL DEFAULT 'for the discovery of the quantized Hall effect',_x000D_</v>
      </c>
      <c r="Z107" s="119" t="str">
        <f t="shared" ca="1" si="102"/>
        <v>MOTIVATION VARCHAR2(300) NOT NULL DEFAULT 'for the discovery of the quantized Hall effect',_x000D_</v>
      </c>
      <c r="AA107" s="119" t="str">
        <f t="shared" ca="1" si="102"/>
        <v>MOTIVATION VARCHAR2(300) NOT NULL DEFAULT 'for the discovery of the quantized Hall effect',_x000D_</v>
      </c>
      <c r="AB107" s="119" t="str">
        <f t="shared" ca="1" si="102"/>
        <v>MOTIVATION VARCHAR2(300) NOT NULL DEFAULT 'for the discovery of the quantized Hall effect',_x000D_</v>
      </c>
      <c r="AC107" s="119" t="str">
        <f t="shared" ca="1" si="102"/>
        <v>MOTIVATION VARCHAR2(300) NOT NULL DEFAULT 'for the discovery of the quantized Hall effect',_x000D_</v>
      </c>
      <c r="AD107" s="119" t="str">
        <f t="shared" ca="1" si="102"/>
        <v>MOTIVATION VARCHAR2(300) NOT NULL DEFAULT 'for the discovery of the quantized Hall effect',_x000D_</v>
      </c>
      <c r="AE107" s="119" t="str">
        <f t="shared" ca="1" si="102"/>
        <v>MOTIVATION VARCHAR2(300) NOT NULL DEFAULT 'for the discovery of the quantized Hall effect',_x000D_</v>
      </c>
      <c r="AF107" s="119" t="str">
        <f t="shared" ca="1" si="102"/>
        <v>MOTIVATION VARCHAR2(300) NOT NULL DEFAULT 'for the discovery of the quantized Hall effect',_x000D_</v>
      </c>
      <c r="AG107" s="119" t="str">
        <f t="shared" ca="1" si="102"/>
        <v>MOTIVATION VARCHAR2(300) NOT NULL DEFAULT 'for the discovery of the quantized Hall effect',_x000D_</v>
      </c>
      <c r="AH107" s="119" t="str">
        <f t="shared" ca="1" si="102"/>
        <v>MOTIVATION VARCHAR2(300) NOT NULL DEFAULT 'for the discovery of the quantized Hall effect',_x000D_</v>
      </c>
      <c r="AI107" s="119" t="str">
        <f t="shared" ca="1" si="102"/>
        <v>MOTIVATION VARCHAR2(300) NOT NULL DEFAULT 'for the discovery of the quantized Hall effect',_x000D_</v>
      </c>
      <c r="AJ107" s="119" t="str">
        <f t="shared" ca="1" si="102"/>
        <v>MOTIVATION VARCHAR2(300) NOT NULL DEFAULT 'for the discovery of the quantized Hall effect',_x000D_</v>
      </c>
      <c r="AK107" s="119" t="str">
        <f t="shared" ca="1" si="102"/>
        <v>MOTIVATION VARCHAR2(300) NOT NULL DEFAULT 'for the discovery of the quantized Hall effect',_x000D_</v>
      </c>
      <c r="AL107" s="119" t="str">
        <f t="shared" ca="1" si="102"/>
        <v>MOTIVATION VARCHAR2(300) NOT NULL DEFAULT 'for the discovery of the quantized Hall effect',_x000D_</v>
      </c>
      <c r="AM107" s="119" t="str">
        <f t="shared" ca="1" si="102"/>
        <v>MOTIVATION VARCHAR2(300) NOT NULL DEFAULT 'for the discovery of the quantized Hall effect',_x000D_</v>
      </c>
      <c r="AN107" s="119" t="str">
        <f t="shared" ca="1" si="102"/>
        <v>MOTIVATION VARCHAR2(300) NOT NULL DEFAULT 'for the discovery of the quantized Hall effect',_x000D_</v>
      </c>
      <c r="AO107" s="119" t="str">
        <f t="shared" ca="1" si="102"/>
        <v>MOTIVATION VARCHAR2(300) NOT NULL DEFAULT 'for the discovery of the quantized Hall effect',_x000D_</v>
      </c>
      <c r="AP107" s="119" t="str">
        <f t="shared" ca="1" si="102"/>
        <v>MOTIVATION VARCHAR2(300) NOT NULL DEFAULT 'for the discovery of the quantized Hall effect',_x000D_</v>
      </c>
      <c r="AQ107" s="119" t="str">
        <f t="shared" ca="1" si="102"/>
        <v>MOTIVATION VARCHAR2(300) NOT NULL DEFAULT 'for the discovery of the quantized Hall effect',_x000D_</v>
      </c>
      <c r="AR107" s="119" t="str">
        <f t="shared" ca="1" si="102"/>
        <v>MOTIVATION VARCHAR2(300) NOT NULL DEFAULT 'for the discovery of the quantized Hall effect',_x000D_</v>
      </c>
      <c r="AS107" s="119" t="str">
        <f t="shared" ca="1" si="102"/>
        <v>MOTIVATION VARCHAR2(300) NOT NULL DEFAULT 'for the discovery of the quantized Hall effect',_x000D_</v>
      </c>
      <c r="AT107" s="119" t="str">
        <f t="shared" ca="1" si="102"/>
        <v>MOTIVATION VARCHAR2(300) NOT NULL DEFAULT 'for the discovery of the quantized Hall effect',_x000D_</v>
      </c>
      <c r="AU107" s="119" t="str">
        <f t="shared" ca="1" si="102"/>
        <v>MOTIVATION VARCHAR2(300) NOT NULL DEFAULT 'for the discovery of the quantized Hall effect',_x000D_</v>
      </c>
      <c r="AV107" s="119" t="str">
        <f t="shared" ca="1" si="102"/>
        <v>MOTIVATION VARCHAR2(300) NOT NULL DEFAULT 'for the discovery of the quantized Hall effect',_x000D_</v>
      </c>
      <c r="AW107" s="119" t="str">
        <f t="shared" ca="1" si="102"/>
        <v>MOTIVATION VARCHAR2(300) NOT NULL DEFAULT 'for the discovery of the quantized Hall effect',_x000D_</v>
      </c>
      <c r="AX107" s="119" t="str">
        <f t="shared" ca="1" si="102"/>
        <v>MOTIVATION VARCHAR2(300) NOT NULL DEFAULT 'for the discovery of the quantized Hall effect',_x000D_</v>
      </c>
      <c r="AY107" s="119" t="str">
        <f t="shared" ca="1" si="102"/>
        <v>MOTIVATION VARCHAR2(300) NOT NULL DEFAULT 'for the discovery of the quantized Hall effect',_x000D_</v>
      </c>
      <c r="AZ107" s="119" t="str">
        <f t="shared" ca="1" si="102"/>
        <v>MOTIVATION VARCHAR2(300) NOT NULL DEFAULT 'for the discovery of the quantized Hall effect',_x000D_</v>
      </c>
      <c r="BA107" s="119" t="str">
        <f t="shared" ca="1" si="102"/>
        <v>MOTIVATION VARCHAR2(300) NOT NULL DEFAULT 'for the discovery of the quantized Hall effect',_x000D_</v>
      </c>
      <c r="BB107" s="119" t="str">
        <f t="shared" ca="1" si="102"/>
        <v>MOTIVATION VARCHAR2(300) NOT NULL DEFAULT 'for the discovery of the quantized Hall effect',_x000D_</v>
      </c>
      <c r="BC107" s="119" t="str">
        <f t="shared" ca="1" si="102"/>
        <v>MOTIVATION VARCHAR2(300) NOT NULL DEFAULT 'for the discovery of the quantized Hall effect',_x000D_</v>
      </c>
      <c r="BD107" s="119" t="str">
        <f t="shared" ca="1" si="102"/>
        <v>MOTIVATION VARCHAR2(300) NOT NULL DEFAULT 'for the discovery of the quantized Hall effect',_x000D_</v>
      </c>
      <c r="BE107" s="119" t="str">
        <f t="shared" ca="1" si="102"/>
        <v>MOTIVATION VARCHAR2(300) NOT NULL DEFAULT 'for the discovery of the quantized Hall effect',_x000D_</v>
      </c>
      <c r="BF107" s="119" t="str">
        <f t="shared" ca="1" si="102"/>
        <v>MOTIVATION VARCHAR2(300) NOT NULL DEFAULT 'for the discovery of the quantized Hall effect',_x000D_</v>
      </c>
      <c r="BG107" s="119" t="str">
        <f t="shared" ca="1" si="102"/>
        <v>MOTIVATION VARCHAR2(300) NOT NULL DEFAULT 'for the discovery of the quantized Hall effect',_x000D_</v>
      </c>
      <c r="BH107" s="119" t="str">
        <f t="shared" ca="1" si="102"/>
        <v>MOTIVATION VARCHAR2(300) NOT NULL DEFAULT 'for the discovery of the quantized Hall effect',_x000D_</v>
      </c>
      <c r="BI107" s="119" t="str">
        <f t="shared" ca="1" si="102"/>
        <v>MOTIVATION VARCHAR2(300) NOT NULL DEFAULT 'for the discovery of the quantized Hall effect',_x000D_</v>
      </c>
      <c r="BJ107" s="119" t="str">
        <f t="shared" ca="1" si="102"/>
        <v>MOTIVATION VARCHAR2(300) NOT NULL DEFAULT 'for the discovery of the quantized Hall effect',_x000D_</v>
      </c>
      <c r="BK107" s="119" t="str">
        <f t="shared" ca="1" si="102"/>
        <v>MOTIVATION VARCHAR2(300) NOT NULL DEFAULT 'for the discovery of the quantized Hall effect',_x000D_</v>
      </c>
      <c r="BL107" s="119" t="str">
        <f t="shared" ca="1" si="102"/>
        <v>MOTIVATION VARCHAR2(300) NOT NULL DEFAULT 'for the discovery of the quantized Hall effect',_x000D_</v>
      </c>
      <c r="BM107" s="119" t="str">
        <f t="shared" ca="1" si="102"/>
        <v>MOTIVATION VARCHAR2(300) NOT NULL DEFAULT 'for the discovery of the quantized Hall effect',_x000D_</v>
      </c>
      <c r="BN107" s="119" t="str">
        <f t="shared" ca="1" si="102"/>
        <v>MOTIVATION VARCHAR2(300) NOT NULL DEFAULT 'for the discovery of the quantized Hall effect',_x000D_</v>
      </c>
      <c r="BO107" s="119" t="str">
        <f t="shared" ca="1" si="102"/>
        <v>MOTIVATION VARCHAR2(300) NOT NULL DEFAULT 'for the discovery of the quantized Hall effect',_x000D_</v>
      </c>
      <c r="BP107" s="119" t="str">
        <f t="shared" ca="1" si="102"/>
        <v>MOTIVATION VARCHAR2(300) NOT NULL DEFAULT 'for the discovery of the quantized Hall effect',_x000D_</v>
      </c>
      <c r="BQ107" s="119" t="str">
        <f t="shared" ca="1" si="102"/>
        <v>MOTIVATION VARCHAR2(300) NOT NULL DEFAULT 'for the discovery of the quantized Hall effect',_x000D_</v>
      </c>
      <c r="BR107" s="119" t="str">
        <f t="shared" ca="1" si="102"/>
        <v>MOTIVATION VARCHAR2(300) NOT NULL DEFAULT 'for the discovery of the quantized Hall effect',_x000D_</v>
      </c>
      <c r="BS107" s="119" t="str">
        <f t="shared" ca="1" si="102"/>
        <v>MOTIVATION VARCHAR2(300) NOT NULL DEFAULT 'for the discovery of the quantized Hall effect',_x000D_</v>
      </c>
      <c r="BT107" s="119" t="str">
        <f t="shared" ca="1" si="103"/>
        <v>MOTIVATION VARCHAR2(300) NOT NULL DEFAULT 'for the discovery of the quantized Hall effect',_x000D_</v>
      </c>
      <c r="BU107" s="119" t="str">
        <f t="shared" ca="1" si="103"/>
        <v>MOTIVATION VARCHAR2(300) NOT NULL DEFAULT 'for the discovery of the quantized Hall effect',_x000D_</v>
      </c>
      <c r="BV107" s="119" t="str">
        <f t="shared" ca="1" si="103"/>
        <v>MOTIVATION VARCHAR2(300) NOT NULL DEFAULT 'for the discovery of the quantized Hall effect',_x000D_</v>
      </c>
      <c r="BW107" s="119" t="str">
        <f t="shared" ca="1" si="103"/>
        <v>MOTIVATION VARCHAR2(300) NOT NULL DEFAULT 'for the discovery of the quantized Hall effect',_x000D_</v>
      </c>
      <c r="BX107" s="119" t="str">
        <f t="shared" ca="1" si="103"/>
        <v>MOTIVATION VARCHAR2(300) NOT NULL DEFAULT 'for the discovery of the quantized Hall effect',_x000D_</v>
      </c>
      <c r="BY107" s="119" t="str">
        <f t="shared" ca="1" si="103"/>
        <v>MOTIVATION VARCHAR2(300) NOT NULL DEFAULT 'for the discovery of the quantized Hall effect',_x000D_</v>
      </c>
      <c r="BZ107" s="119" t="str">
        <f t="shared" ca="1" si="103"/>
        <v>MOTIVATION VARCHAR2(300) NOT NULL DEFAULT 'for the discovery of the quantized Hall effect',_x000D_</v>
      </c>
      <c r="CA107" s="119" t="str">
        <f t="shared" ca="1" si="103"/>
        <v>MOTIVATION VARCHAR2(300) NOT NULL DEFAULT 'for the discovery of the quantized Hall effect',_x000D_</v>
      </c>
      <c r="CB107" s="119" t="str">
        <f t="shared" ca="1" si="103"/>
        <v>MOTIVATION VARCHAR2(300) NOT NULL DEFAULT 'for the discovery of the quantized Hall effect',_x000D_</v>
      </c>
      <c r="CC107" s="119" t="str">
        <f t="shared" ca="1" si="103"/>
        <v>MOTIVATION VARCHAR2(300) NOT NULL DEFAULT 'for the discovery of the quantized Hall effect',_x000D_</v>
      </c>
      <c r="CD107" s="119" t="str">
        <f t="shared" ca="1" si="103"/>
        <v>MOTIVATION VARCHAR2(300) NOT NULL DEFAULT 'for the discovery of the quantized Hall effect',_x000D_</v>
      </c>
      <c r="CE107" s="119" t="str">
        <f t="shared" ca="1" si="103"/>
        <v>MOTIVATION VARCHAR2(300) NOT NULL DEFAULT 'for the discovery of the quantized Hall effect',_x000D_</v>
      </c>
      <c r="CF107" s="119" t="str">
        <f t="shared" ca="1" si="103"/>
        <v>MOTIVATION VARCHAR2(300) NOT NULL DEFAULT 'for the discovery of the quantized Hall effect',_x000D_</v>
      </c>
      <c r="CG107" s="119" t="str">
        <f t="shared" ca="1" si="103"/>
        <v>MOTIVATION VARCHAR2(300) NOT NULL DEFAULT 'for the discovery of the quantized Hall effect',_x000D_</v>
      </c>
      <c r="CH107" s="119" t="str">
        <f t="shared" ca="1" si="103"/>
        <v>MOTIVATION VARCHAR2(300) NOT NULL DEFAULT 'for the discovery of the quantized Hall effect',_x000D_</v>
      </c>
      <c r="CI107" s="119" t="str">
        <f t="shared" ca="1" si="103"/>
        <v>MOTIVATION VARCHAR2(300) NOT NULL DEFAULT 'for the discovery of the quantized Hall effect',_x000D_</v>
      </c>
      <c r="CJ107" s="119" t="str">
        <f t="shared" ca="1" si="103"/>
        <v>MOTIVATION VARCHAR2(300) NOT NULL DEFAULT 'for the discovery of the quantized Hall effect',_x000D_</v>
      </c>
      <c r="CK107" s="119" t="str">
        <f t="shared" ca="1" si="103"/>
        <v>MOTIVATION VARCHAR2(300) NOT NULL DEFAULT 'for the discovery of the quantized Hall effect',_x000D_</v>
      </c>
      <c r="CL107" s="119" t="str">
        <f t="shared" ca="1" si="103"/>
        <v>MOTIVATION VARCHAR2(300) NOT NULL DEFAULT 'for the discovery of the quantized Hall effect',_x000D_</v>
      </c>
      <c r="CM107" s="119" t="str">
        <f t="shared" ca="1" si="103"/>
        <v>MOTIVATION VARCHAR2(300) NOT NULL DEFAULT 'for the discovery of the quantized Hall effect',_x000D_</v>
      </c>
      <c r="CN107" s="119" t="str">
        <f t="shared" ca="1" si="103"/>
        <v>MOTIVATION VARCHAR2(300) NOT NULL DEFAULT 'for the discovery of the quantized Hall effect',_x000D_</v>
      </c>
      <c r="CO107" s="119" t="str">
        <f t="shared" ca="1" si="103"/>
        <v>MOTIVATION VARCHAR2(300) NOT NULL DEFAULT 'for the discovery of the quantized Hall effect',_x000D_</v>
      </c>
      <c r="CP107" s="119" t="str">
        <f t="shared" ca="1" si="103"/>
        <v>MOTIVATION VARCHAR2(300) NOT NULL DEFAULT 'for the discovery of the quantized Hall effect',_x000D_</v>
      </c>
      <c r="CQ107" s="119" t="str">
        <f t="shared" ca="1" si="103"/>
        <v>MOTIVATION VARCHAR2(300) NOT NULL DEFAULT 'for the discovery of the quantized Hall effect',_x000D_</v>
      </c>
      <c r="CR107" s="119" t="str">
        <f t="shared" ca="1" si="103"/>
        <v>MOTIVATION VARCHAR2(300) NOT NULL DEFAULT 'for the discovery of the quantized Hall effect',_x000D_</v>
      </c>
      <c r="CS107" s="119" t="str">
        <f t="shared" ca="1" si="103"/>
        <v>MOTIVATION VARCHAR2(300) NOT NULL DEFAULT 'for the discovery of the quantized Hall effect',_x000D_</v>
      </c>
      <c r="CT107" s="119" t="str">
        <f t="shared" ca="1" si="103"/>
        <v>MOTIVATION VARCHAR2(300) NOT NULL DEFAULT 'for the discovery of the quantized Hall effect',_x000D_</v>
      </c>
      <c r="CU107" s="119" t="str">
        <f t="shared" ca="1" si="103"/>
        <v>MOTIVATION VARCHAR2(300) NOT NULL DEFAULT 'for the discovery of the quantized Hall effect',_x000D_</v>
      </c>
      <c r="CV107" s="119" t="str">
        <f t="shared" ca="1" si="103"/>
        <v>MOTIVATION VARCHAR2(300) NOT NULL DEFAULT 'for the discovery of the quantized Hall effect',_x000D_</v>
      </c>
      <c r="CW107" s="119" t="str">
        <f t="shared" ca="1" si="103"/>
        <v>MOTIVATION VARCHAR2(300) NOT NULL DEFAULT 'for the discovery of the quantized Hall effect',_x000D_</v>
      </c>
      <c r="CX107" s="119" t="str">
        <f t="shared" ca="1" si="103"/>
        <v>MOTIVATION VARCHAR2(300) NOT NULL DEFAULT 'for the discovery of the quantized Hall effect',_x000D_</v>
      </c>
      <c r="CY107" s="119" t="str">
        <f t="shared" ca="1" si="103"/>
        <v>MOTIVATION VARCHAR2(300) NOT NULL DEFAULT 'for the discovery of the quantized Hall effect',_x000D_</v>
      </c>
      <c r="CZ107" s="119" t="str">
        <f t="shared" ca="1" si="103"/>
        <v>MOTIVATION VARCHAR2(300) NOT NULL DEFAULT 'for the discovery of the quantized Hall effect',_x000D_</v>
      </c>
      <c r="DA107" s="119" t="str">
        <f t="shared" ca="1" si="103"/>
        <v>MOTIVATION VARCHAR2(300) NOT NULL DEFAULT 'for the discovery of the quantized Hall effect',_x000D_</v>
      </c>
      <c r="DB107" s="119" t="str">
        <f t="shared" ca="1" si="103"/>
        <v>MOTIVATION VARCHAR2(300) NOT NULL DEFAULT 'for the discovery of the quantized Hall effect',_x000D_</v>
      </c>
      <c r="DC107" s="119" t="str">
        <f t="shared" ca="1" si="103"/>
        <v>MOTIVATION VARCHAR2(300) NOT NULL DEFAULT 'for the discovery of the quantized Hall effect',_x000D_</v>
      </c>
      <c r="DD107" s="119" t="str">
        <f t="shared" ca="1" si="103"/>
        <v>MOTIVATION VARCHAR2(300) NOT NULL DEFAULT 'for the discovery of the quantized Hall effect',_x000D_</v>
      </c>
      <c r="DE107" s="119" t="str">
        <f t="shared" ca="1" si="103"/>
        <v>MOTIVATION VARCHAR2(300) NOT NULL DEFAULT 'for the discovery of the quantized Hall effect',_x000D_</v>
      </c>
      <c r="DF107" s="119" t="str">
        <f t="shared" ca="1" si="103"/>
        <v>MOTIVATION VARCHAR2(300) NOT NULL DEFAULT 'for the discovery of the quantized Hall effect',_x000D_</v>
      </c>
      <c r="DG107" s="119" t="str">
        <f t="shared" ca="1" si="103"/>
        <v>MOTIVATION VARCHAR2(300) NOT NULL DEFAULT 'for the discovery of the quantized Hall effect',_x000D_</v>
      </c>
      <c r="DH107" s="119" t="str">
        <f t="shared" ca="1" si="103"/>
        <v>MOTIVATION VARCHAR2(300) NOT NULL DEFAULT 'for the discovery of the quantized Hall effect',_x000D_</v>
      </c>
      <c r="DI107" s="119" t="str">
        <f t="shared" ca="1" si="103"/>
        <v>MOTIVATION VARCHAR2(300) NOT NULL DEFAULT 'for the discovery of the quantized Hall effect',_x000D_</v>
      </c>
      <c r="DJ107" s="119" t="str">
        <f t="shared" ca="1" si="103"/>
        <v>MOTIVATION VARCHAR2(300) NOT NULL DEFAULT 'for the discovery of the quantized Hall effect',_x000D_</v>
      </c>
      <c r="DK107" s="119" t="str">
        <f t="shared" ca="1" si="103"/>
        <v>MOTIVATION VARCHAR2(300) NOT NULL DEFAULT 'for the discovery of the quantized Hall effect',_x000D_</v>
      </c>
      <c r="DL107" s="119" t="str">
        <f t="shared" ca="1" si="103"/>
        <v>MOTIVATION VARCHAR2(300) NOT NULL DEFAULT 'for the discovery of the quantized Hall effect',_x000D_</v>
      </c>
      <c r="DM107" s="119" t="str">
        <f t="shared" ca="1" si="103"/>
        <v>MOTIVATION VARCHAR2(300) NOT NULL DEFAULT 'for the discovery of the quantized Hall effect',_x000D_</v>
      </c>
      <c r="DN107" s="119" t="str">
        <f t="shared" ca="1" si="103"/>
        <v>MOTIVATION VARCHAR2(300) NOT NULL DEFAULT 'for the discovery of the quantized Hall effect',_x000D_</v>
      </c>
      <c r="DO107" s="119" t="str">
        <f t="shared" ca="1" si="103"/>
        <v>MOTIVATION VARCHAR2(300) NOT NULL DEFAULT 'for the discovery of the quantized Hall effect',_x000D_</v>
      </c>
      <c r="DP107" s="119" t="str">
        <f t="shared" ca="1" si="103"/>
        <v>MOTIVATION VARCHAR2(300) NOT NULL DEFAULT 'for the discovery of the quantized Hall effect',_x000D_</v>
      </c>
      <c r="DQ107" s="119" t="str">
        <f t="shared" ca="1" si="103"/>
        <v>MOTIVATION VARCHAR2(300) NOT NULL DEFAULT 'for the discovery of the quantized Hall effect',_x000D_</v>
      </c>
      <c r="DR107" s="119" t="str">
        <f t="shared" ca="1" si="103"/>
        <v>MOTIVATION VARCHAR2(300) NOT NULL DEFAULT 'for the discovery of the quantized Hall effect',_x000D_</v>
      </c>
      <c r="DS107" s="119" t="str">
        <f t="shared" ca="1" si="103"/>
        <v>MOTIVATION VARCHAR2(300) NOT NULL DEFAULT 'for the discovery of the quantized Hall effect',_x000D_</v>
      </c>
      <c r="DT107" s="119" t="str">
        <f t="shared" ca="1" si="103"/>
        <v>MOTIVATION VARCHAR2(300) NOT NULL DEFAULT 'for the discovery of the quantized Hall effect',_x000D_</v>
      </c>
      <c r="DU107" s="119" t="str">
        <f t="shared" ca="1" si="103"/>
        <v>MOTIVATION VARCHAR2(300) NOT NULL DEFAULT 'for the discovery of the quantized Hall effect',_x000D_</v>
      </c>
      <c r="DV107" s="119" t="str">
        <f t="shared" ca="1" si="103"/>
        <v>MOTIVATION VARCHAR2(300) NOT NULL DEFAULT 'for the discovery of the quantized Hall effect',_x000D_</v>
      </c>
      <c r="DW107" s="119" t="str">
        <f t="shared" ca="1" si="103"/>
        <v>MOTIVATION VARCHAR2(300) NOT NULL DEFAULT 'for the discovery of the quantized Hall effect',_x000D_</v>
      </c>
      <c r="DX107" s="119" t="str">
        <f t="shared" ca="1" si="103"/>
        <v>MOTIVATION VARCHAR2(300) NOT NULL DEFAULT 'for the discovery of the quantized Hall effect',_x000D_</v>
      </c>
      <c r="DY107" s="119" t="str">
        <f t="shared" ca="1" si="103"/>
        <v>MOTIVATION VARCHAR2(300) NOT NULL DEFAULT 'for the discovery of the quantized Hall effect',_x000D_</v>
      </c>
      <c r="DZ107" s="119" t="str">
        <f t="shared" ca="1" si="103"/>
        <v>MOTIVATION VARCHAR2(300) NOT NULL DEFAULT 'for the discovery of the quantized Hall effect',_x000D_</v>
      </c>
      <c r="EA107" s="119" t="str">
        <f t="shared" ca="1" si="103"/>
        <v>MOTIVATION VARCHAR2(300) NOT NULL DEFAULT 'for the discovery of the quantized Hall effect',_x000D_</v>
      </c>
      <c r="EB107" s="119" t="str">
        <f t="shared" ca="1" si="103"/>
        <v>MOTIVATION VARCHAR2(300) NOT NULL DEFAULT 'for the discovery of the quantized Hall effect',_x000D_</v>
      </c>
      <c r="EC107" s="119" t="str">
        <f t="shared" ca="1" si="103"/>
        <v>MOTIVATION VARCHAR2(300) NOT NULL DEFAULT 'for the discovery of the quantized Hall effect',_x000D_</v>
      </c>
      <c r="ED107" s="119" t="str">
        <f t="shared" ca="1" si="103"/>
        <v>MOTIVATION VARCHAR2(300) NOT NULL DEFAULT 'for the discovery of the quantized Hall effect',_x000D_</v>
      </c>
      <c r="EE107" s="119" t="str">
        <f t="shared" ca="1" si="103"/>
        <v>MOTIVATION VARCHAR2(300) NOT NULL DEFAULT 'for the discovery of the quantized Hall effect',_x000D_</v>
      </c>
      <c r="EF107" s="119" t="str">
        <f t="shared" ca="1" si="104"/>
        <v>MOTIVATION VARCHAR2(300) NOT NULL DEFAULT 'for the discovery of the quantized Hall effect',_x000D_</v>
      </c>
      <c r="EG107" s="119" t="str">
        <f t="shared" ca="1" si="104"/>
        <v>MOTIVATION VARCHAR2(300) NOT NULL DEFAULT 'for the discovery of the quantized Hall effect',_x000D_</v>
      </c>
      <c r="EH107" s="119" t="str">
        <f t="shared" ca="1" si="104"/>
        <v>MOTIVATION VARCHAR2(300) NOT NULL DEFAULT 'for the discovery of the quantized Hall effect',_x000D_</v>
      </c>
      <c r="EI107" s="119" t="str">
        <f t="shared" ca="1" si="104"/>
        <v>MOTIVATION VARCHAR2(300) NOT NULL DEFAULT 'for the discovery of the quantized Hall effect',_x000D_</v>
      </c>
      <c r="EJ107" s="119" t="str">
        <f t="shared" ca="1" si="104"/>
        <v>MOTIVATION VARCHAR2(300) NOT NULL DEFAULT 'for the discovery of the quantized Hall effect',_x000D_</v>
      </c>
      <c r="EK107" s="119" t="str">
        <f t="shared" ca="1" si="104"/>
        <v>MOTIVATION VARCHAR2(300) NOT NULL DEFAULT 'for the discovery of the quantized Hall effect',_x000D_</v>
      </c>
      <c r="EL107" s="119" t="str">
        <f t="shared" ca="1" si="104"/>
        <v>MOTIVATION VARCHAR2(300) NOT NULL DEFAULT 'for the discovery of the quantized Hall effect',_x000D_</v>
      </c>
      <c r="EM107" s="119" t="str">
        <f t="shared" ca="1" si="104"/>
        <v>MOTIVATION VARCHAR2(300) NOT NULL DEFAULT 'for the discovery of the quantized Hall effect',_x000D_</v>
      </c>
      <c r="EN107" s="119" t="str">
        <f t="shared" ca="1" si="104"/>
        <v>MOTIVATION VARCHAR2(300) NOT NULL DEFAULT 'for the discovery of the quantized Hall effect',_x000D_</v>
      </c>
      <c r="EO107" s="119" t="str">
        <f t="shared" ca="1" si="104"/>
        <v>MOTIVATION VARCHAR2(300) NOT NULL DEFAULT 'for the discovery of the quantized Hall effect',_x000D_</v>
      </c>
      <c r="EP107" s="119" t="str">
        <f t="shared" ca="1" si="104"/>
        <v>MOTIVATION VARCHAR2(300) NOT NULL DEFAULT 'for the discovery of the quantized Hall effect',_x000D_</v>
      </c>
      <c r="EQ107" s="119" t="str">
        <f t="shared" ca="1" si="104"/>
        <v>MOTIVATION VARCHAR2(300) NOT NULL DEFAULT 'for the discovery of the quantized Hall effect',_x000D_</v>
      </c>
      <c r="ER107" s="119" t="str">
        <f t="shared" ca="1" si="104"/>
        <v>MOTIVATION VARCHAR2(300) NOT NULL DEFAULT 'for the discovery of the quantized Hall effect',_x000D_</v>
      </c>
      <c r="ES107" s="119" t="str">
        <f t="shared" ca="1" si="104"/>
        <v>MOTIVATION VARCHAR2(300) NOT NULL DEFAULT 'for the discovery of the quantized Hall effect',_x000D_</v>
      </c>
      <c r="ET107" s="119" t="str">
        <f t="shared" ca="1" si="104"/>
        <v>MOTIVATION VARCHAR2(300) NOT NULL DEFAULT 'for the discovery of the quantized Hall effect',_x000D_</v>
      </c>
      <c r="EU107" s="119" t="str">
        <f t="shared" ca="1" si="104"/>
        <v>MOTIVATION VARCHAR2(300) NOT NULL DEFAULT 'for the discovery of the quantized Hall effect',_x000D_</v>
      </c>
      <c r="EV107" s="119" t="str">
        <f t="shared" ca="1" si="104"/>
        <v>MOTIVATION VARCHAR2(300) NOT NULL DEFAULT 'for the discovery of the quantized Hall effect',_x000D_</v>
      </c>
      <c r="EW107" s="119" t="str">
        <f t="shared" ca="1" si="104"/>
        <v>MOTIVATION VARCHAR2(300) NOT NULL DEFAULT 'for the discovery of the quantized Hall effect',_x000D_</v>
      </c>
      <c r="EX107" s="119" t="str">
        <f t="shared" ca="1" si="104"/>
        <v>MOTIVATION VARCHAR2(300) NOT NULL DEFAULT 'for the discovery of the quantized Hall effect',_x000D_</v>
      </c>
      <c r="EY107" s="119" t="str">
        <f t="shared" ca="1" si="104"/>
        <v>MOTIVATION VARCHAR2(300) NOT NULL DEFAULT 'for the discovery of the quantized Hall effect',_x000D_</v>
      </c>
    </row>
    <row r="108" spans="1:155" s="38" customFormat="1" ht="19.95" hidden="1" customHeight="1" outlineLevel="2">
      <c r="A108" s="20"/>
      <c r="B108" s="20"/>
      <c r="C108" s="33"/>
      <c r="D108" s="33"/>
      <c r="E108" s="18"/>
      <c r="F108" s="264"/>
      <c r="G108" s="264"/>
      <c r="H108" s="264"/>
      <c r="I108" s="226"/>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333" t="str">
        <f>IF(LEN(F83)=0,"",SUBSTITUTE(SUBSTITUTE(SUBSTITUTE(Settings!$B$39,"&amp;Table",$F$45),"&amp;Column",F72),"&amp;BEAMColumnCodes",F83))</f>
        <v xml:space="preserve">Comment on Column MOTIVATION.MOTIVATION_KEY is 'SK, NN';
</v>
      </c>
      <c r="G109" s="333" t="str">
        <f>IF(LEN(G83)=0,"",SUBSTITUTE(SUBSTITUTE(SUBSTITUTE(Settings!$B$39,"&amp;Table",$F$45),"&amp;Column",G72),"&amp;BEAMColumnCodes",G83))</f>
        <v xml:space="preserve">Comment on Column MOTIVATION.MOTIVATION_ID is 'BK, NN';
</v>
      </c>
      <c r="H109" s="333" t="str">
        <f>IF(LEN(H83)=0,"",SUBSTITUTE(SUBSTITUTE(SUBSTITUTE(Settings!$B$39,"&amp;Table",$F$45),"&amp;Column",H72),"&amp;BEAMColumnCodes",H83))</f>
        <v xml:space="preserve">Comment on Column MOTIVATION.MOTIVATION is 'NN';
</v>
      </c>
      <c r="I109" s="320" t="str">
        <f>IF(LEN(I83)=0,"",SUBSTITUTE(SUBSTITUTE(SUBSTITUTE(Settings!$B$39,"&amp;Table",$F$45),"&amp;Column",I72),"&amp;BEAMColumnCodes",I83))</f>
        <v/>
      </c>
      <c r="J109" s="122" t="str">
        <f>IF(LEN(J83)=0,"",SUBSTITUTE(SUBSTITUTE(SUBSTITUTE(Settings!$B$39,"&amp;Table",$F$45),"&amp;Column",J72),"&amp;BEAMColumnCodes",J83))</f>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267" t="str">
        <f>F109</f>
        <v xml:space="preserve">Comment on Column MOTIVATION.MOTIVATION_KEY is 'SK, NN';
</v>
      </c>
      <c r="G110" s="253" t="str">
        <f ca="1">CONCATENATE(INDIRECT(ADDRESS(ROW(),COLUMN()-1)),G109)</f>
        <v xml:space="preserve">Comment on Column MOTIVATION.MOTIVATION_KEY is 'SK, NN';
Comment on Column MOTIVATION.MOTIVATION_ID is 'BK, NN';
</v>
      </c>
      <c r="H110" s="253" t="str">
        <f t="shared" ref="H110:BS110" ca="1" si="105">CONCATENATE(INDIRECT(ADDRESS(ROW(),COLUMN()-1)),H109)</f>
        <v xml:space="preserve">Comment on Column MOTIVATION.MOTIVATION_KEY is 'SK, NN';
Comment on Column MOTIVATION.MOTIVATION_ID is 'BK, NN';
Comment on Column MOTIVATION.MOTIVATION is 'NN';
</v>
      </c>
      <c r="I110" s="219" t="str">
        <f t="shared" ca="1" si="105"/>
        <v xml:space="preserve">Comment on Column MOTIVATION.MOTIVATION_KEY is 'SK, NN';
Comment on Column MOTIVATION.MOTIVATION_ID is 'BK, NN';
Comment on Column MOTIVATION.MOTIVATION is 'NN';
</v>
      </c>
      <c r="J110" s="111" t="str">
        <f t="shared" ca="1" si="105"/>
        <v xml:space="preserve">Comment on Column MOTIVATION.MOTIVATION_KEY is 'SK, NN';
Comment on Column MOTIVATION.MOTIVATION_ID is 'BK, NN';
Comment on Column MOTIVATION.MOTIVATION is 'NN';
</v>
      </c>
      <c r="K110" s="111" t="str">
        <f t="shared" ca="1" si="105"/>
        <v xml:space="preserve">Comment on Column MOTIVATION.MOTIVATION_KEY is 'SK, NN';
Comment on Column MOTIVATION.MOTIVATION_ID is 'BK, NN';
Comment on Column MOTIVATION.MOTIVATION is 'NN';
</v>
      </c>
      <c r="L110" s="111" t="str">
        <f t="shared" ca="1" si="105"/>
        <v xml:space="preserve">Comment on Column MOTIVATION.MOTIVATION_KEY is 'SK, NN';
Comment on Column MOTIVATION.MOTIVATION_ID is 'BK, NN';
Comment on Column MOTIVATION.MOTIVATION is 'NN';
</v>
      </c>
      <c r="M110" s="111" t="str">
        <f t="shared" ca="1" si="105"/>
        <v xml:space="preserve">Comment on Column MOTIVATION.MOTIVATION_KEY is 'SK, NN';
Comment on Column MOTIVATION.MOTIVATION_ID is 'BK, NN';
Comment on Column MOTIVATION.MOTIVATION is 'NN';
</v>
      </c>
      <c r="N110" s="111" t="str">
        <f t="shared" ca="1" si="105"/>
        <v xml:space="preserve">Comment on Column MOTIVATION.MOTIVATION_KEY is 'SK, NN';
Comment on Column MOTIVATION.MOTIVATION_ID is 'BK, NN';
Comment on Column MOTIVATION.MOTIVATION is 'NN';
</v>
      </c>
      <c r="O110" s="111" t="str">
        <f t="shared" ca="1" si="105"/>
        <v xml:space="preserve">Comment on Column MOTIVATION.MOTIVATION_KEY is 'SK, NN';
Comment on Column MOTIVATION.MOTIVATION_ID is 'BK, NN';
Comment on Column MOTIVATION.MOTIVATION is 'NN';
</v>
      </c>
      <c r="P110" s="111" t="str">
        <f t="shared" ca="1" si="105"/>
        <v xml:space="preserve">Comment on Column MOTIVATION.MOTIVATION_KEY is 'SK, NN';
Comment on Column MOTIVATION.MOTIVATION_ID is 'BK, NN';
Comment on Column MOTIVATION.MOTIVATION is 'NN';
</v>
      </c>
      <c r="Q110" s="111" t="str">
        <f t="shared" ca="1" si="105"/>
        <v xml:space="preserve">Comment on Column MOTIVATION.MOTIVATION_KEY is 'SK, NN';
Comment on Column MOTIVATION.MOTIVATION_ID is 'BK, NN';
Comment on Column MOTIVATION.MOTIVATION is 'NN';
</v>
      </c>
      <c r="R110" s="111" t="str">
        <f t="shared" ca="1" si="105"/>
        <v xml:space="preserve">Comment on Column MOTIVATION.MOTIVATION_KEY is 'SK, NN';
Comment on Column MOTIVATION.MOTIVATION_ID is 'BK, NN';
Comment on Column MOTIVATION.MOTIVATION is 'NN';
</v>
      </c>
      <c r="S110" s="111" t="str">
        <f t="shared" ca="1" si="105"/>
        <v xml:space="preserve">Comment on Column MOTIVATION.MOTIVATION_KEY is 'SK, NN';
Comment on Column MOTIVATION.MOTIVATION_ID is 'BK, NN';
Comment on Column MOTIVATION.MOTIVATION is 'NN';
</v>
      </c>
      <c r="T110" s="111" t="str">
        <f t="shared" ca="1" si="105"/>
        <v xml:space="preserve">Comment on Column MOTIVATION.MOTIVATION_KEY is 'SK, NN';
Comment on Column MOTIVATION.MOTIVATION_ID is 'BK, NN';
Comment on Column MOTIVATION.MOTIVATION is 'NN';
</v>
      </c>
      <c r="U110" s="111" t="str">
        <f t="shared" ca="1" si="105"/>
        <v xml:space="preserve">Comment on Column MOTIVATION.MOTIVATION_KEY is 'SK, NN';
Comment on Column MOTIVATION.MOTIVATION_ID is 'BK, NN';
Comment on Column MOTIVATION.MOTIVATION is 'NN';
</v>
      </c>
      <c r="V110" s="111" t="str">
        <f t="shared" ca="1" si="105"/>
        <v xml:space="preserve">Comment on Column MOTIVATION.MOTIVATION_KEY is 'SK, NN';
Comment on Column MOTIVATION.MOTIVATION_ID is 'BK, NN';
Comment on Column MOTIVATION.MOTIVATION is 'NN';
</v>
      </c>
      <c r="W110" s="111" t="str">
        <f t="shared" ca="1" si="105"/>
        <v xml:space="preserve">Comment on Column MOTIVATION.MOTIVATION_KEY is 'SK, NN';
Comment on Column MOTIVATION.MOTIVATION_ID is 'BK, NN';
Comment on Column MOTIVATION.MOTIVATION is 'NN';
</v>
      </c>
      <c r="X110" s="111" t="str">
        <f t="shared" ca="1" si="105"/>
        <v xml:space="preserve">Comment on Column MOTIVATION.MOTIVATION_KEY is 'SK, NN';
Comment on Column MOTIVATION.MOTIVATION_ID is 'BK, NN';
Comment on Column MOTIVATION.MOTIVATION is 'NN';
</v>
      </c>
      <c r="Y110" s="111" t="str">
        <f t="shared" ca="1" si="105"/>
        <v xml:space="preserve">Comment on Column MOTIVATION.MOTIVATION_KEY is 'SK, NN';
Comment on Column MOTIVATION.MOTIVATION_ID is 'BK, NN';
Comment on Column MOTIVATION.MOTIVATION is 'NN';
</v>
      </c>
      <c r="Z110" s="111" t="str">
        <f t="shared" ca="1" si="105"/>
        <v xml:space="preserve">Comment on Column MOTIVATION.MOTIVATION_KEY is 'SK, NN';
Comment on Column MOTIVATION.MOTIVATION_ID is 'BK, NN';
Comment on Column MOTIVATION.MOTIVATION is 'NN';
</v>
      </c>
      <c r="AA110" s="111" t="str">
        <f t="shared" ca="1" si="105"/>
        <v xml:space="preserve">Comment on Column MOTIVATION.MOTIVATION_KEY is 'SK, NN';
Comment on Column MOTIVATION.MOTIVATION_ID is 'BK, NN';
Comment on Column MOTIVATION.MOTIVATION is 'NN';
</v>
      </c>
      <c r="AB110" s="111" t="str">
        <f t="shared" ca="1" si="105"/>
        <v xml:space="preserve">Comment on Column MOTIVATION.MOTIVATION_KEY is 'SK, NN';
Comment on Column MOTIVATION.MOTIVATION_ID is 'BK, NN';
Comment on Column MOTIVATION.MOTIVATION is 'NN';
</v>
      </c>
      <c r="AC110" s="111" t="str">
        <f t="shared" ca="1" si="105"/>
        <v xml:space="preserve">Comment on Column MOTIVATION.MOTIVATION_KEY is 'SK, NN';
Comment on Column MOTIVATION.MOTIVATION_ID is 'BK, NN';
Comment on Column MOTIVATION.MOTIVATION is 'NN';
</v>
      </c>
      <c r="AD110" s="111" t="str">
        <f t="shared" ca="1" si="105"/>
        <v xml:space="preserve">Comment on Column MOTIVATION.MOTIVATION_KEY is 'SK, NN';
Comment on Column MOTIVATION.MOTIVATION_ID is 'BK, NN';
Comment on Column MOTIVATION.MOTIVATION is 'NN';
</v>
      </c>
      <c r="AE110" s="111" t="str">
        <f t="shared" ca="1" si="105"/>
        <v xml:space="preserve">Comment on Column MOTIVATION.MOTIVATION_KEY is 'SK, NN';
Comment on Column MOTIVATION.MOTIVATION_ID is 'BK, NN';
Comment on Column MOTIVATION.MOTIVATION is 'NN';
</v>
      </c>
      <c r="AF110" s="111" t="str">
        <f t="shared" ca="1" si="105"/>
        <v xml:space="preserve">Comment on Column MOTIVATION.MOTIVATION_KEY is 'SK, NN';
Comment on Column MOTIVATION.MOTIVATION_ID is 'BK, NN';
Comment on Column MOTIVATION.MOTIVATION is 'NN';
</v>
      </c>
      <c r="AG110" s="111" t="str">
        <f t="shared" ca="1" si="105"/>
        <v xml:space="preserve">Comment on Column MOTIVATION.MOTIVATION_KEY is 'SK, NN';
Comment on Column MOTIVATION.MOTIVATION_ID is 'BK, NN';
Comment on Column MOTIVATION.MOTIVATION is 'NN';
</v>
      </c>
      <c r="AH110" s="111" t="str">
        <f t="shared" ca="1" si="105"/>
        <v xml:space="preserve">Comment on Column MOTIVATION.MOTIVATION_KEY is 'SK, NN';
Comment on Column MOTIVATION.MOTIVATION_ID is 'BK, NN';
Comment on Column MOTIVATION.MOTIVATION is 'NN';
</v>
      </c>
      <c r="AI110" s="111" t="str">
        <f t="shared" ca="1" si="105"/>
        <v xml:space="preserve">Comment on Column MOTIVATION.MOTIVATION_KEY is 'SK, NN';
Comment on Column MOTIVATION.MOTIVATION_ID is 'BK, NN';
Comment on Column MOTIVATION.MOTIVATION is 'NN';
</v>
      </c>
      <c r="AJ110" s="111" t="str">
        <f t="shared" ca="1" si="105"/>
        <v xml:space="preserve">Comment on Column MOTIVATION.MOTIVATION_KEY is 'SK, NN';
Comment on Column MOTIVATION.MOTIVATION_ID is 'BK, NN';
Comment on Column MOTIVATION.MOTIVATION is 'NN';
</v>
      </c>
      <c r="AK110" s="111" t="str">
        <f t="shared" ca="1" si="105"/>
        <v xml:space="preserve">Comment on Column MOTIVATION.MOTIVATION_KEY is 'SK, NN';
Comment on Column MOTIVATION.MOTIVATION_ID is 'BK, NN';
Comment on Column MOTIVATION.MOTIVATION is 'NN';
</v>
      </c>
      <c r="AL110" s="111" t="str">
        <f t="shared" ca="1" si="105"/>
        <v xml:space="preserve">Comment on Column MOTIVATION.MOTIVATION_KEY is 'SK, NN';
Comment on Column MOTIVATION.MOTIVATION_ID is 'BK, NN';
Comment on Column MOTIVATION.MOTIVATION is 'NN';
</v>
      </c>
      <c r="AM110" s="111" t="str">
        <f t="shared" ca="1" si="105"/>
        <v xml:space="preserve">Comment on Column MOTIVATION.MOTIVATION_KEY is 'SK, NN';
Comment on Column MOTIVATION.MOTIVATION_ID is 'BK, NN';
Comment on Column MOTIVATION.MOTIVATION is 'NN';
</v>
      </c>
      <c r="AN110" s="111" t="str">
        <f t="shared" ca="1" si="105"/>
        <v xml:space="preserve">Comment on Column MOTIVATION.MOTIVATION_KEY is 'SK, NN';
Comment on Column MOTIVATION.MOTIVATION_ID is 'BK, NN';
Comment on Column MOTIVATION.MOTIVATION is 'NN';
</v>
      </c>
      <c r="AO110" s="111" t="str">
        <f t="shared" ca="1" si="105"/>
        <v xml:space="preserve">Comment on Column MOTIVATION.MOTIVATION_KEY is 'SK, NN';
Comment on Column MOTIVATION.MOTIVATION_ID is 'BK, NN';
Comment on Column MOTIVATION.MOTIVATION is 'NN';
</v>
      </c>
      <c r="AP110" s="111" t="str">
        <f t="shared" ca="1" si="105"/>
        <v xml:space="preserve">Comment on Column MOTIVATION.MOTIVATION_KEY is 'SK, NN';
Comment on Column MOTIVATION.MOTIVATION_ID is 'BK, NN';
Comment on Column MOTIVATION.MOTIVATION is 'NN';
</v>
      </c>
      <c r="AQ110" s="111" t="str">
        <f t="shared" ca="1" si="105"/>
        <v xml:space="preserve">Comment on Column MOTIVATION.MOTIVATION_KEY is 'SK, NN';
Comment on Column MOTIVATION.MOTIVATION_ID is 'BK, NN';
Comment on Column MOTIVATION.MOTIVATION is 'NN';
</v>
      </c>
      <c r="AR110" s="111" t="str">
        <f t="shared" ca="1" si="105"/>
        <v xml:space="preserve">Comment on Column MOTIVATION.MOTIVATION_KEY is 'SK, NN';
Comment on Column MOTIVATION.MOTIVATION_ID is 'BK, NN';
Comment on Column MOTIVATION.MOTIVATION is 'NN';
</v>
      </c>
      <c r="AS110" s="111" t="str">
        <f t="shared" ca="1" si="105"/>
        <v xml:space="preserve">Comment on Column MOTIVATION.MOTIVATION_KEY is 'SK, NN';
Comment on Column MOTIVATION.MOTIVATION_ID is 'BK, NN';
Comment on Column MOTIVATION.MOTIVATION is 'NN';
</v>
      </c>
      <c r="AT110" s="111" t="str">
        <f t="shared" ca="1" si="105"/>
        <v xml:space="preserve">Comment on Column MOTIVATION.MOTIVATION_KEY is 'SK, NN';
Comment on Column MOTIVATION.MOTIVATION_ID is 'BK, NN';
Comment on Column MOTIVATION.MOTIVATION is 'NN';
</v>
      </c>
      <c r="AU110" s="111" t="str">
        <f t="shared" ca="1" si="105"/>
        <v xml:space="preserve">Comment on Column MOTIVATION.MOTIVATION_KEY is 'SK, NN';
Comment on Column MOTIVATION.MOTIVATION_ID is 'BK, NN';
Comment on Column MOTIVATION.MOTIVATION is 'NN';
</v>
      </c>
      <c r="AV110" s="111" t="str">
        <f t="shared" ca="1" si="105"/>
        <v xml:space="preserve">Comment on Column MOTIVATION.MOTIVATION_KEY is 'SK, NN';
Comment on Column MOTIVATION.MOTIVATION_ID is 'BK, NN';
Comment on Column MOTIVATION.MOTIVATION is 'NN';
</v>
      </c>
      <c r="AW110" s="111" t="str">
        <f t="shared" ca="1" si="105"/>
        <v xml:space="preserve">Comment on Column MOTIVATION.MOTIVATION_KEY is 'SK, NN';
Comment on Column MOTIVATION.MOTIVATION_ID is 'BK, NN';
Comment on Column MOTIVATION.MOTIVATION is 'NN';
</v>
      </c>
      <c r="AX110" s="111" t="str">
        <f t="shared" ca="1" si="105"/>
        <v xml:space="preserve">Comment on Column MOTIVATION.MOTIVATION_KEY is 'SK, NN';
Comment on Column MOTIVATION.MOTIVATION_ID is 'BK, NN';
Comment on Column MOTIVATION.MOTIVATION is 'NN';
</v>
      </c>
      <c r="AY110" s="111" t="str">
        <f t="shared" ca="1" si="105"/>
        <v xml:space="preserve">Comment on Column MOTIVATION.MOTIVATION_KEY is 'SK, NN';
Comment on Column MOTIVATION.MOTIVATION_ID is 'BK, NN';
Comment on Column MOTIVATION.MOTIVATION is 'NN';
</v>
      </c>
      <c r="AZ110" s="111" t="str">
        <f t="shared" ca="1" si="105"/>
        <v xml:space="preserve">Comment on Column MOTIVATION.MOTIVATION_KEY is 'SK, NN';
Comment on Column MOTIVATION.MOTIVATION_ID is 'BK, NN';
Comment on Column MOTIVATION.MOTIVATION is 'NN';
</v>
      </c>
      <c r="BA110" s="111" t="str">
        <f t="shared" ca="1" si="105"/>
        <v xml:space="preserve">Comment on Column MOTIVATION.MOTIVATION_KEY is 'SK, NN';
Comment on Column MOTIVATION.MOTIVATION_ID is 'BK, NN';
Comment on Column MOTIVATION.MOTIVATION is 'NN';
</v>
      </c>
      <c r="BB110" s="111" t="str">
        <f t="shared" ca="1" si="105"/>
        <v xml:space="preserve">Comment on Column MOTIVATION.MOTIVATION_KEY is 'SK, NN';
Comment on Column MOTIVATION.MOTIVATION_ID is 'BK, NN';
Comment on Column MOTIVATION.MOTIVATION is 'NN';
</v>
      </c>
      <c r="BC110" s="111" t="str">
        <f t="shared" ca="1" si="105"/>
        <v xml:space="preserve">Comment on Column MOTIVATION.MOTIVATION_KEY is 'SK, NN';
Comment on Column MOTIVATION.MOTIVATION_ID is 'BK, NN';
Comment on Column MOTIVATION.MOTIVATION is 'NN';
</v>
      </c>
      <c r="BD110" s="111" t="str">
        <f t="shared" ca="1" si="105"/>
        <v xml:space="preserve">Comment on Column MOTIVATION.MOTIVATION_KEY is 'SK, NN';
Comment on Column MOTIVATION.MOTIVATION_ID is 'BK, NN';
Comment on Column MOTIVATION.MOTIVATION is 'NN';
</v>
      </c>
      <c r="BE110" s="111" t="str">
        <f t="shared" ca="1" si="105"/>
        <v xml:space="preserve">Comment on Column MOTIVATION.MOTIVATION_KEY is 'SK, NN';
Comment on Column MOTIVATION.MOTIVATION_ID is 'BK, NN';
Comment on Column MOTIVATION.MOTIVATION is 'NN';
</v>
      </c>
      <c r="BF110" s="111" t="str">
        <f t="shared" ca="1" si="105"/>
        <v xml:space="preserve">Comment on Column MOTIVATION.MOTIVATION_KEY is 'SK, NN';
Comment on Column MOTIVATION.MOTIVATION_ID is 'BK, NN';
Comment on Column MOTIVATION.MOTIVATION is 'NN';
</v>
      </c>
      <c r="BG110" s="111" t="str">
        <f t="shared" ca="1" si="105"/>
        <v xml:space="preserve">Comment on Column MOTIVATION.MOTIVATION_KEY is 'SK, NN';
Comment on Column MOTIVATION.MOTIVATION_ID is 'BK, NN';
Comment on Column MOTIVATION.MOTIVATION is 'NN';
</v>
      </c>
      <c r="BH110" s="111" t="str">
        <f t="shared" ca="1" si="105"/>
        <v xml:space="preserve">Comment on Column MOTIVATION.MOTIVATION_KEY is 'SK, NN';
Comment on Column MOTIVATION.MOTIVATION_ID is 'BK, NN';
Comment on Column MOTIVATION.MOTIVATION is 'NN';
</v>
      </c>
      <c r="BI110" s="111" t="str">
        <f t="shared" ca="1" si="105"/>
        <v xml:space="preserve">Comment on Column MOTIVATION.MOTIVATION_KEY is 'SK, NN';
Comment on Column MOTIVATION.MOTIVATION_ID is 'BK, NN';
Comment on Column MOTIVATION.MOTIVATION is 'NN';
</v>
      </c>
      <c r="BJ110" s="111" t="str">
        <f t="shared" ca="1" si="105"/>
        <v xml:space="preserve">Comment on Column MOTIVATION.MOTIVATION_KEY is 'SK, NN';
Comment on Column MOTIVATION.MOTIVATION_ID is 'BK, NN';
Comment on Column MOTIVATION.MOTIVATION is 'NN';
</v>
      </c>
      <c r="BK110" s="111" t="str">
        <f t="shared" ca="1" si="105"/>
        <v xml:space="preserve">Comment on Column MOTIVATION.MOTIVATION_KEY is 'SK, NN';
Comment on Column MOTIVATION.MOTIVATION_ID is 'BK, NN';
Comment on Column MOTIVATION.MOTIVATION is 'NN';
</v>
      </c>
      <c r="BL110" s="111" t="str">
        <f t="shared" ca="1" si="105"/>
        <v xml:space="preserve">Comment on Column MOTIVATION.MOTIVATION_KEY is 'SK, NN';
Comment on Column MOTIVATION.MOTIVATION_ID is 'BK, NN';
Comment on Column MOTIVATION.MOTIVATION is 'NN';
</v>
      </c>
      <c r="BM110" s="111" t="str">
        <f t="shared" ca="1" si="105"/>
        <v xml:space="preserve">Comment on Column MOTIVATION.MOTIVATION_KEY is 'SK, NN';
Comment on Column MOTIVATION.MOTIVATION_ID is 'BK, NN';
Comment on Column MOTIVATION.MOTIVATION is 'NN';
</v>
      </c>
      <c r="BN110" s="111" t="str">
        <f t="shared" ca="1" si="105"/>
        <v xml:space="preserve">Comment on Column MOTIVATION.MOTIVATION_KEY is 'SK, NN';
Comment on Column MOTIVATION.MOTIVATION_ID is 'BK, NN';
Comment on Column MOTIVATION.MOTIVATION is 'NN';
</v>
      </c>
      <c r="BO110" s="111" t="str">
        <f t="shared" ca="1" si="105"/>
        <v xml:space="preserve">Comment on Column MOTIVATION.MOTIVATION_KEY is 'SK, NN';
Comment on Column MOTIVATION.MOTIVATION_ID is 'BK, NN';
Comment on Column MOTIVATION.MOTIVATION is 'NN';
</v>
      </c>
      <c r="BP110" s="111" t="str">
        <f t="shared" ca="1" si="105"/>
        <v xml:space="preserve">Comment on Column MOTIVATION.MOTIVATION_KEY is 'SK, NN';
Comment on Column MOTIVATION.MOTIVATION_ID is 'BK, NN';
Comment on Column MOTIVATION.MOTIVATION is 'NN';
</v>
      </c>
      <c r="BQ110" s="111" t="str">
        <f t="shared" ca="1" si="105"/>
        <v xml:space="preserve">Comment on Column MOTIVATION.MOTIVATION_KEY is 'SK, NN';
Comment on Column MOTIVATION.MOTIVATION_ID is 'BK, NN';
Comment on Column MOTIVATION.MOTIVATION is 'NN';
</v>
      </c>
      <c r="BR110" s="111" t="str">
        <f t="shared" ca="1" si="105"/>
        <v xml:space="preserve">Comment on Column MOTIVATION.MOTIVATION_KEY is 'SK, NN';
Comment on Column MOTIVATION.MOTIVATION_ID is 'BK, NN';
Comment on Column MOTIVATION.MOTIVATION is 'NN';
</v>
      </c>
      <c r="BS110" s="111" t="str">
        <f t="shared" ca="1" si="105"/>
        <v xml:space="preserve">Comment on Column MOTIVATION.MOTIVATION_KEY is 'SK, NN';
Comment on Column MOTIVATION.MOTIVATION_ID is 'BK, NN';
Comment on Column MOTIVATION.MOTIVATION is 'NN';
</v>
      </c>
      <c r="BT110" s="111" t="str">
        <f t="shared" ref="BT110:EE110" ca="1" si="106">CONCATENATE(INDIRECT(ADDRESS(ROW(),COLUMN()-1)),BT109)</f>
        <v xml:space="preserve">Comment on Column MOTIVATION.MOTIVATION_KEY is 'SK, NN';
Comment on Column MOTIVATION.MOTIVATION_ID is 'BK, NN';
Comment on Column MOTIVATION.MOTIVATION is 'NN';
</v>
      </c>
      <c r="BU110" s="111" t="str">
        <f t="shared" ca="1" si="106"/>
        <v xml:space="preserve">Comment on Column MOTIVATION.MOTIVATION_KEY is 'SK, NN';
Comment on Column MOTIVATION.MOTIVATION_ID is 'BK, NN';
Comment on Column MOTIVATION.MOTIVATION is 'NN';
</v>
      </c>
      <c r="BV110" s="111" t="str">
        <f t="shared" ca="1" si="106"/>
        <v xml:space="preserve">Comment on Column MOTIVATION.MOTIVATION_KEY is 'SK, NN';
Comment on Column MOTIVATION.MOTIVATION_ID is 'BK, NN';
Comment on Column MOTIVATION.MOTIVATION is 'NN';
</v>
      </c>
      <c r="BW110" s="111" t="str">
        <f t="shared" ca="1" si="106"/>
        <v xml:space="preserve">Comment on Column MOTIVATION.MOTIVATION_KEY is 'SK, NN';
Comment on Column MOTIVATION.MOTIVATION_ID is 'BK, NN';
Comment on Column MOTIVATION.MOTIVATION is 'NN';
</v>
      </c>
      <c r="BX110" s="111" t="str">
        <f t="shared" ca="1" si="106"/>
        <v xml:space="preserve">Comment on Column MOTIVATION.MOTIVATION_KEY is 'SK, NN';
Comment on Column MOTIVATION.MOTIVATION_ID is 'BK, NN';
Comment on Column MOTIVATION.MOTIVATION is 'NN';
</v>
      </c>
      <c r="BY110" s="111" t="str">
        <f t="shared" ca="1" si="106"/>
        <v xml:space="preserve">Comment on Column MOTIVATION.MOTIVATION_KEY is 'SK, NN';
Comment on Column MOTIVATION.MOTIVATION_ID is 'BK, NN';
Comment on Column MOTIVATION.MOTIVATION is 'NN';
</v>
      </c>
      <c r="BZ110" s="111" t="str">
        <f t="shared" ca="1" si="106"/>
        <v xml:space="preserve">Comment on Column MOTIVATION.MOTIVATION_KEY is 'SK, NN';
Comment on Column MOTIVATION.MOTIVATION_ID is 'BK, NN';
Comment on Column MOTIVATION.MOTIVATION is 'NN';
</v>
      </c>
      <c r="CA110" s="111" t="str">
        <f t="shared" ca="1" si="106"/>
        <v xml:space="preserve">Comment on Column MOTIVATION.MOTIVATION_KEY is 'SK, NN';
Comment on Column MOTIVATION.MOTIVATION_ID is 'BK, NN';
Comment on Column MOTIVATION.MOTIVATION is 'NN';
</v>
      </c>
      <c r="CB110" s="111" t="str">
        <f t="shared" ca="1" si="106"/>
        <v xml:space="preserve">Comment on Column MOTIVATION.MOTIVATION_KEY is 'SK, NN';
Comment on Column MOTIVATION.MOTIVATION_ID is 'BK, NN';
Comment on Column MOTIVATION.MOTIVATION is 'NN';
</v>
      </c>
      <c r="CC110" s="111" t="str">
        <f t="shared" ca="1" si="106"/>
        <v xml:space="preserve">Comment on Column MOTIVATION.MOTIVATION_KEY is 'SK, NN';
Comment on Column MOTIVATION.MOTIVATION_ID is 'BK, NN';
Comment on Column MOTIVATION.MOTIVATION is 'NN';
</v>
      </c>
      <c r="CD110" s="111" t="str">
        <f t="shared" ca="1" si="106"/>
        <v xml:space="preserve">Comment on Column MOTIVATION.MOTIVATION_KEY is 'SK, NN';
Comment on Column MOTIVATION.MOTIVATION_ID is 'BK, NN';
Comment on Column MOTIVATION.MOTIVATION is 'NN';
</v>
      </c>
      <c r="CE110" s="111" t="str">
        <f t="shared" ca="1" si="106"/>
        <v xml:space="preserve">Comment on Column MOTIVATION.MOTIVATION_KEY is 'SK, NN';
Comment on Column MOTIVATION.MOTIVATION_ID is 'BK, NN';
Comment on Column MOTIVATION.MOTIVATION is 'NN';
</v>
      </c>
      <c r="CF110" s="111" t="str">
        <f t="shared" ca="1" si="106"/>
        <v xml:space="preserve">Comment on Column MOTIVATION.MOTIVATION_KEY is 'SK, NN';
Comment on Column MOTIVATION.MOTIVATION_ID is 'BK, NN';
Comment on Column MOTIVATION.MOTIVATION is 'NN';
</v>
      </c>
      <c r="CG110" s="111" t="str">
        <f t="shared" ca="1" si="106"/>
        <v xml:space="preserve">Comment on Column MOTIVATION.MOTIVATION_KEY is 'SK, NN';
Comment on Column MOTIVATION.MOTIVATION_ID is 'BK, NN';
Comment on Column MOTIVATION.MOTIVATION is 'NN';
</v>
      </c>
      <c r="CH110" s="111" t="str">
        <f t="shared" ca="1" si="106"/>
        <v xml:space="preserve">Comment on Column MOTIVATION.MOTIVATION_KEY is 'SK, NN';
Comment on Column MOTIVATION.MOTIVATION_ID is 'BK, NN';
Comment on Column MOTIVATION.MOTIVATION is 'NN';
</v>
      </c>
      <c r="CI110" s="111" t="str">
        <f t="shared" ca="1" si="106"/>
        <v xml:space="preserve">Comment on Column MOTIVATION.MOTIVATION_KEY is 'SK, NN';
Comment on Column MOTIVATION.MOTIVATION_ID is 'BK, NN';
Comment on Column MOTIVATION.MOTIVATION is 'NN';
</v>
      </c>
      <c r="CJ110" s="111" t="str">
        <f t="shared" ca="1" si="106"/>
        <v xml:space="preserve">Comment on Column MOTIVATION.MOTIVATION_KEY is 'SK, NN';
Comment on Column MOTIVATION.MOTIVATION_ID is 'BK, NN';
Comment on Column MOTIVATION.MOTIVATION is 'NN';
</v>
      </c>
      <c r="CK110" s="111" t="str">
        <f t="shared" ca="1" si="106"/>
        <v xml:space="preserve">Comment on Column MOTIVATION.MOTIVATION_KEY is 'SK, NN';
Comment on Column MOTIVATION.MOTIVATION_ID is 'BK, NN';
Comment on Column MOTIVATION.MOTIVATION is 'NN';
</v>
      </c>
      <c r="CL110" s="111" t="str">
        <f t="shared" ca="1" si="106"/>
        <v xml:space="preserve">Comment on Column MOTIVATION.MOTIVATION_KEY is 'SK, NN';
Comment on Column MOTIVATION.MOTIVATION_ID is 'BK, NN';
Comment on Column MOTIVATION.MOTIVATION is 'NN';
</v>
      </c>
      <c r="CM110" s="111" t="str">
        <f t="shared" ca="1" si="106"/>
        <v xml:space="preserve">Comment on Column MOTIVATION.MOTIVATION_KEY is 'SK, NN';
Comment on Column MOTIVATION.MOTIVATION_ID is 'BK, NN';
Comment on Column MOTIVATION.MOTIVATION is 'NN';
</v>
      </c>
      <c r="CN110" s="111" t="str">
        <f t="shared" ca="1" si="106"/>
        <v xml:space="preserve">Comment on Column MOTIVATION.MOTIVATION_KEY is 'SK, NN';
Comment on Column MOTIVATION.MOTIVATION_ID is 'BK, NN';
Comment on Column MOTIVATION.MOTIVATION is 'NN';
</v>
      </c>
      <c r="CO110" s="111" t="str">
        <f t="shared" ca="1" si="106"/>
        <v xml:space="preserve">Comment on Column MOTIVATION.MOTIVATION_KEY is 'SK, NN';
Comment on Column MOTIVATION.MOTIVATION_ID is 'BK, NN';
Comment on Column MOTIVATION.MOTIVATION is 'NN';
</v>
      </c>
      <c r="CP110" s="111" t="str">
        <f t="shared" ca="1" si="106"/>
        <v xml:space="preserve">Comment on Column MOTIVATION.MOTIVATION_KEY is 'SK, NN';
Comment on Column MOTIVATION.MOTIVATION_ID is 'BK, NN';
Comment on Column MOTIVATION.MOTIVATION is 'NN';
</v>
      </c>
      <c r="CQ110" s="111" t="str">
        <f t="shared" ca="1" si="106"/>
        <v xml:space="preserve">Comment on Column MOTIVATION.MOTIVATION_KEY is 'SK, NN';
Comment on Column MOTIVATION.MOTIVATION_ID is 'BK, NN';
Comment on Column MOTIVATION.MOTIVATION is 'NN';
</v>
      </c>
      <c r="CR110" s="111" t="str">
        <f t="shared" ca="1" si="106"/>
        <v xml:space="preserve">Comment on Column MOTIVATION.MOTIVATION_KEY is 'SK, NN';
Comment on Column MOTIVATION.MOTIVATION_ID is 'BK, NN';
Comment on Column MOTIVATION.MOTIVATION is 'NN';
</v>
      </c>
      <c r="CS110" s="111" t="str">
        <f t="shared" ca="1" si="106"/>
        <v xml:space="preserve">Comment on Column MOTIVATION.MOTIVATION_KEY is 'SK, NN';
Comment on Column MOTIVATION.MOTIVATION_ID is 'BK, NN';
Comment on Column MOTIVATION.MOTIVATION is 'NN';
</v>
      </c>
      <c r="CT110" s="111" t="str">
        <f t="shared" ca="1" si="106"/>
        <v xml:space="preserve">Comment on Column MOTIVATION.MOTIVATION_KEY is 'SK, NN';
Comment on Column MOTIVATION.MOTIVATION_ID is 'BK, NN';
Comment on Column MOTIVATION.MOTIVATION is 'NN';
</v>
      </c>
      <c r="CU110" s="111" t="str">
        <f t="shared" ca="1" si="106"/>
        <v xml:space="preserve">Comment on Column MOTIVATION.MOTIVATION_KEY is 'SK, NN';
Comment on Column MOTIVATION.MOTIVATION_ID is 'BK, NN';
Comment on Column MOTIVATION.MOTIVATION is 'NN';
</v>
      </c>
      <c r="CV110" s="111" t="str">
        <f t="shared" ca="1" si="106"/>
        <v xml:space="preserve">Comment on Column MOTIVATION.MOTIVATION_KEY is 'SK, NN';
Comment on Column MOTIVATION.MOTIVATION_ID is 'BK, NN';
Comment on Column MOTIVATION.MOTIVATION is 'NN';
</v>
      </c>
      <c r="CW110" s="111" t="str">
        <f t="shared" ca="1" si="106"/>
        <v xml:space="preserve">Comment on Column MOTIVATION.MOTIVATION_KEY is 'SK, NN';
Comment on Column MOTIVATION.MOTIVATION_ID is 'BK, NN';
Comment on Column MOTIVATION.MOTIVATION is 'NN';
</v>
      </c>
      <c r="CX110" s="111" t="str">
        <f t="shared" ca="1" si="106"/>
        <v xml:space="preserve">Comment on Column MOTIVATION.MOTIVATION_KEY is 'SK, NN';
Comment on Column MOTIVATION.MOTIVATION_ID is 'BK, NN';
Comment on Column MOTIVATION.MOTIVATION is 'NN';
</v>
      </c>
      <c r="CY110" s="111" t="str">
        <f t="shared" ca="1" si="106"/>
        <v xml:space="preserve">Comment on Column MOTIVATION.MOTIVATION_KEY is 'SK, NN';
Comment on Column MOTIVATION.MOTIVATION_ID is 'BK, NN';
Comment on Column MOTIVATION.MOTIVATION is 'NN';
</v>
      </c>
      <c r="CZ110" s="111" t="str">
        <f t="shared" ca="1" si="106"/>
        <v xml:space="preserve">Comment on Column MOTIVATION.MOTIVATION_KEY is 'SK, NN';
Comment on Column MOTIVATION.MOTIVATION_ID is 'BK, NN';
Comment on Column MOTIVATION.MOTIVATION is 'NN';
</v>
      </c>
      <c r="DA110" s="111" t="str">
        <f t="shared" ca="1" si="106"/>
        <v xml:space="preserve">Comment on Column MOTIVATION.MOTIVATION_KEY is 'SK, NN';
Comment on Column MOTIVATION.MOTIVATION_ID is 'BK, NN';
Comment on Column MOTIVATION.MOTIVATION is 'NN';
</v>
      </c>
      <c r="DB110" s="111" t="str">
        <f t="shared" ca="1" si="106"/>
        <v xml:space="preserve">Comment on Column MOTIVATION.MOTIVATION_KEY is 'SK, NN';
Comment on Column MOTIVATION.MOTIVATION_ID is 'BK, NN';
Comment on Column MOTIVATION.MOTIVATION is 'NN';
</v>
      </c>
      <c r="DC110" s="111" t="str">
        <f t="shared" ca="1" si="106"/>
        <v xml:space="preserve">Comment on Column MOTIVATION.MOTIVATION_KEY is 'SK, NN';
Comment on Column MOTIVATION.MOTIVATION_ID is 'BK, NN';
Comment on Column MOTIVATION.MOTIVATION is 'NN';
</v>
      </c>
      <c r="DD110" s="111" t="str">
        <f t="shared" ca="1" si="106"/>
        <v xml:space="preserve">Comment on Column MOTIVATION.MOTIVATION_KEY is 'SK, NN';
Comment on Column MOTIVATION.MOTIVATION_ID is 'BK, NN';
Comment on Column MOTIVATION.MOTIVATION is 'NN';
</v>
      </c>
      <c r="DE110" s="111" t="str">
        <f t="shared" ca="1" si="106"/>
        <v xml:space="preserve">Comment on Column MOTIVATION.MOTIVATION_KEY is 'SK, NN';
Comment on Column MOTIVATION.MOTIVATION_ID is 'BK, NN';
Comment on Column MOTIVATION.MOTIVATION is 'NN';
</v>
      </c>
      <c r="DF110" s="111" t="str">
        <f t="shared" ca="1" si="106"/>
        <v xml:space="preserve">Comment on Column MOTIVATION.MOTIVATION_KEY is 'SK, NN';
Comment on Column MOTIVATION.MOTIVATION_ID is 'BK, NN';
Comment on Column MOTIVATION.MOTIVATION is 'NN';
</v>
      </c>
      <c r="DG110" s="111" t="str">
        <f t="shared" ca="1" si="106"/>
        <v xml:space="preserve">Comment on Column MOTIVATION.MOTIVATION_KEY is 'SK, NN';
Comment on Column MOTIVATION.MOTIVATION_ID is 'BK, NN';
Comment on Column MOTIVATION.MOTIVATION is 'NN';
</v>
      </c>
      <c r="DH110" s="111" t="str">
        <f t="shared" ca="1" si="106"/>
        <v xml:space="preserve">Comment on Column MOTIVATION.MOTIVATION_KEY is 'SK, NN';
Comment on Column MOTIVATION.MOTIVATION_ID is 'BK, NN';
Comment on Column MOTIVATION.MOTIVATION is 'NN';
</v>
      </c>
      <c r="DI110" s="111" t="str">
        <f t="shared" ca="1" si="106"/>
        <v xml:space="preserve">Comment on Column MOTIVATION.MOTIVATION_KEY is 'SK, NN';
Comment on Column MOTIVATION.MOTIVATION_ID is 'BK, NN';
Comment on Column MOTIVATION.MOTIVATION is 'NN';
</v>
      </c>
      <c r="DJ110" s="111" t="str">
        <f t="shared" ca="1" si="106"/>
        <v xml:space="preserve">Comment on Column MOTIVATION.MOTIVATION_KEY is 'SK, NN';
Comment on Column MOTIVATION.MOTIVATION_ID is 'BK, NN';
Comment on Column MOTIVATION.MOTIVATION is 'NN';
</v>
      </c>
      <c r="DK110" s="111" t="str">
        <f t="shared" ca="1" si="106"/>
        <v xml:space="preserve">Comment on Column MOTIVATION.MOTIVATION_KEY is 'SK, NN';
Comment on Column MOTIVATION.MOTIVATION_ID is 'BK, NN';
Comment on Column MOTIVATION.MOTIVATION is 'NN';
</v>
      </c>
      <c r="DL110" s="111" t="str">
        <f t="shared" ca="1" si="106"/>
        <v xml:space="preserve">Comment on Column MOTIVATION.MOTIVATION_KEY is 'SK, NN';
Comment on Column MOTIVATION.MOTIVATION_ID is 'BK, NN';
Comment on Column MOTIVATION.MOTIVATION is 'NN';
</v>
      </c>
      <c r="DM110" s="111" t="str">
        <f t="shared" ca="1" si="106"/>
        <v xml:space="preserve">Comment on Column MOTIVATION.MOTIVATION_KEY is 'SK, NN';
Comment on Column MOTIVATION.MOTIVATION_ID is 'BK, NN';
Comment on Column MOTIVATION.MOTIVATION is 'NN';
</v>
      </c>
      <c r="DN110" s="111" t="str">
        <f t="shared" ca="1" si="106"/>
        <v xml:space="preserve">Comment on Column MOTIVATION.MOTIVATION_KEY is 'SK, NN';
Comment on Column MOTIVATION.MOTIVATION_ID is 'BK, NN';
Comment on Column MOTIVATION.MOTIVATION is 'NN';
</v>
      </c>
      <c r="DO110" s="111" t="str">
        <f t="shared" ca="1" si="106"/>
        <v xml:space="preserve">Comment on Column MOTIVATION.MOTIVATION_KEY is 'SK, NN';
Comment on Column MOTIVATION.MOTIVATION_ID is 'BK, NN';
Comment on Column MOTIVATION.MOTIVATION is 'NN';
</v>
      </c>
      <c r="DP110" s="111" t="str">
        <f t="shared" ca="1" si="106"/>
        <v xml:space="preserve">Comment on Column MOTIVATION.MOTIVATION_KEY is 'SK, NN';
Comment on Column MOTIVATION.MOTIVATION_ID is 'BK, NN';
Comment on Column MOTIVATION.MOTIVATION is 'NN';
</v>
      </c>
      <c r="DQ110" s="111" t="str">
        <f t="shared" ca="1" si="106"/>
        <v xml:space="preserve">Comment on Column MOTIVATION.MOTIVATION_KEY is 'SK, NN';
Comment on Column MOTIVATION.MOTIVATION_ID is 'BK, NN';
Comment on Column MOTIVATION.MOTIVATION is 'NN';
</v>
      </c>
      <c r="DR110" s="111" t="str">
        <f t="shared" ca="1" si="106"/>
        <v xml:space="preserve">Comment on Column MOTIVATION.MOTIVATION_KEY is 'SK, NN';
Comment on Column MOTIVATION.MOTIVATION_ID is 'BK, NN';
Comment on Column MOTIVATION.MOTIVATION is 'NN';
</v>
      </c>
      <c r="DS110" s="111" t="str">
        <f t="shared" ca="1" si="106"/>
        <v xml:space="preserve">Comment on Column MOTIVATION.MOTIVATION_KEY is 'SK, NN';
Comment on Column MOTIVATION.MOTIVATION_ID is 'BK, NN';
Comment on Column MOTIVATION.MOTIVATION is 'NN';
</v>
      </c>
      <c r="DT110" s="111" t="str">
        <f t="shared" ca="1" si="106"/>
        <v xml:space="preserve">Comment on Column MOTIVATION.MOTIVATION_KEY is 'SK, NN';
Comment on Column MOTIVATION.MOTIVATION_ID is 'BK, NN';
Comment on Column MOTIVATION.MOTIVATION is 'NN';
</v>
      </c>
      <c r="DU110" s="111" t="str">
        <f t="shared" ca="1" si="106"/>
        <v xml:space="preserve">Comment on Column MOTIVATION.MOTIVATION_KEY is 'SK, NN';
Comment on Column MOTIVATION.MOTIVATION_ID is 'BK, NN';
Comment on Column MOTIVATION.MOTIVATION is 'NN';
</v>
      </c>
      <c r="DV110" s="111" t="str">
        <f t="shared" ca="1" si="106"/>
        <v xml:space="preserve">Comment on Column MOTIVATION.MOTIVATION_KEY is 'SK, NN';
Comment on Column MOTIVATION.MOTIVATION_ID is 'BK, NN';
Comment on Column MOTIVATION.MOTIVATION is 'NN';
</v>
      </c>
      <c r="DW110" s="111" t="str">
        <f t="shared" ca="1" si="106"/>
        <v xml:space="preserve">Comment on Column MOTIVATION.MOTIVATION_KEY is 'SK, NN';
Comment on Column MOTIVATION.MOTIVATION_ID is 'BK, NN';
Comment on Column MOTIVATION.MOTIVATION is 'NN';
</v>
      </c>
      <c r="DX110" s="111" t="str">
        <f t="shared" ca="1" si="106"/>
        <v xml:space="preserve">Comment on Column MOTIVATION.MOTIVATION_KEY is 'SK, NN';
Comment on Column MOTIVATION.MOTIVATION_ID is 'BK, NN';
Comment on Column MOTIVATION.MOTIVATION is 'NN';
</v>
      </c>
      <c r="DY110" s="111" t="str">
        <f t="shared" ca="1" si="106"/>
        <v xml:space="preserve">Comment on Column MOTIVATION.MOTIVATION_KEY is 'SK, NN';
Comment on Column MOTIVATION.MOTIVATION_ID is 'BK, NN';
Comment on Column MOTIVATION.MOTIVATION is 'NN';
</v>
      </c>
      <c r="DZ110" s="111" t="str">
        <f t="shared" ca="1" si="106"/>
        <v xml:space="preserve">Comment on Column MOTIVATION.MOTIVATION_KEY is 'SK, NN';
Comment on Column MOTIVATION.MOTIVATION_ID is 'BK, NN';
Comment on Column MOTIVATION.MOTIVATION is 'NN';
</v>
      </c>
      <c r="EA110" s="111" t="str">
        <f t="shared" ca="1" si="106"/>
        <v xml:space="preserve">Comment on Column MOTIVATION.MOTIVATION_KEY is 'SK, NN';
Comment on Column MOTIVATION.MOTIVATION_ID is 'BK, NN';
Comment on Column MOTIVATION.MOTIVATION is 'NN';
</v>
      </c>
      <c r="EB110" s="111" t="str">
        <f t="shared" ca="1" si="106"/>
        <v xml:space="preserve">Comment on Column MOTIVATION.MOTIVATION_KEY is 'SK, NN';
Comment on Column MOTIVATION.MOTIVATION_ID is 'BK, NN';
Comment on Column MOTIVATION.MOTIVATION is 'NN';
</v>
      </c>
      <c r="EC110" s="111" t="str">
        <f t="shared" ca="1" si="106"/>
        <v xml:space="preserve">Comment on Column MOTIVATION.MOTIVATION_KEY is 'SK, NN';
Comment on Column MOTIVATION.MOTIVATION_ID is 'BK, NN';
Comment on Column MOTIVATION.MOTIVATION is 'NN';
</v>
      </c>
      <c r="ED110" s="111" t="str">
        <f t="shared" ca="1" si="106"/>
        <v xml:space="preserve">Comment on Column MOTIVATION.MOTIVATION_KEY is 'SK, NN';
Comment on Column MOTIVATION.MOTIVATION_ID is 'BK, NN';
Comment on Column MOTIVATION.MOTIVATION is 'NN';
</v>
      </c>
      <c r="EE110" s="111" t="str">
        <f t="shared" ca="1" si="106"/>
        <v xml:space="preserve">Comment on Column MOTIVATION.MOTIVATION_KEY is 'SK, NN';
Comment on Column MOTIVATION.MOTIVATION_ID is 'BK, NN';
Comment on Column MOTIVATION.MOTIVATION is 'NN';
</v>
      </c>
      <c r="EF110" s="111" t="str">
        <f t="shared" ref="EF110:EY110" ca="1" si="107">CONCATENATE(INDIRECT(ADDRESS(ROW(),COLUMN()-1)),EF109)</f>
        <v xml:space="preserve">Comment on Column MOTIVATION.MOTIVATION_KEY is 'SK, NN';
Comment on Column MOTIVATION.MOTIVATION_ID is 'BK, NN';
Comment on Column MOTIVATION.MOTIVATION is 'NN';
</v>
      </c>
      <c r="EG110" s="111" t="str">
        <f t="shared" ca="1" si="107"/>
        <v xml:space="preserve">Comment on Column MOTIVATION.MOTIVATION_KEY is 'SK, NN';
Comment on Column MOTIVATION.MOTIVATION_ID is 'BK, NN';
Comment on Column MOTIVATION.MOTIVATION is 'NN';
</v>
      </c>
      <c r="EH110" s="111" t="str">
        <f t="shared" ca="1" si="107"/>
        <v xml:space="preserve">Comment on Column MOTIVATION.MOTIVATION_KEY is 'SK, NN';
Comment on Column MOTIVATION.MOTIVATION_ID is 'BK, NN';
Comment on Column MOTIVATION.MOTIVATION is 'NN';
</v>
      </c>
      <c r="EI110" s="111" t="str">
        <f t="shared" ca="1" si="107"/>
        <v xml:space="preserve">Comment on Column MOTIVATION.MOTIVATION_KEY is 'SK, NN';
Comment on Column MOTIVATION.MOTIVATION_ID is 'BK, NN';
Comment on Column MOTIVATION.MOTIVATION is 'NN';
</v>
      </c>
      <c r="EJ110" s="111" t="str">
        <f t="shared" ca="1" si="107"/>
        <v xml:space="preserve">Comment on Column MOTIVATION.MOTIVATION_KEY is 'SK, NN';
Comment on Column MOTIVATION.MOTIVATION_ID is 'BK, NN';
Comment on Column MOTIVATION.MOTIVATION is 'NN';
</v>
      </c>
      <c r="EK110" s="111" t="str">
        <f t="shared" ca="1" si="107"/>
        <v xml:space="preserve">Comment on Column MOTIVATION.MOTIVATION_KEY is 'SK, NN';
Comment on Column MOTIVATION.MOTIVATION_ID is 'BK, NN';
Comment on Column MOTIVATION.MOTIVATION is 'NN';
</v>
      </c>
      <c r="EL110" s="111" t="str">
        <f t="shared" ca="1" si="107"/>
        <v xml:space="preserve">Comment on Column MOTIVATION.MOTIVATION_KEY is 'SK, NN';
Comment on Column MOTIVATION.MOTIVATION_ID is 'BK, NN';
Comment on Column MOTIVATION.MOTIVATION is 'NN';
</v>
      </c>
      <c r="EM110" s="111" t="str">
        <f t="shared" ca="1" si="107"/>
        <v xml:space="preserve">Comment on Column MOTIVATION.MOTIVATION_KEY is 'SK, NN';
Comment on Column MOTIVATION.MOTIVATION_ID is 'BK, NN';
Comment on Column MOTIVATION.MOTIVATION is 'NN';
</v>
      </c>
      <c r="EN110" s="111" t="str">
        <f t="shared" ca="1" si="107"/>
        <v xml:space="preserve">Comment on Column MOTIVATION.MOTIVATION_KEY is 'SK, NN';
Comment on Column MOTIVATION.MOTIVATION_ID is 'BK, NN';
Comment on Column MOTIVATION.MOTIVATION is 'NN';
</v>
      </c>
      <c r="EO110" s="111" t="str">
        <f t="shared" ca="1" si="107"/>
        <v xml:space="preserve">Comment on Column MOTIVATION.MOTIVATION_KEY is 'SK, NN';
Comment on Column MOTIVATION.MOTIVATION_ID is 'BK, NN';
Comment on Column MOTIVATION.MOTIVATION is 'NN';
</v>
      </c>
      <c r="EP110" s="111" t="str">
        <f t="shared" ca="1" si="107"/>
        <v xml:space="preserve">Comment on Column MOTIVATION.MOTIVATION_KEY is 'SK, NN';
Comment on Column MOTIVATION.MOTIVATION_ID is 'BK, NN';
Comment on Column MOTIVATION.MOTIVATION is 'NN';
</v>
      </c>
      <c r="EQ110" s="111" t="str">
        <f t="shared" ca="1" si="107"/>
        <v xml:space="preserve">Comment on Column MOTIVATION.MOTIVATION_KEY is 'SK, NN';
Comment on Column MOTIVATION.MOTIVATION_ID is 'BK, NN';
Comment on Column MOTIVATION.MOTIVATION is 'NN';
</v>
      </c>
      <c r="ER110" s="111" t="str">
        <f t="shared" ca="1" si="107"/>
        <v xml:space="preserve">Comment on Column MOTIVATION.MOTIVATION_KEY is 'SK, NN';
Comment on Column MOTIVATION.MOTIVATION_ID is 'BK, NN';
Comment on Column MOTIVATION.MOTIVATION is 'NN';
</v>
      </c>
      <c r="ES110" s="111" t="str">
        <f t="shared" ca="1" si="107"/>
        <v xml:space="preserve">Comment on Column MOTIVATION.MOTIVATION_KEY is 'SK, NN';
Comment on Column MOTIVATION.MOTIVATION_ID is 'BK, NN';
Comment on Column MOTIVATION.MOTIVATION is 'NN';
</v>
      </c>
      <c r="ET110" s="111" t="str">
        <f t="shared" ca="1" si="107"/>
        <v xml:space="preserve">Comment on Column MOTIVATION.MOTIVATION_KEY is 'SK, NN';
Comment on Column MOTIVATION.MOTIVATION_ID is 'BK, NN';
Comment on Column MOTIVATION.MOTIVATION is 'NN';
</v>
      </c>
      <c r="EU110" s="111" t="str">
        <f t="shared" ca="1" si="107"/>
        <v xml:space="preserve">Comment on Column MOTIVATION.MOTIVATION_KEY is 'SK, NN';
Comment on Column MOTIVATION.MOTIVATION_ID is 'BK, NN';
Comment on Column MOTIVATION.MOTIVATION is 'NN';
</v>
      </c>
      <c r="EV110" s="111" t="str">
        <f t="shared" ca="1" si="107"/>
        <v xml:space="preserve">Comment on Column MOTIVATION.MOTIVATION_KEY is 'SK, NN';
Comment on Column MOTIVATION.MOTIVATION_ID is 'BK, NN';
Comment on Column MOTIVATION.MOTIVATION is 'NN';
</v>
      </c>
      <c r="EW110" s="111" t="str">
        <f t="shared" ca="1" si="107"/>
        <v xml:space="preserve">Comment on Column MOTIVATION.MOTIVATION_KEY is 'SK, NN';
Comment on Column MOTIVATION.MOTIVATION_ID is 'BK, NN';
Comment on Column MOTIVATION.MOTIVATION is 'NN';
</v>
      </c>
      <c r="EX110" s="111" t="str">
        <f t="shared" ca="1" si="107"/>
        <v xml:space="preserve">Comment on Column MOTIVATION.MOTIVATION_KEY is 'SK, NN';
Comment on Column MOTIVATION.MOTIVATION_ID is 'BK, NN';
Comment on Column MOTIVATION.MOTIVATION is 'NN';
</v>
      </c>
      <c r="EY110" s="111" t="str">
        <f t="shared" ca="1" si="107"/>
        <v xml:space="preserve">Comment on Column MOTIVATION.MOTIVATION_KEY is 'SK, NN';
Comment on Column MOTIVATION.MOTIVATION_ID is 'BK, NN';
Comment on Column MOTIVATION.MOTIVATION is 'NN';
</v>
      </c>
    </row>
    <row r="111" spans="1:155" s="38" customFormat="1" ht="28.95" hidden="1" customHeight="1" outlineLevel="2">
      <c r="A111" s="20"/>
      <c r="B111" s="20"/>
      <c r="C111" s="33"/>
      <c r="D111" s="33"/>
      <c r="E111" s="18"/>
      <c r="F111" s="253"/>
      <c r="G111" s="253"/>
      <c r="H111" s="253"/>
      <c r="I111" s="219"/>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334" t="str">
        <f>IF(AND(F57&lt;&gt;"Y",$F$55="Fact",F59="Y"),CHAR(13)&amp; SUBSTITUTE(SUBSTITUTE(SUBSTITUTE(SUBSTITUTE(Settings!$B$45,"&amp;BEAMColumn",F71),"&amp;BEAMTable",$F$44),"&amp;Column", F72),"&amp;Table",$F$45),"")</f>
        <v/>
      </c>
      <c r="G112" s="334" t="str">
        <f>IF(AND(G57&lt;&gt;"Y",$F$55="Fact",G59="Y"),CHAR(13)&amp; SUBSTITUTE(SUBSTITUTE(SUBSTITUTE(SUBSTITUTE(Settings!$B$45,"&amp;BEAMColumn",G71),"&amp;BEAMTable",$F$44),"&amp;Column", G72),"&amp;Table",$F$45),"")</f>
        <v/>
      </c>
      <c r="H112" s="334" t="str">
        <f>IF(AND(H57&lt;&gt;"Y",$F$55="Fact",H59="Y"),CHAR(13)&amp; SUBSTITUTE(SUBSTITUTE(SUBSTITUTE(SUBSTITUTE(Settings!$B$45,"&amp;BEAMColumn",H71),"&amp;BEAMTable",$F$44),"&amp;Column", H72),"&amp;Table",$F$45),"")</f>
        <v/>
      </c>
      <c r="I112" s="3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269" t="str">
        <f>F112</f>
        <v/>
      </c>
      <c r="G113" s="293" t="str">
        <f ca="1">CONCATENATE(INDIRECT(ADDRESS(ROW(),COLUMN()-1)),G112)</f>
        <v/>
      </c>
      <c r="H113" s="293" t="str">
        <f t="shared" ref="H113:BS113" ca="1" si="108">CONCATENATE(INDIRECT(ADDRESS(ROW(),COLUMN()-1)),H112)</f>
        <v/>
      </c>
      <c r="I113" s="287"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270"/>
      <c r="G114" s="371"/>
      <c r="H114" s="371"/>
      <c r="I114" s="322"/>
    </row>
    <row r="115" spans="1:155" s="51" customFormat="1" hidden="1" outlineLevel="1">
      <c r="A115" s="36"/>
      <c r="B115" s="36"/>
      <c r="C115" s="77"/>
      <c r="D115" s="77"/>
      <c r="E115" s="35"/>
      <c r="F115" s="271"/>
      <c r="G115" s="271"/>
      <c r="H115" s="271"/>
      <c r="I115" s="216"/>
      <c r="J115" s="50"/>
      <c r="K115" s="50"/>
      <c r="L115" s="50"/>
    </row>
    <row r="116" spans="1:155" s="51" customFormat="1" ht="26.4" hidden="1" outlineLevel="1">
      <c r="A116" s="36"/>
      <c r="B116" s="36"/>
      <c r="C116" s="77"/>
      <c r="D116" s="77"/>
      <c r="E116" s="35"/>
      <c r="F116" s="272" t="s">
        <v>141</v>
      </c>
      <c r="G116" s="272" t="s">
        <v>96</v>
      </c>
      <c r="H116" s="272" t="s">
        <v>389</v>
      </c>
      <c r="I116" s="381"/>
      <c r="J116" s="37"/>
      <c r="K116" s="37"/>
      <c r="L116" s="50"/>
    </row>
    <row r="117" spans="1:155" s="39" customFormat="1" ht="127.05" hidden="1" customHeight="1" outlineLevel="1">
      <c r="A117" s="21"/>
      <c r="B117" s="21"/>
      <c r="C117" s="424" t="s">
        <v>282</v>
      </c>
      <c r="D117" s="424"/>
      <c r="E117" s="28"/>
      <c r="F117" s="273" t="str">
        <f t="array" aca="1" ref="F117" ca="1">INDEX(F106:EY106,MATCH(MAX(LEN(F106:EY106)),LEN(F106:EY106),0))</f>
        <v>MOTIVATION_KEY INTEGER NOT NULL DEFAULT 0,_x000D_MOTIVATION_ID VARCHAR2(5) NOT NULL DEFAULT 'M004',_x000D_</v>
      </c>
      <c r="G117" s="273" t="str">
        <f t="array" aca="1" ref="G117" ca="1">INDEX(F78:EY78,MATCH(MAX(LEN(F78:EY78)),LEN(F78:EY78),0))</f>
        <v>MOTIVATION_KEY_x000D_MOTIVATION_ID_x000D_</v>
      </c>
      <c r="H117" s="276" t="str">
        <f t="array" aca="1" ref="H117" ca="1">INDEX(F91:EY91,MATCH(MAX(LEN(F91:EY91)),LEN(F91:EY91),0))</f>
        <v xml:space="preserve"> SK, NN _x000D_ BK, NN _x000D_</v>
      </c>
      <c r="I117" s="323"/>
      <c r="J117" s="3"/>
      <c r="K117" s="3"/>
      <c r="L117" s="40"/>
      <c r="AU117" s="432"/>
      <c r="AV117" s="433"/>
      <c r="AW117" s="433"/>
      <c r="AX117" s="433"/>
    </row>
    <row r="118" spans="1:155" s="39" customFormat="1" ht="94.05" hidden="1" customHeight="1" outlineLevel="1">
      <c r="A118" s="21"/>
      <c r="B118" s="21"/>
      <c r="C118" s="424" t="s">
        <v>211</v>
      </c>
      <c r="D118" s="424"/>
      <c r="E118" s="28"/>
      <c r="F118" s="273" t="str">
        <f t="array" aca="1" ref="F118" ca="1">INDEX(F107:EY107,MATCH(MAX(LEN(F107:EY107)),LEN(F107:EY107),0))</f>
        <v>MOTIVATION VARCHAR2(300) NOT NULL DEFAULT 'for the discovery of the quantized Hall effect',_x000D_</v>
      </c>
      <c r="G118" s="273" t="str">
        <f t="array" aca="1" ref="G118" ca="1">INDEX(F82:EY82,MATCH(MAX(LEN(F82:EY82)),LEN(F82:EY82),0))</f>
        <v>MOTIVATION_KEY_x000D_MOTIVATION_ID_x000D__x000D_MOTIVATION_x000D_</v>
      </c>
      <c r="H118" s="276" t="str">
        <f t="array" aca="1" ref="H118" ca="1">INDEX(F93:EY93,MATCH(MAX(LEN(F93:EY93)),LEN(F93:EY93),0))</f>
        <v xml:space="preserve"> SK, NN _x000D_ BK, NN _x000D__x000D_ NN _x000D_</v>
      </c>
      <c r="I118" s="323"/>
      <c r="J118" s="3"/>
      <c r="K118" s="3"/>
      <c r="L118" s="40"/>
      <c r="AU118" s="425"/>
      <c r="AV118" s="426"/>
      <c r="AW118" s="426"/>
      <c r="AX118" s="426"/>
    </row>
    <row r="119" spans="1:155" s="39" customFormat="1" ht="94.05" hidden="1" customHeight="1" outlineLevel="1">
      <c r="A119" s="21"/>
      <c r="B119" s="21"/>
      <c r="C119" s="424" t="s">
        <v>97</v>
      </c>
      <c r="D119" s="424"/>
      <c r="E119" s="28"/>
      <c r="F119" s="273" t="str">
        <f t="array" aca="1" ref="F119" ca="1">INDEX(F84:EY84,MATCH(MAX(LEN(F84:EY84)),LEN(F84:EY84),0))</f>
        <v xml:space="preserve">SK, NN, BK, NN, NN, , , , , , , , , , , , , , , , , , , , , , , , , , , , , , , , , , , , , , , , , , , , , , , , , , , , , , , , , , , , , , , , , , , , , , , , , , , , , , , , , , , , , , , , , , , , , , , , , , , , , , , , , , , , , , , , , , , , , , , , , , , , , , , , , , , , , , , , , , , , , , , , , , , </v>
      </c>
      <c r="G119" s="273"/>
      <c r="H119" s="276"/>
      <c r="I119" s="323"/>
      <c r="J119" s="3"/>
      <c r="K119" s="3"/>
      <c r="L119" s="40"/>
      <c r="AU119" s="425"/>
      <c r="AV119" s="426"/>
      <c r="AW119" s="426"/>
      <c r="AX119" s="426"/>
    </row>
    <row r="120" spans="1:155" s="39" customFormat="1" ht="34.950000000000003" hidden="1" customHeight="1" outlineLevel="1">
      <c r="A120" s="21"/>
      <c r="B120" s="21"/>
      <c r="C120" s="424" t="s">
        <v>220</v>
      </c>
      <c r="D120" s="424"/>
      <c r="E120" s="28"/>
      <c r="F120" s="274" t="str">
        <f ca="1">IF(AND($F$55="Dimension",ISERROR(FIND("SK",$F$119))),"Y","")</f>
        <v/>
      </c>
      <c r="G120" s="274"/>
      <c r="H120" s="275"/>
      <c r="I120" s="323"/>
      <c r="J120" s="3"/>
      <c r="K120" s="3"/>
      <c r="L120" s="40"/>
      <c r="AU120" s="425"/>
      <c r="AV120" s="426"/>
      <c r="AW120" s="426"/>
      <c r="AX120" s="426"/>
    </row>
    <row r="121" spans="1:155" s="39" customFormat="1" ht="79.05" hidden="1" customHeight="1" outlineLevel="1">
      <c r="A121" s="21"/>
      <c r="B121" s="21"/>
      <c r="C121" s="46" t="s">
        <v>522</v>
      </c>
      <c r="D121" s="424"/>
      <c r="E121" s="28"/>
      <c r="F121" s="274" t="str">
        <f ca="1">IF($F$120="Y", CONCATENATE(Settings!$B$12," ", Settings!B19, ",",CHAR(13), F117),  F117)</f>
        <v>MOTIVATION_KEY INTEGER NOT NULL DEFAULT 0,_x000D_MOTIVATION_ID VARCHAR2(5) NOT NULL DEFAULT 'M004',_x000D_</v>
      </c>
      <c r="G121" s="274" t="str">
        <f ca="1">IF(AND($F$120="Y", Settings!$B$42&lt;&gt;"Y"), CONCATENATE(Settings!$B$12,CHAR(13), IF(LEN(G117)=0,CHAR(13),""), G118),  G118)</f>
        <v>MOTIVATION_KEY_x000D_MOTIVATION_ID_x000D__x000D_MOTIVATION_x000D_</v>
      </c>
      <c r="H121" s="274" t="str">
        <f ca="1">IF(AND($F$120="Y", Settings!$B$42&lt;&gt;"Y"), CONCATENATE(SUBSTITUTE(Settings!$B$41,"&amp;BEAMColumnCodes","SK"),CHAR(13), IF(LEN($H$117)=0,CHAR(13),""), $H$118),  $H$118)</f>
        <v xml:space="preserve"> SK, NN _x000D_ BK, NN _x000D__x000D_ NN _x000D_</v>
      </c>
      <c r="I121" s="323"/>
      <c r="J121" s="3"/>
      <c r="K121" s="3"/>
      <c r="L121" s="40"/>
      <c r="AU121" s="425"/>
      <c r="AV121" s="426"/>
      <c r="AW121" s="426"/>
      <c r="AX121" s="426"/>
    </row>
    <row r="122" spans="1:155" s="39" customFormat="1" ht="66" hidden="1" customHeight="1" outlineLevel="1">
      <c r="A122" s="21"/>
      <c r="B122" s="21"/>
      <c r="C122" s="424" t="s">
        <v>226</v>
      </c>
      <c r="D122" s="424"/>
      <c r="E122" s="28"/>
      <c r="F122" s="274" t="str">
        <f ca="1">F121 &amp; F118</f>
        <v>MOTIVATION_KEY INTEGER NOT NULL DEFAULT 0,_x000D_MOTIVATION_ID VARCHAR2(5) NOT NULL DEFAULT 'M004',_x000D_MOTIVATION VARCHAR2(300) NOT NULL DEFAULT 'for the discovery of the quantized Hall effect',_x000D_</v>
      </c>
      <c r="G122" s="274"/>
      <c r="H122" s="274"/>
      <c r="I122" s="323"/>
      <c r="J122" s="3"/>
      <c r="K122" s="3"/>
      <c r="L122" s="40"/>
      <c r="AU122" s="425"/>
      <c r="AV122" s="426"/>
      <c r="AW122" s="426"/>
      <c r="AX122" s="426"/>
    </row>
    <row r="123" spans="1:155" s="39" customFormat="1" ht="75" hidden="1" customHeight="1" outlineLevel="1">
      <c r="A123" s="21"/>
      <c r="B123" s="21"/>
      <c r="C123" s="424" t="s">
        <v>21</v>
      </c>
      <c r="D123" s="424"/>
      <c r="E123" s="28"/>
      <c r="F123" s="274" t="str">
        <f ca="1">IF(LEN($F$122)=0,"",LEFT(F122,LEN(F122)-2))</f>
        <v>MOTIVATION_KEY INTEGER NOT NULL DEFAULT 0,_x000D_MOTIVATION_ID VARCHAR2(5) NOT NULL DEFAULT 'M004',_x000D_MOTIVATION VARCHAR2(300) NOT NULL DEFAULT 'for the discovery of the quantized Hall effect'</v>
      </c>
      <c r="G123" s="274"/>
      <c r="H123" s="274"/>
      <c r="I123" s="323"/>
      <c r="J123" s="3"/>
      <c r="K123" s="3"/>
      <c r="L123" s="40"/>
      <c r="AU123" s="425"/>
      <c r="AV123" s="426"/>
      <c r="AW123" s="426"/>
      <c r="AX123" s="426"/>
    </row>
    <row r="124" spans="1:155" s="39" customFormat="1" ht="61.05" hidden="1" customHeight="1" outlineLevel="1">
      <c r="A124" s="21"/>
      <c r="B124" s="21"/>
      <c r="C124" s="424" t="s">
        <v>325</v>
      </c>
      <c r="D124" s="424"/>
      <c r="E124" s="28"/>
      <c r="F124" s="274" t="str">
        <f ca="1">CONCATENATE(Settings!B3, " DDL for ", F54, " &amp;Table generated by BEAM*Modelstormer ", $F$43, " on ", TEXT(NOW(),"d mmm yyyy at hh:mm")," ", Settings!B4, CHAR(13), CHAR(13), F56, Settings!B11, F123)</f>
        <v>/* DDL for  &amp;Table generated by BEAM*Modelstormer 0.95C on 18 Apr 2022 at 17:50 */_x000D__x000D_CREATE TABLE MOTIVATION
(MOTIVATION_KEY INTEGER NOT NULL DEFAULT 0,_x000D_MOTIVATION_ID VARCHAR2(5) NOT NULL DEFAULT 'M004',_x000D_MOTIVATION VARCHAR2(300) NOT NULL DEFAULT 'for the discovery of the quantized Hall effect'</v>
      </c>
      <c r="G124" s="274"/>
      <c r="H124" s="275"/>
      <c r="I124" s="323"/>
      <c r="J124" s="3"/>
      <c r="K124" s="3"/>
      <c r="L124" s="40"/>
      <c r="AU124" s="425"/>
      <c r="AV124" s="426"/>
      <c r="AW124" s="426"/>
      <c r="AX124" s="426"/>
    </row>
    <row r="125" spans="1:155" s="39" customFormat="1" ht="31.95" hidden="1" customHeight="1" outlineLevel="1">
      <c r="A125" s="21"/>
      <c r="B125" s="21"/>
      <c r="C125" s="424" t="s">
        <v>506</v>
      </c>
      <c r="D125" s="424"/>
      <c r="E125" s="28"/>
      <c r="F125" s="274" t="str">
        <f>IF(AND($F$55="Dimension",NOT(ISERROR(FIND("HV",$F$50)))),"Y","")</f>
        <v/>
      </c>
      <c r="G125" s="274"/>
      <c r="H125" s="275"/>
      <c r="I125" s="323"/>
      <c r="J125" s="3"/>
      <c r="K125" s="3"/>
      <c r="L125" s="40"/>
      <c r="AU125" s="425"/>
      <c r="AV125" s="426"/>
      <c r="AW125" s="426"/>
      <c r="AX125" s="426"/>
    </row>
    <row r="126" spans="1:155" s="39" customFormat="1" ht="127.95" hidden="1" customHeight="1" outlineLevel="1">
      <c r="A126" s="21"/>
      <c r="B126" s="21"/>
      <c r="C126" s="424" t="s">
        <v>507</v>
      </c>
      <c r="D126" s="424"/>
      <c r="E126" s="28"/>
      <c r="F126" s="274" t="str">
        <f ca="1">IF($F$125="Y",$F$124 &amp; Settings!$B$29 &amp; Settings!$B$33, $F$124 &amp; Settings!$B$33)</f>
        <v>/* DDL for  &amp;Table generated by BEAM*Modelstormer 0.95C on 18 Apr 2022 at 17:50 */_x000D__x000D_CREATE TABLE MOTIVATION
(MOTIVATION_KEY INTEGER NOT NULL DEFAULT 0,_x000D_MOTIVATION_ID VARCHAR2(5) NOT NULL DEFAULT 'M004',_x000D_MOTIVATION VARCHAR2(300) NOT NULL DEFAULT 'for the discovery of the quantized Hall effect')</v>
      </c>
      <c r="G126" s="274" t="str">
        <f ca="1">IF($F$125&lt;&gt;"Y", $G$121, IF(LEN($G$121) + LEN(Settings!$B$30)&lt;254,$G$121 &amp; Settings!$B$30, $G$121 &amp; "…"))</f>
        <v>MOTIVATION_KEY_x000D_MOTIVATION_ID_x000D__x000D_MOTIVATION_x000D_</v>
      </c>
      <c r="H126" s="274" t="str">
        <f ca="1">IF(AND($F$125="Y", LEN($G$121)+LEN(Settings!$B$30)&lt;254), $H$121 &amp; Settings!$B$31, $H$121)</f>
        <v xml:space="preserve"> SK, NN _x000D_ BK, NN _x000D__x000D_ NN _x000D_</v>
      </c>
      <c r="I126" s="323"/>
      <c r="J126" s="3"/>
      <c r="K126" s="3"/>
      <c r="L126" s="40"/>
      <c r="AU126" s="425"/>
      <c r="AV126" s="426"/>
      <c r="AW126" s="426"/>
      <c r="AX126" s="426"/>
    </row>
    <row r="127" spans="1:155" s="39" customFormat="1" ht="88.95" hidden="1" customHeight="1" outlineLevel="1">
      <c r="A127" s="21"/>
      <c r="B127" s="21"/>
      <c r="C127" s="424" t="s">
        <v>518</v>
      </c>
      <c r="D127" s="424"/>
      <c r="E127" s="28"/>
      <c r="F127" s="274" t="str">
        <f ca="1">TRIM(F126 &amp; IF(AND($F$55="Dimension", LEN(Settings!$B$35)&lt;&gt;0), CHAR(13) &amp; Settings!B35,IF(AND($F$55="Fact", LEN(Settings!$B$34)&lt;&gt;0), CHAR(13) &amp; Settings!B34, "")) &amp; Settings!$B$36)</f>
        <v xml:space="preserve">/* DDL for &amp;Table generated by BEAM*Modelstormer 0.95C on 18 Apr 2022 at 17:50 */_x000D__x000D_CREATE TABLE MOTIVATION
(MOTIVATION_KEY INTEGER NOT NULL DEFAULT 0,_x000D_MOTIVATION_ID VARCHAR2(5) NOT NULL DEFAULT 'M004',_x000D_MOTIVATION VARCHAR2(300) NOT NULL DEFAULT 'for the discovery of the quantized Hall effect');
</v>
      </c>
      <c r="G127" s="274"/>
      <c r="H127" s="274"/>
      <c r="I127" s="323"/>
      <c r="J127" s="3"/>
      <c r="K127" s="3"/>
      <c r="L127" s="40"/>
      <c r="AU127" s="425"/>
      <c r="AV127" s="426"/>
      <c r="AW127" s="426"/>
      <c r="AX127" s="426"/>
    </row>
    <row r="128" spans="1:155" s="39" customFormat="1" ht="88.95" hidden="1" customHeight="1" outlineLevel="1">
      <c r="A128" s="21"/>
      <c r="B128" s="21"/>
      <c r="C128" s="424" t="s">
        <v>519</v>
      </c>
      <c r="D128" s="424"/>
      <c r="E128" s="28"/>
      <c r="F128" s="273" t="str">
        <f t="array" aca="1" ref="F128" ca="1">INDEX(F87:EY87,MATCH(MAX(LEN(F87:EY87)),LEN(F87:EY87),0))</f>
        <v xml:space="preserve">MOTIVATION_KEY, </v>
      </c>
      <c r="G128" s="274"/>
      <c r="H128" s="274"/>
      <c r="I128" s="323"/>
      <c r="J128" s="3"/>
      <c r="K128" s="3"/>
      <c r="L128" s="40"/>
      <c r="AU128" s="425"/>
      <c r="AV128" s="426"/>
      <c r="AW128" s="426"/>
      <c r="AX128" s="426"/>
    </row>
    <row r="129" spans="1:50" s="39" customFormat="1" ht="67.95" hidden="1" customHeight="1" outlineLevel="1">
      <c r="A129" s="21"/>
      <c r="B129" s="21"/>
      <c r="C129" s="424" t="s">
        <v>391</v>
      </c>
      <c r="D129" s="424"/>
      <c r="E129" s="28"/>
      <c r="F129" s="274" t="str">
        <f ca="1">IF($F$120="Y",SUBSTITUTE(Settings!$B$12,"&amp;Table",$F$45),IF(LEN($F$128)=0,"",LEFT($F$128,LEN($F$128)-2)))</f>
        <v>MOTIVATION_KEY</v>
      </c>
      <c r="G129" s="373"/>
      <c r="H129" s="377"/>
      <c r="I129" s="382"/>
      <c r="J129" s="107"/>
      <c r="K129" s="3"/>
      <c r="L129" s="40"/>
      <c r="AU129" s="425"/>
      <c r="AV129" s="426"/>
      <c r="AW129" s="426"/>
      <c r="AX129" s="426"/>
    </row>
    <row r="130" spans="1:50" s="39" customFormat="1" ht="348" hidden="1" customHeight="1" outlineLevel="1">
      <c r="A130" s="21"/>
      <c r="B130" s="21"/>
      <c r="C130" s="424" t="s">
        <v>516</v>
      </c>
      <c r="D130" s="424"/>
      <c r="E130" s="28"/>
      <c r="F130" s="274" t="str">
        <f ca="1">F127 &amp; IF(AND($F$55="Dimension", LEN(Settings!$B$46)&lt;&gt;0), CHAR(13) &amp; Settings!$B$46 &amp; CHAR(13),"")</f>
        <v xml:space="preserve">/* DDL for &amp;Table generated by BEAM*Modelstormer 0.95C on 18 Apr 2022 at 17:50 */_x000D__x000D_CREATE TABLE MOTIVATION
(MOTIVATION_KEY INTEGER NOT NULL DEFAULT 0,_x000D_MOTIVATION_ID VARCHAR2(5) NOT NULL DEFAULT 'M004',_x000D_MOTIVATION VARCHAR2(300) NOT NULL DEFAULT 'for the discovery of the quantized Hall effect');
</v>
      </c>
      <c r="G130" s="373"/>
      <c r="H130" s="377"/>
      <c r="I130" s="382"/>
      <c r="J130" s="107"/>
      <c r="K130" s="3"/>
      <c r="L130" s="40"/>
      <c r="AU130" s="425"/>
      <c r="AV130" s="426"/>
      <c r="AW130" s="426"/>
      <c r="AX130" s="426"/>
    </row>
    <row r="131" spans="1:50" s="39" customFormat="1" ht="165" hidden="1" customHeight="1" outlineLevel="1">
      <c r="A131" s="21"/>
      <c r="B131" s="21"/>
      <c r="C131" s="424" t="s">
        <v>517</v>
      </c>
      <c r="D131" s="424"/>
      <c r="E131" s="28"/>
      <c r="F131" s="275" t="str">
        <f ca="1">SUBSTITUTE(SUBSTITUTE($F$130, "&amp;Table", $F$45),"&amp;KeyColumns",$F$129)</f>
        <v xml:space="preserve">/* DDL for MOTIVATION generated by BEAM*Modelstormer 0.95C on 18 Apr 2022 at 17:50 */_x000D__x000D_CREATE TABLE MOTIVATION
(MOTIVATION_KEY INTEGER NOT NULL DEFAULT 0,_x000D_MOTIVATION_ID VARCHAR2(5) NOT NULL DEFAULT 'M004',_x000D_MOTIVATION VARCHAR2(300) NOT NULL DEFAULT 'for the discovery of the quantized Hall effect');
</v>
      </c>
      <c r="G131" s="275" t="str">
        <f ca="1">SUBSTITUTE(G126, "&amp;Table", $F$45)</f>
        <v>MOTIVATION_KEY_x000D_MOTIVATION_ID_x000D__x000D_MOTIVATION_x000D_</v>
      </c>
      <c r="H131" s="277"/>
      <c r="I131" s="323"/>
      <c r="J131" s="3"/>
      <c r="K131" s="3"/>
      <c r="L131" s="40"/>
      <c r="AU131" s="425"/>
      <c r="AV131" s="426"/>
      <c r="AW131" s="426"/>
      <c r="AX131" s="426"/>
    </row>
    <row r="132" spans="1:50" s="39" customFormat="1" ht="76.05" hidden="1" customHeight="1" outlineLevel="1">
      <c r="A132" s="21"/>
      <c r="B132" s="21"/>
      <c r="C132" s="424" t="s">
        <v>390</v>
      </c>
      <c r="D132" s="424"/>
      <c r="E132" s="28"/>
      <c r="F132" s="275"/>
      <c r="G132" s="275" t="str">
        <f ca="1">IF(Settings!$B$44="Y", PROPER(SUBSTITUTE(G131,"_"," ")), F131)</f>
        <v>Motivation Key_x000D_Motivation Id_x000D__x000D_Motivation_x000D_</v>
      </c>
      <c r="H132" s="275"/>
      <c r="I132" s="323"/>
      <c r="J132" s="3"/>
      <c r="K132" s="3"/>
      <c r="L132" s="40"/>
      <c r="AU132" s="425"/>
      <c r="AV132" s="426"/>
      <c r="AW132" s="426"/>
      <c r="AX132" s="426"/>
    </row>
    <row r="133" spans="1:50" s="39" customFormat="1" ht="120" hidden="1" customHeight="1" outlineLevel="1">
      <c r="A133" s="21"/>
      <c r="B133" s="21"/>
      <c r="C133" s="424" t="s">
        <v>194</v>
      </c>
      <c r="D133" s="424"/>
      <c r="E133" s="28"/>
      <c r="F133" s="276" t="str">
        <f t="array" aca="1" ref="F133" ca="1">INDEX(F110:EY110,MATCH(MAX(LEN(F110:EY110)),LEN(F110:EY110),0))</f>
        <v xml:space="preserve">Comment on Column MOTIVATION.MOTIVATION_KEY is 'SK, NN';
Comment on Column MOTIVATION.MOTIVATION_ID is 'BK, NN';
Comment on Column MOTIVATION.MOTIVATION is 'NN';
</v>
      </c>
      <c r="G133" s="275"/>
      <c r="H133" s="275"/>
      <c r="I133" s="323"/>
      <c r="J133" s="3"/>
      <c r="K133" s="3"/>
      <c r="L133" s="40"/>
      <c r="AU133" s="425"/>
      <c r="AV133" s="426"/>
      <c r="AW133" s="426"/>
      <c r="AX133" s="426"/>
    </row>
    <row r="134" spans="1:50" s="39" customFormat="1" ht="24" hidden="1" customHeight="1" outlineLevel="1">
      <c r="A134" s="21"/>
      <c r="B134" s="21"/>
      <c r="C134" s="424" t="s">
        <v>421</v>
      </c>
      <c r="D134" s="424"/>
      <c r="E134" s="28"/>
      <c r="F134" s="277" t="str">
        <f ca="1">IF($F$120="Y",SUBSTITUTE(SUBSTITUTE(SUBSTITUTE(Settings!$B$39,"&amp;Column", Settings!$B$12),"&amp;Table",$F$45),"&amp;BEAMColumnCodes","SK"),"")</f>
        <v/>
      </c>
      <c r="G134" s="275"/>
      <c r="H134" s="275"/>
      <c r="I134" s="323"/>
      <c r="J134" s="3"/>
      <c r="K134" s="3"/>
      <c r="L134" s="40"/>
      <c r="AU134" s="425"/>
      <c r="AV134" s="426"/>
      <c r="AW134" s="426"/>
      <c r="AX134" s="426"/>
    </row>
    <row r="135" spans="1:50" s="39" customFormat="1" ht="24" hidden="1" customHeight="1" outlineLevel="1">
      <c r="A135" s="21"/>
      <c r="B135" s="21"/>
      <c r="C135" s="424" t="s">
        <v>508</v>
      </c>
      <c r="D135" s="424"/>
      <c r="E135" s="28"/>
      <c r="F135" s="277" t="str">
        <f>IF($F$125="Y", SUBSTITUTE(Settings!B32, "&amp;Table", $F$45), "")</f>
        <v/>
      </c>
      <c r="G135" s="275"/>
      <c r="H135" s="275"/>
      <c r="I135" s="323"/>
      <c r="J135" s="3"/>
      <c r="K135" s="3"/>
      <c r="L135" s="40"/>
      <c r="AU135" s="425"/>
      <c r="AV135" s="426"/>
      <c r="AW135" s="426"/>
      <c r="AX135" s="426"/>
    </row>
    <row r="136" spans="1:50" s="39" customFormat="1" ht="108" hidden="1" customHeight="1" outlineLevel="1">
      <c r="A136" s="21"/>
      <c r="B136" s="21"/>
      <c r="C136" s="424" t="s">
        <v>431</v>
      </c>
      <c r="D136" s="424"/>
      <c r="E136" s="28"/>
      <c r="F136" s="275" t="str">
        <f ca="1">IF(Settings!$B$37="Y", CHAR(13) &amp; $F$52 &amp; $F$134 &amp; $F$133 &amp; $F$135, "")</f>
        <v xml:space="preserve">_x000D_Comment on Column MOTIVATION.MOTIVATION_KEY is 'SK, NN';
Comment on Column MOTIVATION.MOTIVATION_ID is 'BK, NN';
Comment on Column MOTIVATION.MOTIVATION is 'NN';
</v>
      </c>
      <c r="G136" s="275"/>
      <c r="H136" s="275"/>
      <c r="I136" s="323"/>
      <c r="J136" s="3"/>
      <c r="K136" s="3"/>
      <c r="L136" s="40"/>
      <c r="AU136" s="425"/>
      <c r="AV136" s="426"/>
      <c r="AW136" s="426"/>
      <c r="AX136" s="426"/>
    </row>
    <row r="137" spans="1:50" s="39" customFormat="1" ht="108" hidden="1" customHeight="1" outlineLevel="1">
      <c r="A137" s="21"/>
      <c r="B137" s="21"/>
      <c r="C137" s="424" t="s">
        <v>515</v>
      </c>
      <c r="D137" s="424"/>
      <c r="E137" s="28"/>
      <c r="F137" s="276" t="str">
        <f t="array" aca="1" ref="F137" ca="1">INDEX(F113:EY113,MATCH(MAX(LEN(F113:EY113)),LEN(F113:EY113),0))</f>
        <v/>
      </c>
      <c r="G137" s="275"/>
      <c r="H137" s="275"/>
      <c r="I137" s="323"/>
      <c r="J137" s="3"/>
      <c r="K137" s="3"/>
      <c r="L137" s="40"/>
      <c r="AU137" s="425"/>
      <c r="AV137" s="426"/>
      <c r="AW137" s="426"/>
      <c r="AX137" s="426"/>
    </row>
    <row r="138" spans="1:50" s="39" customFormat="1" ht="165" hidden="1" customHeight="1" outlineLevel="1">
      <c r="A138" s="21"/>
      <c r="B138" s="21"/>
      <c r="C138" s="424" t="s">
        <v>514</v>
      </c>
      <c r="D138" s="424"/>
      <c r="E138" s="28"/>
      <c r="F138" s="275" t="str">
        <f ca="1">CONCATENATE(F131, F137, IF(LEN(F137)&lt;&gt;0, CHAR(13),""), F136)</f>
        <v xml:space="preserve">/* DDL for MOTIVATION generated by BEAM*Modelstormer 0.95C on 18 Apr 2022 at 17:50 */_x000D__x000D_CREATE TABLE MOTIVATION
(MOTIVATION_KEY INTEGER NOT NULL DEFAULT 0,_x000D_MOTIVATION_ID VARCHAR2(5) NOT NULL DEFAULT 'M004',_x000D_MOTIVATION VARCHAR2(300) NOT NULL DEFAULT 'for the discovery of the quantized Hall effect');
_x000D_Comment on Column MOTIVATION.MOTIVATION_KEY is 'SK, NN';
Comment on Column MOTIVATION.MOTIVATION_ID is 'BK, NN';
Comment on Column MOTIVATION.MOTIVATION is 'NN';
</v>
      </c>
      <c r="G138" s="275"/>
      <c r="H138" s="275"/>
      <c r="I138" s="323"/>
      <c r="J138" s="3"/>
      <c r="K138" s="3"/>
      <c r="L138" s="40"/>
      <c r="AU138" s="425"/>
      <c r="AV138" s="426"/>
      <c r="AW138" s="426"/>
      <c r="AX138" s="426"/>
    </row>
    <row r="139" spans="1:50" s="39" customFormat="1" ht="276" hidden="1" customHeight="1" outlineLevel="1">
      <c r="A139" s="21"/>
      <c r="B139" s="21"/>
      <c r="C139" s="424" t="s">
        <v>232</v>
      </c>
      <c r="D139" s="424"/>
      <c r="E139" s="28"/>
      <c r="F139" s="275" t="str">
        <f ca="1">IF(LEN($F$123)= 0, "Add column names in F6 to EY6 to generate SQL DDL", $F$138)</f>
        <v xml:space="preserve">/* DDL for MOTIVATION generated by BEAM*Modelstormer 0.95C on 18 Apr 2022 at 17:50 */_x000D__x000D_CREATE TABLE MOTIVATION
(MOTIVATION_KEY INTEGER NOT NULL DEFAULT 0,_x000D_MOTIVATION_ID VARCHAR2(5) NOT NULL DEFAULT 'M004',_x000D_MOTIVATION VARCHAR2(300) NOT NULL DEFAULT 'for the discovery of the quantized Hall effect');
_x000D_Comment on Column MOTIVATION.MOTIVATION_KEY is 'SK, NN';
Comment on Column MOTIVATION.MOTIVATION_ID is 'BK, NN';
Comment on Column MOTIVATION.MOTIVATION is 'NN';
</v>
      </c>
      <c r="G139" s="275"/>
      <c r="H139" s="275"/>
      <c r="I139" s="323"/>
      <c r="J139" s="3"/>
      <c r="K139" s="3"/>
      <c r="L139" s="40"/>
      <c r="AU139" s="425"/>
      <c r="AV139" s="426"/>
      <c r="AW139" s="426"/>
      <c r="AX139" s="426"/>
    </row>
    <row r="140" spans="1:50" s="51" customFormat="1" hidden="1" outlineLevel="1">
      <c r="A140" s="36"/>
      <c r="B140" s="36"/>
      <c r="C140" s="77"/>
      <c r="D140" s="77"/>
      <c r="E140" s="35"/>
      <c r="F140" s="271"/>
      <c r="G140" s="271"/>
      <c r="H140" s="271"/>
      <c r="I140" s="216"/>
      <c r="J140" s="37"/>
      <c r="K140" s="37"/>
      <c r="L140" s="50"/>
    </row>
    <row r="141" spans="1:50" hidden="1" outlineLevel="1">
      <c r="F141" s="278">
        <f t="array" aca="1" ref="F141" ca="1">MAX(LEN(G106:AY106))</f>
        <v>94</v>
      </c>
      <c r="G141" s="374"/>
      <c r="H141" s="374"/>
      <c r="J141" s="4"/>
      <c r="K141" s="4"/>
    </row>
    <row r="142" spans="1:50" hidden="1" outlineLevel="1">
      <c r="J142" s="4"/>
      <c r="K142" s="4"/>
    </row>
    <row r="143" spans="1:50" ht="13.05" customHeight="1" collapsed="1"/>
    <row r="144" spans="1:50" s="132" customFormat="1">
      <c r="A144" s="133"/>
      <c r="B144" s="133"/>
      <c r="C144" s="133"/>
      <c r="D144" s="133"/>
      <c r="E144" s="76"/>
      <c r="F144" s="280" t="s">
        <v>98</v>
      </c>
      <c r="G144" s="280"/>
      <c r="H144" s="378" t="s">
        <v>13</v>
      </c>
      <c r="I144" s="324"/>
    </row>
  </sheetData>
  <mergeCells count="3">
    <mergeCell ref="F31:M36"/>
    <mergeCell ref="C77:E77"/>
    <mergeCell ref="AU117:AX117"/>
  </mergeCells>
  <hyperlinks>
    <hyperlink ref="H144" r:id="rId1" xr:uid="{C26FFD9D-9BDD-4F0C-972D-8F2D07ACE939}"/>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303F-E939-4AC5-AE5A-A39B83995C40}">
  <sheetPr>
    <pageSetUpPr autoPageBreaks="0"/>
  </sheetPr>
  <dimension ref="A1:EZ144"/>
  <sheetViews>
    <sheetView showGridLines="0" zoomScale="80" zoomScaleNormal="80" zoomScalePageLayoutView="50" workbookViewId="0">
      <pane xSplit="8" ySplit="28" topLeftCell="I29" activePane="bottomRight" state="frozen"/>
      <selection pane="topRight" activeCell="I1" sqref="I1"/>
      <selection pane="bottomLeft" activeCell="A29" sqref="A29"/>
      <selection pane="bottomRight" activeCell="F4" sqref="F4:I4"/>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13.33203125" style="279" customWidth="1" collapsed="1"/>
    <col min="7" max="7" width="14.44140625" style="279" customWidth="1"/>
    <col min="8" max="8" width="25" style="279" customWidth="1"/>
    <col min="9" max="9" width="13.6640625" style="234" customWidth="1"/>
    <col min="10" max="10" width="14.33203125" style="11" customWidth="1"/>
    <col min="11" max="11" width="14.6640625" style="11" customWidth="1"/>
    <col min="12" max="12" width="13"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c r="F1" s="11"/>
      <c r="G1" s="11"/>
      <c r="H1" s="11"/>
      <c r="I1" s="11"/>
    </row>
    <row r="2" spans="3:156" s="79" customFormat="1" ht="75" hidden="1" customHeight="1" outlineLevel="1">
      <c r="C2" s="171" t="s">
        <v>103</v>
      </c>
      <c r="D2" s="81"/>
      <c r="E2" s="80"/>
    </row>
    <row r="3" spans="3:156" s="74" customFormat="1" ht="10.95" customHeight="1" collapsed="1">
      <c r="C3" s="77"/>
      <c r="D3" s="77"/>
      <c r="E3" s="76"/>
    </row>
    <row r="4" spans="3:156" s="35" customFormat="1" ht="28.95" customHeight="1">
      <c r="C4" s="77" t="s">
        <v>262</v>
      </c>
      <c r="D4" s="77"/>
      <c r="F4" s="446" t="s">
        <v>721</v>
      </c>
      <c r="G4" s="445"/>
      <c r="H4" s="447"/>
      <c r="I4" s="445"/>
      <c r="J4" s="146"/>
      <c r="K4" s="146"/>
      <c r="L4" s="146"/>
    </row>
    <row r="5" spans="3:156" s="68" customFormat="1" ht="16.95" customHeight="1">
      <c r="C5" s="77" t="s">
        <v>109</v>
      </c>
      <c r="D5" s="77"/>
      <c r="F5" s="313"/>
      <c r="G5" s="444"/>
      <c r="H5" s="313"/>
      <c r="I5" s="314"/>
      <c r="J5" s="342"/>
      <c r="K5" s="162"/>
      <c r="L5" s="162"/>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236" t="s">
        <v>631</v>
      </c>
      <c r="G6" s="236" t="s">
        <v>632</v>
      </c>
      <c r="H6" s="156" t="s">
        <v>633</v>
      </c>
      <c r="I6" s="155" t="s">
        <v>634</v>
      </c>
      <c r="J6" s="154"/>
      <c r="K6" s="153"/>
      <c r="L6" s="155"/>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9.8" customHeight="1">
      <c r="C7" s="73" t="s">
        <v>153</v>
      </c>
      <c r="D7" s="73"/>
      <c r="E7" s="65"/>
      <c r="F7" s="328" t="s">
        <v>685</v>
      </c>
      <c r="G7" s="328" t="s">
        <v>551</v>
      </c>
      <c r="H7" s="338" t="s">
        <v>199</v>
      </c>
      <c r="I7" s="315"/>
      <c r="J7" s="208"/>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20.399999999999999" customHeight="1" outlineLevel="1">
      <c r="C8" s="73" t="s">
        <v>126</v>
      </c>
      <c r="D8" s="73"/>
      <c r="F8" s="364"/>
      <c r="G8" s="369" t="s">
        <v>635</v>
      </c>
      <c r="H8" s="369" t="s">
        <v>635</v>
      </c>
      <c r="I8" s="194" t="s">
        <v>635</v>
      </c>
      <c r="J8" s="353"/>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5" customHeight="1" outlineLevel="1">
      <c r="C9" s="73" t="s">
        <v>70</v>
      </c>
      <c r="D9" s="73"/>
      <c r="E9" s="65"/>
      <c r="F9" s="239" t="s">
        <v>553</v>
      </c>
      <c r="G9" s="239" t="s">
        <v>636</v>
      </c>
      <c r="H9" s="239" t="s">
        <v>554</v>
      </c>
      <c r="I9" s="144" t="s">
        <v>637</v>
      </c>
      <c r="J9" s="209"/>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365">
        <v>1</v>
      </c>
      <c r="G10" s="241" t="s">
        <v>554</v>
      </c>
      <c r="H10" s="241" t="s">
        <v>638</v>
      </c>
      <c r="I10" s="212" t="s">
        <v>655</v>
      </c>
      <c r="J10" s="35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366">
        <v>2</v>
      </c>
      <c r="G11" s="241" t="s">
        <v>671</v>
      </c>
      <c r="H11" s="241" t="s">
        <v>639</v>
      </c>
      <c r="I11" s="212" t="s">
        <v>655</v>
      </c>
      <c r="J11" s="355"/>
      <c r="K11" s="175"/>
      <c r="L11" s="175"/>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366">
        <v>3</v>
      </c>
      <c r="G12" s="241" t="s">
        <v>672</v>
      </c>
      <c r="H12" s="241" t="s">
        <v>640</v>
      </c>
      <c r="I12" s="212" t="s">
        <v>655</v>
      </c>
      <c r="J12" s="355"/>
      <c r="K12" s="175"/>
      <c r="L12" s="175"/>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366">
        <v>4</v>
      </c>
      <c r="G13" s="241" t="s">
        <v>673</v>
      </c>
      <c r="H13" s="241" t="s">
        <v>641</v>
      </c>
      <c r="I13" s="212" t="s">
        <v>656</v>
      </c>
      <c r="J13" s="35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366">
        <v>5</v>
      </c>
      <c r="G14" s="241" t="s">
        <v>674</v>
      </c>
      <c r="H14" s="241" t="s">
        <v>642</v>
      </c>
      <c r="I14" s="212" t="s">
        <v>657</v>
      </c>
      <c r="J14" s="35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366">
        <v>6</v>
      </c>
      <c r="G15" s="241" t="s">
        <v>675</v>
      </c>
      <c r="H15" s="241" t="s">
        <v>643</v>
      </c>
      <c r="I15" s="212" t="s">
        <v>658</v>
      </c>
      <c r="J15" s="355"/>
      <c r="K15" s="175"/>
      <c r="L15" s="17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366">
        <v>7</v>
      </c>
      <c r="G16" s="241" t="s">
        <v>676</v>
      </c>
      <c r="H16" s="241" t="s">
        <v>644</v>
      </c>
      <c r="I16" s="212" t="s">
        <v>659</v>
      </c>
      <c r="J16" s="355"/>
      <c r="K16" s="175"/>
      <c r="L16" s="175"/>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366">
        <v>8</v>
      </c>
      <c r="G17" s="241" t="s">
        <v>677</v>
      </c>
      <c r="H17" s="241" t="s">
        <v>645</v>
      </c>
      <c r="I17" s="212" t="s">
        <v>660</v>
      </c>
      <c r="J17" s="355"/>
      <c r="K17" s="175"/>
      <c r="L17" s="175"/>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366">
        <v>9</v>
      </c>
      <c r="G18" s="241" t="s">
        <v>678</v>
      </c>
      <c r="H18" s="290" t="s">
        <v>670</v>
      </c>
      <c r="I18" s="281" t="s">
        <v>598</v>
      </c>
      <c r="J18" s="355"/>
      <c r="K18" s="175"/>
      <c r="L18" s="175"/>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s="367"/>
      <c r="G19" s="241" t="s">
        <v>679</v>
      </c>
      <c r="H19" s="241" t="s">
        <v>646</v>
      </c>
      <c r="I19" s="212" t="s">
        <v>661</v>
      </c>
      <c r="J19" s="379"/>
      <c r="K19" s="58"/>
      <c r="L19" s="58"/>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242"/>
      <c r="G20" s="241" t="s">
        <v>680</v>
      </c>
      <c r="H20" s="241" t="s">
        <v>647</v>
      </c>
      <c r="I20" s="212" t="s">
        <v>662</v>
      </c>
      <c r="J20" s="362"/>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242"/>
      <c r="G21" s="241" t="s">
        <v>681</v>
      </c>
      <c r="H21" s="241" t="s">
        <v>648</v>
      </c>
      <c r="I21" s="212" t="s">
        <v>663</v>
      </c>
      <c r="J21" s="362"/>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242"/>
      <c r="G22" s="241" t="s">
        <v>682</v>
      </c>
      <c r="H22" s="241" t="s">
        <v>649</v>
      </c>
      <c r="I22" s="212" t="s">
        <v>664</v>
      </c>
      <c r="J22" s="362"/>
      <c r="K22" s="168"/>
      <c r="L22" s="168"/>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242"/>
      <c r="G23" s="241" t="s">
        <v>683</v>
      </c>
      <c r="H23" s="241" t="s">
        <v>650</v>
      </c>
      <c r="I23" s="212" t="s">
        <v>665</v>
      </c>
      <c r="J23" s="362"/>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242"/>
      <c r="G24" s="241" t="s">
        <v>684</v>
      </c>
      <c r="H24" s="241" t="s">
        <v>651</v>
      </c>
      <c r="I24" s="212" t="s">
        <v>666</v>
      </c>
      <c r="J24" s="362"/>
      <c r="K24" s="168"/>
      <c r="L24" s="168"/>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242"/>
      <c r="G25" s="242"/>
      <c r="H25" s="241" t="s">
        <v>652</v>
      </c>
      <c r="I25" s="212" t="s">
        <v>667</v>
      </c>
      <c r="J25" s="362"/>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242"/>
      <c r="G26" s="242"/>
      <c r="H26" s="241" t="s">
        <v>653</v>
      </c>
      <c r="I26" s="212" t="s">
        <v>668</v>
      </c>
      <c r="J26" s="362"/>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242"/>
      <c r="G27" s="242"/>
      <c r="H27" s="241" t="s">
        <v>654</v>
      </c>
      <c r="I27" s="212" t="s">
        <v>669</v>
      </c>
      <c r="J27" s="362"/>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F28" s="243"/>
      <c r="G28" s="242"/>
      <c r="H28" s="241"/>
      <c r="I28" s="212"/>
      <c r="J28" s="14"/>
      <c r="K28" s="14"/>
      <c r="L28" s="14"/>
    </row>
    <row r="29" spans="1:156" s="63" customFormat="1" ht="19.05" customHeight="1">
      <c r="C29" s="73"/>
      <c r="D29" s="73"/>
      <c r="E29" s="53"/>
      <c r="F29" s="243"/>
      <c r="G29" s="242"/>
      <c r="H29" s="241"/>
      <c r="I29" s="212"/>
      <c r="J29" s="14"/>
      <c r="K29" s="14"/>
      <c r="L29" s="14"/>
    </row>
    <row r="30" spans="1:156" s="13" customFormat="1" ht="117" customHeight="1">
      <c r="A30" s="63"/>
      <c r="B30" s="63"/>
      <c r="C30" s="73"/>
      <c r="D30" s="73"/>
      <c r="E30" s="53"/>
      <c r="F30" s="244"/>
      <c r="G30" s="291"/>
      <c r="H30" s="291"/>
      <c r="I30" s="282"/>
      <c r="J30" s="42"/>
      <c r="K30" s="42"/>
      <c r="L30" s="42"/>
    </row>
    <row r="31" spans="1:156" s="12" customFormat="1" ht="408" customHeight="1" outlineLevel="1">
      <c r="A31" s="34"/>
      <c r="B31" s="34"/>
      <c r="C31" s="33" t="s">
        <v>263</v>
      </c>
      <c r="D31" s="33"/>
      <c r="E31" s="32"/>
      <c r="F31" s="427" t="str">
        <f ca="1">F139</f>
        <v xml:space="preserve">/* DDL for COUNTRY generated by BEAM*Modelstormer 0.95C on 18 Apr 2022 at 17:50 */_x000D__x000D_CREATE TABLE COUNTRY
(COUNTRY_KEY INTEGER NOT NULL DEFAULT 0,_x000D_COUNTRY_ID VARCHAR2(5) NOT NULL DEFAULT 'C103',_x000D_COUNTRY_NAME VARCHAR2(100) NOT NULL DEFAULT 'Argentina',_x000D_COUNTRY_ABBREVIATION VARCHAR2(3) DEFAULT 'AR');
_x000D_Comment on Column COUNTRY.COUNTRY_KEY is 'SK, NN';
Comment on Column COUNTRY.COUNTRY_ID is 'BK, NN';
Comment on Column COUNTRY.COUNTRY_NAME is 'NN';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F37" s="244"/>
      <c r="G37" s="291"/>
      <c r="H37" s="291"/>
      <c r="I37" s="282"/>
      <c r="J37" s="42"/>
      <c r="K37" s="42"/>
      <c r="L37" s="42"/>
    </row>
    <row r="38" spans="1:14" s="51" customFormat="1" hidden="1" outlineLevel="1">
      <c r="A38" s="36"/>
      <c r="B38" s="36"/>
      <c r="C38" s="51" t="s">
        <v>248</v>
      </c>
      <c r="D38" s="77"/>
      <c r="E38" s="35"/>
      <c r="F38" s="245" t="s">
        <v>520</v>
      </c>
      <c r="G38" s="271"/>
      <c r="H38" s="249"/>
      <c r="I38" s="216"/>
      <c r="J38" s="50"/>
      <c r="K38" s="50"/>
      <c r="L38" s="50"/>
    </row>
    <row r="39" spans="1:14" s="51" customFormat="1" hidden="1" outlineLevel="1">
      <c r="A39" s="36"/>
      <c r="B39" s="36"/>
      <c r="C39" s="77"/>
      <c r="D39" s="77"/>
      <c r="E39" s="35"/>
      <c r="F39" s="246" t="s">
        <v>424</v>
      </c>
      <c r="G39" s="257"/>
      <c r="H39" s="249"/>
      <c r="I39" s="216"/>
      <c r="J39" s="50"/>
      <c r="K39" s="50"/>
      <c r="L39" s="50"/>
    </row>
    <row r="40" spans="1:14" s="51" customFormat="1" hidden="1" outlineLevel="1">
      <c r="A40" s="36"/>
      <c r="B40" s="36"/>
      <c r="C40" s="77"/>
      <c r="D40" s="77"/>
      <c r="E40" s="35"/>
      <c r="F40" s="247" t="s">
        <v>247</v>
      </c>
      <c r="G40" s="247"/>
      <c r="H40" s="249"/>
      <c r="I40" s="216"/>
      <c r="J40" s="50"/>
      <c r="K40" s="50"/>
      <c r="L40" s="50"/>
    </row>
    <row r="41" spans="1:14" s="51" customFormat="1" hidden="1" outlineLevel="1">
      <c r="A41" s="36"/>
      <c r="B41" s="36"/>
      <c r="C41" s="77"/>
      <c r="D41" s="77"/>
      <c r="E41" s="35"/>
      <c r="F41" s="248" t="s">
        <v>425</v>
      </c>
      <c r="G41" s="248"/>
      <c r="H41" s="249"/>
      <c r="I41" s="216"/>
      <c r="J41" s="50"/>
      <c r="K41" s="50"/>
      <c r="L41" s="50"/>
    </row>
    <row r="42" spans="1:14" s="51" customFormat="1" hidden="1" outlineLevel="1">
      <c r="A42" s="36"/>
      <c r="B42" s="36"/>
      <c r="C42" s="77"/>
      <c r="D42" s="77"/>
      <c r="E42" s="35"/>
      <c r="F42" s="249"/>
      <c r="G42" s="249"/>
      <c r="H42" s="249"/>
      <c r="I42" s="216"/>
      <c r="J42" s="50"/>
      <c r="K42" s="50"/>
      <c r="L42" s="50"/>
    </row>
    <row r="43" spans="1:14" s="51" customFormat="1" hidden="1" outlineLevel="1">
      <c r="A43" s="36"/>
      <c r="B43" s="36"/>
      <c r="C43" s="77" t="s">
        <v>426</v>
      </c>
      <c r="D43" s="77"/>
      <c r="E43" s="35"/>
      <c r="F43" s="250" t="s">
        <v>3</v>
      </c>
      <c r="G43" s="370"/>
      <c r="H43" s="271"/>
      <c r="I43" s="216"/>
      <c r="J43" s="50"/>
      <c r="K43" s="50"/>
      <c r="L43" s="50"/>
    </row>
    <row r="44" spans="1:14" s="51" customFormat="1" hidden="1" outlineLevel="1">
      <c r="A44" s="36"/>
      <c r="B44" s="36"/>
      <c r="C44" s="77" t="s">
        <v>172</v>
      </c>
      <c r="D44" s="77"/>
      <c r="E44" s="35"/>
      <c r="F44" s="250" t="str">
        <f>SUBSTITUTE(TRIM(UPPER($F$4)), " ", "_")</f>
        <v>COUNTRY</v>
      </c>
      <c r="G44" s="370"/>
      <c r="H44" s="271"/>
      <c r="I44" s="216"/>
      <c r="J44" s="50"/>
      <c r="K44" s="50"/>
      <c r="L44" s="50"/>
    </row>
    <row r="45" spans="1:14" s="51" customFormat="1" hidden="1" outlineLevel="1">
      <c r="A45" s="36"/>
      <c r="B45" s="36"/>
      <c r="C45" s="77" t="s">
        <v>317</v>
      </c>
      <c r="D45" s="77"/>
      <c r="E45" s="35"/>
      <c r="F45" s="250" t="str">
        <f>IF(LEN(TRIM($F$4))=0, "[ Fill in Table Name in F4 ]", TRIM(SUBSTITUTE(IF($F$55="Fact", Settings!$B$6, Settings!$B$7), "&amp;BEAMTable", $F$44)))</f>
        <v>COUNTRY</v>
      </c>
      <c r="G45" s="370"/>
      <c r="H45" s="271"/>
      <c r="I45" s="216"/>
      <c r="L45" s="50"/>
    </row>
    <row r="46" spans="1:14" s="51" customFormat="1" hidden="1" outlineLevel="1">
      <c r="A46" s="36"/>
      <c r="B46" s="36"/>
      <c r="C46" s="77" t="s">
        <v>338</v>
      </c>
      <c r="D46" s="77"/>
      <c r="E46" s="35"/>
      <c r="F46" s="250" t="str">
        <f>IF(LEN(TRIM($F$4))=0, "", TRIM(G4))</f>
        <v/>
      </c>
      <c r="G46" s="371"/>
      <c r="H46" s="271"/>
      <c r="I46" s="216"/>
      <c r="L46" s="50"/>
    </row>
    <row r="47" spans="1:14" s="51" customFormat="1" hidden="1" outlineLevel="1">
      <c r="A47" s="36"/>
      <c r="B47" s="36"/>
      <c r="C47" s="77" t="s">
        <v>323</v>
      </c>
      <c r="D47" s="77"/>
      <c r="E47" s="35"/>
      <c r="F47" s="250" t="e">
        <f>FIND("{",F46)</f>
        <v>#VALUE!</v>
      </c>
      <c r="G47" s="372"/>
      <c r="H47" s="271"/>
      <c r="I47" s="216"/>
      <c r="L47" s="50"/>
    </row>
    <row r="48" spans="1:14" s="51" customFormat="1" hidden="1" outlineLevel="1">
      <c r="A48" s="36"/>
      <c r="B48" s="36"/>
      <c r="C48" s="77" t="s">
        <v>324</v>
      </c>
      <c r="D48" s="77"/>
      <c r="E48" s="35"/>
      <c r="F48" s="250" t="e">
        <f>FIND("}",F46)</f>
        <v>#VALUE!</v>
      </c>
      <c r="G48" s="371"/>
      <c r="H48" s="271"/>
      <c r="I48" s="216"/>
      <c r="L48" s="50"/>
    </row>
    <row r="49" spans="1:155" s="51" customFormat="1" hidden="1" outlineLevel="1">
      <c r="A49" s="36"/>
      <c r="B49" s="36"/>
      <c r="C49" s="77" t="s">
        <v>19</v>
      </c>
      <c r="D49" s="77"/>
      <c r="E49" s="35"/>
      <c r="F49" s="250" t="e">
        <f>MID(F46,F47,F48-F47+1)</f>
        <v>#VALUE!</v>
      </c>
      <c r="G49" s="371"/>
      <c r="H49" s="271"/>
      <c r="I49" s="216"/>
      <c r="J49" s="50"/>
      <c r="K49" s="50"/>
      <c r="L49" s="50"/>
    </row>
    <row r="50" spans="1:155" s="51" customFormat="1" hidden="1" outlineLevel="1">
      <c r="A50" s="36"/>
      <c r="B50" s="36"/>
      <c r="C50" s="77" t="s">
        <v>228</v>
      </c>
      <c r="D50" s="77"/>
      <c r="E50" s="35"/>
      <c r="F50" s="250" t="str">
        <f>TRIM(IF(ISERROR(F49),F46,SUBSTITUTE( F46, F49,"")))</f>
        <v/>
      </c>
      <c r="G50" s="371"/>
      <c r="H50" s="271"/>
      <c r="I50" s="216"/>
      <c r="J50" s="50"/>
      <c r="K50" s="50"/>
      <c r="L50" s="50"/>
    </row>
    <row r="51" spans="1:155" s="51" customFormat="1" hidden="1" outlineLevel="1">
      <c r="A51" s="36"/>
      <c r="B51" s="36"/>
      <c r="C51" s="77" t="s">
        <v>205</v>
      </c>
      <c r="D51" s="77"/>
      <c r="E51" s="35"/>
      <c r="F51" s="250" t="str">
        <f>TRIM(F46 &amp; " " &amp; H4)</f>
        <v/>
      </c>
      <c r="G51" s="371"/>
      <c r="H51" s="271"/>
      <c r="I51" s="216"/>
      <c r="J51" s="50"/>
      <c r="K51" s="50"/>
      <c r="L51" s="50"/>
    </row>
    <row r="52" spans="1:155" s="51" customFormat="1" hidden="1" outlineLevel="1">
      <c r="A52" s="36"/>
      <c r="B52" s="36"/>
      <c r="C52" s="77" t="s">
        <v>221</v>
      </c>
      <c r="D52" s="77"/>
      <c r="E52" s="35"/>
      <c r="F52" s="250" t="str">
        <f>IF(LEN(F51)=0,"",SUBSTITUTE(SUBSTITUTE(Settings!$B$38,"&amp;Table",$F$45),"&amp;BEAMTableCodes",$F$51))</f>
        <v/>
      </c>
      <c r="G52" s="371"/>
      <c r="H52" s="271"/>
      <c r="I52" s="216"/>
      <c r="J52" s="50"/>
      <c r="K52" s="50"/>
      <c r="L52" s="50"/>
    </row>
    <row r="53" spans="1:155" s="51" customFormat="1" hidden="1" outlineLevel="1">
      <c r="A53" s="36"/>
      <c r="B53" s="36"/>
      <c r="C53" s="77" t="s">
        <v>318</v>
      </c>
      <c r="D53" s="77"/>
      <c r="E53" s="35"/>
      <c r="F53" s="250" t="str">
        <f>IF(Settings!B44="Y",SUBSTITUTE($F$45,"_"," "), $F$45) &amp; IF(LEN(F50)=0, "", SUBSTITUTE(Settings!B40, "&amp;BEAMTableCodes", $F$50))</f>
        <v>COUNTRY</v>
      </c>
      <c r="G53" s="272"/>
      <c r="H53" s="271"/>
      <c r="I53" s="216"/>
      <c r="J53" s="50"/>
      <c r="K53" s="50"/>
      <c r="L53" s="50"/>
    </row>
    <row r="54" spans="1:155" s="51" customFormat="1" hidden="1" outlineLevel="1">
      <c r="A54" s="36"/>
      <c r="B54" s="36"/>
      <c r="C54" s="77" t="s">
        <v>319</v>
      </c>
      <c r="D54" s="77"/>
      <c r="E54" s="35"/>
      <c r="F54" s="250"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271"/>
      <c r="H54" s="271"/>
      <c r="I54" s="216"/>
      <c r="J54" s="50"/>
      <c r="K54" s="50"/>
      <c r="L54" s="50"/>
    </row>
    <row r="55" spans="1:155" s="51" customFormat="1" ht="26.4" hidden="1" outlineLevel="1">
      <c r="A55" s="36"/>
      <c r="B55" s="36"/>
      <c r="C55" s="81" t="s">
        <v>174</v>
      </c>
      <c r="D55" s="77"/>
      <c r="E55" s="35"/>
      <c r="F55" s="250" t="str">
        <f>IF(NOT(ISERROR(FIND("Fact",F54))),"Fact",IF(AND(ISERROR(FIND("CV",$F$50)),ISERROR(FIND("HV",$F$50)),ISERROR(FIND("FV",$F$50)),ISERROR(FIND("SD",$F$50)),ISERROR(FIND("HM",$F$50)),ISERROR(FIND("MV",$F$50)),ISERROR(FIND("ML",$F$50)),ISERROR(FIND("RP",$F$50)),ISERROR(FIND("RU",$F$50)),ISERROR(FIND("PD",$F$50))),"Other","Dimension"))</f>
        <v>Other</v>
      </c>
      <c r="G55" s="271"/>
      <c r="H55" s="271"/>
      <c r="I55" s="216"/>
      <c r="J55" s="50"/>
      <c r="K55" s="50"/>
      <c r="L55" s="50"/>
    </row>
    <row r="56" spans="1:155" s="51" customFormat="1" hidden="1" outlineLevel="1">
      <c r="A56" s="36"/>
      <c r="B56" s="36"/>
      <c r="C56" s="77" t="s">
        <v>320</v>
      </c>
      <c r="D56" s="77"/>
      <c r="E56" s="35"/>
      <c r="F56" s="250" t="str">
        <f>SUBSTITUTE(IF($F$55="Fact", Settings!$B$8, IF($F$55="Dimension", Settings!$B$9, Settings!$B$10)),"&amp;Table", $F$45)</f>
        <v>CREATE TABLE COUNTRY</v>
      </c>
      <c r="G56" s="245"/>
      <c r="H56" s="245"/>
      <c r="I56" s="380"/>
      <c r="J56" s="49"/>
      <c r="K56" s="49"/>
      <c r="L56" s="50"/>
    </row>
    <row r="57" spans="1:155" s="47" customFormat="1" ht="22.95" hidden="1" customHeight="1" outlineLevel="2">
      <c r="A57" s="63"/>
      <c r="B57" s="63"/>
      <c r="C57" s="170" t="s">
        <v>175</v>
      </c>
      <c r="D57" s="73"/>
      <c r="E57" s="65"/>
      <c r="F57" s="330" t="str">
        <f>IF(OR(AND(Settings!$B$14="Y", NOT(ISERROR(FIND("DF",F7)))), LEN(TRIM(F6))=0, NOT(ISERROR(FIND("?",F7)))),"Y","_")</f>
        <v>_</v>
      </c>
      <c r="G57" s="330" t="str">
        <f>IF(OR(AND(Settings!$B$14="Y", NOT(ISERROR(FIND("DF",G7)))), LEN(TRIM(G6))=0, NOT(ISERROR(FIND("?",G7)))),"Y","_")</f>
        <v>_</v>
      </c>
      <c r="H57" s="330" t="str">
        <f>IF(OR(AND(Settings!$B$14="Y", NOT(ISERROR(FIND("DF",H7)))), LEN(TRIM(H6))=0, NOT(ISERROR(FIND("?",H7)))),"Y","_")</f>
        <v>_</v>
      </c>
      <c r="I57" s="317" t="str">
        <f>IF(OR(AND(Settings!$B$14="Y", NOT(ISERROR(FIND("DF",I7)))), LEN(TRIM(I6))=0, NOT(ISERROR(FIND("?",I7)))),"Y","_")</f>
        <v>_</v>
      </c>
      <c r="J57" s="109" t="str">
        <f>IF(OR(AND(Settings!$B$14="Y", NOT(ISERROR(FIND("DF",J7)))), LEN(TRIM(J6))=0, NOT(ISERROR(FIND("?",J7)))),"Y","_")</f>
        <v>Y</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252" t="str">
        <f>IF(OR(F57="Y", AND(Settings!$B$42="Y", F59="Y"), AND(Settings!$B$43="Y", ISERROR(FIND("!",F7)))),"Y","_")</f>
        <v>_</v>
      </c>
      <c r="G58" s="252" t="str">
        <f>IF(OR(G57="Y", AND(Settings!$B$42="Y", G59="Y"), AND(Settings!$B$43="Y", ISERROR(FIND("!",G7)))),"Y","_")</f>
        <v>_</v>
      </c>
      <c r="H58" s="252" t="str">
        <f>IF(OR(H57="Y", AND(Settings!$B$42="Y", H59="Y"), AND(Settings!$B$43="Y", ISERROR(FIND("!",H7)))),"Y","_")</f>
        <v>_</v>
      </c>
      <c r="I58" s="218" t="str">
        <f>IF(OR(I57="Y", AND(Settings!$B$42="Y", I59="Y"), AND(Settings!$B$43="Y", ISERROR(FIND("!",I7)))),"Y","_")</f>
        <v>_</v>
      </c>
      <c r="J58" s="110" t="str">
        <f>IF(OR(J57="Y", AND(Settings!$B$42="Y", J59="Y"), AND(Settings!$B$43="Y", ISERROR(FIND("!",J7)))),"Y","_")</f>
        <v>Y</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252" t="str">
        <f>IF(ISERROR(FIND("SK",F7)),"_","Y")</f>
        <v>Y</v>
      </c>
      <c r="G59" s="252" t="str">
        <f t="shared" ref="G59:BR59" si="0">IF(ISERROR(FIND("SK",G7)),"_","Y")</f>
        <v>_</v>
      </c>
      <c r="H59" s="252" t="str">
        <f t="shared" si="0"/>
        <v>_</v>
      </c>
      <c r="I59" s="218"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252" t="str">
        <f>IF(OR(NOT(ISERROR(FIND("PK",F7))), NOT(ISERROR(FIND("GD",F7)))),"Y","_")</f>
        <v>_</v>
      </c>
      <c r="G60" s="252" t="str">
        <f t="shared" ref="G60:BR60" si="3">IF(OR(NOT(ISERROR(FIND("PK",G7))), NOT(ISERROR(FIND("GD",G7)))),"Y","_")</f>
        <v>_</v>
      </c>
      <c r="H60" s="252" t="str">
        <f t="shared" si="3"/>
        <v>_</v>
      </c>
      <c r="I60" s="218"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252" t="str">
        <f>IF(OR(NOT(ISERROR(FIND("BK",F7))), NOT(ISERROR(FIND("NK",F7))), NOT(ISERROR(FIND("DD",F7)))),"Y","_")</f>
        <v>_</v>
      </c>
      <c r="G61" s="252" t="str">
        <f t="shared" ref="G61:BR61" si="6">IF(OR(NOT(ISERROR(FIND("BK",G7))), NOT(ISERROR(FIND("NK",G7))), NOT(ISERROR(FIND("DD",G7)))),"Y","_")</f>
        <v>Y</v>
      </c>
      <c r="H61" s="252" t="str">
        <f t="shared" si="6"/>
        <v>_</v>
      </c>
      <c r="I61" s="218"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252" t="str">
        <f>IF(OR(NOT(ISERROR(FIND("FK",F7))), NOT(ISERROR(FIND("RK",F7)))),"Y","_")</f>
        <v>_</v>
      </c>
      <c r="G62" s="252" t="str">
        <f t="shared" ref="G62:BR62" si="9">IF(OR(NOT(ISERROR(FIND("FK",G7))), NOT(ISERROR(FIND("RK",G7)))),"Y","_")</f>
        <v>_</v>
      </c>
      <c r="H62" s="252" t="str">
        <f t="shared" si="9"/>
        <v>_</v>
      </c>
      <c r="I62" s="218"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252" t="str">
        <f>IF(OR(F59="Y", F60="Y", F61="Y", F62="Y"),"Y","_")</f>
        <v>Y</v>
      </c>
      <c r="G63" s="252" t="str">
        <f t="shared" ref="G63:BR63" si="12">IF(OR(G59="Y", G60="Y", G61="Y", G62="Y"),"Y","_")</f>
        <v>Y</v>
      </c>
      <c r="H63" s="252" t="str">
        <f t="shared" si="12"/>
        <v>_</v>
      </c>
      <c r="I63" s="218"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253" t="str">
        <f>IF(OR(NOT(ISERROR(FIND("FA",F7))), NOT(ISERROR(FIND("SA",F7))), NOT(ISERROR(FIND("NA",F7))), NOT(ISERROR(FIND("DF",F7))) ),"Y","_")</f>
        <v>_</v>
      </c>
      <c r="G64" s="253" t="str">
        <f t="shared" ref="G64:BR64" si="15">IF(OR(NOT(ISERROR(FIND("FA",G7))), NOT(ISERROR(FIND("SA",G7))), NOT(ISERROR(FIND("NA",G7))), NOT(ISERROR(FIND("DF",G7))) ),"Y","_")</f>
        <v>_</v>
      </c>
      <c r="H64" s="253" t="str">
        <f t="shared" si="15"/>
        <v>_</v>
      </c>
      <c r="I64" s="219"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252" t="str">
        <f>IF(OR(NOT(ISERROR(FIND("NN",F7))), AND(NOT(ISERROR(FIND("MD",F7))), Settings!$B$15="Y")),"Y","_")</f>
        <v>Y</v>
      </c>
      <c r="G65" s="252" t="str">
        <f>IF(OR(NOT(ISERROR(FIND("NN",G7))), AND(NOT(ISERROR(FIND("MD",G7))), Settings!$B$15="Y")),"Y","_")</f>
        <v>Y</v>
      </c>
      <c r="H65" s="252" t="str">
        <f>IF(OR(NOT(ISERROR(FIND("NN",H7))), AND(NOT(ISERROR(FIND("MD",H7))), Settings!$B$15="Y")),"Y","_")</f>
        <v>Y</v>
      </c>
      <c r="I65" s="218"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252"/>
      <c r="G66" s="252"/>
      <c r="H66" s="252"/>
      <c r="I66" s="218"/>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252" t="str">
        <f>IF(AND(F5="at", NOT(ISERROR(FIND("when",F7))), LEN(F9)=0), "DT", IF(AND(OR(NOT(ISERROR(FIND("when",F7))), F5="on", F5="every"), LEN(F9)=0),"D", IF(F9="DT","DT",LEFT(UPPER(TRIM(F9)),1))))</f>
        <v>I</v>
      </c>
      <c r="G67" s="252" t="str">
        <f t="shared" ref="G67:BR67" si="18">IF(AND(G5="at", NOT(ISERROR(FIND("when",G7))), LEN(G9)=0), "DT", IF(AND(OR(NOT(ISERROR(FIND("when",G7))), G5="on", G5="every"), LEN(G9)=0),"D", IF(G9="DT","DT",LEFT(UPPER(TRIM(G9)),1))))</f>
        <v>C</v>
      </c>
      <c r="H67" s="252" t="str">
        <f t="shared" si="18"/>
        <v>C</v>
      </c>
      <c r="I67" s="218" t="str">
        <f t="shared" si="18"/>
        <v>C</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252" t="str">
        <f>IF(F9="DT","",MID(SUBSTITUTE(F9,".",","),2,10))</f>
        <v/>
      </c>
      <c r="G68" s="252" t="str">
        <f>IF(G9="DT","",MID(SUBSTITUTE(G9,".",","),2,10))</f>
        <v>5</v>
      </c>
      <c r="H68" s="252" t="str">
        <f>IF(H9="DT","",MID(SUBSTITUTE(H9,".",","),2,10))</f>
        <v>100</v>
      </c>
      <c r="I68" s="218" t="str">
        <f t="shared" ref="I68:BT68" si="21">IF(I9="DT","",MID(SUBSTITUTE(I9,".",","),2,10))</f>
        <v>3</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252" t="str">
        <f>IF( AND(F67="C",LEN(F68)=0), Settings!$B$24, IF(AND(F67="N",LEN(F68)=0), TRIM(Settings!$B$21),F68))</f>
        <v/>
      </c>
      <c r="G69" s="252" t="str">
        <f>IF( AND(G67="C",LEN(G68)=0), Settings!$B$24, IF(AND(G67="N",LEN(G68)=0), TRIM(Settings!$B$21),G68))</f>
        <v>5</v>
      </c>
      <c r="H69" s="252" t="str">
        <f>IF( AND(H67="C",LEN(H68)=0), Settings!$B$24, IF(AND(H67="N",LEN(H68)=0), TRIM(Settings!$B$21),H68))</f>
        <v>100</v>
      </c>
      <c r="I69" s="218" t="str">
        <f>IF( AND(I67="C",LEN(I68)=0), Settings!$B$24, IF(AND(I67="N",LEN(I68)=0), TRIM(Settings!$B$21),I68))</f>
        <v>3</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254">
        <v>1</v>
      </c>
      <c r="G70" s="254">
        <f ca="1">INDIRECT(ADDRESS(ROW(),COLUMN()-1))+1</f>
        <v>2</v>
      </c>
      <c r="H70" s="254">
        <f t="shared" ref="H70:BS70" ca="1" si="24">INDIRECT(ADDRESS(ROW(),COLUMN()-1))+1</f>
        <v>3</v>
      </c>
      <c r="I70" s="220">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26.4" hidden="1" outlineLevel="2">
      <c r="A71" s="27"/>
      <c r="B71" s="27"/>
      <c r="C71" s="33" t="s">
        <v>283</v>
      </c>
      <c r="D71" s="33"/>
      <c r="E71" s="25"/>
      <c r="F71" s="255" t="str">
        <f>UPPER(IF(F57="Y","",SUBSTITUTE(TRIM(SUBSTITUTE(F6, CHAR(13)," "))," ","_")))</f>
        <v>COUNTRY_KEY</v>
      </c>
      <c r="G71" s="255" t="str">
        <f t="shared" ref="G71:BR71" si="27">UPPER(IF(G57="Y","",SUBSTITUTE(TRIM(SUBSTITUTE(G6, CHAR(13)," "))," ","_")))</f>
        <v>COUNTRY_ID</v>
      </c>
      <c r="H71" s="255" t="str">
        <f t="shared" si="27"/>
        <v>COUNTRY_NAME</v>
      </c>
      <c r="I71" s="221" t="str">
        <f t="shared" si="27"/>
        <v>COUNTRY_ABBREVIATION</v>
      </c>
      <c r="J71" s="113" t="str">
        <f t="shared" si="27"/>
        <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85" customFormat="1" ht="26.4" hidden="1" outlineLevel="2">
      <c r="A72" s="23"/>
      <c r="B72" s="23"/>
      <c r="C72" s="33" t="s">
        <v>171</v>
      </c>
      <c r="D72" s="33"/>
      <c r="E72" s="22"/>
      <c r="F72" s="255" t="str">
        <f>IF(LEN(F71)=0,"",TRIM(IF(AND($F$55="Fact",F59="Y"),SUBSTITUTE(Settings!$B$13,"&amp;BEAMColumn",F71),F71)))</f>
        <v>COUNTRY_KEY</v>
      </c>
      <c r="G72" s="255" t="str">
        <f>IF(LEN(G71)=0,"",TRIM(IF(AND($F$55="Fact",G59="Y"),SUBSTITUTE(Settings!$B$13,"&amp;BEAMColumn",G71),G71)))</f>
        <v>COUNTRY_ID</v>
      </c>
      <c r="H72" s="255" t="str">
        <f>IF(LEN(H71)=0,"",TRIM(IF(AND($F$55="Fact",H59="Y"),SUBSTITUTE(Settings!$B$13,"&amp;BEAMColumn",H71),H71)))</f>
        <v>COUNTRY_NAME</v>
      </c>
      <c r="I72" s="221" t="str">
        <f>IF(LEN(I71)=0,"",TRIM(IF(AND($F$55="Fact",I59="Y"),SUBSTITUTE(Settings!$B$13,"&amp;BEAMColumn",I71),I71)))</f>
        <v>COUNTRY_ABBREVIATION</v>
      </c>
      <c r="J72" s="113" t="str">
        <f>IF(LEN(J71)=0,"",TRIM(IF(AND($F$55="Fact",J59="Y"),SUBSTITUTE(Settings!$B$13,"&amp;BEAMColumn",J71),J71)))</f>
        <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256">
        <f t="array" ref="F73">MAX(MAX(LEN(F72:AX72)),LEN(F45))</f>
        <v>20</v>
      </c>
      <c r="G73" s="262"/>
      <c r="H73" s="262"/>
      <c r="I73" s="224"/>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257"/>
      <c r="G74" s="257"/>
      <c r="H74" s="257"/>
      <c r="I74" s="222"/>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85" customFormat="1" ht="30" hidden="1" customHeight="1" outlineLevel="2">
      <c r="A75" s="23"/>
      <c r="B75" s="23"/>
      <c r="C75" s="33" t="s">
        <v>432</v>
      </c>
      <c r="D75" s="33"/>
      <c r="E75" s="22"/>
      <c r="F75" s="255" t="str">
        <f>IF(OR(LEN(F72)=0,F58="Y"),"",CONCATENATE(F72, CHAR(13)))</f>
        <v>COUNTRY_KEY_x000D_</v>
      </c>
      <c r="G75" s="255" t="str">
        <f t="shared" ref="G75:BR75" si="30">IF(OR(LEN(G72)=0,G58="Y"),"",CONCATENATE(G72, CHAR(13)))</f>
        <v>COUNTRY_ID_x000D_</v>
      </c>
      <c r="H75" s="255" t="str">
        <f t="shared" si="30"/>
        <v>COUNTRY_NAME_x000D_</v>
      </c>
      <c r="I75" s="221" t="str">
        <f t="shared" si="30"/>
        <v>COUNTRY_ABBREVIATION_x000D_</v>
      </c>
      <c r="J75" s="113" t="str">
        <f t="shared" si="30"/>
        <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85" customFormat="1" ht="30" hidden="1" customHeight="1" outlineLevel="2">
      <c r="A76" s="23"/>
      <c r="B76" s="23"/>
      <c r="C76" s="33" t="s">
        <v>419</v>
      </c>
      <c r="D76" s="33"/>
      <c r="E76" s="22"/>
      <c r="F76" s="331" t="str">
        <f>IF(F63="Y",F75,"")</f>
        <v>COUNTRY_KEY_x000D_</v>
      </c>
      <c r="G76" s="331" t="str">
        <f t="shared" ref="G76:BR76" si="33">IF(G63="Y",G75,"")</f>
        <v>COUNTRY_ID_x000D_</v>
      </c>
      <c r="H76" s="331" t="str">
        <f t="shared" si="33"/>
        <v/>
      </c>
      <c r="I76" s="318"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259"/>
      <c r="G77" s="255" t="str">
        <f ca="1">INDIRECT(ADDRESS(ROW()+1,COLUMN()-1))</f>
        <v>COUNTRY_KEY_x000D_</v>
      </c>
      <c r="H77" s="255" t="str">
        <f t="shared" ref="H77:BS77" ca="1" si="36">INDIRECT(ADDRESS(ROW()+1,COLUMN()-1))</f>
        <v>COUNTRY_KEY_x000D_COUNTRY_ID_x000D_</v>
      </c>
      <c r="I77" s="221" t="str">
        <f t="shared" ca="1" si="36"/>
        <v>COUNTRY_KEY_x000D_COUNTRY_ID_x000D_</v>
      </c>
      <c r="J77" s="113" t="str">
        <f t="shared" ca="1" si="36"/>
        <v>COUNTRY_KEY_x000D_COUNTRY_ID_x000D_</v>
      </c>
      <c r="K77" s="113" t="str">
        <f t="shared" ca="1" si="36"/>
        <v>COUNTRY_KEY_x000D_COUNTRY_ID_x000D_</v>
      </c>
      <c r="L77" s="113" t="str">
        <f t="shared" ca="1" si="36"/>
        <v>COUNTRY_KEY_x000D_COUNTRY_ID_x000D_</v>
      </c>
      <c r="M77" s="113" t="str">
        <f t="shared" ca="1" si="36"/>
        <v>COUNTRY_KEY_x000D_COUNTRY_ID_x000D_</v>
      </c>
      <c r="N77" s="113" t="str">
        <f t="shared" ca="1" si="36"/>
        <v>COUNTRY_KEY_x000D_COUNTRY_ID_x000D_</v>
      </c>
      <c r="O77" s="113" t="str">
        <f t="shared" ca="1" si="36"/>
        <v>COUNTRY_KEY_x000D_COUNTRY_ID_x000D_</v>
      </c>
      <c r="P77" s="113" t="str">
        <f t="shared" ca="1" si="36"/>
        <v>COUNTRY_KEY_x000D_COUNTRY_ID_x000D_</v>
      </c>
      <c r="Q77" s="113" t="str">
        <f t="shared" ca="1" si="36"/>
        <v>COUNTRY_KEY_x000D_COUNTRY_ID_x000D_</v>
      </c>
      <c r="R77" s="113" t="str">
        <f t="shared" ca="1" si="36"/>
        <v>COUNTRY_KEY_x000D_COUNTRY_ID_x000D_</v>
      </c>
      <c r="S77" s="113" t="str">
        <f t="shared" ca="1" si="36"/>
        <v>COUNTRY_KEY_x000D_COUNTRY_ID_x000D_</v>
      </c>
      <c r="T77" s="113" t="str">
        <f t="shared" ca="1" si="36"/>
        <v>COUNTRY_KEY_x000D_COUNTRY_ID_x000D_</v>
      </c>
      <c r="U77" s="113" t="str">
        <f t="shared" ca="1" si="36"/>
        <v>COUNTRY_KEY_x000D_COUNTRY_ID_x000D_</v>
      </c>
      <c r="V77" s="113" t="str">
        <f t="shared" ca="1" si="36"/>
        <v>COUNTRY_KEY_x000D_COUNTRY_ID_x000D_</v>
      </c>
      <c r="W77" s="113" t="str">
        <f t="shared" ca="1" si="36"/>
        <v>COUNTRY_KEY_x000D_COUNTRY_ID_x000D_</v>
      </c>
      <c r="X77" s="113" t="str">
        <f t="shared" ca="1" si="36"/>
        <v>COUNTRY_KEY_x000D_COUNTRY_ID_x000D_</v>
      </c>
      <c r="Y77" s="113" t="str">
        <f t="shared" ca="1" si="36"/>
        <v>COUNTRY_KEY_x000D_COUNTRY_ID_x000D_</v>
      </c>
      <c r="Z77" s="113" t="str">
        <f t="shared" ca="1" si="36"/>
        <v>COUNTRY_KEY_x000D_COUNTRY_ID_x000D_</v>
      </c>
      <c r="AA77" s="113" t="str">
        <f t="shared" ca="1" si="36"/>
        <v>COUNTRY_KEY_x000D_COUNTRY_ID_x000D_</v>
      </c>
      <c r="AB77" s="113" t="str">
        <f t="shared" ca="1" si="36"/>
        <v>COUNTRY_KEY_x000D_COUNTRY_ID_x000D_</v>
      </c>
      <c r="AC77" s="113" t="str">
        <f t="shared" ca="1" si="36"/>
        <v>COUNTRY_KEY_x000D_COUNTRY_ID_x000D_</v>
      </c>
      <c r="AD77" s="113" t="str">
        <f t="shared" ca="1" si="36"/>
        <v>COUNTRY_KEY_x000D_COUNTRY_ID_x000D_</v>
      </c>
      <c r="AE77" s="113" t="str">
        <f t="shared" ca="1" si="36"/>
        <v>COUNTRY_KEY_x000D_COUNTRY_ID_x000D_</v>
      </c>
      <c r="AF77" s="113" t="str">
        <f t="shared" ca="1" si="36"/>
        <v>COUNTRY_KEY_x000D_COUNTRY_ID_x000D_</v>
      </c>
      <c r="AG77" s="113" t="str">
        <f t="shared" ca="1" si="36"/>
        <v>COUNTRY_KEY_x000D_COUNTRY_ID_x000D_</v>
      </c>
      <c r="AH77" s="113" t="str">
        <f t="shared" ca="1" si="36"/>
        <v>COUNTRY_KEY_x000D_COUNTRY_ID_x000D_</v>
      </c>
      <c r="AI77" s="113" t="str">
        <f t="shared" ca="1" si="36"/>
        <v>COUNTRY_KEY_x000D_COUNTRY_ID_x000D_</v>
      </c>
      <c r="AJ77" s="113" t="str">
        <f t="shared" ca="1" si="36"/>
        <v>COUNTRY_KEY_x000D_COUNTRY_ID_x000D_</v>
      </c>
      <c r="AK77" s="113" t="str">
        <f t="shared" ca="1" si="36"/>
        <v>COUNTRY_KEY_x000D_COUNTRY_ID_x000D_</v>
      </c>
      <c r="AL77" s="113" t="str">
        <f t="shared" ca="1" si="36"/>
        <v>COUNTRY_KEY_x000D_COUNTRY_ID_x000D_</v>
      </c>
      <c r="AM77" s="113" t="str">
        <f t="shared" ca="1" si="36"/>
        <v>COUNTRY_KEY_x000D_COUNTRY_ID_x000D_</v>
      </c>
      <c r="AN77" s="113" t="str">
        <f t="shared" ca="1" si="36"/>
        <v>COUNTRY_KEY_x000D_COUNTRY_ID_x000D_</v>
      </c>
      <c r="AO77" s="113" t="str">
        <f t="shared" ca="1" si="36"/>
        <v>COUNTRY_KEY_x000D_COUNTRY_ID_x000D_</v>
      </c>
      <c r="AP77" s="113" t="str">
        <f t="shared" ca="1" si="36"/>
        <v>COUNTRY_KEY_x000D_COUNTRY_ID_x000D_</v>
      </c>
      <c r="AQ77" s="113" t="str">
        <f t="shared" ca="1" si="36"/>
        <v>COUNTRY_KEY_x000D_COUNTRY_ID_x000D_</v>
      </c>
      <c r="AR77" s="113" t="str">
        <f t="shared" ca="1" si="36"/>
        <v>COUNTRY_KEY_x000D_COUNTRY_ID_x000D_</v>
      </c>
      <c r="AS77" s="113" t="str">
        <f t="shared" ca="1" si="36"/>
        <v>COUNTRY_KEY_x000D_COUNTRY_ID_x000D_</v>
      </c>
      <c r="AT77" s="113" t="str">
        <f t="shared" ca="1" si="36"/>
        <v>COUNTRY_KEY_x000D_COUNTRY_ID_x000D_</v>
      </c>
      <c r="AU77" s="113" t="str">
        <f t="shared" ca="1" si="36"/>
        <v>COUNTRY_KEY_x000D_COUNTRY_ID_x000D_</v>
      </c>
      <c r="AV77" s="113" t="str">
        <f t="shared" ca="1" si="36"/>
        <v>COUNTRY_KEY_x000D_COUNTRY_ID_x000D_</v>
      </c>
      <c r="AW77" s="113" t="str">
        <f t="shared" ca="1" si="36"/>
        <v>COUNTRY_KEY_x000D_COUNTRY_ID_x000D_</v>
      </c>
      <c r="AX77" s="113" t="str">
        <f t="shared" ca="1" si="36"/>
        <v>COUNTRY_KEY_x000D_COUNTRY_ID_x000D_</v>
      </c>
      <c r="AY77" s="113" t="str">
        <f t="shared" ca="1" si="36"/>
        <v>COUNTRY_KEY_x000D_COUNTRY_ID_x000D_</v>
      </c>
      <c r="AZ77" s="113" t="str">
        <f t="shared" ca="1" si="36"/>
        <v>COUNTRY_KEY_x000D_COUNTRY_ID_x000D_</v>
      </c>
      <c r="BA77" s="113" t="str">
        <f t="shared" ca="1" si="36"/>
        <v>COUNTRY_KEY_x000D_COUNTRY_ID_x000D_</v>
      </c>
      <c r="BB77" s="113" t="str">
        <f t="shared" ca="1" si="36"/>
        <v>COUNTRY_KEY_x000D_COUNTRY_ID_x000D_</v>
      </c>
      <c r="BC77" s="113" t="str">
        <f t="shared" ca="1" si="36"/>
        <v>COUNTRY_KEY_x000D_COUNTRY_ID_x000D_</v>
      </c>
      <c r="BD77" s="113" t="str">
        <f t="shared" ca="1" si="36"/>
        <v>COUNTRY_KEY_x000D_COUNTRY_ID_x000D_</v>
      </c>
      <c r="BE77" s="113" t="str">
        <f t="shared" ca="1" si="36"/>
        <v>COUNTRY_KEY_x000D_COUNTRY_ID_x000D_</v>
      </c>
      <c r="BF77" s="113" t="str">
        <f t="shared" ca="1" si="36"/>
        <v>COUNTRY_KEY_x000D_COUNTRY_ID_x000D_</v>
      </c>
      <c r="BG77" s="113" t="str">
        <f t="shared" ca="1" si="36"/>
        <v>COUNTRY_KEY_x000D_COUNTRY_ID_x000D_</v>
      </c>
      <c r="BH77" s="113" t="str">
        <f t="shared" ca="1" si="36"/>
        <v>COUNTRY_KEY_x000D_COUNTRY_ID_x000D_</v>
      </c>
      <c r="BI77" s="113" t="str">
        <f t="shared" ca="1" si="36"/>
        <v>COUNTRY_KEY_x000D_COUNTRY_ID_x000D_</v>
      </c>
      <c r="BJ77" s="113" t="str">
        <f t="shared" ca="1" si="36"/>
        <v>COUNTRY_KEY_x000D_COUNTRY_ID_x000D_</v>
      </c>
      <c r="BK77" s="113" t="str">
        <f t="shared" ca="1" si="36"/>
        <v>COUNTRY_KEY_x000D_COUNTRY_ID_x000D_</v>
      </c>
      <c r="BL77" s="113" t="str">
        <f t="shared" ca="1" si="36"/>
        <v>COUNTRY_KEY_x000D_COUNTRY_ID_x000D_</v>
      </c>
      <c r="BM77" s="113" t="str">
        <f t="shared" ca="1" si="36"/>
        <v>COUNTRY_KEY_x000D_COUNTRY_ID_x000D_</v>
      </c>
      <c r="BN77" s="113" t="str">
        <f t="shared" ca="1" si="36"/>
        <v>COUNTRY_KEY_x000D_COUNTRY_ID_x000D_</v>
      </c>
      <c r="BO77" s="113" t="str">
        <f t="shared" ca="1" si="36"/>
        <v>COUNTRY_KEY_x000D_COUNTRY_ID_x000D_</v>
      </c>
      <c r="BP77" s="113" t="str">
        <f t="shared" ca="1" si="36"/>
        <v>COUNTRY_KEY_x000D_COUNTRY_ID_x000D_</v>
      </c>
      <c r="BQ77" s="113" t="str">
        <f t="shared" ca="1" si="36"/>
        <v>COUNTRY_KEY_x000D_COUNTRY_ID_x000D_</v>
      </c>
      <c r="BR77" s="113" t="str">
        <f t="shared" ca="1" si="36"/>
        <v>COUNTRY_KEY_x000D_COUNTRY_ID_x000D_</v>
      </c>
      <c r="BS77" s="113" t="str">
        <f t="shared" ca="1" si="36"/>
        <v>COUNTRY_KEY_x000D_COUNTRY_ID_x000D_</v>
      </c>
      <c r="BT77" s="113" t="str">
        <f t="shared" ref="BT77:EE77" ca="1" si="37">INDIRECT(ADDRESS(ROW()+1,COLUMN()-1))</f>
        <v>COUNTRY_KEY_x000D_COUNTRY_ID_x000D_</v>
      </c>
      <c r="BU77" s="113" t="str">
        <f t="shared" ca="1" si="37"/>
        <v>COUNTRY_KEY_x000D_COUNTRY_ID_x000D_</v>
      </c>
      <c r="BV77" s="113" t="str">
        <f t="shared" ca="1" si="37"/>
        <v>COUNTRY_KEY_x000D_COUNTRY_ID_x000D_</v>
      </c>
      <c r="BW77" s="113" t="str">
        <f t="shared" ca="1" si="37"/>
        <v>COUNTRY_KEY_x000D_COUNTRY_ID_x000D_</v>
      </c>
      <c r="BX77" s="113" t="str">
        <f t="shared" ca="1" si="37"/>
        <v>COUNTRY_KEY_x000D_COUNTRY_ID_x000D_</v>
      </c>
      <c r="BY77" s="113" t="str">
        <f t="shared" ca="1" si="37"/>
        <v>COUNTRY_KEY_x000D_COUNTRY_ID_x000D_</v>
      </c>
      <c r="BZ77" s="113" t="str">
        <f t="shared" ca="1" si="37"/>
        <v>COUNTRY_KEY_x000D_COUNTRY_ID_x000D_</v>
      </c>
      <c r="CA77" s="113" t="str">
        <f t="shared" ca="1" si="37"/>
        <v>COUNTRY_KEY_x000D_COUNTRY_ID_x000D_</v>
      </c>
      <c r="CB77" s="113" t="str">
        <f t="shared" ca="1" si="37"/>
        <v>COUNTRY_KEY_x000D_COUNTRY_ID_x000D_</v>
      </c>
      <c r="CC77" s="113" t="str">
        <f t="shared" ca="1" si="37"/>
        <v>COUNTRY_KEY_x000D_COUNTRY_ID_x000D_</v>
      </c>
      <c r="CD77" s="113" t="str">
        <f t="shared" ca="1" si="37"/>
        <v>COUNTRY_KEY_x000D_COUNTRY_ID_x000D_</v>
      </c>
      <c r="CE77" s="113" t="str">
        <f t="shared" ca="1" si="37"/>
        <v>COUNTRY_KEY_x000D_COUNTRY_ID_x000D_</v>
      </c>
      <c r="CF77" s="113" t="str">
        <f t="shared" ca="1" si="37"/>
        <v>COUNTRY_KEY_x000D_COUNTRY_ID_x000D_</v>
      </c>
      <c r="CG77" s="113" t="str">
        <f t="shared" ca="1" si="37"/>
        <v>COUNTRY_KEY_x000D_COUNTRY_ID_x000D_</v>
      </c>
      <c r="CH77" s="113" t="str">
        <f t="shared" ca="1" si="37"/>
        <v>COUNTRY_KEY_x000D_COUNTRY_ID_x000D_</v>
      </c>
      <c r="CI77" s="113" t="str">
        <f t="shared" ca="1" si="37"/>
        <v>COUNTRY_KEY_x000D_COUNTRY_ID_x000D_</v>
      </c>
      <c r="CJ77" s="113" t="str">
        <f t="shared" ca="1" si="37"/>
        <v>COUNTRY_KEY_x000D_COUNTRY_ID_x000D_</v>
      </c>
      <c r="CK77" s="113" t="str">
        <f t="shared" ca="1" si="37"/>
        <v>COUNTRY_KEY_x000D_COUNTRY_ID_x000D_</v>
      </c>
      <c r="CL77" s="113" t="str">
        <f t="shared" ca="1" si="37"/>
        <v>COUNTRY_KEY_x000D_COUNTRY_ID_x000D_</v>
      </c>
      <c r="CM77" s="113" t="str">
        <f t="shared" ca="1" si="37"/>
        <v>COUNTRY_KEY_x000D_COUNTRY_ID_x000D_</v>
      </c>
      <c r="CN77" s="113" t="str">
        <f t="shared" ca="1" si="37"/>
        <v>COUNTRY_KEY_x000D_COUNTRY_ID_x000D_</v>
      </c>
      <c r="CO77" s="113" t="str">
        <f t="shared" ca="1" si="37"/>
        <v>COUNTRY_KEY_x000D_COUNTRY_ID_x000D_</v>
      </c>
      <c r="CP77" s="113" t="str">
        <f t="shared" ca="1" si="37"/>
        <v>COUNTRY_KEY_x000D_COUNTRY_ID_x000D_</v>
      </c>
      <c r="CQ77" s="113" t="str">
        <f t="shared" ca="1" si="37"/>
        <v>COUNTRY_KEY_x000D_COUNTRY_ID_x000D_</v>
      </c>
      <c r="CR77" s="113" t="str">
        <f t="shared" ca="1" si="37"/>
        <v>COUNTRY_KEY_x000D_COUNTRY_ID_x000D_</v>
      </c>
      <c r="CS77" s="113" t="str">
        <f t="shared" ca="1" si="37"/>
        <v>COUNTRY_KEY_x000D_COUNTRY_ID_x000D_</v>
      </c>
      <c r="CT77" s="113" t="str">
        <f t="shared" ca="1" si="37"/>
        <v>COUNTRY_KEY_x000D_COUNTRY_ID_x000D_</v>
      </c>
      <c r="CU77" s="113" t="str">
        <f t="shared" ca="1" si="37"/>
        <v>COUNTRY_KEY_x000D_COUNTRY_ID_x000D_</v>
      </c>
      <c r="CV77" s="113" t="str">
        <f t="shared" ca="1" si="37"/>
        <v>COUNTRY_KEY_x000D_COUNTRY_ID_x000D_</v>
      </c>
      <c r="CW77" s="113" t="str">
        <f t="shared" ca="1" si="37"/>
        <v>COUNTRY_KEY_x000D_COUNTRY_ID_x000D_</v>
      </c>
      <c r="CX77" s="113" t="str">
        <f t="shared" ca="1" si="37"/>
        <v>COUNTRY_KEY_x000D_COUNTRY_ID_x000D_</v>
      </c>
      <c r="CY77" s="113" t="str">
        <f t="shared" ca="1" si="37"/>
        <v>COUNTRY_KEY_x000D_COUNTRY_ID_x000D_</v>
      </c>
      <c r="CZ77" s="113" t="str">
        <f t="shared" ca="1" si="37"/>
        <v>COUNTRY_KEY_x000D_COUNTRY_ID_x000D_</v>
      </c>
      <c r="DA77" s="113" t="str">
        <f t="shared" ca="1" si="37"/>
        <v>COUNTRY_KEY_x000D_COUNTRY_ID_x000D_</v>
      </c>
      <c r="DB77" s="113" t="str">
        <f t="shared" ca="1" si="37"/>
        <v>COUNTRY_KEY_x000D_COUNTRY_ID_x000D_</v>
      </c>
      <c r="DC77" s="113" t="str">
        <f t="shared" ca="1" si="37"/>
        <v>COUNTRY_KEY_x000D_COUNTRY_ID_x000D_</v>
      </c>
      <c r="DD77" s="113" t="str">
        <f t="shared" ca="1" si="37"/>
        <v>COUNTRY_KEY_x000D_COUNTRY_ID_x000D_</v>
      </c>
      <c r="DE77" s="113" t="str">
        <f t="shared" ca="1" si="37"/>
        <v>COUNTRY_KEY_x000D_COUNTRY_ID_x000D_</v>
      </c>
      <c r="DF77" s="113" t="str">
        <f t="shared" ca="1" si="37"/>
        <v>COUNTRY_KEY_x000D_COUNTRY_ID_x000D_</v>
      </c>
      <c r="DG77" s="113" t="str">
        <f t="shared" ca="1" si="37"/>
        <v>COUNTRY_KEY_x000D_COUNTRY_ID_x000D_</v>
      </c>
      <c r="DH77" s="113" t="str">
        <f t="shared" ca="1" si="37"/>
        <v>COUNTRY_KEY_x000D_COUNTRY_ID_x000D_</v>
      </c>
      <c r="DI77" s="113" t="str">
        <f t="shared" ca="1" si="37"/>
        <v>COUNTRY_KEY_x000D_COUNTRY_ID_x000D_</v>
      </c>
      <c r="DJ77" s="113" t="str">
        <f t="shared" ca="1" si="37"/>
        <v>COUNTRY_KEY_x000D_COUNTRY_ID_x000D_</v>
      </c>
      <c r="DK77" s="113" t="str">
        <f t="shared" ca="1" si="37"/>
        <v>COUNTRY_KEY_x000D_COUNTRY_ID_x000D_</v>
      </c>
      <c r="DL77" s="113" t="str">
        <f t="shared" ca="1" si="37"/>
        <v>COUNTRY_KEY_x000D_COUNTRY_ID_x000D_</v>
      </c>
      <c r="DM77" s="113" t="str">
        <f t="shared" ca="1" si="37"/>
        <v>COUNTRY_KEY_x000D_COUNTRY_ID_x000D_</v>
      </c>
      <c r="DN77" s="113" t="str">
        <f t="shared" ca="1" si="37"/>
        <v>COUNTRY_KEY_x000D_COUNTRY_ID_x000D_</v>
      </c>
      <c r="DO77" s="113" t="str">
        <f t="shared" ca="1" si="37"/>
        <v>COUNTRY_KEY_x000D_COUNTRY_ID_x000D_</v>
      </c>
      <c r="DP77" s="113" t="str">
        <f t="shared" ca="1" si="37"/>
        <v>COUNTRY_KEY_x000D_COUNTRY_ID_x000D_</v>
      </c>
      <c r="DQ77" s="113" t="str">
        <f t="shared" ca="1" si="37"/>
        <v>COUNTRY_KEY_x000D_COUNTRY_ID_x000D_</v>
      </c>
      <c r="DR77" s="113" t="str">
        <f t="shared" ca="1" si="37"/>
        <v>COUNTRY_KEY_x000D_COUNTRY_ID_x000D_</v>
      </c>
      <c r="DS77" s="113" t="str">
        <f t="shared" ca="1" si="37"/>
        <v>COUNTRY_KEY_x000D_COUNTRY_ID_x000D_</v>
      </c>
      <c r="DT77" s="113" t="str">
        <f t="shared" ca="1" si="37"/>
        <v>COUNTRY_KEY_x000D_COUNTRY_ID_x000D_</v>
      </c>
      <c r="DU77" s="113" t="str">
        <f t="shared" ca="1" si="37"/>
        <v>COUNTRY_KEY_x000D_COUNTRY_ID_x000D_</v>
      </c>
      <c r="DV77" s="113" t="str">
        <f t="shared" ca="1" si="37"/>
        <v>COUNTRY_KEY_x000D_COUNTRY_ID_x000D_</v>
      </c>
      <c r="DW77" s="113" t="str">
        <f t="shared" ca="1" si="37"/>
        <v>COUNTRY_KEY_x000D_COUNTRY_ID_x000D_</v>
      </c>
      <c r="DX77" s="113" t="str">
        <f t="shared" ca="1" si="37"/>
        <v>COUNTRY_KEY_x000D_COUNTRY_ID_x000D_</v>
      </c>
      <c r="DY77" s="113" t="str">
        <f t="shared" ca="1" si="37"/>
        <v>COUNTRY_KEY_x000D_COUNTRY_ID_x000D_</v>
      </c>
      <c r="DZ77" s="113" t="str">
        <f t="shared" ca="1" si="37"/>
        <v>COUNTRY_KEY_x000D_COUNTRY_ID_x000D_</v>
      </c>
      <c r="EA77" s="113" t="str">
        <f t="shared" ca="1" si="37"/>
        <v>COUNTRY_KEY_x000D_COUNTRY_ID_x000D_</v>
      </c>
      <c r="EB77" s="113" t="str">
        <f t="shared" ca="1" si="37"/>
        <v>COUNTRY_KEY_x000D_COUNTRY_ID_x000D_</v>
      </c>
      <c r="EC77" s="113" t="str">
        <f t="shared" ca="1" si="37"/>
        <v>COUNTRY_KEY_x000D_COUNTRY_ID_x000D_</v>
      </c>
      <c r="ED77" s="113" t="str">
        <f t="shared" ca="1" si="37"/>
        <v>COUNTRY_KEY_x000D_COUNTRY_ID_x000D_</v>
      </c>
      <c r="EE77" s="113" t="str">
        <f t="shared" ca="1" si="37"/>
        <v>COUNTRY_KEY_x000D_COUNTRY_ID_x000D_</v>
      </c>
      <c r="EF77" s="113" t="str">
        <f t="shared" ref="EF77:EY77" ca="1" si="38">INDIRECT(ADDRESS(ROW()+1,COLUMN()-1))</f>
        <v>COUNTRY_KEY_x000D_COUNTRY_ID_x000D_</v>
      </c>
      <c r="EG77" s="113" t="str">
        <f t="shared" ca="1" si="38"/>
        <v>COUNTRY_KEY_x000D_COUNTRY_ID_x000D_</v>
      </c>
      <c r="EH77" s="113" t="str">
        <f t="shared" ca="1" si="38"/>
        <v>COUNTRY_KEY_x000D_COUNTRY_ID_x000D_</v>
      </c>
      <c r="EI77" s="113" t="str">
        <f t="shared" ca="1" si="38"/>
        <v>COUNTRY_KEY_x000D_COUNTRY_ID_x000D_</v>
      </c>
      <c r="EJ77" s="113" t="str">
        <f t="shared" ca="1" si="38"/>
        <v>COUNTRY_KEY_x000D_COUNTRY_ID_x000D_</v>
      </c>
      <c r="EK77" s="113" t="str">
        <f t="shared" ca="1" si="38"/>
        <v>COUNTRY_KEY_x000D_COUNTRY_ID_x000D_</v>
      </c>
      <c r="EL77" s="113" t="str">
        <f t="shared" ca="1" si="38"/>
        <v>COUNTRY_KEY_x000D_COUNTRY_ID_x000D_</v>
      </c>
      <c r="EM77" s="113" t="str">
        <f t="shared" ca="1" si="38"/>
        <v>COUNTRY_KEY_x000D_COUNTRY_ID_x000D_</v>
      </c>
      <c r="EN77" s="113" t="str">
        <f t="shared" ca="1" si="38"/>
        <v>COUNTRY_KEY_x000D_COUNTRY_ID_x000D_</v>
      </c>
      <c r="EO77" s="113" t="str">
        <f t="shared" ca="1" si="38"/>
        <v>COUNTRY_KEY_x000D_COUNTRY_ID_x000D_</v>
      </c>
      <c r="EP77" s="113" t="str">
        <f t="shared" ca="1" si="38"/>
        <v>COUNTRY_KEY_x000D_COUNTRY_ID_x000D_</v>
      </c>
      <c r="EQ77" s="113" t="str">
        <f t="shared" ca="1" si="38"/>
        <v>COUNTRY_KEY_x000D_COUNTRY_ID_x000D_</v>
      </c>
      <c r="ER77" s="113" t="str">
        <f t="shared" ca="1" si="38"/>
        <v>COUNTRY_KEY_x000D_COUNTRY_ID_x000D_</v>
      </c>
      <c r="ES77" s="113" t="str">
        <f t="shared" ca="1" si="38"/>
        <v>COUNTRY_KEY_x000D_COUNTRY_ID_x000D_</v>
      </c>
      <c r="ET77" s="113" t="str">
        <f t="shared" ca="1" si="38"/>
        <v>COUNTRY_KEY_x000D_COUNTRY_ID_x000D_</v>
      </c>
      <c r="EU77" s="113" t="str">
        <f t="shared" ca="1" si="38"/>
        <v>COUNTRY_KEY_x000D_COUNTRY_ID_x000D_</v>
      </c>
      <c r="EV77" s="113" t="str">
        <f t="shared" ca="1" si="38"/>
        <v>COUNTRY_KEY_x000D_COUNTRY_ID_x000D_</v>
      </c>
      <c r="EW77" s="113" t="str">
        <f t="shared" ca="1" si="38"/>
        <v>COUNTRY_KEY_x000D_COUNTRY_ID_x000D_</v>
      </c>
      <c r="EX77" s="113" t="str">
        <f t="shared" ca="1" si="38"/>
        <v>COUNTRY_KEY_x000D_COUNTRY_ID_x000D_</v>
      </c>
      <c r="EY77" s="113" t="str">
        <f t="shared" ca="1" si="38"/>
        <v>COUNTRY_KEY_x000D_COUNTRY_ID_x000D_</v>
      </c>
    </row>
    <row r="78" spans="1:155" s="39" customFormat="1" ht="28.95" hidden="1" customHeight="1" outlineLevel="2">
      <c r="A78" s="21"/>
      <c r="B78" s="21"/>
      <c r="C78" s="33" t="s">
        <v>206</v>
      </c>
      <c r="D78" s="33"/>
      <c r="E78" s="28"/>
      <c r="F78" s="260" t="str">
        <f>F76</f>
        <v>COUNTRY_KEY_x000D_</v>
      </c>
      <c r="G78" s="255" t="str">
        <f t="shared" ref="G78:BR78" ca="1" si="39">IF(NOT(ISERROR(FIND("...",G77))),G77,IF(LEN(G77)&gt;226,G77&amp;"..."&amp;CHAR(13),G77&amp;G76))</f>
        <v>COUNTRY_KEY_x000D_COUNTRY_ID_x000D_</v>
      </c>
      <c r="H78" s="255" t="str">
        <f t="shared" ca="1" si="39"/>
        <v>COUNTRY_KEY_x000D_COUNTRY_ID_x000D_</v>
      </c>
      <c r="I78" s="221" t="str">
        <f t="shared" ca="1" si="39"/>
        <v>COUNTRY_KEY_x000D_COUNTRY_ID_x000D_</v>
      </c>
      <c r="J78" s="113" t="str">
        <f t="shared" ca="1" si="39"/>
        <v>COUNTRY_KEY_x000D_COUNTRY_ID_x000D_</v>
      </c>
      <c r="K78" s="113" t="str">
        <f t="shared" ca="1" si="39"/>
        <v>COUNTRY_KEY_x000D_COUNTRY_ID_x000D_</v>
      </c>
      <c r="L78" s="113" t="str">
        <f t="shared" ca="1" si="39"/>
        <v>COUNTRY_KEY_x000D_COUNTRY_ID_x000D_</v>
      </c>
      <c r="M78" s="113" t="str">
        <f t="shared" ca="1" si="39"/>
        <v>COUNTRY_KEY_x000D_COUNTRY_ID_x000D_</v>
      </c>
      <c r="N78" s="113" t="str">
        <f t="shared" ca="1" si="39"/>
        <v>COUNTRY_KEY_x000D_COUNTRY_ID_x000D_</v>
      </c>
      <c r="O78" s="113" t="str">
        <f t="shared" ca="1" si="39"/>
        <v>COUNTRY_KEY_x000D_COUNTRY_ID_x000D_</v>
      </c>
      <c r="P78" s="113" t="str">
        <f t="shared" ca="1" si="39"/>
        <v>COUNTRY_KEY_x000D_COUNTRY_ID_x000D_</v>
      </c>
      <c r="Q78" s="113" t="str">
        <f t="shared" ca="1" si="39"/>
        <v>COUNTRY_KEY_x000D_COUNTRY_ID_x000D_</v>
      </c>
      <c r="R78" s="113" t="str">
        <f t="shared" ca="1" si="39"/>
        <v>COUNTRY_KEY_x000D_COUNTRY_ID_x000D_</v>
      </c>
      <c r="S78" s="113" t="str">
        <f t="shared" ca="1" si="39"/>
        <v>COUNTRY_KEY_x000D_COUNTRY_ID_x000D_</v>
      </c>
      <c r="T78" s="113" t="str">
        <f t="shared" ca="1" si="39"/>
        <v>COUNTRY_KEY_x000D_COUNTRY_ID_x000D_</v>
      </c>
      <c r="U78" s="113" t="str">
        <f t="shared" ca="1" si="39"/>
        <v>COUNTRY_KEY_x000D_COUNTRY_ID_x000D_</v>
      </c>
      <c r="V78" s="113" t="str">
        <f t="shared" ca="1" si="39"/>
        <v>COUNTRY_KEY_x000D_COUNTRY_ID_x000D_</v>
      </c>
      <c r="W78" s="113" t="str">
        <f t="shared" ca="1" si="39"/>
        <v>COUNTRY_KEY_x000D_COUNTRY_ID_x000D_</v>
      </c>
      <c r="X78" s="113" t="str">
        <f t="shared" ca="1" si="39"/>
        <v>COUNTRY_KEY_x000D_COUNTRY_ID_x000D_</v>
      </c>
      <c r="Y78" s="113" t="str">
        <f t="shared" ca="1" si="39"/>
        <v>COUNTRY_KEY_x000D_COUNTRY_ID_x000D_</v>
      </c>
      <c r="Z78" s="113" t="str">
        <f t="shared" ca="1" si="39"/>
        <v>COUNTRY_KEY_x000D_COUNTRY_ID_x000D_</v>
      </c>
      <c r="AA78" s="113" t="str">
        <f t="shared" ca="1" si="39"/>
        <v>COUNTRY_KEY_x000D_COUNTRY_ID_x000D_</v>
      </c>
      <c r="AB78" s="113" t="str">
        <f t="shared" ca="1" si="39"/>
        <v>COUNTRY_KEY_x000D_COUNTRY_ID_x000D_</v>
      </c>
      <c r="AC78" s="113" t="str">
        <f t="shared" ca="1" si="39"/>
        <v>COUNTRY_KEY_x000D_COUNTRY_ID_x000D_</v>
      </c>
      <c r="AD78" s="113" t="str">
        <f t="shared" ca="1" si="39"/>
        <v>COUNTRY_KEY_x000D_COUNTRY_ID_x000D_</v>
      </c>
      <c r="AE78" s="113" t="str">
        <f t="shared" ca="1" si="39"/>
        <v>COUNTRY_KEY_x000D_COUNTRY_ID_x000D_</v>
      </c>
      <c r="AF78" s="113" t="str">
        <f t="shared" ca="1" si="39"/>
        <v>COUNTRY_KEY_x000D_COUNTRY_ID_x000D_</v>
      </c>
      <c r="AG78" s="113" t="str">
        <f t="shared" ca="1" si="39"/>
        <v>COUNTRY_KEY_x000D_COUNTRY_ID_x000D_</v>
      </c>
      <c r="AH78" s="113" t="str">
        <f t="shared" ca="1" si="39"/>
        <v>COUNTRY_KEY_x000D_COUNTRY_ID_x000D_</v>
      </c>
      <c r="AI78" s="113" t="str">
        <f t="shared" ca="1" si="39"/>
        <v>COUNTRY_KEY_x000D_COUNTRY_ID_x000D_</v>
      </c>
      <c r="AJ78" s="113" t="str">
        <f t="shared" ca="1" si="39"/>
        <v>COUNTRY_KEY_x000D_COUNTRY_ID_x000D_</v>
      </c>
      <c r="AK78" s="113" t="str">
        <f t="shared" ca="1" si="39"/>
        <v>COUNTRY_KEY_x000D_COUNTRY_ID_x000D_</v>
      </c>
      <c r="AL78" s="113" t="str">
        <f t="shared" ca="1" si="39"/>
        <v>COUNTRY_KEY_x000D_COUNTRY_ID_x000D_</v>
      </c>
      <c r="AM78" s="113" t="str">
        <f t="shared" ca="1" si="39"/>
        <v>COUNTRY_KEY_x000D_COUNTRY_ID_x000D_</v>
      </c>
      <c r="AN78" s="113" t="str">
        <f t="shared" ca="1" si="39"/>
        <v>COUNTRY_KEY_x000D_COUNTRY_ID_x000D_</v>
      </c>
      <c r="AO78" s="113" t="str">
        <f t="shared" ca="1" si="39"/>
        <v>COUNTRY_KEY_x000D_COUNTRY_ID_x000D_</v>
      </c>
      <c r="AP78" s="113" t="str">
        <f t="shared" ca="1" si="39"/>
        <v>COUNTRY_KEY_x000D_COUNTRY_ID_x000D_</v>
      </c>
      <c r="AQ78" s="113" t="str">
        <f t="shared" ca="1" si="39"/>
        <v>COUNTRY_KEY_x000D_COUNTRY_ID_x000D_</v>
      </c>
      <c r="AR78" s="113" t="str">
        <f t="shared" ca="1" si="39"/>
        <v>COUNTRY_KEY_x000D_COUNTRY_ID_x000D_</v>
      </c>
      <c r="AS78" s="113" t="str">
        <f t="shared" ca="1" si="39"/>
        <v>COUNTRY_KEY_x000D_COUNTRY_ID_x000D_</v>
      </c>
      <c r="AT78" s="113" t="str">
        <f t="shared" ca="1" si="39"/>
        <v>COUNTRY_KEY_x000D_COUNTRY_ID_x000D_</v>
      </c>
      <c r="AU78" s="113" t="str">
        <f t="shared" ca="1" si="39"/>
        <v>COUNTRY_KEY_x000D_COUNTRY_ID_x000D_</v>
      </c>
      <c r="AV78" s="113" t="str">
        <f t="shared" ca="1" si="39"/>
        <v>COUNTRY_KEY_x000D_COUNTRY_ID_x000D_</v>
      </c>
      <c r="AW78" s="113" t="str">
        <f t="shared" ca="1" si="39"/>
        <v>COUNTRY_KEY_x000D_COUNTRY_ID_x000D_</v>
      </c>
      <c r="AX78" s="113" t="str">
        <f t="shared" ca="1" si="39"/>
        <v>COUNTRY_KEY_x000D_COUNTRY_ID_x000D_</v>
      </c>
      <c r="AY78" s="113" t="str">
        <f t="shared" ca="1" si="39"/>
        <v>COUNTRY_KEY_x000D_COUNTRY_ID_x000D_</v>
      </c>
      <c r="AZ78" s="113" t="str">
        <f t="shared" ca="1" si="39"/>
        <v>COUNTRY_KEY_x000D_COUNTRY_ID_x000D_</v>
      </c>
      <c r="BA78" s="113" t="str">
        <f t="shared" ca="1" si="39"/>
        <v>COUNTRY_KEY_x000D_COUNTRY_ID_x000D_</v>
      </c>
      <c r="BB78" s="113" t="str">
        <f t="shared" ca="1" si="39"/>
        <v>COUNTRY_KEY_x000D_COUNTRY_ID_x000D_</v>
      </c>
      <c r="BC78" s="113" t="str">
        <f t="shared" ca="1" si="39"/>
        <v>COUNTRY_KEY_x000D_COUNTRY_ID_x000D_</v>
      </c>
      <c r="BD78" s="113" t="str">
        <f t="shared" ca="1" si="39"/>
        <v>COUNTRY_KEY_x000D_COUNTRY_ID_x000D_</v>
      </c>
      <c r="BE78" s="113" t="str">
        <f t="shared" ca="1" si="39"/>
        <v>COUNTRY_KEY_x000D_COUNTRY_ID_x000D_</v>
      </c>
      <c r="BF78" s="113" t="str">
        <f t="shared" ca="1" si="39"/>
        <v>COUNTRY_KEY_x000D_COUNTRY_ID_x000D_</v>
      </c>
      <c r="BG78" s="113" t="str">
        <f t="shared" ca="1" si="39"/>
        <v>COUNTRY_KEY_x000D_COUNTRY_ID_x000D_</v>
      </c>
      <c r="BH78" s="113" t="str">
        <f t="shared" ca="1" si="39"/>
        <v>COUNTRY_KEY_x000D_COUNTRY_ID_x000D_</v>
      </c>
      <c r="BI78" s="113" t="str">
        <f t="shared" ca="1" si="39"/>
        <v>COUNTRY_KEY_x000D_COUNTRY_ID_x000D_</v>
      </c>
      <c r="BJ78" s="113" t="str">
        <f t="shared" ca="1" si="39"/>
        <v>COUNTRY_KEY_x000D_COUNTRY_ID_x000D_</v>
      </c>
      <c r="BK78" s="113" t="str">
        <f t="shared" ca="1" si="39"/>
        <v>COUNTRY_KEY_x000D_COUNTRY_ID_x000D_</v>
      </c>
      <c r="BL78" s="113" t="str">
        <f t="shared" ca="1" si="39"/>
        <v>COUNTRY_KEY_x000D_COUNTRY_ID_x000D_</v>
      </c>
      <c r="BM78" s="113" t="str">
        <f t="shared" ca="1" si="39"/>
        <v>COUNTRY_KEY_x000D_COUNTRY_ID_x000D_</v>
      </c>
      <c r="BN78" s="113" t="str">
        <f t="shared" ca="1" si="39"/>
        <v>COUNTRY_KEY_x000D_COUNTRY_ID_x000D_</v>
      </c>
      <c r="BO78" s="113" t="str">
        <f t="shared" ca="1" si="39"/>
        <v>COUNTRY_KEY_x000D_COUNTRY_ID_x000D_</v>
      </c>
      <c r="BP78" s="113" t="str">
        <f t="shared" ca="1" si="39"/>
        <v>COUNTRY_KEY_x000D_COUNTRY_ID_x000D_</v>
      </c>
      <c r="BQ78" s="113" t="str">
        <f t="shared" ca="1" si="39"/>
        <v>COUNTRY_KEY_x000D_COUNTRY_ID_x000D_</v>
      </c>
      <c r="BR78" s="113" t="str">
        <f t="shared" ca="1" si="39"/>
        <v>COUNTRY_KEY_x000D_COUNTRY_ID_x000D_</v>
      </c>
      <c r="BS78" s="113" t="str">
        <f t="shared" ref="BS78:ED78" ca="1" si="40">IF(NOT(ISERROR(FIND("...",BS77))),BS77,IF(LEN(BS77)&gt;226,BS77&amp;"..."&amp;CHAR(13),BS77&amp;BS76))</f>
        <v>COUNTRY_KEY_x000D_COUNTRY_ID_x000D_</v>
      </c>
      <c r="BT78" s="113" t="str">
        <f t="shared" ca="1" si="40"/>
        <v>COUNTRY_KEY_x000D_COUNTRY_ID_x000D_</v>
      </c>
      <c r="BU78" s="113" t="str">
        <f t="shared" ca="1" si="40"/>
        <v>COUNTRY_KEY_x000D_COUNTRY_ID_x000D_</v>
      </c>
      <c r="BV78" s="113" t="str">
        <f t="shared" ca="1" si="40"/>
        <v>COUNTRY_KEY_x000D_COUNTRY_ID_x000D_</v>
      </c>
      <c r="BW78" s="113" t="str">
        <f t="shared" ca="1" si="40"/>
        <v>COUNTRY_KEY_x000D_COUNTRY_ID_x000D_</v>
      </c>
      <c r="BX78" s="113" t="str">
        <f t="shared" ca="1" si="40"/>
        <v>COUNTRY_KEY_x000D_COUNTRY_ID_x000D_</v>
      </c>
      <c r="BY78" s="113" t="str">
        <f t="shared" ca="1" si="40"/>
        <v>COUNTRY_KEY_x000D_COUNTRY_ID_x000D_</v>
      </c>
      <c r="BZ78" s="113" t="str">
        <f t="shared" ca="1" si="40"/>
        <v>COUNTRY_KEY_x000D_COUNTRY_ID_x000D_</v>
      </c>
      <c r="CA78" s="113" t="str">
        <f t="shared" ca="1" si="40"/>
        <v>COUNTRY_KEY_x000D_COUNTRY_ID_x000D_</v>
      </c>
      <c r="CB78" s="113" t="str">
        <f t="shared" ca="1" si="40"/>
        <v>COUNTRY_KEY_x000D_COUNTRY_ID_x000D_</v>
      </c>
      <c r="CC78" s="113" t="str">
        <f t="shared" ca="1" si="40"/>
        <v>COUNTRY_KEY_x000D_COUNTRY_ID_x000D_</v>
      </c>
      <c r="CD78" s="113" t="str">
        <f t="shared" ca="1" si="40"/>
        <v>COUNTRY_KEY_x000D_COUNTRY_ID_x000D_</v>
      </c>
      <c r="CE78" s="113" t="str">
        <f t="shared" ca="1" si="40"/>
        <v>COUNTRY_KEY_x000D_COUNTRY_ID_x000D_</v>
      </c>
      <c r="CF78" s="113" t="str">
        <f t="shared" ca="1" si="40"/>
        <v>COUNTRY_KEY_x000D_COUNTRY_ID_x000D_</v>
      </c>
      <c r="CG78" s="113" t="str">
        <f t="shared" ca="1" si="40"/>
        <v>COUNTRY_KEY_x000D_COUNTRY_ID_x000D_</v>
      </c>
      <c r="CH78" s="113" t="str">
        <f t="shared" ca="1" si="40"/>
        <v>COUNTRY_KEY_x000D_COUNTRY_ID_x000D_</v>
      </c>
      <c r="CI78" s="113" t="str">
        <f t="shared" ca="1" si="40"/>
        <v>COUNTRY_KEY_x000D_COUNTRY_ID_x000D_</v>
      </c>
      <c r="CJ78" s="113" t="str">
        <f t="shared" ca="1" si="40"/>
        <v>COUNTRY_KEY_x000D_COUNTRY_ID_x000D_</v>
      </c>
      <c r="CK78" s="113" t="str">
        <f t="shared" ca="1" si="40"/>
        <v>COUNTRY_KEY_x000D_COUNTRY_ID_x000D_</v>
      </c>
      <c r="CL78" s="113" t="str">
        <f t="shared" ca="1" si="40"/>
        <v>COUNTRY_KEY_x000D_COUNTRY_ID_x000D_</v>
      </c>
      <c r="CM78" s="113" t="str">
        <f t="shared" ca="1" si="40"/>
        <v>COUNTRY_KEY_x000D_COUNTRY_ID_x000D_</v>
      </c>
      <c r="CN78" s="113" t="str">
        <f t="shared" ca="1" si="40"/>
        <v>COUNTRY_KEY_x000D_COUNTRY_ID_x000D_</v>
      </c>
      <c r="CO78" s="113" t="str">
        <f t="shared" ca="1" si="40"/>
        <v>COUNTRY_KEY_x000D_COUNTRY_ID_x000D_</v>
      </c>
      <c r="CP78" s="113" t="str">
        <f t="shared" ca="1" si="40"/>
        <v>COUNTRY_KEY_x000D_COUNTRY_ID_x000D_</v>
      </c>
      <c r="CQ78" s="113" t="str">
        <f t="shared" ca="1" si="40"/>
        <v>COUNTRY_KEY_x000D_COUNTRY_ID_x000D_</v>
      </c>
      <c r="CR78" s="113" t="str">
        <f t="shared" ca="1" si="40"/>
        <v>COUNTRY_KEY_x000D_COUNTRY_ID_x000D_</v>
      </c>
      <c r="CS78" s="113" t="str">
        <f t="shared" ca="1" si="40"/>
        <v>COUNTRY_KEY_x000D_COUNTRY_ID_x000D_</v>
      </c>
      <c r="CT78" s="113" t="str">
        <f t="shared" ca="1" si="40"/>
        <v>COUNTRY_KEY_x000D_COUNTRY_ID_x000D_</v>
      </c>
      <c r="CU78" s="113" t="str">
        <f t="shared" ca="1" si="40"/>
        <v>COUNTRY_KEY_x000D_COUNTRY_ID_x000D_</v>
      </c>
      <c r="CV78" s="113" t="str">
        <f t="shared" ca="1" si="40"/>
        <v>COUNTRY_KEY_x000D_COUNTRY_ID_x000D_</v>
      </c>
      <c r="CW78" s="113" t="str">
        <f t="shared" ca="1" si="40"/>
        <v>COUNTRY_KEY_x000D_COUNTRY_ID_x000D_</v>
      </c>
      <c r="CX78" s="113" t="str">
        <f t="shared" ca="1" si="40"/>
        <v>COUNTRY_KEY_x000D_COUNTRY_ID_x000D_</v>
      </c>
      <c r="CY78" s="113" t="str">
        <f t="shared" ca="1" si="40"/>
        <v>COUNTRY_KEY_x000D_COUNTRY_ID_x000D_</v>
      </c>
      <c r="CZ78" s="113" t="str">
        <f t="shared" ca="1" si="40"/>
        <v>COUNTRY_KEY_x000D_COUNTRY_ID_x000D_</v>
      </c>
      <c r="DA78" s="113" t="str">
        <f t="shared" ca="1" si="40"/>
        <v>COUNTRY_KEY_x000D_COUNTRY_ID_x000D_</v>
      </c>
      <c r="DB78" s="113" t="str">
        <f t="shared" ca="1" si="40"/>
        <v>COUNTRY_KEY_x000D_COUNTRY_ID_x000D_</v>
      </c>
      <c r="DC78" s="113" t="str">
        <f t="shared" ca="1" si="40"/>
        <v>COUNTRY_KEY_x000D_COUNTRY_ID_x000D_</v>
      </c>
      <c r="DD78" s="113" t="str">
        <f t="shared" ca="1" si="40"/>
        <v>COUNTRY_KEY_x000D_COUNTRY_ID_x000D_</v>
      </c>
      <c r="DE78" s="113" t="str">
        <f t="shared" ca="1" si="40"/>
        <v>COUNTRY_KEY_x000D_COUNTRY_ID_x000D_</v>
      </c>
      <c r="DF78" s="113" t="str">
        <f t="shared" ca="1" si="40"/>
        <v>COUNTRY_KEY_x000D_COUNTRY_ID_x000D_</v>
      </c>
      <c r="DG78" s="113" t="str">
        <f t="shared" ca="1" si="40"/>
        <v>COUNTRY_KEY_x000D_COUNTRY_ID_x000D_</v>
      </c>
      <c r="DH78" s="113" t="str">
        <f t="shared" ca="1" si="40"/>
        <v>COUNTRY_KEY_x000D_COUNTRY_ID_x000D_</v>
      </c>
      <c r="DI78" s="113" t="str">
        <f t="shared" ca="1" si="40"/>
        <v>COUNTRY_KEY_x000D_COUNTRY_ID_x000D_</v>
      </c>
      <c r="DJ78" s="113" t="str">
        <f t="shared" ca="1" si="40"/>
        <v>COUNTRY_KEY_x000D_COUNTRY_ID_x000D_</v>
      </c>
      <c r="DK78" s="113" t="str">
        <f t="shared" ca="1" si="40"/>
        <v>COUNTRY_KEY_x000D_COUNTRY_ID_x000D_</v>
      </c>
      <c r="DL78" s="113" t="str">
        <f t="shared" ca="1" si="40"/>
        <v>COUNTRY_KEY_x000D_COUNTRY_ID_x000D_</v>
      </c>
      <c r="DM78" s="113" t="str">
        <f t="shared" ca="1" si="40"/>
        <v>COUNTRY_KEY_x000D_COUNTRY_ID_x000D_</v>
      </c>
      <c r="DN78" s="113" t="str">
        <f t="shared" ca="1" si="40"/>
        <v>COUNTRY_KEY_x000D_COUNTRY_ID_x000D_</v>
      </c>
      <c r="DO78" s="113" t="str">
        <f t="shared" ca="1" si="40"/>
        <v>COUNTRY_KEY_x000D_COUNTRY_ID_x000D_</v>
      </c>
      <c r="DP78" s="113" t="str">
        <f t="shared" ca="1" si="40"/>
        <v>COUNTRY_KEY_x000D_COUNTRY_ID_x000D_</v>
      </c>
      <c r="DQ78" s="113" t="str">
        <f t="shared" ca="1" si="40"/>
        <v>COUNTRY_KEY_x000D_COUNTRY_ID_x000D_</v>
      </c>
      <c r="DR78" s="113" t="str">
        <f t="shared" ca="1" si="40"/>
        <v>COUNTRY_KEY_x000D_COUNTRY_ID_x000D_</v>
      </c>
      <c r="DS78" s="113" t="str">
        <f t="shared" ca="1" si="40"/>
        <v>COUNTRY_KEY_x000D_COUNTRY_ID_x000D_</v>
      </c>
      <c r="DT78" s="113" t="str">
        <f t="shared" ca="1" si="40"/>
        <v>COUNTRY_KEY_x000D_COUNTRY_ID_x000D_</v>
      </c>
      <c r="DU78" s="113" t="str">
        <f t="shared" ca="1" si="40"/>
        <v>COUNTRY_KEY_x000D_COUNTRY_ID_x000D_</v>
      </c>
      <c r="DV78" s="113" t="str">
        <f t="shared" ca="1" si="40"/>
        <v>COUNTRY_KEY_x000D_COUNTRY_ID_x000D_</v>
      </c>
      <c r="DW78" s="113" t="str">
        <f t="shared" ca="1" si="40"/>
        <v>COUNTRY_KEY_x000D_COUNTRY_ID_x000D_</v>
      </c>
      <c r="DX78" s="113" t="str">
        <f t="shared" ca="1" si="40"/>
        <v>COUNTRY_KEY_x000D_COUNTRY_ID_x000D_</v>
      </c>
      <c r="DY78" s="113" t="str">
        <f t="shared" ca="1" si="40"/>
        <v>COUNTRY_KEY_x000D_COUNTRY_ID_x000D_</v>
      </c>
      <c r="DZ78" s="113" t="str">
        <f t="shared" ca="1" si="40"/>
        <v>COUNTRY_KEY_x000D_COUNTRY_ID_x000D_</v>
      </c>
      <c r="EA78" s="113" t="str">
        <f t="shared" ca="1" si="40"/>
        <v>COUNTRY_KEY_x000D_COUNTRY_ID_x000D_</v>
      </c>
      <c r="EB78" s="113" t="str">
        <f t="shared" ca="1" si="40"/>
        <v>COUNTRY_KEY_x000D_COUNTRY_ID_x000D_</v>
      </c>
      <c r="EC78" s="113" t="str">
        <f t="shared" ca="1" si="40"/>
        <v>COUNTRY_KEY_x000D_COUNTRY_ID_x000D_</v>
      </c>
      <c r="ED78" s="113" t="str">
        <f t="shared" ca="1" si="40"/>
        <v>COUNTRY_KEY_x000D_COUNTRY_ID_x000D_</v>
      </c>
      <c r="EE78" s="113" t="str">
        <f t="shared" ref="EE78:EY78" ca="1" si="41">IF(NOT(ISERROR(FIND("...",EE77))),EE77,IF(LEN(EE77)&gt;226,EE77&amp;"..."&amp;CHAR(13),EE77&amp;EE76))</f>
        <v>COUNTRY_KEY_x000D_COUNTRY_ID_x000D_</v>
      </c>
      <c r="EF78" s="113" t="str">
        <f t="shared" ca="1" si="41"/>
        <v>COUNTRY_KEY_x000D_COUNTRY_ID_x000D_</v>
      </c>
      <c r="EG78" s="113" t="str">
        <f t="shared" ca="1" si="41"/>
        <v>COUNTRY_KEY_x000D_COUNTRY_ID_x000D_</v>
      </c>
      <c r="EH78" s="113" t="str">
        <f t="shared" ca="1" si="41"/>
        <v>COUNTRY_KEY_x000D_COUNTRY_ID_x000D_</v>
      </c>
      <c r="EI78" s="113" t="str">
        <f t="shared" ca="1" si="41"/>
        <v>COUNTRY_KEY_x000D_COUNTRY_ID_x000D_</v>
      </c>
      <c r="EJ78" s="113" t="str">
        <f t="shared" ca="1" si="41"/>
        <v>COUNTRY_KEY_x000D_COUNTRY_ID_x000D_</v>
      </c>
      <c r="EK78" s="113" t="str">
        <f t="shared" ca="1" si="41"/>
        <v>COUNTRY_KEY_x000D_COUNTRY_ID_x000D_</v>
      </c>
      <c r="EL78" s="113" t="str">
        <f t="shared" ca="1" si="41"/>
        <v>COUNTRY_KEY_x000D_COUNTRY_ID_x000D_</v>
      </c>
      <c r="EM78" s="113" t="str">
        <f t="shared" ca="1" si="41"/>
        <v>COUNTRY_KEY_x000D_COUNTRY_ID_x000D_</v>
      </c>
      <c r="EN78" s="113" t="str">
        <f t="shared" ca="1" si="41"/>
        <v>COUNTRY_KEY_x000D_COUNTRY_ID_x000D_</v>
      </c>
      <c r="EO78" s="113" t="str">
        <f t="shared" ca="1" si="41"/>
        <v>COUNTRY_KEY_x000D_COUNTRY_ID_x000D_</v>
      </c>
      <c r="EP78" s="113" t="str">
        <f t="shared" ca="1" si="41"/>
        <v>COUNTRY_KEY_x000D_COUNTRY_ID_x000D_</v>
      </c>
      <c r="EQ78" s="113" t="str">
        <f t="shared" ca="1" si="41"/>
        <v>COUNTRY_KEY_x000D_COUNTRY_ID_x000D_</v>
      </c>
      <c r="ER78" s="113" t="str">
        <f t="shared" ca="1" si="41"/>
        <v>COUNTRY_KEY_x000D_COUNTRY_ID_x000D_</v>
      </c>
      <c r="ES78" s="113" t="str">
        <f t="shared" ca="1" si="41"/>
        <v>COUNTRY_KEY_x000D_COUNTRY_ID_x000D_</v>
      </c>
      <c r="ET78" s="113" t="str">
        <f t="shared" ca="1" si="41"/>
        <v>COUNTRY_KEY_x000D_COUNTRY_ID_x000D_</v>
      </c>
      <c r="EU78" s="113" t="str">
        <f t="shared" ca="1" si="41"/>
        <v>COUNTRY_KEY_x000D_COUNTRY_ID_x000D_</v>
      </c>
      <c r="EV78" s="113" t="str">
        <f t="shared" ca="1" si="41"/>
        <v>COUNTRY_KEY_x000D_COUNTRY_ID_x000D_</v>
      </c>
      <c r="EW78" s="113" t="str">
        <f t="shared" ca="1" si="41"/>
        <v>COUNTRY_KEY_x000D_COUNTRY_ID_x000D_</v>
      </c>
      <c r="EX78" s="113" t="str">
        <f t="shared" ca="1" si="41"/>
        <v>COUNTRY_KEY_x000D_COUNTRY_ID_x000D_</v>
      </c>
      <c r="EY78" s="113" t="str">
        <f t="shared" ca="1" si="41"/>
        <v>COUNTRY_KEY_x000D_COUNTRY_ID_x000D_</v>
      </c>
    </row>
    <row r="79" spans="1:155" s="39" customFormat="1" ht="28.95" hidden="1" customHeight="1" outlineLevel="2">
      <c r="A79" s="21"/>
      <c r="B79" s="21"/>
      <c r="C79" s="33"/>
      <c r="D79" s="33"/>
      <c r="E79" s="28"/>
      <c r="F79" s="255"/>
      <c r="G79" s="255"/>
      <c r="H79" s="255"/>
      <c r="I79" s="221"/>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331" t="str">
        <f>IF(F63="Y","", F75)</f>
        <v/>
      </c>
      <c r="G80" s="331" t="str">
        <f t="shared" ref="G80:BR80" si="42">IF(G63="Y","", G75)</f>
        <v/>
      </c>
      <c r="H80" s="331" t="str">
        <f t="shared" si="42"/>
        <v>COUNTRY_NAME_x000D_</v>
      </c>
      <c r="I80" s="318" t="str">
        <f t="shared" si="42"/>
        <v>COUNTRY_ABBREVIATION_x000D_</v>
      </c>
      <c r="J80" s="124" t="str">
        <f t="shared" si="42"/>
        <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84" t="s">
        <v>176</v>
      </c>
      <c r="D81" s="33"/>
      <c r="E81" s="28"/>
      <c r="F81" s="260" t="str">
        <f ca="1">IF(LEN(G117)=0,"",G117 &amp; CHAR(13))</f>
        <v>COUNTRY_KEY_x000D_COUNTRY_ID_x000D__x000D_</v>
      </c>
      <c r="G81" s="255" t="str">
        <f ca="1">INDIRECT(ADDRESS(ROW()+1,COLUMN()-1))</f>
        <v>COUNTRY_KEY_x000D_COUNTRY_ID_x000D__x000D_</v>
      </c>
      <c r="H81" s="255" t="str">
        <f t="shared" ref="H81:BS81" ca="1" si="45">INDIRECT(ADDRESS(ROW()+1,COLUMN()-1))</f>
        <v>COUNTRY_KEY_x000D_COUNTRY_ID_x000D__x000D_</v>
      </c>
      <c r="I81" s="221" t="str">
        <f t="shared" ca="1" si="45"/>
        <v>COUNTRY_KEY_x000D_COUNTRY_ID_x000D__x000D_COUNTRY_NAME_x000D_</v>
      </c>
      <c r="J81" s="113" t="str">
        <f t="shared" ca="1" si="45"/>
        <v>COUNTRY_KEY_x000D_COUNTRY_ID_x000D__x000D_COUNTRY_NAME_x000D_COUNTRY_ABBREVIATION_x000D_</v>
      </c>
      <c r="K81" s="113" t="str">
        <f t="shared" ca="1" si="45"/>
        <v>COUNTRY_KEY_x000D_COUNTRY_ID_x000D__x000D_COUNTRY_NAME_x000D_COUNTRY_ABBREVIATION_x000D_</v>
      </c>
      <c r="L81" s="113" t="str">
        <f t="shared" ca="1" si="45"/>
        <v>COUNTRY_KEY_x000D_COUNTRY_ID_x000D__x000D_COUNTRY_NAME_x000D_COUNTRY_ABBREVIATION_x000D_</v>
      </c>
      <c r="M81" s="113" t="str">
        <f t="shared" ca="1" si="45"/>
        <v>COUNTRY_KEY_x000D_COUNTRY_ID_x000D__x000D_COUNTRY_NAME_x000D_COUNTRY_ABBREVIATION_x000D_</v>
      </c>
      <c r="N81" s="113" t="str">
        <f t="shared" ca="1" si="45"/>
        <v>COUNTRY_KEY_x000D_COUNTRY_ID_x000D__x000D_COUNTRY_NAME_x000D_COUNTRY_ABBREVIATION_x000D_</v>
      </c>
      <c r="O81" s="113" t="str">
        <f t="shared" ca="1" si="45"/>
        <v>COUNTRY_KEY_x000D_COUNTRY_ID_x000D__x000D_COUNTRY_NAME_x000D_COUNTRY_ABBREVIATION_x000D_</v>
      </c>
      <c r="P81" s="113" t="str">
        <f t="shared" ca="1" si="45"/>
        <v>COUNTRY_KEY_x000D_COUNTRY_ID_x000D__x000D_COUNTRY_NAME_x000D_COUNTRY_ABBREVIATION_x000D_</v>
      </c>
      <c r="Q81" s="113" t="str">
        <f t="shared" ca="1" si="45"/>
        <v>COUNTRY_KEY_x000D_COUNTRY_ID_x000D__x000D_COUNTRY_NAME_x000D_COUNTRY_ABBREVIATION_x000D_</v>
      </c>
      <c r="R81" s="113" t="str">
        <f t="shared" ca="1" si="45"/>
        <v>COUNTRY_KEY_x000D_COUNTRY_ID_x000D__x000D_COUNTRY_NAME_x000D_COUNTRY_ABBREVIATION_x000D_</v>
      </c>
      <c r="S81" s="113" t="str">
        <f t="shared" ca="1" si="45"/>
        <v>COUNTRY_KEY_x000D_COUNTRY_ID_x000D__x000D_COUNTRY_NAME_x000D_COUNTRY_ABBREVIATION_x000D_</v>
      </c>
      <c r="T81" s="113" t="str">
        <f t="shared" ca="1" si="45"/>
        <v>COUNTRY_KEY_x000D_COUNTRY_ID_x000D__x000D_COUNTRY_NAME_x000D_COUNTRY_ABBREVIATION_x000D_</v>
      </c>
      <c r="U81" s="113" t="str">
        <f t="shared" ca="1" si="45"/>
        <v>COUNTRY_KEY_x000D_COUNTRY_ID_x000D__x000D_COUNTRY_NAME_x000D_COUNTRY_ABBREVIATION_x000D_</v>
      </c>
      <c r="V81" s="113" t="str">
        <f t="shared" ca="1" si="45"/>
        <v>COUNTRY_KEY_x000D_COUNTRY_ID_x000D__x000D_COUNTRY_NAME_x000D_COUNTRY_ABBREVIATION_x000D_</v>
      </c>
      <c r="W81" s="113" t="str">
        <f t="shared" ca="1" si="45"/>
        <v>COUNTRY_KEY_x000D_COUNTRY_ID_x000D__x000D_COUNTRY_NAME_x000D_COUNTRY_ABBREVIATION_x000D_</v>
      </c>
      <c r="X81" s="113" t="str">
        <f t="shared" ca="1" si="45"/>
        <v>COUNTRY_KEY_x000D_COUNTRY_ID_x000D__x000D_COUNTRY_NAME_x000D_COUNTRY_ABBREVIATION_x000D_</v>
      </c>
      <c r="Y81" s="113" t="str">
        <f t="shared" ca="1" si="45"/>
        <v>COUNTRY_KEY_x000D_COUNTRY_ID_x000D__x000D_COUNTRY_NAME_x000D_COUNTRY_ABBREVIATION_x000D_</v>
      </c>
      <c r="Z81" s="113" t="str">
        <f t="shared" ca="1" si="45"/>
        <v>COUNTRY_KEY_x000D_COUNTRY_ID_x000D__x000D_COUNTRY_NAME_x000D_COUNTRY_ABBREVIATION_x000D_</v>
      </c>
      <c r="AA81" s="113" t="str">
        <f t="shared" ca="1" si="45"/>
        <v>COUNTRY_KEY_x000D_COUNTRY_ID_x000D__x000D_COUNTRY_NAME_x000D_COUNTRY_ABBREVIATION_x000D_</v>
      </c>
      <c r="AB81" s="113" t="str">
        <f t="shared" ca="1" si="45"/>
        <v>COUNTRY_KEY_x000D_COUNTRY_ID_x000D__x000D_COUNTRY_NAME_x000D_COUNTRY_ABBREVIATION_x000D_</v>
      </c>
      <c r="AC81" s="113" t="str">
        <f t="shared" ca="1" si="45"/>
        <v>COUNTRY_KEY_x000D_COUNTRY_ID_x000D__x000D_COUNTRY_NAME_x000D_COUNTRY_ABBREVIATION_x000D_</v>
      </c>
      <c r="AD81" s="113" t="str">
        <f t="shared" ca="1" si="45"/>
        <v>COUNTRY_KEY_x000D_COUNTRY_ID_x000D__x000D_COUNTRY_NAME_x000D_COUNTRY_ABBREVIATION_x000D_</v>
      </c>
      <c r="AE81" s="113" t="str">
        <f t="shared" ca="1" si="45"/>
        <v>COUNTRY_KEY_x000D_COUNTRY_ID_x000D__x000D_COUNTRY_NAME_x000D_COUNTRY_ABBREVIATION_x000D_</v>
      </c>
      <c r="AF81" s="113" t="str">
        <f t="shared" ca="1" si="45"/>
        <v>COUNTRY_KEY_x000D_COUNTRY_ID_x000D__x000D_COUNTRY_NAME_x000D_COUNTRY_ABBREVIATION_x000D_</v>
      </c>
      <c r="AG81" s="113" t="str">
        <f t="shared" ca="1" si="45"/>
        <v>COUNTRY_KEY_x000D_COUNTRY_ID_x000D__x000D_COUNTRY_NAME_x000D_COUNTRY_ABBREVIATION_x000D_</v>
      </c>
      <c r="AH81" s="113" t="str">
        <f t="shared" ca="1" si="45"/>
        <v>COUNTRY_KEY_x000D_COUNTRY_ID_x000D__x000D_COUNTRY_NAME_x000D_COUNTRY_ABBREVIATION_x000D_</v>
      </c>
      <c r="AI81" s="113" t="str">
        <f t="shared" ca="1" si="45"/>
        <v>COUNTRY_KEY_x000D_COUNTRY_ID_x000D__x000D_COUNTRY_NAME_x000D_COUNTRY_ABBREVIATION_x000D_</v>
      </c>
      <c r="AJ81" s="113" t="str">
        <f t="shared" ca="1" si="45"/>
        <v>COUNTRY_KEY_x000D_COUNTRY_ID_x000D__x000D_COUNTRY_NAME_x000D_COUNTRY_ABBREVIATION_x000D_</v>
      </c>
      <c r="AK81" s="113" t="str">
        <f t="shared" ca="1" si="45"/>
        <v>COUNTRY_KEY_x000D_COUNTRY_ID_x000D__x000D_COUNTRY_NAME_x000D_COUNTRY_ABBREVIATION_x000D_</v>
      </c>
      <c r="AL81" s="113" t="str">
        <f t="shared" ca="1" si="45"/>
        <v>COUNTRY_KEY_x000D_COUNTRY_ID_x000D__x000D_COUNTRY_NAME_x000D_COUNTRY_ABBREVIATION_x000D_</v>
      </c>
      <c r="AM81" s="113" t="str">
        <f t="shared" ca="1" si="45"/>
        <v>COUNTRY_KEY_x000D_COUNTRY_ID_x000D__x000D_COUNTRY_NAME_x000D_COUNTRY_ABBREVIATION_x000D_</v>
      </c>
      <c r="AN81" s="113" t="str">
        <f t="shared" ca="1" si="45"/>
        <v>COUNTRY_KEY_x000D_COUNTRY_ID_x000D__x000D_COUNTRY_NAME_x000D_COUNTRY_ABBREVIATION_x000D_</v>
      </c>
      <c r="AO81" s="113" t="str">
        <f t="shared" ca="1" si="45"/>
        <v>COUNTRY_KEY_x000D_COUNTRY_ID_x000D__x000D_COUNTRY_NAME_x000D_COUNTRY_ABBREVIATION_x000D_</v>
      </c>
      <c r="AP81" s="113" t="str">
        <f t="shared" ca="1" si="45"/>
        <v>COUNTRY_KEY_x000D_COUNTRY_ID_x000D__x000D_COUNTRY_NAME_x000D_COUNTRY_ABBREVIATION_x000D_</v>
      </c>
      <c r="AQ81" s="113" t="str">
        <f t="shared" ca="1" si="45"/>
        <v>COUNTRY_KEY_x000D_COUNTRY_ID_x000D__x000D_COUNTRY_NAME_x000D_COUNTRY_ABBREVIATION_x000D_</v>
      </c>
      <c r="AR81" s="113" t="str">
        <f t="shared" ca="1" si="45"/>
        <v>COUNTRY_KEY_x000D_COUNTRY_ID_x000D__x000D_COUNTRY_NAME_x000D_COUNTRY_ABBREVIATION_x000D_</v>
      </c>
      <c r="AS81" s="113" t="str">
        <f t="shared" ca="1" si="45"/>
        <v>COUNTRY_KEY_x000D_COUNTRY_ID_x000D__x000D_COUNTRY_NAME_x000D_COUNTRY_ABBREVIATION_x000D_</v>
      </c>
      <c r="AT81" s="113" t="str">
        <f t="shared" ca="1" si="45"/>
        <v>COUNTRY_KEY_x000D_COUNTRY_ID_x000D__x000D_COUNTRY_NAME_x000D_COUNTRY_ABBREVIATION_x000D_</v>
      </c>
      <c r="AU81" s="113" t="str">
        <f t="shared" ca="1" si="45"/>
        <v>COUNTRY_KEY_x000D_COUNTRY_ID_x000D__x000D_COUNTRY_NAME_x000D_COUNTRY_ABBREVIATION_x000D_</v>
      </c>
      <c r="AV81" s="113" t="str">
        <f t="shared" ca="1" si="45"/>
        <v>COUNTRY_KEY_x000D_COUNTRY_ID_x000D__x000D_COUNTRY_NAME_x000D_COUNTRY_ABBREVIATION_x000D_</v>
      </c>
      <c r="AW81" s="113" t="str">
        <f t="shared" ca="1" si="45"/>
        <v>COUNTRY_KEY_x000D_COUNTRY_ID_x000D__x000D_COUNTRY_NAME_x000D_COUNTRY_ABBREVIATION_x000D_</v>
      </c>
      <c r="AX81" s="113" t="str">
        <f t="shared" ca="1" si="45"/>
        <v>COUNTRY_KEY_x000D_COUNTRY_ID_x000D__x000D_COUNTRY_NAME_x000D_COUNTRY_ABBREVIATION_x000D_</v>
      </c>
      <c r="AY81" s="113" t="str">
        <f t="shared" ca="1" si="45"/>
        <v>COUNTRY_KEY_x000D_COUNTRY_ID_x000D__x000D_COUNTRY_NAME_x000D_COUNTRY_ABBREVIATION_x000D_</v>
      </c>
      <c r="AZ81" s="113" t="str">
        <f t="shared" ca="1" si="45"/>
        <v>COUNTRY_KEY_x000D_COUNTRY_ID_x000D__x000D_COUNTRY_NAME_x000D_COUNTRY_ABBREVIATION_x000D_</v>
      </c>
      <c r="BA81" s="113" t="str">
        <f t="shared" ca="1" si="45"/>
        <v>COUNTRY_KEY_x000D_COUNTRY_ID_x000D__x000D_COUNTRY_NAME_x000D_COUNTRY_ABBREVIATION_x000D_</v>
      </c>
      <c r="BB81" s="113" t="str">
        <f t="shared" ca="1" si="45"/>
        <v>COUNTRY_KEY_x000D_COUNTRY_ID_x000D__x000D_COUNTRY_NAME_x000D_COUNTRY_ABBREVIATION_x000D_</v>
      </c>
      <c r="BC81" s="113" t="str">
        <f t="shared" ca="1" si="45"/>
        <v>COUNTRY_KEY_x000D_COUNTRY_ID_x000D__x000D_COUNTRY_NAME_x000D_COUNTRY_ABBREVIATION_x000D_</v>
      </c>
      <c r="BD81" s="113" t="str">
        <f t="shared" ca="1" si="45"/>
        <v>COUNTRY_KEY_x000D_COUNTRY_ID_x000D__x000D_COUNTRY_NAME_x000D_COUNTRY_ABBREVIATION_x000D_</v>
      </c>
      <c r="BE81" s="113" t="str">
        <f t="shared" ca="1" si="45"/>
        <v>COUNTRY_KEY_x000D_COUNTRY_ID_x000D__x000D_COUNTRY_NAME_x000D_COUNTRY_ABBREVIATION_x000D_</v>
      </c>
      <c r="BF81" s="113" t="str">
        <f t="shared" ca="1" si="45"/>
        <v>COUNTRY_KEY_x000D_COUNTRY_ID_x000D__x000D_COUNTRY_NAME_x000D_COUNTRY_ABBREVIATION_x000D_</v>
      </c>
      <c r="BG81" s="113" t="str">
        <f t="shared" ca="1" si="45"/>
        <v>COUNTRY_KEY_x000D_COUNTRY_ID_x000D__x000D_COUNTRY_NAME_x000D_COUNTRY_ABBREVIATION_x000D_</v>
      </c>
      <c r="BH81" s="113" t="str">
        <f t="shared" ca="1" si="45"/>
        <v>COUNTRY_KEY_x000D_COUNTRY_ID_x000D__x000D_COUNTRY_NAME_x000D_COUNTRY_ABBREVIATION_x000D_</v>
      </c>
      <c r="BI81" s="113" t="str">
        <f t="shared" ca="1" si="45"/>
        <v>COUNTRY_KEY_x000D_COUNTRY_ID_x000D__x000D_COUNTRY_NAME_x000D_COUNTRY_ABBREVIATION_x000D_</v>
      </c>
      <c r="BJ81" s="113" t="str">
        <f t="shared" ca="1" si="45"/>
        <v>COUNTRY_KEY_x000D_COUNTRY_ID_x000D__x000D_COUNTRY_NAME_x000D_COUNTRY_ABBREVIATION_x000D_</v>
      </c>
      <c r="BK81" s="113" t="str">
        <f t="shared" ca="1" si="45"/>
        <v>COUNTRY_KEY_x000D_COUNTRY_ID_x000D__x000D_COUNTRY_NAME_x000D_COUNTRY_ABBREVIATION_x000D_</v>
      </c>
      <c r="BL81" s="113" t="str">
        <f t="shared" ca="1" si="45"/>
        <v>COUNTRY_KEY_x000D_COUNTRY_ID_x000D__x000D_COUNTRY_NAME_x000D_COUNTRY_ABBREVIATION_x000D_</v>
      </c>
      <c r="BM81" s="113" t="str">
        <f t="shared" ca="1" si="45"/>
        <v>COUNTRY_KEY_x000D_COUNTRY_ID_x000D__x000D_COUNTRY_NAME_x000D_COUNTRY_ABBREVIATION_x000D_</v>
      </c>
      <c r="BN81" s="113" t="str">
        <f t="shared" ca="1" si="45"/>
        <v>COUNTRY_KEY_x000D_COUNTRY_ID_x000D__x000D_COUNTRY_NAME_x000D_COUNTRY_ABBREVIATION_x000D_</v>
      </c>
      <c r="BO81" s="113" t="str">
        <f t="shared" ca="1" si="45"/>
        <v>COUNTRY_KEY_x000D_COUNTRY_ID_x000D__x000D_COUNTRY_NAME_x000D_COUNTRY_ABBREVIATION_x000D_</v>
      </c>
      <c r="BP81" s="113" t="str">
        <f t="shared" ca="1" si="45"/>
        <v>COUNTRY_KEY_x000D_COUNTRY_ID_x000D__x000D_COUNTRY_NAME_x000D_COUNTRY_ABBREVIATION_x000D_</v>
      </c>
      <c r="BQ81" s="113" t="str">
        <f t="shared" ca="1" si="45"/>
        <v>COUNTRY_KEY_x000D_COUNTRY_ID_x000D__x000D_COUNTRY_NAME_x000D_COUNTRY_ABBREVIATION_x000D_</v>
      </c>
      <c r="BR81" s="113" t="str">
        <f t="shared" ca="1" si="45"/>
        <v>COUNTRY_KEY_x000D_COUNTRY_ID_x000D__x000D_COUNTRY_NAME_x000D_COUNTRY_ABBREVIATION_x000D_</v>
      </c>
      <c r="BS81" s="113" t="str">
        <f t="shared" ca="1" si="45"/>
        <v>COUNTRY_KEY_x000D_COUNTRY_ID_x000D__x000D_COUNTRY_NAME_x000D_COUNTRY_ABBREVIATION_x000D_</v>
      </c>
      <c r="BT81" s="113" t="str">
        <f t="shared" ref="BT81:EE81" ca="1" si="46">INDIRECT(ADDRESS(ROW()+1,COLUMN()-1))</f>
        <v>COUNTRY_KEY_x000D_COUNTRY_ID_x000D__x000D_COUNTRY_NAME_x000D_COUNTRY_ABBREVIATION_x000D_</v>
      </c>
      <c r="BU81" s="113" t="str">
        <f t="shared" ca="1" si="46"/>
        <v>COUNTRY_KEY_x000D_COUNTRY_ID_x000D__x000D_COUNTRY_NAME_x000D_COUNTRY_ABBREVIATION_x000D_</v>
      </c>
      <c r="BV81" s="113" t="str">
        <f t="shared" ca="1" si="46"/>
        <v>COUNTRY_KEY_x000D_COUNTRY_ID_x000D__x000D_COUNTRY_NAME_x000D_COUNTRY_ABBREVIATION_x000D_</v>
      </c>
      <c r="BW81" s="113" t="str">
        <f t="shared" ca="1" si="46"/>
        <v>COUNTRY_KEY_x000D_COUNTRY_ID_x000D__x000D_COUNTRY_NAME_x000D_COUNTRY_ABBREVIATION_x000D_</v>
      </c>
      <c r="BX81" s="113" t="str">
        <f t="shared" ca="1" si="46"/>
        <v>COUNTRY_KEY_x000D_COUNTRY_ID_x000D__x000D_COUNTRY_NAME_x000D_COUNTRY_ABBREVIATION_x000D_</v>
      </c>
      <c r="BY81" s="113" t="str">
        <f t="shared" ca="1" si="46"/>
        <v>COUNTRY_KEY_x000D_COUNTRY_ID_x000D__x000D_COUNTRY_NAME_x000D_COUNTRY_ABBREVIATION_x000D_</v>
      </c>
      <c r="BZ81" s="113" t="str">
        <f t="shared" ca="1" si="46"/>
        <v>COUNTRY_KEY_x000D_COUNTRY_ID_x000D__x000D_COUNTRY_NAME_x000D_COUNTRY_ABBREVIATION_x000D_</v>
      </c>
      <c r="CA81" s="113" t="str">
        <f t="shared" ca="1" si="46"/>
        <v>COUNTRY_KEY_x000D_COUNTRY_ID_x000D__x000D_COUNTRY_NAME_x000D_COUNTRY_ABBREVIATION_x000D_</v>
      </c>
      <c r="CB81" s="113" t="str">
        <f t="shared" ca="1" si="46"/>
        <v>COUNTRY_KEY_x000D_COUNTRY_ID_x000D__x000D_COUNTRY_NAME_x000D_COUNTRY_ABBREVIATION_x000D_</v>
      </c>
      <c r="CC81" s="113" t="str">
        <f t="shared" ca="1" si="46"/>
        <v>COUNTRY_KEY_x000D_COUNTRY_ID_x000D__x000D_COUNTRY_NAME_x000D_COUNTRY_ABBREVIATION_x000D_</v>
      </c>
      <c r="CD81" s="113" t="str">
        <f t="shared" ca="1" si="46"/>
        <v>COUNTRY_KEY_x000D_COUNTRY_ID_x000D__x000D_COUNTRY_NAME_x000D_COUNTRY_ABBREVIATION_x000D_</v>
      </c>
      <c r="CE81" s="113" t="str">
        <f t="shared" ca="1" si="46"/>
        <v>COUNTRY_KEY_x000D_COUNTRY_ID_x000D__x000D_COUNTRY_NAME_x000D_COUNTRY_ABBREVIATION_x000D_</v>
      </c>
      <c r="CF81" s="113" t="str">
        <f t="shared" ca="1" si="46"/>
        <v>COUNTRY_KEY_x000D_COUNTRY_ID_x000D__x000D_COUNTRY_NAME_x000D_COUNTRY_ABBREVIATION_x000D_</v>
      </c>
      <c r="CG81" s="113" t="str">
        <f t="shared" ca="1" si="46"/>
        <v>COUNTRY_KEY_x000D_COUNTRY_ID_x000D__x000D_COUNTRY_NAME_x000D_COUNTRY_ABBREVIATION_x000D_</v>
      </c>
      <c r="CH81" s="113" t="str">
        <f t="shared" ca="1" si="46"/>
        <v>COUNTRY_KEY_x000D_COUNTRY_ID_x000D__x000D_COUNTRY_NAME_x000D_COUNTRY_ABBREVIATION_x000D_</v>
      </c>
      <c r="CI81" s="113" t="str">
        <f t="shared" ca="1" si="46"/>
        <v>COUNTRY_KEY_x000D_COUNTRY_ID_x000D__x000D_COUNTRY_NAME_x000D_COUNTRY_ABBREVIATION_x000D_</v>
      </c>
      <c r="CJ81" s="113" t="str">
        <f t="shared" ca="1" si="46"/>
        <v>COUNTRY_KEY_x000D_COUNTRY_ID_x000D__x000D_COUNTRY_NAME_x000D_COUNTRY_ABBREVIATION_x000D_</v>
      </c>
      <c r="CK81" s="113" t="str">
        <f t="shared" ca="1" si="46"/>
        <v>COUNTRY_KEY_x000D_COUNTRY_ID_x000D__x000D_COUNTRY_NAME_x000D_COUNTRY_ABBREVIATION_x000D_</v>
      </c>
      <c r="CL81" s="113" t="str">
        <f t="shared" ca="1" si="46"/>
        <v>COUNTRY_KEY_x000D_COUNTRY_ID_x000D__x000D_COUNTRY_NAME_x000D_COUNTRY_ABBREVIATION_x000D_</v>
      </c>
      <c r="CM81" s="113" t="str">
        <f t="shared" ca="1" si="46"/>
        <v>COUNTRY_KEY_x000D_COUNTRY_ID_x000D__x000D_COUNTRY_NAME_x000D_COUNTRY_ABBREVIATION_x000D_</v>
      </c>
      <c r="CN81" s="113" t="str">
        <f t="shared" ca="1" si="46"/>
        <v>COUNTRY_KEY_x000D_COUNTRY_ID_x000D__x000D_COUNTRY_NAME_x000D_COUNTRY_ABBREVIATION_x000D_</v>
      </c>
      <c r="CO81" s="113" t="str">
        <f t="shared" ca="1" si="46"/>
        <v>COUNTRY_KEY_x000D_COUNTRY_ID_x000D__x000D_COUNTRY_NAME_x000D_COUNTRY_ABBREVIATION_x000D_</v>
      </c>
      <c r="CP81" s="113" t="str">
        <f t="shared" ca="1" si="46"/>
        <v>COUNTRY_KEY_x000D_COUNTRY_ID_x000D__x000D_COUNTRY_NAME_x000D_COUNTRY_ABBREVIATION_x000D_</v>
      </c>
      <c r="CQ81" s="113" t="str">
        <f t="shared" ca="1" si="46"/>
        <v>COUNTRY_KEY_x000D_COUNTRY_ID_x000D__x000D_COUNTRY_NAME_x000D_COUNTRY_ABBREVIATION_x000D_</v>
      </c>
      <c r="CR81" s="113" t="str">
        <f t="shared" ca="1" si="46"/>
        <v>COUNTRY_KEY_x000D_COUNTRY_ID_x000D__x000D_COUNTRY_NAME_x000D_COUNTRY_ABBREVIATION_x000D_</v>
      </c>
      <c r="CS81" s="113" t="str">
        <f t="shared" ca="1" si="46"/>
        <v>COUNTRY_KEY_x000D_COUNTRY_ID_x000D__x000D_COUNTRY_NAME_x000D_COUNTRY_ABBREVIATION_x000D_</v>
      </c>
      <c r="CT81" s="113" t="str">
        <f t="shared" ca="1" si="46"/>
        <v>COUNTRY_KEY_x000D_COUNTRY_ID_x000D__x000D_COUNTRY_NAME_x000D_COUNTRY_ABBREVIATION_x000D_</v>
      </c>
      <c r="CU81" s="113" t="str">
        <f t="shared" ca="1" si="46"/>
        <v>COUNTRY_KEY_x000D_COUNTRY_ID_x000D__x000D_COUNTRY_NAME_x000D_COUNTRY_ABBREVIATION_x000D_</v>
      </c>
      <c r="CV81" s="113" t="str">
        <f t="shared" ca="1" si="46"/>
        <v>COUNTRY_KEY_x000D_COUNTRY_ID_x000D__x000D_COUNTRY_NAME_x000D_COUNTRY_ABBREVIATION_x000D_</v>
      </c>
      <c r="CW81" s="113" t="str">
        <f t="shared" ca="1" si="46"/>
        <v>COUNTRY_KEY_x000D_COUNTRY_ID_x000D__x000D_COUNTRY_NAME_x000D_COUNTRY_ABBREVIATION_x000D_</v>
      </c>
      <c r="CX81" s="113" t="str">
        <f t="shared" ca="1" si="46"/>
        <v>COUNTRY_KEY_x000D_COUNTRY_ID_x000D__x000D_COUNTRY_NAME_x000D_COUNTRY_ABBREVIATION_x000D_</v>
      </c>
      <c r="CY81" s="113" t="str">
        <f t="shared" ca="1" si="46"/>
        <v>COUNTRY_KEY_x000D_COUNTRY_ID_x000D__x000D_COUNTRY_NAME_x000D_COUNTRY_ABBREVIATION_x000D_</v>
      </c>
      <c r="CZ81" s="113" t="str">
        <f t="shared" ca="1" si="46"/>
        <v>COUNTRY_KEY_x000D_COUNTRY_ID_x000D__x000D_COUNTRY_NAME_x000D_COUNTRY_ABBREVIATION_x000D_</v>
      </c>
      <c r="DA81" s="113" t="str">
        <f t="shared" ca="1" si="46"/>
        <v>COUNTRY_KEY_x000D_COUNTRY_ID_x000D__x000D_COUNTRY_NAME_x000D_COUNTRY_ABBREVIATION_x000D_</v>
      </c>
      <c r="DB81" s="113" t="str">
        <f t="shared" ca="1" si="46"/>
        <v>COUNTRY_KEY_x000D_COUNTRY_ID_x000D__x000D_COUNTRY_NAME_x000D_COUNTRY_ABBREVIATION_x000D_</v>
      </c>
      <c r="DC81" s="113" t="str">
        <f t="shared" ca="1" si="46"/>
        <v>COUNTRY_KEY_x000D_COUNTRY_ID_x000D__x000D_COUNTRY_NAME_x000D_COUNTRY_ABBREVIATION_x000D_</v>
      </c>
      <c r="DD81" s="113" t="str">
        <f t="shared" ca="1" si="46"/>
        <v>COUNTRY_KEY_x000D_COUNTRY_ID_x000D__x000D_COUNTRY_NAME_x000D_COUNTRY_ABBREVIATION_x000D_</v>
      </c>
      <c r="DE81" s="113" t="str">
        <f t="shared" ca="1" si="46"/>
        <v>COUNTRY_KEY_x000D_COUNTRY_ID_x000D__x000D_COUNTRY_NAME_x000D_COUNTRY_ABBREVIATION_x000D_</v>
      </c>
      <c r="DF81" s="113" t="str">
        <f t="shared" ca="1" si="46"/>
        <v>COUNTRY_KEY_x000D_COUNTRY_ID_x000D__x000D_COUNTRY_NAME_x000D_COUNTRY_ABBREVIATION_x000D_</v>
      </c>
      <c r="DG81" s="113" t="str">
        <f t="shared" ca="1" si="46"/>
        <v>COUNTRY_KEY_x000D_COUNTRY_ID_x000D__x000D_COUNTRY_NAME_x000D_COUNTRY_ABBREVIATION_x000D_</v>
      </c>
      <c r="DH81" s="113" t="str">
        <f t="shared" ca="1" si="46"/>
        <v>COUNTRY_KEY_x000D_COUNTRY_ID_x000D__x000D_COUNTRY_NAME_x000D_COUNTRY_ABBREVIATION_x000D_</v>
      </c>
      <c r="DI81" s="113" t="str">
        <f t="shared" ca="1" si="46"/>
        <v>COUNTRY_KEY_x000D_COUNTRY_ID_x000D__x000D_COUNTRY_NAME_x000D_COUNTRY_ABBREVIATION_x000D_</v>
      </c>
      <c r="DJ81" s="113" t="str">
        <f t="shared" ca="1" si="46"/>
        <v>COUNTRY_KEY_x000D_COUNTRY_ID_x000D__x000D_COUNTRY_NAME_x000D_COUNTRY_ABBREVIATION_x000D_</v>
      </c>
      <c r="DK81" s="113" t="str">
        <f t="shared" ca="1" si="46"/>
        <v>COUNTRY_KEY_x000D_COUNTRY_ID_x000D__x000D_COUNTRY_NAME_x000D_COUNTRY_ABBREVIATION_x000D_</v>
      </c>
      <c r="DL81" s="113" t="str">
        <f t="shared" ca="1" si="46"/>
        <v>COUNTRY_KEY_x000D_COUNTRY_ID_x000D__x000D_COUNTRY_NAME_x000D_COUNTRY_ABBREVIATION_x000D_</v>
      </c>
      <c r="DM81" s="113" t="str">
        <f t="shared" ca="1" si="46"/>
        <v>COUNTRY_KEY_x000D_COUNTRY_ID_x000D__x000D_COUNTRY_NAME_x000D_COUNTRY_ABBREVIATION_x000D_</v>
      </c>
      <c r="DN81" s="113" t="str">
        <f t="shared" ca="1" si="46"/>
        <v>COUNTRY_KEY_x000D_COUNTRY_ID_x000D__x000D_COUNTRY_NAME_x000D_COUNTRY_ABBREVIATION_x000D_</v>
      </c>
      <c r="DO81" s="113" t="str">
        <f t="shared" ca="1" si="46"/>
        <v>COUNTRY_KEY_x000D_COUNTRY_ID_x000D__x000D_COUNTRY_NAME_x000D_COUNTRY_ABBREVIATION_x000D_</v>
      </c>
      <c r="DP81" s="113" t="str">
        <f t="shared" ca="1" si="46"/>
        <v>COUNTRY_KEY_x000D_COUNTRY_ID_x000D__x000D_COUNTRY_NAME_x000D_COUNTRY_ABBREVIATION_x000D_</v>
      </c>
      <c r="DQ81" s="113" t="str">
        <f t="shared" ca="1" si="46"/>
        <v>COUNTRY_KEY_x000D_COUNTRY_ID_x000D__x000D_COUNTRY_NAME_x000D_COUNTRY_ABBREVIATION_x000D_</v>
      </c>
      <c r="DR81" s="113" t="str">
        <f t="shared" ca="1" si="46"/>
        <v>COUNTRY_KEY_x000D_COUNTRY_ID_x000D__x000D_COUNTRY_NAME_x000D_COUNTRY_ABBREVIATION_x000D_</v>
      </c>
      <c r="DS81" s="113" t="str">
        <f t="shared" ca="1" si="46"/>
        <v>COUNTRY_KEY_x000D_COUNTRY_ID_x000D__x000D_COUNTRY_NAME_x000D_COUNTRY_ABBREVIATION_x000D_</v>
      </c>
      <c r="DT81" s="113" t="str">
        <f t="shared" ca="1" si="46"/>
        <v>COUNTRY_KEY_x000D_COUNTRY_ID_x000D__x000D_COUNTRY_NAME_x000D_COUNTRY_ABBREVIATION_x000D_</v>
      </c>
      <c r="DU81" s="113" t="str">
        <f t="shared" ca="1" si="46"/>
        <v>COUNTRY_KEY_x000D_COUNTRY_ID_x000D__x000D_COUNTRY_NAME_x000D_COUNTRY_ABBREVIATION_x000D_</v>
      </c>
      <c r="DV81" s="113" t="str">
        <f t="shared" ca="1" si="46"/>
        <v>COUNTRY_KEY_x000D_COUNTRY_ID_x000D__x000D_COUNTRY_NAME_x000D_COUNTRY_ABBREVIATION_x000D_</v>
      </c>
      <c r="DW81" s="113" t="str">
        <f t="shared" ca="1" si="46"/>
        <v>COUNTRY_KEY_x000D_COUNTRY_ID_x000D__x000D_COUNTRY_NAME_x000D_COUNTRY_ABBREVIATION_x000D_</v>
      </c>
      <c r="DX81" s="113" t="str">
        <f t="shared" ca="1" si="46"/>
        <v>COUNTRY_KEY_x000D_COUNTRY_ID_x000D__x000D_COUNTRY_NAME_x000D_COUNTRY_ABBREVIATION_x000D_</v>
      </c>
      <c r="DY81" s="113" t="str">
        <f t="shared" ca="1" si="46"/>
        <v>COUNTRY_KEY_x000D_COUNTRY_ID_x000D__x000D_COUNTRY_NAME_x000D_COUNTRY_ABBREVIATION_x000D_</v>
      </c>
      <c r="DZ81" s="113" t="str">
        <f t="shared" ca="1" si="46"/>
        <v>COUNTRY_KEY_x000D_COUNTRY_ID_x000D__x000D_COUNTRY_NAME_x000D_COUNTRY_ABBREVIATION_x000D_</v>
      </c>
      <c r="EA81" s="113" t="str">
        <f t="shared" ca="1" si="46"/>
        <v>COUNTRY_KEY_x000D_COUNTRY_ID_x000D__x000D_COUNTRY_NAME_x000D_COUNTRY_ABBREVIATION_x000D_</v>
      </c>
      <c r="EB81" s="113" t="str">
        <f t="shared" ca="1" si="46"/>
        <v>COUNTRY_KEY_x000D_COUNTRY_ID_x000D__x000D_COUNTRY_NAME_x000D_COUNTRY_ABBREVIATION_x000D_</v>
      </c>
      <c r="EC81" s="113" t="str">
        <f t="shared" ca="1" si="46"/>
        <v>COUNTRY_KEY_x000D_COUNTRY_ID_x000D__x000D_COUNTRY_NAME_x000D_COUNTRY_ABBREVIATION_x000D_</v>
      </c>
      <c r="ED81" s="113" t="str">
        <f t="shared" ca="1" si="46"/>
        <v>COUNTRY_KEY_x000D_COUNTRY_ID_x000D__x000D_COUNTRY_NAME_x000D_COUNTRY_ABBREVIATION_x000D_</v>
      </c>
      <c r="EE81" s="113" t="str">
        <f t="shared" ca="1" si="46"/>
        <v>COUNTRY_KEY_x000D_COUNTRY_ID_x000D__x000D_COUNTRY_NAME_x000D_COUNTRY_ABBREVIATION_x000D_</v>
      </c>
      <c r="EF81" s="113" t="str">
        <f t="shared" ref="EF81:EY81" ca="1" si="47">INDIRECT(ADDRESS(ROW()+1,COLUMN()-1))</f>
        <v>COUNTRY_KEY_x000D_COUNTRY_ID_x000D__x000D_COUNTRY_NAME_x000D_COUNTRY_ABBREVIATION_x000D_</v>
      </c>
      <c r="EG81" s="113" t="str">
        <f t="shared" ca="1" si="47"/>
        <v>COUNTRY_KEY_x000D_COUNTRY_ID_x000D__x000D_COUNTRY_NAME_x000D_COUNTRY_ABBREVIATION_x000D_</v>
      </c>
      <c r="EH81" s="113" t="str">
        <f t="shared" ca="1" si="47"/>
        <v>COUNTRY_KEY_x000D_COUNTRY_ID_x000D__x000D_COUNTRY_NAME_x000D_COUNTRY_ABBREVIATION_x000D_</v>
      </c>
      <c r="EI81" s="113" t="str">
        <f t="shared" ca="1" si="47"/>
        <v>COUNTRY_KEY_x000D_COUNTRY_ID_x000D__x000D_COUNTRY_NAME_x000D_COUNTRY_ABBREVIATION_x000D_</v>
      </c>
      <c r="EJ81" s="113" t="str">
        <f t="shared" ca="1" si="47"/>
        <v>COUNTRY_KEY_x000D_COUNTRY_ID_x000D__x000D_COUNTRY_NAME_x000D_COUNTRY_ABBREVIATION_x000D_</v>
      </c>
      <c r="EK81" s="113" t="str">
        <f t="shared" ca="1" si="47"/>
        <v>COUNTRY_KEY_x000D_COUNTRY_ID_x000D__x000D_COUNTRY_NAME_x000D_COUNTRY_ABBREVIATION_x000D_</v>
      </c>
      <c r="EL81" s="113" t="str">
        <f t="shared" ca="1" si="47"/>
        <v>COUNTRY_KEY_x000D_COUNTRY_ID_x000D__x000D_COUNTRY_NAME_x000D_COUNTRY_ABBREVIATION_x000D_</v>
      </c>
      <c r="EM81" s="113" t="str">
        <f t="shared" ca="1" si="47"/>
        <v>COUNTRY_KEY_x000D_COUNTRY_ID_x000D__x000D_COUNTRY_NAME_x000D_COUNTRY_ABBREVIATION_x000D_</v>
      </c>
      <c r="EN81" s="113" t="str">
        <f t="shared" ca="1" si="47"/>
        <v>COUNTRY_KEY_x000D_COUNTRY_ID_x000D__x000D_COUNTRY_NAME_x000D_COUNTRY_ABBREVIATION_x000D_</v>
      </c>
      <c r="EO81" s="113" t="str">
        <f t="shared" ca="1" si="47"/>
        <v>COUNTRY_KEY_x000D_COUNTRY_ID_x000D__x000D_COUNTRY_NAME_x000D_COUNTRY_ABBREVIATION_x000D_</v>
      </c>
      <c r="EP81" s="113" t="str">
        <f t="shared" ca="1" si="47"/>
        <v>COUNTRY_KEY_x000D_COUNTRY_ID_x000D__x000D_COUNTRY_NAME_x000D_COUNTRY_ABBREVIATION_x000D_</v>
      </c>
      <c r="EQ81" s="113" t="str">
        <f t="shared" ca="1" si="47"/>
        <v>COUNTRY_KEY_x000D_COUNTRY_ID_x000D__x000D_COUNTRY_NAME_x000D_COUNTRY_ABBREVIATION_x000D_</v>
      </c>
      <c r="ER81" s="113" t="str">
        <f t="shared" ca="1" si="47"/>
        <v>COUNTRY_KEY_x000D_COUNTRY_ID_x000D__x000D_COUNTRY_NAME_x000D_COUNTRY_ABBREVIATION_x000D_</v>
      </c>
      <c r="ES81" s="113" t="str">
        <f t="shared" ca="1" si="47"/>
        <v>COUNTRY_KEY_x000D_COUNTRY_ID_x000D__x000D_COUNTRY_NAME_x000D_COUNTRY_ABBREVIATION_x000D_</v>
      </c>
      <c r="ET81" s="113" t="str">
        <f t="shared" ca="1" si="47"/>
        <v>COUNTRY_KEY_x000D_COUNTRY_ID_x000D__x000D_COUNTRY_NAME_x000D_COUNTRY_ABBREVIATION_x000D_</v>
      </c>
      <c r="EU81" s="113" t="str">
        <f t="shared" ca="1" si="47"/>
        <v>COUNTRY_KEY_x000D_COUNTRY_ID_x000D__x000D_COUNTRY_NAME_x000D_COUNTRY_ABBREVIATION_x000D_</v>
      </c>
      <c r="EV81" s="113" t="str">
        <f t="shared" ca="1" si="47"/>
        <v>COUNTRY_KEY_x000D_COUNTRY_ID_x000D__x000D_COUNTRY_NAME_x000D_COUNTRY_ABBREVIATION_x000D_</v>
      </c>
      <c r="EW81" s="113" t="str">
        <f t="shared" ca="1" si="47"/>
        <v>COUNTRY_KEY_x000D_COUNTRY_ID_x000D__x000D_COUNTRY_NAME_x000D_COUNTRY_ABBREVIATION_x000D_</v>
      </c>
      <c r="EX81" s="113" t="str">
        <f t="shared" ca="1" si="47"/>
        <v>COUNTRY_KEY_x000D_COUNTRY_ID_x000D__x000D_COUNTRY_NAME_x000D_COUNTRY_ABBREVIATION_x000D_</v>
      </c>
      <c r="EY81" s="113" t="str">
        <f t="shared" ca="1" si="47"/>
        <v>COUNTRY_KEY_x000D_COUNTRY_ID_x000D__x000D_COUNTRY_NAME_x000D_COUNTRY_ABBREVIATION_x000D_</v>
      </c>
    </row>
    <row r="82" spans="1:155" s="39" customFormat="1" ht="28.95" hidden="1" customHeight="1" outlineLevel="2">
      <c r="A82" s="21"/>
      <c r="B82" s="21"/>
      <c r="C82" s="33" t="s">
        <v>433</v>
      </c>
      <c r="D82" s="33"/>
      <c r="E82" s="28"/>
      <c r="F82" s="255" t="str">
        <f ca="1">IF(NOT(ISERROR(FIND("...",F81))),F81,IF(LEN(F81)&gt;226, F81 &amp; "..." &amp; CHAR(13), F81 &amp; F80))</f>
        <v>COUNTRY_KEY_x000D_COUNTRY_ID_x000D__x000D_</v>
      </c>
      <c r="G82" s="255" t="str">
        <f ca="1">IF(NOT(ISERROR(FIND("...",G81))),G81,IF(LEN(G81)&gt;226, G81 &amp; "..." &amp; CHAR(13), G81 &amp; G80))</f>
        <v>COUNTRY_KEY_x000D_COUNTRY_ID_x000D__x000D_</v>
      </c>
      <c r="H82" s="255" t="str">
        <f t="shared" ref="H82:BS82" ca="1" si="48">IF(NOT(ISERROR(FIND("...",H81))),H81,IF(LEN(H81)&gt;226, H81 &amp; "..." &amp; CHAR(13), H81 &amp; H80))</f>
        <v>COUNTRY_KEY_x000D_COUNTRY_ID_x000D__x000D_COUNTRY_NAME_x000D_</v>
      </c>
      <c r="I82" s="221" t="str">
        <f t="shared" ca="1" si="48"/>
        <v>COUNTRY_KEY_x000D_COUNTRY_ID_x000D__x000D_COUNTRY_NAME_x000D_COUNTRY_ABBREVIATION_x000D_</v>
      </c>
      <c r="J82" s="113" t="str">
        <f t="shared" ca="1" si="48"/>
        <v>COUNTRY_KEY_x000D_COUNTRY_ID_x000D__x000D_COUNTRY_NAME_x000D_COUNTRY_ABBREVIATION_x000D_</v>
      </c>
      <c r="K82" s="113" t="str">
        <f t="shared" ca="1" si="48"/>
        <v>COUNTRY_KEY_x000D_COUNTRY_ID_x000D__x000D_COUNTRY_NAME_x000D_COUNTRY_ABBREVIATION_x000D_</v>
      </c>
      <c r="L82" s="113" t="str">
        <f t="shared" ca="1" si="48"/>
        <v>COUNTRY_KEY_x000D_COUNTRY_ID_x000D__x000D_COUNTRY_NAME_x000D_COUNTRY_ABBREVIATION_x000D_</v>
      </c>
      <c r="M82" s="113" t="str">
        <f t="shared" ca="1" si="48"/>
        <v>COUNTRY_KEY_x000D_COUNTRY_ID_x000D__x000D_COUNTRY_NAME_x000D_COUNTRY_ABBREVIATION_x000D_</v>
      </c>
      <c r="N82" s="113" t="str">
        <f t="shared" ca="1" si="48"/>
        <v>COUNTRY_KEY_x000D_COUNTRY_ID_x000D__x000D_COUNTRY_NAME_x000D_COUNTRY_ABBREVIATION_x000D_</v>
      </c>
      <c r="O82" s="113" t="str">
        <f t="shared" ca="1" si="48"/>
        <v>COUNTRY_KEY_x000D_COUNTRY_ID_x000D__x000D_COUNTRY_NAME_x000D_COUNTRY_ABBREVIATION_x000D_</v>
      </c>
      <c r="P82" s="113" t="str">
        <f t="shared" ca="1" si="48"/>
        <v>COUNTRY_KEY_x000D_COUNTRY_ID_x000D__x000D_COUNTRY_NAME_x000D_COUNTRY_ABBREVIATION_x000D_</v>
      </c>
      <c r="Q82" s="113" t="str">
        <f t="shared" ca="1" si="48"/>
        <v>COUNTRY_KEY_x000D_COUNTRY_ID_x000D__x000D_COUNTRY_NAME_x000D_COUNTRY_ABBREVIATION_x000D_</v>
      </c>
      <c r="R82" s="113" t="str">
        <f t="shared" ca="1" si="48"/>
        <v>COUNTRY_KEY_x000D_COUNTRY_ID_x000D__x000D_COUNTRY_NAME_x000D_COUNTRY_ABBREVIATION_x000D_</v>
      </c>
      <c r="S82" s="113" t="str">
        <f t="shared" ca="1" si="48"/>
        <v>COUNTRY_KEY_x000D_COUNTRY_ID_x000D__x000D_COUNTRY_NAME_x000D_COUNTRY_ABBREVIATION_x000D_</v>
      </c>
      <c r="T82" s="113" t="str">
        <f t="shared" ca="1" si="48"/>
        <v>COUNTRY_KEY_x000D_COUNTRY_ID_x000D__x000D_COUNTRY_NAME_x000D_COUNTRY_ABBREVIATION_x000D_</v>
      </c>
      <c r="U82" s="113" t="str">
        <f t="shared" ca="1" si="48"/>
        <v>COUNTRY_KEY_x000D_COUNTRY_ID_x000D__x000D_COUNTRY_NAME_x000D_COUNTRY_ABBREVIATION_x000D_</v>
      </c>
      <c r="V82" s="113" t="str">
        <f t="shared" ca="1" si="48"/>
        <v>COUNTRY_KEY_x000D_COUNTRY_ID_x000D__x000D_COUNTRY_NAME_x000D_COUNTRY_ABBREVIATION_x000D_</v>
      </c>
      <c r="W82" s="113" t="str">
        <f t="shared" ca="1" si="48"/>
        <v>COUNTRY_KEY_x000D_COUNTRY_ID_x000D__x000D_COUNTRY_NAME_x000D_COUNTRY_ABBREVIATION_x000D_</v>
      </c>
      <c r="X82" s="113" t="str">
        <f t="shared" ca="1" si="48"/>
        <v>COUNTRY_KEY_x000D_COUNTRY_ID_x000D__x000D_COUNTRY_NAME_x000D_COUNTRY_ABBREVIATION_x000D_</v>
      </c>
      <c r="Y82" s="113" t="str">
        <f t="shared" ca="1" si="48"/>
        <v>COUNTRY_KEY_x000D_COUNTRY_ID_x000D__x000D_COUNTRY_NAME_x000D_COUNTRY_ABBREVIATION_x000D_</v>
      </c>
      <c r="Z82" s="113" t="str">
        <f t="shared" ca="1" si="48"/>
        <v>COUNTRY_KEY_x000D_COUNTRY_ID_x000D__x000D_COUNTRY_NAME_x000D_COUNTRY_ABBREVIATION_x000D_</v>
      </c>
      <c r="AA82" s="113" t="str">
        <f t="shared" ca="1" si="48"/>
        <v>COUNTRY_KEY_x000D_COUNTRY_ID_x000D__x000D_COUNTRY_NAME_x000D_COUNTRY_ABBREVIATION_x000D_</v>
      </c>
      <c r="AB82" s="113" t="str">
        <f t="shared" ca="1" si="48"/>
        <v>COUNTRY_KEY_x000D_COUNTRY_ID_x000D__x000D_COUNTRY_NAME_x000D_COUNTRY_ABBREVIATION_x000D_</v>
      </c>
      <c r="AC82" s="113" t="str">
        <f t="shared" ca="1" si="48"/>
        <v>COUNTRY_KEY_x000D_COUNTRY_ID_x000D__x000D_COUNTRY_NAME_x000D_COUNTRY_ABBREVIATION_x000D_</v>
      </c>
      <c r="AD82" s="113" t="str">
        <f t="shared" ca="1" si="48"/>
        <v>COUNTRY_KEY_x000D_COUNTRY_ID_x000D__x000D_COUNTRY_NAME_x000D_COUNTRY_ABBREVIATION_x000D_</v>
      </c>
      <c r="AE82" s="113" t="str">
        <f t="shared" ca="1" si="48"/>
        <v>COUNTRY_KEY_x000D_COUNTRY_ID_x000D__x000D_COUNTRY_NAME_x000D_COUNTRY_ABBREVIATION_x000D_</v>
      </c>
      <c r="AF82" s="113" t="str">
        <f t="shared" ca="1" si="48"/>
        <v>COUNTRY_KEY_x000D_COUNTRY_ID_x000D__x000D_COUNTRY_NAME_x000D_COUNTRY_ABBREVIATION_x000D_</v>
      </c>
      <c r="AG82" s="113" t="str">
        <f t="shared" ca="1" si="48"/>
        <v>COUNTRY_KEY_x000D_COUNTRY_ID_x000D__x000D_COUNTRY_NAME_x000D_COUNTRY_ABBREVIATION_x000D_</v>
      </c>
      <c r="AH82" s="113" t="str">
        <f t="shared" ca="1" si="48"/>
        <v>COUNTRY_KEY_x000D_COUNTRY_ID_x000D__x000D_COUNTRY_NAME_x000D_COUNTRY_ABBREVIATION_x000D_</v>
      </c>
      <c r="AI82" s="113" t="str">
        <f t="shared" ca="1" si="48"/>
        <v>COUNTRY_KEY_x000D_COUNTRY_ID_x000D__x000D_COUNTRY_NAME_x000D_COUNTRY_ABBREVIATION_x000D_</v>
      </c>
      <c r="AJ82" s="113" t="str">
        <f t="shared" ca="1" si="48"/>
        <v>COUNTRY_KEY_x000D_COUNTRY_ID_x000D__x000D_COUNTRY_NAME_x000D_COUNTRY_ABBREVIATION_x000D_</v>
      </c>
      <c r="AK82" s="113" t="str">
        <f t="shared" ca="1" si="48"/>
        <v>COUNTRY_KEY_x000D_COUNTRY_ID_x000D__x000D_COUNTRY_NAME_x000D_COUNTRY_ABBREVIATION_x000D_</v>
      </c>
      <c r="AL82" s="113" t="str">
        <f t="shared" ca="1" si="48"/>
        <v>COUNTRY_KEY_x000D_COUNTRY_ID_x000D__x000D_COUNTRY_NAME_x000D_COUNTRY_ABBREVIATION_x000D_</v>
      </c>
      <c r="AM82" s="113" t="str">
        <f t="shared" ca="1" si="48"/>
        <v>COUNTRY_KEY_x000D_COUNTRY_ID_x000D__x000D_COUNTRY_NAME_x000D_COUNTRY_ABBREVIATION_x000D_</v>
      </c>
      <c r="AN82" s="113" t="str">
        <f t="shared" ca="1" si="48"/>
        <v>COUNTRY_KEY_x000D_COUNTRY_ID_x000D__x000D_COUNTRY_NAME_x000D_COUNTRY_ABBREVIATION_x000D_</v>
      </c>
      <c r="AO82" s="113" t="str">
        <f t="shared" ca="1" si="48"/>
        <v>COUNTRY_KEY_x000D_COUNTRY_ID_x000D__x000D_COUNTRY_NAME_x000D_COUNTRY_ABBREVIATION_x000D_</v>
      </c>
      <c r="AP82" s="113" t="str">
        <f t="shared" ca="1" si="48"/>
        <v>COUNTRY_KEY_x000D_COUNTRY_ID_x000D__x000D_COUNTRY_NAME_x000D_COUNTRY_ABBREVIATION_x000D_</v>
      </c>
      <c r="AQ82" s="113" t="str">
        <f t="shared" ca="1" si="48"/>
        <v>COUNTRY_KEY_x000D_COUNTRY_ID_x000D__x000D_COUNTRY_NAME_x000D_COUNTRY_ABBREVIATION_x000D_</v>
      </c>
      <c r="AR82" s="113" t="str">
        <f t="shared" ca="1" si="48"/>
        <v>COUNTRY_KEY_x000D_COUNTRY_ID_x000D__x000D_COUNTRY_NAME_x000D_COUNTRY_ABBREVIATION_x000D_</v>
      </c>
      <c r="AS82" s="113" t="str">
        <f t="shared" ca="1" si="48"/>
        <v>COUNTRY_KEY_x000D_COUNTRY_ID_x000D__x000D_COUNTRY_NAME_x000D_COUNTRY_ABBREVIATION_x000D_</v>
      </c>
      <c r="AT82" s="113" t="str">
        <f t="shared" ca="1" si="48"/>
        <v>COUNTRY_KEY_x000D_COUNTRY_ID_x000D__x000D_COUNTRY_NAME_x000D_COUNTRY_ABBREVIATION_x000D_</v>
      </c>
      <c r="AU82" s="113" t="str">
        <f t="shared" ca="1" si="48"/>
        <v>COUNTRY_KEY_x000D_COUNTRY_ID_x000D__x000D_COUNTRY_NAME_x000D_COUNTRY_ABBREVIATION_x000D_</v>
      </c>
      <c r="AV82" s="113" t="str">
        <f t="shared" ca="1" si="48"/>
        <v>COUNTRY_KEY_x000D_COUNTRY_ID_x000D__x000D_COUNTRY_NAME_x000D_COUNTRY_ABBREVIATION_x000D_</v>
      </c>
      <c r="AW82" s="113" t="str">
        <f t="shared" ca="1" si="48"/>
        <v>COUNTRY_KEY_x000D_COUNTRY_ID_x000D__x000D_COUNTRY_NAME_x000D_COUNTRY_ABBREVIATION_x000D_</v>
      </c>
      <c r="AX82" s="113" t="str">
        <f t="shared" ca="1" si="48"/>
        <v>COUNTRY_KEY_x000D_COUNTRY_ID_x000D__x000D_COUNTRY_NAME_x000D_COUNTRY_ABBREVIATION_x000D_</v>
      </c>
      <c r="AY82" s="113" t="str">
        <f t="shared" ca="1" si="48"/>
        <v>COUNTRY_KEY_x000D_COUNTRY_ID_x000D__x000D_COUNTRY_NAME_x000D_COUNTRY_ABBREVIATION_x000D_</v>
      </c>
      <c r="AZ82" s="113" t="str">
        <f t="shared" ca="1" si="48"/>
        <v>COUNTRY_KEY_x000D_COUNTRY_ID_x000D__x000D_COUNTRY_NAME_x000D_COUNTRY_ABBREVIATION_x000D_</v>
      </c>
      <c r="BA82" s="113" t="str">
        <f t="shared" ca="1" si="48"/>
        <v>COUNTRY_KEY_x000D_COUNTRY_ID_x000D__x000D_COUNTRY_NAME_x000D_COUNTRY_ABBREVIATION_x000D_</v>
      </c>
      <c r="BB82" s="113" t="str">
        <f t="shared" ca="1" si="48"/>
        <v>COUNTRY_KEY_x000D_COUNTRY_ID_x000D__x000D_COUNTRY_NAME_x000D_COUNTRY_ABBREVIATION_x000D_</v>
      </c>
      <c r="BC82" s="113" t="str">
        <f t="shared" ca="1" si="48"/>
        <v>COUNTRY_KEY_x000D_COUNTRY_ID_x000D__x000D_COUNTRY_NAME_x000D_COUNTRY_ABBREVIATION_x000D_</v>
      </c>
      <c r="BD82" s="113" t="str">
        <f t="shared" ca="1" si="48"/>
        <v>COUNTRY_KEY_x000D_COUNTRY_ID_x000D__x000D_COUNTRY_NAME_x000D_COUNTRY_ABBREVIATION_x000D_</v>
      </c>
      <c r="BE82" s="113" t="str">
        <f t="shared" ca="1" si="48"/>
        <v>COUNTRY_KEY_x000D_COUNTRY_ID_x000D__x000D_COUNTRY_NAME_x000D_COUNTRY_ABBREVIATION_x000D_</v>
      </c>
      <c r="BF82" s="113" t="str">
        <f t="shared" ca="1" si="48"/>
        <v>COUNTRY_KEY_x000D_COUNTRY_ID_x000D__x000D_COUNTRY_NAME_x000D_COUNTRY_ABBREVIATION_x000D_</v>
      </c>
      <c r="BG82" s="113" t="str">
        <f t="shared" ca="1" si="48"/>
        <v>COUNTRY_KEY_x000D_COUNTRY_ID_x000D__x000D_COUNTRY_NAME_x000D_COUNTRY_ABBREVIATION_x000D_</v>
      </c>
      <c r="BH82" s="113" t="str">
        <f t="shared" ca="1" si="48"/>
        <v>COUNTRY_KEY_x000D_COUNTRY_ID_x000D__x000D_COUNTRY_NAME_x000D_COUNTRY_ABBREVIATION_x000D_</v>
      </c>
      <c r="BI82" s="113" t="str">
        <f t="shared" ca="1" si="48"/>
        <v>COUNTRY_KEY_x000D_COUNTRY_ID_x000D__x000D_COUNTRY_NAME_x000D_COUNTRY_ABBREVIATION_x000D_</v>
      </c>
      <c r="BJ82" s="113" t="str">
        <f t="shared" ca="1" si="48"/>
        <v>COUNTRY_KEY_x000D_COUNTRY_ID_x000D__x000D_COUNTRY_NAME_x000D_COUNTRY_ABBREVIATION_x000D_</v>
      </c>
      <c r="BK82" s="113" t="str">
        <f t="shared" ca="1" si="48"/>
        <v>COUNTRY_KEY_x000D_COUNTRY_ID_x000D__x000D_COUNTRY_NAME_x000D_COUNTRY_ABBREVIATION_x000D_</v>
      </c>
      <c r="BL82" s="113" t="str">
        <f t="shared" ca="1" si="48"/>
        <v>COUNTRY_KEY_x000D_COUNTRY_ID_x000D__x000D_COUNTRY_NAME_x000D_COUNTRY_ABBREVIATION_x000D_</v>
      </c>
      <c r="BM82" s="113" t="str">
        <f t="shared" ca="1" si="48"/>
        <v>COUNTRY_KEY_x000D_COUNTRY_ID_x000D__x000D_COUNTRY_NAME_x000D_COUNTRY_ABBREVIATION_x000D_</v>
      </c>
      <c r="BN82" s="113" t="str">
        <f t="shared" ca="1" si="48"/>
        <v>COUNTRY_KEY_x000D_COUNTRY_ID_x000D__x000D_COUNTRY_NAME_x000D_COUNTRY_ABBREVIATION_x000D_</v>
      </c>
      <c r="BO82" s="113" t="str">
        <f t="shared" ca="1" si="48"/>
        <v>COUNTRY_KEY_x000D_COUNTRY_ID_x000D__x000D_COUNTRY_NAME_x000D_COUNTRY_ABBREVIATION_x000D_</v>
      </c>
      <c r="BP82" s="113" t="str">
        <f t="shared" ca="1" si="48"/>
        <v>COUNTRY_KEY_x000D_COUNTRY_ID_x000D__x000D_COUNTRY_NAME_x000D_COUNTRY_ABBREVIATION_x000D_</v>
      </c>
      <c r="BQ82" s="113" t="str">
        <f t="shared" ca="1" si="48"/>
        <v>COUNTRY_KEY_x000D_COUNTRY_ID_x000D__x000D_COUNTRY_NAME_x000D_COUNTRY_ABBREVIATION_x000D_</v>
      </c>
      <c r="BR82" s="113" t="str">
        <f t="shared" ca="1" si="48"/>
        <v>COUNTRY_KEY_x000D_COUNTRY_ID_x000D__x000D_COUNTRY_NAME_x000D_COUNTRY_ABBREVIATION_x000D_</v>
      </c>
      <c r="BS82" s="113" t="str">
        <f t="shared" ca="1" si="48"/>
        <v>COUNTRY_KEY_x000D_COUNTRY_ID_x000D__x000D_COUNTRY_NAME_x000D_COUNTRY_ABBREVIATION_x000D_</v>
      </c>
      <c r="BT82" s="113" t="str">
        <f t="shared" ref="BT82:EE82" ca="1" si="49">IF(NOT(ISERROR(FIND("...",BT81))),BT81,IF(LEN(BT81)&gt;226, BT81 &amp; "..." &amp; CHAR(13), BT81 &amp; BT80))</f>
        <v>COUNTRY_KEY_x000D_COUNTRY_ID_x000D__x000D_COUNTRY_NAME_x000D_COUNTRY_ABBREVIATION_x000D_</v>
      </c>
      <c r="BU82" s="113" t="str">
        <f t="shared" ca="1" si="49"/>
        <v>COUNTRY_KEY_x000D_COUNTRY_ID_x000D__x000D_COUNTRY_NAME_x000D_COUNTRY_ABBREVIATION_x000D_</v>
      </c>
      <c r="BV82" s="113" t="str">
        <f t="shared" ca="1" si="49"/>
        <v>COUNTRY_KEY_x000D_COUNTRY_ID_x000D__x000D_COUNTRY_NAME_x000D_COUNTRY_ABBREVIATION_x000D_</v>
      </c>
      <c r="BW82" s="113" t="str">
        <f t="shared" ca="1" si="49"/>
        <v>COUNTRY_KEY_x000D_COUNTRY_ID_x000D__x000D_COUNTRY_NAME_x000D_COUNTRY_ABBREVIATION_x000D_</v>
      </c>
      <c r="BX82" s="113" t="str">
        <f t="shared" ca="1" si="49"/>
        <v>COUNTRY_KEY_x000D_COUNTRY_ID_x000D__x000D_COUNTRY_NAME_x000D_COUNTRY_ABBREVIATION_x000D_</v>
      </c>
      <c r="BY82" s="113" t="str">
        <f t="shared" ca="1" si="49"/>
        <v>COUNTRY_KEY_x000D_COUNTRY_ID_x000D__x000D_COUNTRY_NAME_x000D_COUNTRY_ABBREVIATION_x000D_</v>
      </c>
      <c r="BZ82" s="113" t="str">
        <f t="shared" ca="1" si="49"/>
        <v>COUNTRY_KEY_x000D_COUNTRY_ID_x000D__x000D_COUNTRY_NAME_x000D_COUNTRY_ABBREVIATION_x000D_</v>
      </c>
      <c r="CA82" s="113" t="str">
        <f t="shared" ca="1" si="49"/>
        <v>COUNTRY_KEY_x000D_COUNTRY_ID_x000D__x000D_COUNTRY_NAME_x000D_COUNTRY_ABBREVIATION_x000D_</v>
      </c>
      <c r="CB82" s="113" t="str">
        <f t="shared" ca="1" si="49"/>
        <v>COUNTRY_KEY_x000D_COUNTRY_ID_x000D__x000D_COUNTRY_NAME_x000D_COUNTRY_ABBREVIATION_x000D_</v>
      </c>
      <c r="CC82" s="113" t="str">
        <f t="shared" ca="1" si="49"/>
        <v>COUNTRY_KEY_x000D_COUNTRY_ID_x000D__x000D_COUNTRY_NAME_x000D_COUNTRY_ABBREVIATION_x000D_</v>
      </c>
      <c r="CD82" s="113" t="str">
        <f t="shared" ca="1" si="49"/>
        <v>COUNTRY_KEY_x000D_COUNTRY_ID_x000D__x000D_COUNTRY_NAME_x000D_COUNTRY_ABBREVIATION_x000D_</v>
      </c>
      <c r="CE82" s="113" t="str">
        <f t="shared" ca="1" si="49"/>
        <v>COUNTRY_KEY_x000D_COUNTRY_ID_x000D__x000D_COUNTRY_NAME_x000D_COUNTRY_ABBREVIATION_x000D_</v>
      </c>
      <c r="CF82" s="113" t="str">
        <f t="shared" ca="1" si="49"/>
        <v>COUNTRY_KEY_x000D_COUNTRY_ID_x000D__x000D_COUNTRY_NAME_x000D_COUNTRY_ABBREVIATION_x000D_</v>
      </c>
      <c r="CG82" s="113" t="str">
        <f t="shared" ca="1" si="49"/>
        <v>COUNTRY_KEY_x000D_COUNTRY_ID_x000D__x000D_COUNTRY_NAME_x000D_COUNTRY_ABBREVIATION_x000D_</v>
      </c>
      <c r="CH82" s="113" t="str">
        <f t="shared" ca="1" si="49"/>
        <v>COUNTRY_KEY_x000D_COUNTRY_ID_x000D__x000D_COUNTRY_NAME_x000D_COUNTRY_ABBREVIATION_x000D_</v>
      </c>
      <c r="CI82" s="113" t="str">
        <f t="shared" ca="1" si="49"/>
        <v>COUNTRY_KEY_x000D_COUNTRY_ID_x000D__x000D_COUNTRY_NAME_x000D_COUNTRY_ABBREVIATION_x000D_</v>
      </c>
      <c r="CJ82" s="113" t="str">
        <f t="shared" ca="1" si="49"/>
        <v>COUNTRY_KEY_x000D_COUNTRY_ID_x000D__x000D_COUNTRY_NAME_x000D_COUNTRY_ABBREVIATION_x000D_</v>
      </c>
      <c r="CK82" s="113" t="str">
        <f t="shared" ca="1" si="49"/>
        <v>COUNTRY_KEY_x000D_COUNTRY_ID_x000D__x000D_COUNTRY_NAME_x000D_COUNTRY_ABBREVIATION_x000D_</v>
      </c>
      <c r="CL82" s="113" t="str">
        <f t="shared" ca="1" si="49"/>
        <v>COUNTRY_KEY_x000D_COUNTRY_ID_x000D__x000D_COUNTRY_NAME_x000D_COUNTRY_ABBREVIATION_x000D_</v>
      </c>
      <c r="CM82" s="113" t="str">
        <f t="shared" ca="1" si="49"/>
        <v>COUNTRY_KEY_x000D_COUNTRY_ID_x000D__x000D_COUNTRY_NAME_x000D_COUNTRY_ABBREVIATION_x000D_</v>
      </c>
      <c r="CN82" s="113" t="str">
        <f t="shared" ca="1" si="49"/>
        <v>COUNTRY_KEY_x000D_COUNTRY_ID_x000D__x000D_COUNTRY_NAME_x000D_COUNTRY_ABBREVIATION_x000D_</v>
      </c>
      <c r="CO82" s="113" t="str">
        <f t="shared" ca="1" si="49"/>
        <v>COUNTRY_KEY_x000D_COUNTRY_ID_x000D__x000D_COUNTRY_NAME_x000D_COUNTRY_ABBREVIATION_x000D_</v>
      </c>
      <c r="CP82" s="113" t="str">
        <f t="shared" ca="1" si="49"/>
        <v>COUNTRY_KEY_x000D_COUNTRY_ID_x000D__x000D_COUNTRY_NAME_x000D_COUNTRY_ABBREVIATION_x000D_</v>
      </c>
      <c r="CQ82" s="113" t="str">
        <f t="shared" ca="1" si="49"/>
        <v>COUNTRY_KEY_x000D_COUNTRY_ID_x000D__x000D_COUNTRY_NAME_x000D_COUNTRY_ABBREVIATION_x000D_</v>
      </c>
      <c r="CR82" s="113" t="str">
        <f t="shared" ca="1" si="49"/>
        <v>COUNTRY_KEY_x000D_COUNTRY_ID_x000D__x000D_COUNTRY_NAME_x000D_COUNTRY_ABBREVIATION_x000D_</v>
      </c>
      <c r="CS82" s="113" t="str">
        <f t="shared" ca="1" si="49"/>
        <v>COUNTRY_KEY_x000D_COUNTRY_ID_x000D__x000D_COUNTRY_NAME_x000D_COUNTRY_ABBREVIATION_x000D_</v>
      </c>
      <c r="CT82" s="113" t="str">
        <f t="shared" ca="1" si="49"/>
        <v>COUNTRY_KEY_x000D_COUNTRY_ID_x000D__x000D_COUNTRY_NAME_x000D_COUNTRY_ABBREVIATION_x000D_</v>
      </c>
      <c r="CU82" s="113" t="str">
        <f t="shared" ca="1" si="49"/>
        <v>COUNTRY_KEY_x000D_COUNTRY_ID_x000D__x000D_COUNTRY_NAME_x000D_COUNTRY_ABBREVIATION_x000D_</v>
      </c>
      <c r="CV82" s="113" t="str">
        <f t="shared" ca="1" si="49"/>
        <v>COUNTRY_KEY_x000D_COUNTRY_ID_x000D__x000D_COUNTRY_NAME_x000D_COUNTRY_ABBREVIATION_x000D_</v>
      </c>
      <c r="CW82" s="113" t="str">
        <f t="shared" ca="1" si="49"/>
        <v>COUNTRY_KEY_x000D_COUNTRY_ID_x000D__x000D_COUNTRY_NAME_x000D_COUNTRY_ABBREVIATION_x000D_</v>
      </c>
      <c r="CX82" s="113" t="str">
        <f t="shared" ca="1" si="49"/>
        <v>COUNTRY_KEY_x000D_COUNTRY_ID_x000D__x000D_COUNTRY_NAME_x000D_COUNTRY_ABBREVIATION_x000D_</v>
      </c>
      <c r="CY82" s="113" t="str">
        <f t="shared" ca="1" si="49"/>
        <v>COUNTRY_KEY_x000D_COUNTRY_ID_x000D__x000D_COUNTRY_NAME_x000D_COUNTRY_ABBREVIATION_x000D_</v>
      </c>
      <c r="CZ82" s="113" t="str">
        <f t="shared" ca="1" si="49"/>
        <v>COUNTRY_KEY_x000D_COUNTRY_ID_x000D__x000D_COUNTRY_NAME_x000D_COUNTRY_ABBREVIATION_x000D_</v>
      </c>
      <c r="DA82" s="113" t="str">
        <f t="shared" ca="1" si="49"/>
        <v>COUNTRY_KEY_x000D_COUNTRY_ID_x000D__x000D_COUNTRY_NAME_x000D_COUNTRY_ABBREVIATION_x000D_</v>
      </c>
      <c r="DB82" s="113" t="str">
        <f t="shared" ca="1" si="49"/>
        <v>COUNTRY_KEY_x000D_COUNTRY_ID_x000D__x000D_COUNTRY_NAME_x000D_COUNTRY_ABBREVIATION_x000D_</v>
      </c>
      <c r="DC82" s="113" t="str">
        <f t="shared" ca="1" si="49"/>
        <v>COUNTRY_KEY_x000D_COUNTRY_ID_x000D__x000D_COUNTRY_NAME_x000D_COUNTRY_ABBREVIATION_x000D_</v>
      </c>
      <c r="DD82" s="113" t="str">
        <f t="shared" ca="1" si="49"/>
        <v>COUNTRY_KEY_x000D_COUNTRY_ID_x000D__x000D_COUNTRY_NAME_x000D_COUNTRY_ABBREVIATION_x000D_</v>
      </c>
      <c r="DE82" s="113" t="str">
        <f t="shared" ca="1" si="49"/>
        <v>COUNTRY_KEY_x000D_COUNTRY_ID_x000D__x000D_COUNTRY_NAME_x000D_COUNTRY_ABBREVIATION_x000D_</v>
      </c>
      <c r="DF82" s="113" t="str">
        <f t="shared" ca="1" si="49"/>
        <v>COUNTRY_KEY_x000D_COUNTRY_ID_x000D__x000D_COUNTRY_NAME_x000D_COUNTRY_ABBREVIATION_x000D_</v>
      </c>
      <c r="DG82" s="113" t="str">
        <f t="shared" ca="1" si="49"/>
        <v>COUNTRY_KEY_x000D_COUNTRY_ID_x000D__x000D_COUNTRY_NAME_x000D_COUNTRY_ABBREVIATION_x000D_</v>
      </c>
      <c r="DH82" s="113" t="str">
        <f t="shared" ca="1" si="49"/>
        <v>COUNTRY_KEY_x000D_COUNTRY_ID_x000D__x000D_COUNTRY_NAME_x000D_COUNTRY_ABBREVIATION_x000D_</v>
      </c>
      <c r="DI82" s="113" t="str">
        <f t="shared" ca="1" si="49"/>
        <v>COUNTRY_KEY_x000D_COUNTRY_ID_x000D__x000D_COUNTRY_NAME_x000D_COUNTRY_ABBREVIATION_x000D_</v>
      </c>
      <c r="DJ82" s="113" t="str">
        <f t="shared" ca="1" si="49"/>
        <v>COUNTRY_KEY_x000D_COUNTRY_ID_x000D__x000D_COUNTRY_NAME_x000D_COUNTRY_ABBREVIATION_x000D_</v>
      </c>
      <c r="DK82" s="113" t="str">
        <f t="shared" ca="1" si="49"/>
        <v>COUNTRY_KEY_x000D_COUNTRY_ID_x000D__x000D_COUNTRY_NAME_x000D_COUNTRY_ABBREVIATION_x000D_</v>
      </c>
      <c r="DL82" s="113" t="str">
        <f t="shared" ca="1" si="49"/>
        <v>COUNTRY_KEY_x000D_COUNTRY_ID_x000D__x000D_COUNTRY_NAME_x000D_COUNTRY_ABBREVIATION_x000D_</v>
      </c>
      <c r="DM82" s="113" t="str">
        <f t="shared" ca="1" si="49"/>
        <v>COUNTRY_KEY_x000D_COUNTRY_ID_x000D__x000D_COUNTRY_NAME_x000D_COUNTRY_ABBREVIATION_x000D_</v>
      </c>
      <c r="DN82" s="113" t="str">
        <f t="shared" ca="1" si="49"/>
        <v>COUNTRY_KEY_x000D_COUNTRY_ID_x000D__x000D_COUNTRY_NAME_x000D_COUNTRY_ABBREVIATION_x000D_</v>
      </c>
      <c r="DO82" s="113" t="str">
        <f t="shared" ca="1" si="49"/>
        <v>COUNTRY_KEY_x000D_COUNTRY_ID_x000D__x000D_COUNTRY_NAME_x000D_COUNTRY_ABBREVIATION_x000D_</v>
      </c>
      <c r="DP82" s="113" t="str">
        <f t="shared" ca="1" si="49"/>
        <v>COUNTRY_KEY_x000D_COUNTRY_ID_x000D__x000D_COUNTRY_NAME_x000D_COUNTRY_ABBREVIATION_x000D_</v>
      </c>
      <c r="DQ82" s="113" t="str">
        <f t="shared" ca="1" si="49"/>
        <v>COUNTRY_KEY_x000D_COUNTRY_ID_x000D__x000D_COUNTRY_NAME_x000D_COUNTRY_ABBREVIATION_x000D_</v>
      </c>
      <c r="DR82" s="113" t="str">
        <f t="shared" ca="1" si="49"/>
        <v>COUNTRY_KEY_x000D_COUNTRY_ID_x000D__x000D_COUNTRY_NAME_x000D_COUNTRY_ABBREVIATION_x000D_</v>
      </c>
      <c r="DS82" s="113" t="str">
        <f t="shared" ca="1" si="49"/>
        <v>COUNTRY_KEY_x000D_COUNTRY_ID_x000D__x000D_COUNTRY_NAME_x000D_COUNTRY_ABBREVIATION_x000D_</v>
      </c>
      <c r="DT82" s="113" t="str">
        <f t="shared" ca="1" si="49"/>
        <v>COUNTRY_KEY_x000D_COUNTRY_ID_x000D__x000D_COUNTRY_NAME_x000D_COUNTRY_ABBREVIATION_x000D_</v>
      </c>
      <c r="DU82" s="113" t="str">
        <f t="shared" ca="1" si="49"/>
        <v>COUNTRY_KEY_x000D_COUNTRY_ID_x000D__x000D_COUNTRY_NAME_x000D_COUNTRY_ABBREVIATION_x000D_</v>
      </c>
      <c r="DV82" s="113" t="str">
        <f t="shared" ca="1" si="49"/>
        <v>COUNTRY_KEY_x000D_COUNTRY_ID_x000D__x000D_COUNTRY_NAME_x000D_COUNTRY_ABBREVIATION_x000D_</v>
      </c>
      <c r="DW82" s="113" t="str">
        <f t="shared" ca="1" si="49"/>
        <v>COUNTRY_KEY_x000D_COUNTRY_ID_x000D__x000D_COUNTRY_NAME_x000D_COUNTRY_ABBREVIATION_x000D_</v>
      </c>
      <c r="DX82" s="113" t="str">
        <f t="shared" ca="1" si="49"/>
        <v>COUNTRY_KEY_x000D_COUNTRY_ID_x000D__x000D_COUNTRY_NAME_x000D_COUNTRY_ABBREVIATION_x000D_</v>
      </c>
      <c r="DY82" s="113" t="str">
        <f t="shared" ca="1" si="49"/>
        <v>COUNTRY_KEY_x000D_COUNTRY_ID_x000D__x000D_COUNTRY_NAME_x000D_COUNTRY_ABBREVIATION_x000D_</v>
      </c>
      <c r="DZ82" s="113" t="str">
        <f t="shared" ca="1" si="49"/>
        <v>COUNTRY_KEY_x000D_COUNTRY_ID_x000D__x000D_COUNTRY_NAME_x000D_COUNTRY_ABBREVIATION_x000D_</v>
      </c>
      <c r="EA82" s="113" t="str">
        <f t="shared" ca="1" si="49"/>
        <v>COUNTRY_KEY_x000D_COUNTRY_ID_x000D__x000D_COUNTRY_NAME_x000D_COUNTRY_ABBREVIATION_x000D_</v>
      </c>
      <c r="EB82" s="113" t="str">
        <f t="shared" ca="1" si="49"/>
        <v>COUNTRY_KEY_x000D_COUNTRY_ID_x000D__x000D_COUNTRY_NAME_x000D_COUNTRY_ABBREVIATION_x000D_</v>
      </c>
      <c r="EC82" s="113" t="str">
        <f t="shared" ca="1" si="49"/>
        <v>COUNTRY_KEY_x000D_COUNTRY_ID_x000D__x000D_COUNTRY_NAME_x000D_COUNTRY_ABBREVIATION_x000D_</v>
      </c>
      <c r="ED82" s="113" t="str">
        <f t="shared" ca="1" si="49"/>
        <v>COUNTRY_KEY_x000D_COUNTRY_ID_x000D__x000D_COUNTRY_NAME_x000D_COUNTRY_ABBREVIATION_x000D_</v>
      </c>
      <c r="EE82" s="113" t="str">
        <f t="shared" ca="1" si="49"/>
        <v>COUNTRY_KEY_x000D_COUNTRY_ID_x000D__x000D_COUNTRY_NAME_x000D_COUNTRY_ABBREVIATION_x000D_</v>
      </c>
      <c r="EF82" s="113" t="str">
        <f t="shared" ref="EF82:EY82" ca="1" si="50">IF(NOT(ISERROR(FIND("...",EF81))),EF81,IF(LEN(EF81)&gt;226, EF81 &amp; "..." &amp; CHAR(13), EF81 &amp; EF80))</f>
        <v>COUNTRY_KEY_x000D_COUNTRY_ID_x000D__x000D_COUNTRY_NAME_x000D_COUNTRY_ABBREVIATION_x000D_</v>
      </c>
      <c r="EG82" s="113" t="str">
        <f t="shared" ca="1" si="50"/>
        <v>COUNTRY_KEY_x000D_COUNTRY_ID_x000D__x000D_COUNTRY_NAME_x000D_COUNTRY_ABBREVIATION_x000D_</v>
      </c>
      <c r="EH82" s="113" t="str">
        <f t="shared" ca="1" si="50"/>
        <v>COUNTRY_KEY_x000D_COUNTRY_ID_x000D__x000D_COUNTRY_NAME_x000D_COUNTRY_ABBREVIATION_x000D_</v>
      </c>
      <c r="EI82" s="113" t="str">
        <f t="shared" ca="1" si="50"/>
        <v>COUNTRY_KEY_x000D_COUNTRY_ID_x000D__x000D_COUNTRY_NAME_x000D_COUNTRY_ABBREVIATION_x000D_</v>
      </c>
      <c r="EJ82" s="113" t="str">
        <f t="shared" ca="1" si="50"/>
        <v>COUNTRY_KEY_x000D_COUNTRY_ID_x000D__x000D_COUNTRY_NAME_x000D_COUNTRY_ABBREVIATION_x000D_</v>
      </c>
      <c r="EK82" s="113" t="str">
        <f t="shared" ca="1" si="50"/>
        <v>COUNTRY_KEY_x000D_COUNTRY_ID_x000D__x000D_COUNTRY_NAME_x000D_COUNTRY_ABBREVIATION_x000D_</v>
      </c>
      <c r="EL82" s="113" t="str">
        <f t="shared" ca="1" si="50"/>
        <v>COUNTRY_KEY_x000D_COUNTRY_ID_x000D__x000D_COUNTRY_NAME_x000D_COUNTRY_ABBREVIATION_x000D_</v>
      </c>
      <c r="EM82" s="113" t="str">
        <f t="shared" ca="1" si="50"/>
        <v>COUNTRY_KEY_x000D_COUNTRY_ID_x000D__x000D_COUNTRY_NAME_x000D_COUNTRY_ABBREVIATION_x000D_</v>
      </c>
      <c r="EN82" s="113" t="str">
        <f t="shared" ca="1" si="50"/>
        <v>COUNTRY_KEY_x000D_COUNTRY_ID_x000D__x000D_COUNTRY_NAME_x000D_COUNTRY_ABBREVIATION_x000D_</v>
      </c>
      <c r="EO82" s="113" t="str">
        <f t="shared" ca="1" si="50"/>
        <v>COUNTRY_KEY_x000D_COUNTRY_ID_x000D__x000D_COUNTRY_NAME_x000D_COUNTRY_ABBREVIATION_x000D_</v>
      </c>
      <c r="EP82" s="113" t="str">
        <f t="shared" ca="1" si="50"/>
        <v>COUNTRY_KEY_x000D_COUNTRY_ID_x000D__x000D_COUNTRY_NAME_x000D_COUNTRY_ABBREVIATION_x000D_</v>
      </c>
      <c r="EQ82" s="113" t="str">
        <f t="shared" ca="1" si="50"/>
        <v>COUNTRY_KEY_x000D_COUNTRY_ID_x000D__x000D_COUNTRY_NAME_x000D_COUNTRY_ABBREVIATION_x000D_</v>
      </c>
      <c r="ER82" s="113" t="str">
        <f t="shared" ca="1" si="50"/>
        <v>COUNTRY_KEY_x000D_COUNTRY_ID_x000D__x000D_COUNTRY_NAME_x000D_COUNTRY_ABBREVIATION_x000D_</v>
      </c>
      <c r="ES82" s="113" t="str">
        <f t="shared" ca="1" si="50"/>
        <v>COUNTRY_KEY_x000D_COUNTRY_ID_x000D__x000D_COUNTRY_NAME_x000D_COUNTRY_ABBREVIATION_x000D_</v>
      </c>
      <c r="ET82" s="113" t="str">
        <f t="shared" ca="1" si="50"/>
        <v>COUNTRY_KEY_x000D_COUNTRY_ID_x000D__x000D_COUNTRY_NAME_x000D_COUNTRY_ABBREVIATION_x000D_</v>
      </c>
      <c r="EU82" s="113" t="str">
        <f t="shared" ca="1" si="50"/>
        <v>COUNTRY_KEY_x000D_COUNTRY_ID_x000D__x000D_COUNTRY_NAME_x000D_COUNTRY_ABBREVIATION_x000D_</v>
      </c>
      <c r="EV82" s="113" t="str">
        <f t="shared" ca="1" si="50"/>
        <v>COUNTRY_KEY_x000D_COUNTRY_ID_x000D__x000D_COUNTRY_NAME_x000D_COUNTRY_ABBREVIATION_x000D_</v>
      </c>
      <c r="EW82" s="113" t="str">
        <f t="shared" ca="1" si="50"/>
        <v>COUNTRY_KEY_x000D_COUNTRY_ID_x000D__x000D_COUNTRY_NAME_x000D_COUNTRY_ABBREVIATION_x000D_</v>
      </c>
      <c r="EX82" s="113" t="str">
        <f t="shared" ca="1" si="50"/>
        <v>COUNTRY_KEY_x000D_COUNTRY_ID_x000D__x000D_COUNTRY_NAME_x000D_COUNTRY_ABBREVIATION_x000D_</v>
      </c>
      <c r="EY82" s="113" t="str">
        <f t="shared" ca="1" si="50"/>
        <v>COUNTRY_KEY_x000D_COUNTRY_ID_x000D__x000D_COUNTRY_NAME_x000D_COUNTRY_ABBREVIATION_x000D_</v>
      </c>
    </row>
    <row r="83" spans="1:155" s="39" customFormat="1" ht="28.95" hidden="1" customHeight="1" outlineLevel="2">
      <c r="A83" s="21"/>
      <c r="B83" s="21"/>
      <c r="C83" s="33" t="s">
        <v>343</v>
      </c>
      <c r="D83" s="33"/>
      <c r="E83" s="28"/>
      <c r="F83" s="331" t="str">
        <f t="shared" ref="F83:BQ83" si="51">IF(LEN(F72)=0,"",TRIM(SUBSTITUTE(F7, "!", "")))</f>
        <v>SK, NN</v>
      </c>
      <c r="G83" s="331" t="str">
        <f t="shared" si="51"/>
        <v>BK, NN</v>
      </c>
      <c r="H83" s="331" t="str">
        <f t="shared" si="51"/>
        <v>NN</v>
      </c>
      <c r="I83" s="318" t="str">
        <f t="shared" si="51"/>
        <v/>
      </c>
      <c r="J83" s="124" t="str">
        <f t="shared" si="51"/>
        <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260" t="str">
        <f>F83</f>
        <v>SK, NN</v>
      </c>
      <c r="G84" s="255" t="str">
        <f ca="1">CONCATENATE(INDIRECT(ADDRESS(ROW(),COLUMN()-1)),", ", G83)</f>
        <v>SK, NN, BK, NN</v>
      </c>
      <c r="H84" s="255" t="str">
        <f t="shared" ref="H84:BS84" ca="1" si="54">CONCATENATE(INDIRECT(ADDRESS(ROW(),COLUMN()-1)),", ", H83)</f>
        <v>SK, NN, BK, NN, NN</v>
      </c>
      <c r="I84" s="221" t="str">
        <f t="shared" ca="1" si="54"/>
        <v xml:space="preserve">SK, NN, BK, NN, NN, </v>
      </c>
      <c r="J84" s="113" t="str">
        <f t="shared" ca="1" si="54"/>
        <v xml:space="preserve">SK, NN, BK, NN, NN, , </v>
      </c>
      <c r="K84" s="113" t="str">
        <f t="shared" ca="1" si="54"/>
        <v xml:space="preserve">SK, NN, BK, NN, NN, , , </v>
      </c>
      <c r="L84" s="113" t="str">
        <f t="shared" ca="1" si="54"/>
        <v xml:space="preserve">SK, NN, BK, NN, NN, , , , </v>
      </c>
      <c r="M84" s="113" t="str">
        <f t="shared" ca="1" si="54"/>
        <v xml:space="preserve">SK, NN, BK, NN, NN, , , , , </v>
      </c>
      <c r="N84" s="113" t="str">
        <f t="shared" ca="1" si="54"/>
        <v xml:space="preserve">SK, NN, BK, NN, NN, , , , , , </v>
      </c>
      <c r="O84" s="113" t="str">
        <f t="shared" ca="1" si="54"/>
        <v xml:space="preserve">SK, NN, BK, NN, NN, , , , , , , </v>
      </c>
      <c r="P84" s="113" t="str">
        <f t="shared" ca="1" si="54"/>
        <v xml:space="preserve">SK, NN, BK, NN, NN, , , , , , , , </v>
      </c>
      <c r="Q84" s="113" t="str">
        <f t="shared" ca="1" si="54"/>
        <v xml:space="preserve">SK, NN, BK, NN, NN, , , , , , , , , </v>
      </c>
      <c r="R84" s="113" t="str">
        <f t="shared" ca="1" si="54"/>
        <v xml:space="preserve">SK, NN, BK, NN, NN, , , , , , , , , , </v>
      </c>
      <c r="S84" s="113" t="str">
        <f t="shared" ca="1" si="54"/>
        <v xml:space="preserve">SK, NN, BK, NN, NN, , , , , , , , , , , </v>
      </c>
      <c r="T84" s="113" t="str">
        <f t="shared" ca="1" si="54"/>
        <v xml:space="preserve">SK, NN, BK, NN, NN, , , , , , , , , , , , </v>
      </c>
      <c r="U84" s="113" t="str">
        <f t="shared" ca="1" si="54"/>
        <v xml:space="preserve">SK, NN, BK, NN, NN, , , , , , , , , , , , , </v>
      </c>
      <c r="V84" s="113" t="str">
        <f t="shared" ca="1" si="54"/>
        <v xml:space="preserve">SK, NN, BK, NN, NN, , , , , , , , , , , , , , </v>
      </c>
      <c r="W84" s="113" t="str">
        <f t="shared" ca="1" si="54"/>
        <v xml:space="preserve">SK, NN, BK, NN, NN, , , , , , , , , , , , , , , </v>
      </c>
      <c r="X84" s="113" t="str">
        <f t="shared" ca="1" si="54"/>
        <v xml:space="preserve">SK, NN, BK, NN, NN, , , , , , , , , , , , , , , , </v>
      </c>
      <c r="Y84" s="113" t="str">
        <f t="shared" ca="1" si="54"/>
        <v xml:space="preserve">SK, NN, BK, NN, NN, , , , , , , , , , , , , , , , , </v>
      </c>
      <c r="Z84" s="113" t="str">
        <f t="shared" ca="1" si="54"/>
        <v xml:space="preserve">SK, NN, BK, NN, NN, , , , , , , , , , , , , , , , , , </v>
      </c>
      <c r="AA84" s="113" t="str">
        <f t="shared" ca="1" si="54"/>
        <v xml:space="preserve">SK, NN, BK, NN, NN, , , , , , , , , , , , , , , , , , , </v>
      </c>
      <c r="AB84" s="113" t="str">
        <f t="shared" ca="1" si="54"/>
        <v xml:space="preserve">SK, NN, BK, NN, NN, , , , , , , , , , , , , , , , , , , , </v>
      </c>
      <c r="AC84" s="113" t="str">
        <f t="shared" ca="1" si="54"/>
        <v xml:space="preserve">SK, NN, BK, NN, NN, , , , , , , , , , , , , , , , , , , , , </v>
      </c>
      <c r="AD84" s="113" t="str">
        <f t="shared" ca="1" si="54"/>
        <v xml:space="preserve">SK, NN, BK, NN, NN, , , , , , , , , , , , , , , , , , , , , , </v>
      </c>
      <c r="AE84" s="113" t="str">
        <f t="shared" ca="1" si="54"/>
        <v xml:space="preserve">SK, NN, BK, NN, NN, , , , , , , , , , , , , , , , , , , , , , , </v>
      </c>
      <c r="AF84" s="113" t="str">
        <f t="shared" ca="1" si="54"/>
        <v xml:space="preserve">SK, NN, BK, NN, NN, , , , , , , , , , , , , , , , , , , , , , , , </v>
      </c>
      <c r="AG84" s="113" t="str">
        <f t="shared" ca="1" si="54"/>
        <v xml:space="preserve">SK, NN, BK, NN, NN, , , , , , , , , , , , , , , , , , , , , , , , , </v>
      </c>
      <c r="AH84" s="113" t="str">
        <f t="shared" ca="1" si="54"/>
        <v xml:space="preserve">SK, NN, BK, NN, NN, , , , , , , , , , , , , , , , , , , , , , , , , , </v>
      </c>
      <c r="AI84" s="113" t="str">
        <f t="shared" ca="1" si="54"/>
        <v xml:space="preserve">SK, NN, BK, NN, NN, , , , , , , , , , , , , , , , , , , , , , , , , , , </v>
      </c>
      <c r="AJ84" s="113" t="str">
        <f t="shared" ca="1" si="54"/>
        <v xml:space="preserve">SK, NN, BK, NN, NN, , , , , , , , , , , , , , , , , , , , , , , , , , , , </v>
      </c>
      <c r="AK84" s="113" t="str">
        <f t="shared" ca="1" si="54"/>
        <v xml:space="preserve">SK, NN, BK, NN, NN, , , , , , , , , , , , , , , , , , , , , , , , , , , , , </v>
      </c>
      <c r="AL84" s="113" t="str">
        <f t="shared" ca="1" si="54"/>
        <v xml:space="preserve">SK, NN, BK, NN, NN, , , , , , , , , , , , , , , , , , , , , , , , , , , , , , </v>
      </c>
      <c r="AM84" s="113" t="str">
        <f t="shared" ca="1" si="54"/>
        <v xml:space="preserve">SK, NN, BK, NN, NN, , , , , , , , , , , , , , , , , , , , , , , , , , , , , , , </v>
      </c>
      <c r="AN84" s="113" t="str">
        <f t="shared" ca="1" si="54"/>
        <v xml:space="preserve">SK, NN, BK, NN, NN, , , , , , , , , , , , , , , , , , , , , , , , , , , , , , , , </v>
      </c>
      <c r="AO84" s="113" t="str">
        <f t="shared" ca="1" si="54"/>
        <v xml:space="preserve">SK, NN, BK, NN, NN, , , , , , , , , , , , , , , , , , , , , , , , , , , , , , , , , </v>
      </c>
      <c r="AP84" s="113" t="str">
        <f t="shared" ca="1" si="54"/>
        <v xml:space="preserve">SK, NN, BK, NN, NN, , , , , , , , , , , , , , , , , , , , , , , , , , , , , , , , , , </v>
      </c>
      <c r="AQ84" s="113" t="str">
        <f t="shared" ca="1" si="54"/>
        <v xml:space="preserve">SK, NN, BK, NN, NN, , , , , , , , , , , , , , , , , , , , , , , , , , , , , , , , , , , </v>
      </c>
      <c r="AR84" s="113" t="str">
        <f t="shared" ca="1" si="54"/>
        <v xml:space="preserve">SK, NN, BK, NN, NN, , , , , , , , , , , , , , , , , , , , , , , , , , , , , , , , , , , , </v>
      </c>
      <c r="AS84" s="113" t="str">
        <f t="shared" ca="1" si="54"/>
        <v xml:space="preserve">SK, NN, BK, NN, NN, , , , , , , , , , , , , , , , , , , , , , , , , , , , , , , , , , , , , </v>
      </c>
      <c r="AT84" s="113" t="str">
        <f t="shared" ca="1" si="54"/>
        <v xml:space="preserve">SK, NN, BK, NN, NN, , , , , , , , , , , , , , , , , , , , , , , , , , , , , , , , , , , , , , </v>
      </c>
      <c r="AU84" s="113" t="str">
        <f t="shared" ca="1" si="54"/>
        <v xml:space="preserve">SK, NN, BK, NN, NN, , , , , , , , , , , , , , , , , , , , , , , , , , , , , , , , , , , , , , , </v>
      </c>
      <c r="AV84" s="113" t="str">
        <f t="shared" ca="1" si="54"/>
        <v xml:space="preserve">SK, NN, BK, NN, NN, , , , , , , , , , , , , , , , , , , , , , , , , , , , , , , , , , , , , , , , </v>
      </c>
      <c r="AW84" s="113" t="str">
        <f t="shared" ca="1" si="54"/>
        <v xml:space="preserve">SK, NN, BK, NN, NN, , , , , , , , , , , , , , , , , , , , , , , , , , , , , , , , , , , , , , , , , </v>
      </c>
      <c r="AX84" s="113" t="str">
        <f t="shared" ca="1" si="54"/>
        <v xml:space="preserve">SK, NN, BK, NN, NN, , , , , , , , , , , , , , , , , , , , , , , , , , , , , , , , , , , , , , , , , , </v>
      </c>
      <c r="AY84" s="113" t="str">
        <f t="shared" ca="1" si="54"/>
        <v xml:space="preserve">SK, NN, BK, NN, NN, , , , , , , , , , , , , , , , , , , , , , , , , , , , , , , , , , , , , , , , , , , </v>
      </c>
      <c r="AZ84" s="113" t="str">
        <f t="shared" ca="1" si="54"/>
        <v xml:space="preserve">SK, NN, BK, NN, NN, , , , , , , , , , , , , , , , , , , , , , , , , , , , , , , , , , , , , , , , , , , , </v>
      </c>
      <c r="BA84" s="113" t="str">
        <f t="shared" ca="1" si="54"/>
        <v xml:space="preserve">SK, NN, BK, NN, NN, , , , , , , , , , , , , , , , , , , , , , , , , , , , , , , , , , , , , , , , , , , , , </v>
      </c>
      <c r="BB84" s="113" t="str">
        <f t="shared" ca="1" si="54"/>
        <v xml:space="preserve">SK, NN, BK, NN, NN, , , , , , , , , , , , , , , , , , , , , , , , , , , , , , , , , , , , , , , , , , , , , , </v>
      </c>
      <c r="BC84" s="113" t="str">
        <f t="shared" ca="1" si="54"/>
        <v xml:space="preserve">SK, NN, BK, NN, NN, , , , , , , , , , , , , , , , , , , , , , , , , , , , , , , , , , , , , , , , , , , , , , , </v>
      </c>
      <c r="BD84" s="113" t="str">
        <f t="shared" ca="1" si="54"/>
        <v xml:space="preserve">SK, NN, BK, NN, NN, , , , , , , , , , , , , , , , , , , , , , , , , , , , , , , , , , , , , , , , , , , , , , , , </v>
      </c>
      <c r="BE84" s="113" t="str">
        <f t="shared" ca="1" si="54"/>
        <v xml:space="preserve">SK, NN, BK, NN, NN, , , , , , , , , , , , , , , , , , , , , , , , , , , , , , , , , , , , , , , , , , , , , , , , , </v>
      </c>
      <c r="BF84" s="113" t="str">
        <f t="shared" ca="1" si="54"/>
        <v xml:space="preserve">SK, NN, BK, NN, NN, , , , , , , , , , , , , , , , , , , , , , , , , , , , , , , , , , , , , , , , , , , , , , , , , , </v>
      </c>
      <c r="BG84" s="113" t="str">
        <f t="shared" ca="1" si="54"/>
        <v xml:space="preserve">SK, NN, BK, NN, NN, , , , , , , , , , , , , , , , , , , , , , , , , , , , , , , , , , , , , , , , , , , , , , , , , , , </v>
      </c>
      <c r="BH84" s="113" t="str">
        <f t="shared" ca="1" si="54"/>
        <v xml:space="preserve">SK, NN, BK, NN, NN, , , , , , , , , , , , , , , , , , , , , , , , , , , , , , , , , , , , , , , , , , , , , , , , , , , , </v>
      </c>
      <c r="BI84" s="113" t="str">
        <f t="shared" ca="1" si="54"/>
        <v xml:space="preserve">SK, NN, BK, NN, NN, , , , , , , , , , , , , , , , , , , , , , , , , , , , , , , , , , , , , , , , , , , , , , , , , , , , , </v>
      </c>
      <c r="BJ84" s="113" t="str">
        <f t="shared" ca="1" si="54"/>
        <v xml:space="preserve">SK, NN, BK, NN, NN, , , , , , , , , , , , , , , , , , , , , , , , , , , , , , , , , , , , , , , , , , , , , , , , , , , , , , </v>
      </c>
      <c r="BK84" s="113" t="str">
        <f t="shared" ca="1" si="54"/>
        <v xml:space="preserve">SK, NN, BK, NN, NN, , , , , , , , , , , , , , , , , , , , , , , , , , , , , , , , , , , , , , , , , , , , , , , , , , , , , , , </v>
      </c>
      <c r="BL84" s="113" t="str">
        <f t="shared" ca="1" si="54"/>
        <v xml:space="preserve">SK, NN, BK, NN, NN, , , , , , , , , , , , , , , , , , , , , , , , , , , , , , , , , , , , , , , , , , , , , , , , , , , , , , , , </v>
      </c>
      <c r="BM84" s="113" t="str">
        <f t="shared" ca="1" si="54"/>
        <v xml:space="preserve">SK, NN, BK, NN, NN, , , , , , , , , , , , , , , , , , , , , , , , , , , , , , , , , , , , , , , , , , , , , , , , , , , , , , , , , </v>
      </c>
      <c r="BN84" s="113" t="str">
        <f t="shared" ca="1" si="54"/>
        <v xml:space="preserve">SK, NN, BK, NN, NN, , , , , , , , , , , , , , , , , , , , , , , , , , , , , , , , , , , , , , , , , , , , , , , , , , , , , , , , , , </v>
      </c>
      <c r="BO84" s="113" t="str">
        <f t="shared" ca="1" si="54"/>
        <v xml:space="preserve">SK, NN, BK, NN, NN, , , , , , , , , , , , , , , , , , , , , , , , , , , , , , , , , , , , , , , , , , , , , , , , , , , , , , , , , , , </v>
      </c>
      <c r="BP84" s="113" t="str">
        <f t="shared" ca="1" si="54"/>
        <v xml:space="preserve">SK, NN, BK, NN, NN, , , , , , , , , , , , , , , , , , , , , , , , , , , , , , , , , , , , , , , , , , , , , , , , , , , , , , , , , , , , </v>
      </c>
      <c r="BQ84" s="113" t="str">
        <f t="shared" ca="1" si="54"/>
        <v xml:space="preserve">SK, NN, BK, NN, NN, , , , , , , , , , , , , , , , , , , , , , , , , , , , , , , , , , , , , , , , , , , , , , , , , , , , , , , , , , , , , </v>
      </c>
      <c r="BR84" s="113" t="str">
        <f t="shared" ca="1" si="54"/>
        <v xml:space="preserve">SK, NN, BK, NN, NN, , , , , , , , , , , , , , , , , , , , , , , , , , , , , , , , , , , , , , , , , , , , , , , , , , , , , , , , , , , , , , </v>
      </c>
      <c r="BS84" s="113" t="str">
        <f t="shared" ca="1" si="54"/>
        <v xml:space="preserve">SK, NN, BK, NN, NN, , , , , , , , , , , , , , , , , , , , , , , , , , , , , , , , , , , , , , , , , , , , , , , , , , , , , , , , , , , , , , , </v>
      </c>
      <c r="BT84" s="113" t="str">
        <f t="shared" ref="BT84:EE84" ca="1" si="55">CONCATENATE(INDIRECT(ADDRESS(ROW(),COLUMN()-1)),", ", BT83)</f>
        <v xml:space="preserve">SK, NN, BK, NN, NN, , , , , , , , , , , , , , , , , , , , , , , , , , , , , , , , , , , , , , , , , , , , , , , , , , , , , , , , , , , , , , , , </v>
      </c>
      <c r="BU84" s="113" t="str">
        <f t="shared" ca="1" si="55"/>
        <v xml:space="preserve">SK, NN, BK, NN, NN, , , , , , , , , , , , , , , , , , , , , , , , , , , , , , , , , , , , , , , , , , , , , , , , , , , , , , , , , , , , , , , , , </v>
      </c>
      <c r="BV84" s="113" t="str">
        <f t="shared" ca="1" si="55"/>
        <v xml:space="preserve">SK, NN, BK, NN, NN, , , , , , , , , , , , , , , , , , , , , , , , , , , , , , , , , , , , , , , , , , , , , , , , , , , , , , , , , , , , , , , , , , </v>
      </c>
      <c r="BW84" s="113" t="str">
        <f t="shared" ca="1" si="55"/>
        <v xml:space="preserve">SK, NN, BK, NN, NN, , , , , , , , , , , , , , , , , , , , , , , , , , , , , , , , , , , , , , , , , , , , , , , , , , , , , , , , , , , , , , , , , , , </v>
      </c>
      <c r="BX84" s="113" t="str">
        <f t="shared" ca="1" si="55"/>
        <v xml:space="preserve">SK, NN, BK, NN, NN, , , , , , , , , , , , , , , , , , , , , , , , , , , , , , , , , , , , , , , , , , , , , , , , , , , , , , , , , , , , , , , , , , , , </v>
      </c>
      <c r="BY84" s="113" t="str">
        <f t="shared" ca="1" si="55"/>
        <v xml:space="preserve">SK, NN, BK, NN, NN, , , , , , , , , , , , , , , , , , , , , , , , , , , , , , , , , , , , , , , , , , , , , , , , , , , , , , , , , , , , , , , , , , , , , </v>
      </c>
      <c r="BZ84" s="113" t="str">
        <f t="shared" ca="1" si="55"/>
        <v xml:space="preserve">SK, NN, BK, NN, NN, , , , , , , , , , , , , , , , , , , , , , , , , , , , , , , , , , , , , , , , , , , , , , , , , , , , , , , , , , , , , , , , , , , , , , </v>
      </c>
      <c r="CA84" s="113" t="str">
        <f t="shared" ca="1" si="55"/>
        <v xml:space="preserve">SK, NN, BK, NN, NN, , , , , , , , , , , , , , , , , , , , , , , , , , , , , , , , , , , , , , , , , , , , , , , , , , , , , , , , , , , , , , , , , , , , , , , </v>
      </c>
      <c r="CB84" s="113" t="str">
        <f t="shared" ca="1" si="55"/>
        <v xml:space="preserve">SK, NN, BK, NN, NN, , , , , , , , , , , , , , , , , , , , , , , , , , , , , , , , , , , , , , , , , , , , , , , , , , , , , , , , , , , , , , , , , , , , , , , , </v>
      </c>
      <c r="CC84" s="113" t="str">
        <f t="shared" ca="1" si="55"/>
        <v xml:space="preserve">SK, NN, BK, NN, NN, , , , , , , , , , , , , , , , , , , , , , , , , , , , , , , , , , , , , , , , , , , , , , , , , , , , , , , , , , , , , , , , , , , , , , , , , </v>
      </c>
      <c r="CD84" s="113" t="str">
        <f t="shared" ca="1" si="55"/>
        <v xml:space="preserve">SK, NN, BK, NN, NN, , , , , , , , , , , , , , , , , , , , , , , , , , , , , , , , , , , , , , , , , , , , , , , , , , , , , , , , , , , , , , , , , , , , , , , , , , </v>
      </c>
      <c r="CE84" s="113" t="str">
        <f t="shared" ca="1" si="55"/>
        <v xml:space="preserve">SK, NN, BK, NN, NN, , , , , , , , , , , , , , , , , , , , , , , , , , , , , , , , , , , , , , , , , , , , , , , , , , , , , , , , , , , , , , , , , , , , , , , , , , , </v>
      </c>
      <c r="CF84" s="113" t="str">
        <f t="shared" ca="1" si="55"/>
        <v xml:space="preserve">SK, NN, BK, NN, NN, , , , , , , , , , , , , , , , , , , , , , , , , , , , , , , , , , , , , , , , , , , , , , , , , , , , , , , , , , , , , , , , , , , , , , , , , , , , </v>
      </c>
      <c r="CG84" s="113" t="str">
        <f t="shared" ca="1" si="55"/>
        <v xml:space="preserve">SK, NN, BK, NN, NN, , , , , , , , , , , , , , , , , , , , , , , , , , , , , , , , , , , , , , , , , , , , , , , , , , , , , , , , , , , , , , , , , , , , , , , , , , , , , </v>
      </c>
      <c r="CH84" s="113" t="str">
        <f t="shared" ca="1" si="55"/>
        <v xml:space="preserve">SK, NN, BK, NN, NN, , , , , , , , , , , , , , , , , , , , , , , , , , , , , , , , , , , , , , , , , , , , , , , , , , , , , , , , , , , , , , , , , , , , , , , , , , , , , , </v>
      </c>
      <c r="CI84" s="113" t="str">
        <f t="shared" ca="1" si="55"/>
        <v xml:space="preserve">SK, NN, BK, NN, NN, , , , , , , , , , , , , , , , , , , , , , , , , , , , , , , , , , , , , , , , , , , , , , , , , , , , , , , , , , , , , , , , , , , , , , , , , , , , , , , </v>
      </c>
      <c r="CJ84" s="113" t="str">
        <f t="shared" ca="1" si="55"/>
        <v xml:space="preserve">SK, NN, BK, NN, NN, , , , , , , , , , , , , , , , , , , , , , , , , , , , , , , , , , , , , , , , , , , , , , , , , , , , , , , , , , , , , , , , , , , , , , , , , , , , , , , , </v>
      </c>
      <c r="CK84" s="113" t="str">
        <f t="shared" ca="1" si="55"/>
        <v xml:space="preserve">SK, NN, BK, NN, NN, , , , , , , , , , , , , , , , , , , , , , , , , , , , , , , , , , , , , , , , , , , , , , , , , , , , , , , , , , , , , , , , , , , , , , , , , , , , , , , , , </v>
      </c>
      <c r="CL84" s="113" t="str">
        <f t="shared" ca="1" si="55"/>
        <v xml:space="preserve">SK, NN, BK, NN, NN, , , , , , , , , , , , , , , , , , , , , , , , , , , , , , , , , , , , , , , , , , , , , , , , , , , , , , , , , , , , , , , , , , , , , , , , , , , , , , , , , , </v>
      </c>
      <c r="CM84" s="113" t="str">
        <f t="shared" ca="1" si="55"/>
        <v xml:space="preserve">SK, NN, BK, NN, NN, , , , , , , , , , , , , , , , , , , , , , , , , , , , , , , , , , , , , , , , , , , , , , , , , , , , , , , , , , , , , , , , , , , , , , , , , , , , , , , , , , , </v>
      </c>
      <c r="CN84" s="113" t="str">
        <f t="shared" ca="1" si="55"/>
        <v xml:space="preserve">SK, NN, BK, NN, NN, , , , , , , , , , , , , , , , , , , , , , , , , , , , , , , , , , , , , , , , , , , , , , , , , , , , , , , , , , , , , , , , , , , , , , , , , , , , , , , , , , , , </v>
      </c>
      <c r="CO84" s="113" t="str">
        <f t="shared" ca="1" si="55"/>
        <v xml:space="preserve">SK, NN, BK, NN, NN, , , , , , , , , , , , , , , , , , , , , , , , , , , , , , , , , , , , , , , , , , , , , , , , , , , , , , , , , , , , , , , , , , , , , , , , , , , , , , , , , , , , , </v>
      </c>
      <c r="CP84" s="113" t="str">
        <f t="shared" ca="1" si="55"/>
        <v xml:space="preserve">SK, NN, BK, NN, NN, , , , , , , , , , , , , , , , , , , , , , , , , , , , , , , , , , , , , , , , , , , , , , , , , , , , , , , , , , , , , , , , , , , , , , , , , , , , , , , , , , , , , , </v>
      </c>
      <c r="CQ84" s="113" t="str">
        <f t="shared" ca="1" si="55"/>
        <v xml:space="preserve">SK, NN, BK, NN, NN, , , , , , , , , , , , , , , , , , , , , , , , , , , , , , , , , , , , , , , , , , , , , , , , , , , , , , , , , , , , , , , , , , , , , , , , , , , , , , , , , , , , , , , </v>
      </c>
      <c r="CR84" s="113" t="str">
        <f t="shared" ca="1" si="55"/>
        <v xml:space="preserve">SK, NN, BK, NN, NN, , , , , , , , , , , , , , , , , , , , , , , , , , , , , , , , , , , , , , , , , , , , , , , , , , , , , , , , , , , , , , , , , , , , , , , , , , , , , , , , , , , , , , , , </v>
      </c>
      <c r="CS84" s="113" t="str">
        <f t="shared" ca="1" si="55"/>
        <v xml:space="preserve">SK, NN, BK, NN, NN, , , , , , , , , , , , , , , , , , , , , , , , , , , , , , , , , , , , , , , , , , , , , , , , , , , , , , , , , , , , , , , , , , , , , , , , , , , , , , , , , , , , , , , , , </v>
      </c>
      <c r="CT84" s="113" t="str">
        <f t="shared" ca="1" si="55"/>
        <v xml:space="preserve">SK, NN, BK, NN, NN, , , , , , , , , , , , , , , , , , , , , , , , , , , , , , , , , , , , , , , , , , , , , , , , , , , , , , , , , , , , , , , , , , , , , , , , , , , , , , , , , , , , , , , , , , </v>
      </c>
      <c r="CU84" s="113" t="str">
        <f t="shared" ca="1" si="55"/>
        <v xml:space="preserve">SK, NN, BK, NN, NN, , , , , , , , , , , , , , , , , , , , , , , , , , , , , , , , , , , , , , , , , , , , , , , , , , , , , , , , , , , , , , , , , , , , , , , , , , , , , , , , , , , , , , , , , , , </v>
      </c>
      <c r="CV84" s="113" t="str">
        <f t="shared" ca="1" si="55"/>
        <v xml:space="preserve">SK, NN, BK, NN, NN, , , , , , , , , , , , , , , , , , , , , , , , , , , , , , , , , , , , , , , , , , , , , , , , , , , , , , , , , , , , , , , , , , , , , , , , , , , , , , , , , , , , , , , , , , , , </v>
      </c>
      <c r="CW84" s="113" t="str">
        <f t="shared" ca="1" si="55"/>
        <v xml:space="preserve">SK, NN, BK, NN, NN, , , , , , , , , , , , , , , , , , , , , , , , , , , , , , , , , , , , , , , , , , , , , , , , , , , , , , , , , , , , , , , , , , , , , , , , , , , , , , , , , , , , , , , , , , , , , </v>
      </c>
      <c r="CX84" s="113" t="str">
        <f t="shared" ca="1" si="55"/>
        <v xml:space="preserve">SK, NN, BK, NN, NN, , , , , , , , , , , , , , , , , , , , , , , , , , , , , , , , , , , , , , , , , , , , , , , , , , , , , , , , , , , , , , , , , , , , , , , , , , , , , , , , , , , , , , , , , , , , , , </v>
      </c>
      <c r="CY84" s="113" t="str">
        <f t="shared" ca="1" si="55"/>
        <v xml:space="preserve">SK, NN, BK, NN, NN, , , , , , , , , , , , , , , , , , , , , , , , , , , , , , , , , , , , , , , , , , , , , , , , , , , , , , , , , , , , , , , , , , , , , , , , , , , , , , , , , , , , , , , , , , , , , , , </v>
      </c>
      <c r="CZ84" s="113" t="str">
        <f t="shared" ca="1" si="55"/>
        <v xml:space="preserve">SK, NN, BK, NN, NN, , , , , , , , , , , , , , , , , , , , , , , , , , , , , , , , , , , , , , , , , , , , , , , , , , , , , , , , , , , , , , , , , , , , , , , , , , , , , , , , , , , , , , , , , , , , , , , , </v>
      </c>
      <c r="DA84" s="113" t="str">
        <f t="shared" ca="1" si="55"/>
        <v xml:space="preserve">SK, NN, BK, NN, NN, , , , , , , , , , , , , , , , , , , , , , , , , , , , , , , , , , , , , , , , , , , , , , , , , , , , , , , , , , , , , , , , , , , , , , , , , , , , , , , , , , , , , , , , , , , , , , , , , </v>
      </c>
      <c r="DB84" s="113" t="str">
        <f t="shared" ca="1" si="55"/>
        <v xml:space="preserve">SK, NN, BK, NN, NN, , , , , , , , , , , , , , , , , , , , , , , , , , , , , , , , , , , , , , , , , , , , , , , , , , , , , , , , , , , , , , , , , , , , , , , , , , , , , , , , , , , , , , , , , , , , , , , , , , </v>
      </c>
      <c r="DC84" s="113" t="str">
        <f t="shared" ca="1" si="55"/>
        <v xml:space="preserve">SK, NN, BK, NN, NN, , , , , , , , , , , , , , , , , , , , , , , , , , , , , , , , , , , , , , , , , , , , , , , , , , , , , , , , , , , , , , , , , , , , , , , , , , , , , , , , , , , , , , , , , , , , , , , , , , , </v>
      </c>
      <c r="DD84" s="113" t="str">
        <f t="shared" ca="1" si="55"/>
        <v xml:space="preserve">SK, NN, BK, NN, NN, , , , , , , , , , , , , , , , , , , , , , , , , , , , , , , , , , , , , , , , , , , , , , , , , , , , , , , , , , , , , , , , , , , , , , , , , , , , , , , , , , , , , , , , , , , , , , , , , , , , </v>
      </c>
      <c r="DE84" s="113" t="str">
        <f t="shared" ca="1" si="55"/>
        <v xml:space="preserve">SK, NN, BK, NN, NN, , , , , , , , , , , , , , , , , , , , , , , , , , , , , , , , , , , , , , , , , , , , , , , , , , , , , , , , , , , , , , , , , , , , , , , , , , , , , , , , , , , , , , , , , , , , , , , , , , , , , </v>
      </c>
      <c r="DF84" s="113" t="str">
        <f t="shared" ca="1" si="55"/>
        <v xml:space="preserve">SK, NN, BK, NN, NN, , , , , , , , , , , , , , , , , , , , , , , , , , , , , , , , , , , , , , , , , , , , , , , , , , , , , , , , , , , , , , , , , , , , , , , , , , , , , , , , , , , , , , , , , , , , , , , , , , , , , , </v>
      </c>
      <c r="DG84" s="113" t="str">
        <f t="shared" ca="1" si="55"/>
        <v xml:space="preserve">SK, NN, BK, NN, NN, , , , , , , , , , , , , , , , , , , , , , , , , , , , , , , , , , , , , , , , , , , , , , , , , , , , , , , , , , , , , , , , , , , , , , , , , , , , , , , , , , , , , , , , , , , , , , , , , , , , , , , </v>
      </c>
      <c r="DH84" s="113" t="str">
        <f t="shared" ca="1" si="55"/>
        <v xml:space="preserve">SK, NN, BK, NN, NN, , , , , , , , , , , , , , , , , , , , , , , , , , , , , , , , , , , , , , , , , , , , , , , , , , , , , , , , , , , , , , , , , , , , , , , , , , , , , , , , , , , , , , , , , , , , , , , , , , , , , , , , </v>
      </c>
      <c r="DI84" s="113" t="str">
        <f t="shared" ca="1" si="55"/>
        <v xml:space="preserve">SK, NN, BK, NN, NN, , , , , , , , , , , , , , , , , , , , , , , , , , , , , , , , , , , , , , , , , , , , , , , , , , , , , , , , , , , , , , , , , , , , , , , , , , , , , , , , , , , , , , , , , , , , , , , , , , , , , , , , , </v>
      </c>
      <c r="DJ84" s="113" t="str">
        <f t="shared" ca="1" si="55"/>
        <v xml:space="preserve">SK, NN, BK, NN, NN, , , , , , , , , , , , , , , , , , , , , , , , , , , , , , , , , , , , , , , , , , , , , , , , , , , , , , , , , , , , , , , , , , , , , , , , , , , , , , , , , , , , , , , , , , , , , , , , , , , , , , , , , , </v>
      </c>
      <c r="DK84" s="113" t="str">
        <f t="shared" ca="1" si="55"/>
        <v xml:space="preserve">SK, NN, BK, NN, NN, , , , , , , , , , , , , , , , , , , , , , , , , , , , , , , , , , , , , , , , , , , , , , , , , , , , , , , , , , , , , , , , , , , , , , , , , , , , , , , , , , , , , , , , , , , , , , , , , , , , , , , , , , , </v>
      </c>
      <c r="DL84" s="113" t="str">
        <f t="shared" ca="1" si="55"/>
        <v xml:space="preserve">SK, NN, BK, NN, NN, , , , , , , , , , , , , , , , , , , , , , , , , , , , , , , , , , , , , , , , , , , , , , , , , , , , , , , , , , , , , , , , , , , , , , , , , , , , , , , , , , , , , , , , , , , , , , , , , , , , , , , , , , , , </v>
      </c>
      <c r="DM84" s="113" t="str">
        <f t="shared" ca="1" si="55"/>
        <v xml:space="preserve">SK, NN, BK, NN, NN, , , , , , , , , , , , , , , , , , , , , , , , , , , , , , , , , , , , , , , , , , , , , , , , , , , , , , , , , , , , , , , , , , , , , , , , , , , , , , , , , , , , , , , , , , , , , , , , , , , , , , , , , , , , , </v>
      </c>
      <c r="DN84" s="113" t="str">
        <f t="shared" ca="1" si="55"/>
        <v xml:space="preserve">SK, NN, BK, NN, NN, , , , , , , , , , , , , , , , , , , , , , , , , , , , , , , , , , , , , , , , , , , , , , , , , , , , , , , , , , , , , , , , , , , , , , , , , , , , , , , , , , , , , , , , , , , , , , , , , , , , , , , , , , , , , , </v>
      </c>
      <c r="DO84" s="113" t="str">
        <f t="shared" ca="1" si="55"/>
        <v xml:space="preserve">SK, NN, BK, NN, NN, , , , , , , , , , , , , , , , , , , , , , , , , , , , , , , , , , , , , , , , , , , , , , , , , , , , , , , , , , , , , , , , , , , , , , , , , , , , , , , , , , , , , , , , , , , , , , , , , , , , , , , , , , , , , , , </v>
      </c>
      <c r="DP84" s="113" t="str">
        <f t="shared" ca="1" si="55"/>
        <v xml:space="preserve">SK, NN, BK, NN, NN, , , , , , , , , , , , , , , , , , , , , , , , , , , , , , , , , , , , , , , , , , , , , , , , , , , , , , , , , , , , , , , , , , , , , , , , , , , , , , , , , , , , , , , , , , , , , , , , , , , , , , , , , , , , , , , , </v>
      </c>
      <c r="DQ84" s="113" t="str">
        <f t="shared" ca="1" si="55"/>
        <v xml:space="preserve">SK, NN, BK, NN, NN, , , , , , , , , , , , , , , , , , , , , , , , , , , , , , , , , , , , , , , , , , , , , , , , , , , , , , , , , , , , , , , , , , , , , , , , , , , , , , , , , , , , , , , , , , , , , , , , , , , , , , , , , , , , , , , , , </v>
      </c>
      <c r="DR84" s="113" t="str">
        <f t="shared" ca="1" si="55"/>
        <v xml:space="preserve">SK, NN, BK, NN, NN, , , , , , , , , , , , , , , , , , , , , , , , , , , , , , , , , , , , , , , , , , , , , , , , , , , , , , , , , , , , , , , , , , , , , , , , , , , , , , , , , , , , , , , , , , , , , , , , , , , , , , , , , , , , , , , , , , </v>
      </c>
      <c r="DS84" s="113" t="str">
        <f t="shared" ca="1" si="55"/>
        <v xml:space="preserve">SK, NN, BK, NN, NN, , , , , , , , , , , , , , , , , , , , , , , , , , , , , , , , , , , , , , , , , , , , , , , , , , , , , , , , , , , , , , , , , , , , , , , , , , , , , , , , , , , , , , , , , , , , , , , , , , , , , , , , , , , , , , , , , , , </v>
      </c>
      <c r="DT84" s="113" t="str">
        <f t="shared" ca="1" si="55"/>
        <v xml:space="preserve">SK, NN, BK, NN, NN, , , , , , , , , , , , , , , , , , , , , , , , , , , , , , , , , , , , , , , , , , , , , , , , , , , , , , , , , , , , , , , , , , , , , , , , , , , , , , , , , , , , , , , , , , , , , , , , , , , , , , , , , , , , , , , , , , , , </v>
      </c>
      <c r="DU84" s="113" t="str">
        <f t="shared" ca="1" si="55"/>
        <v xml:space="preserve">SK, NN, BK, NN, NN, , , , , , , , , , , , , , , , , , , , , , , , , , , , , , , , , , , , , , , , , , , , , , , , , , , , , , , , , , , , , , , , , , , , , , , , , , , , , , , , , , , , , , , , , , , , , , , , , , , , , , , , , , , , , , , , , , , , , </v>
      </c>
      <c r="DV84" s="113" t="str">
        <f t="shared" ca="1" si="55"/>
        <v xml:space="preserve">SK, NN, BK, NN, NN, , , , , , , , , , , , , , , , , , , , , , , , , , , , , , , , , , , , , , , , , , , , , , , , , , , , , , , , , , , , , , , , , , , , , , , , , , , , , , , , , , , , , , , , , , , , , , , , , , , , , , , , , , , , , , , , , , , , , , </v>
      </c>
      <c r="DW84" s="113" t="str">
        <f t="shared" ca="1" si="55"/>
        <v xml:space="preserve">SK, NN, BK, NN, NN, , , , , , , , , , , , , , , , , , , , , , , , , , , , , , , , , , , , , , , , , , , , , , , , , , , , , , , , , , , , , , , , , , , , , , , , , , , , , , , , , , , , , , , , , , , , , , , , , , , , , , , , , , , , , , , , , , , , , , , </v>
      </c>
      <c r="DX84" s="113" t="str">
        <f t="shared" ca="1" si="55"/>
        <v xml:space="preserve">SK, NN, BK, NN, NN, , , , , , , , , , , , , , , , , , , , , , , , , , , , , , , , , , , , , , , , , , , , , , , , , , , , , , , , , , , , , , , , , , , , , , , , , , , , , , , , , , , , , , , , , , , , , , , , , , , , , , , , , , , , , , , , , , , , , , , , </v>
      </c>
      <c r="DY84" s="113" t="str">
        <f t="shared" ca="1" si="55"/>
        <v xml:space="preserve">SK, NN, BK, NN, NN, , , , , , , , , , , , , , , , , , , , , , , , , , , , , , , , , , , , , , , , , , , , , , , , , , , , , , , , , , , , , , , , , , , , , , , , , , , , , , , , , , , , , , , , , , , , , , , , , , , , , , , , , , , , , , , , , , , , , , , , , </v>
      </c>
      <c r="DZ84" s="113" t="str">
        <f t="shared" ca="1" si="55"/>
        <v xml:space="preserve">SK, NN, BK, NN, NN, , , , , , , , , , , , , , , , , , , , , , , , , , , , , , , , , , , , , , , , , , , , , , , , , , , , , , , , , , , , , , , , , , , , , , , , , , , , , , , , , , , , , , , , , , , , , , , , , , , , , , , , , , , , , , , , , , , , , , , , , , </v>
      </c>
      <c r="EA84" s="113" t="str">
        <f t="shared" ca="1" si="55"/>
        <v xml:space="preserve">SK, NN, BK, NN, NN, , , , , , , , , , , , , , , , , , , , , , , , , , , , , , , , , , , , , , , , , , , , , , , , , , , , , , , , , , , , , , , , , , , , , , , , , , , , , , , , , , , , , , , , , , , , , , , , , , , , , , , , , , , , , , , , , , , , , , , , , , , </v>
      </c>
      <c r="EB84" s="113" t="str">
        <f t="shared" ca="1" si="55"/>
        <v xml:space="preserve">SK, NN, BK, NN, NN, , , , , , , , , , , , , , , , , , , , , , , , , , , , , , , , , , , , , , , , , , , , , , , , , , , , , , , , , , , , , , , , , , , , , , , , , , , , , , , , , , , , , , , , , , , , , , , , , , , , , , , , , , , , , , , , , , , , , , , , , , , , </v>
      </c>
      <c r="EC84" s="113" t="str">
        <f t="shared" ca="1" si="55"/>
        <v xml:space="preserve">SK, NN, BK, NN, NN, , , , , , , , , , , , , , , , , , , , , , , , , , , , , , , , , , , , , , , , , , , , , , , , , , , , , , , , , , , , , , , , , , , , , , , , , , , , , , , , , , , , , , , , , , , , , , , , , , , , , , , , , , , , , , , , , , , , , , , , , , , , , </v>
      </c>
      <c r="ED84" s="113" t="str">
        <f t="shared" ca="1" si="55"/>
        <v xml:space="preserve">SK, NN, BK, NN, NN, , , , , , , , , , , , , , , , , , , , , , , , , , , , , , , , , , , , , , , , , , , , , , , , , , , , , , , , , , , , , , , , , , , , , , , , , , , , , , , , , , , , , , , , , , , , , , , , , , , , , , , , , , , , , , , , , , , , , , , , , , , , , , </v>
      </c>
      <c r="EE84" s="113" t="str">
        <f t="shared" ca="1" si="55"/>
        <v xml:space="preserve">SK, NN, BK, NN, NN, , , , , , , , , , , , , , , , , , , , , , , , , , , , , , , , , , , , , , , , , , , , , , , , , , , , , , , , , , , , , , , , , , , , , , , , , , , , , , , , , , , , , , , , , , , , , , , , , , , , , , , , , , , , , , , , , , , , , , , , , , , , , , , </v>
      </c>
      <c r="EF84" s="113" t="str">
        <f t="shared" ref="EF84:EY84" ca="1" si="56">CONCATENATE(INDIRECT(ADDRESS(ROW(),COLUMN()-1)),", ", EF83)</f>
        <v xml:space="preserve">SK, NN, BK, NN, NN, , , , , , , , , , , , , , , , , , , , , , , , , , , , , , , , , , , , , , , , , , , , , , , , , , , , , , , , , , , , , , , , , , , , , , , , , , , , , , , , , , , , , , , , , , , , , , , , , , , , , , , , , , , , , , , , , , , , , , , , , , , , , , , , </v>
      </c>
      <c r="EG84" s="113" t="str">
        <f t="shared" ca="1" si="56"/>
        <v xml:space="preserve">SK, NN, BK, NN, NN, , , , , , , , , , , , , , , , , , , , , , , , , , , , , , , , , , , , , , , , , , , , , , , , , , , , , , , , , , , , , , , , , , , , , , , , , , , , , , , , , , , , , , , , , , , , , , , , , , , , , , , , , , , , , , , , , , , , , , , , , , , , , , , , , </v>
      </c>
      <c r="EH84" s="113" t="str">
        <f t="shared" ca="1" si="56"/>
        <v xml:space="preserve">SK, NN, BK, NN, NN, , , , , , , , , , , , , , , , , , , , , , , , , , , , , , , , , , , , , , , , , , , , , , , , , , , , , , , , , , , , , , , , , , , , , , , , , , , , , , , , , , , , , , , , , , , , , , , , , , , , , , , , , , , , , , , , , , , , , , , , , , , , , , , , , , </v>
      </c>
      <c r="EI84" s="113" t="str">
        <f t="shared" ca="1" si="56"/>
        <v xml:space="preserve">SK, NN, BK, NN, NN, , , , , , , , , , , , , , , , , , , , , , , , , , , , , , , , , , , , , , , , , , , , , , , , , , , , , , , , , , , , , , , , , , , , , , , , , , , , , , , , , , , , , , , , , , , , , , , , , , , , , , , , , , , , , , , , , , , , , , , , , , , , , , , , , , , </v>
      </c>
      <c r="EJ84" s="113" t="str">
        <f t="shared" ca="1" si="56"/>
        <v xml:space="preserve">SK, NN, BK, NN, NN, , , , , , , , , , , , , , , , , , , , , , , , , , , , , , , , , , , , , , , , , , , , , , , , , , , , , , , , , , , , , , , , , , , , , , , , , , , , , , , , , , , , , , , , , , , , , , , , , , , , , , , , , , , , , , , , , , , , , , , , , , , , , , , , , , , , </v>
      </c>
      <c r="EK84" s="113" t="str">
        <f t="shared" ca="1" si="56"/>
        <v xml:space="preserve">SK, NN, BK, NN, NN, , , , , , , , , , , , , , , , , , , , , , , , , , , , , , , , , , , , , , , , , , , , , , , , , , , , , , , , , , , , , , , , , , , , , , , , , , , , , , , , , , , , , , , , , , , , , , , , , , , , , , , , , , , , , , , , , , , , , , , , , , , , , , , , , , , , , </v>
      </c>
      <c r="EL84" s="113" t="str">
        <f t="shared" ca="1" si="56"/>
        <v xml:space="preserve">SK, NN, BK, NN, NN, , , , , , , , , , , , , , , , , , , , , , , , , , , , , , , , , , , , , , , , , , , , , , , , , , , , , , , , , , , , , , , , , , , , , , , , , , , , , , , , , , , , , , , , , , , , , , , , , , , , , , , , , , , , , , , , , , , , , , , , , , , , , , , , , , , , , , </v>
      </c>
      <c r="EM84" s="113" t="str">
        <f t="shared" ca="1" si="56"/>
        <v xml:space="preserve">SK, NN, BK, NN, NN, , , , , , , , , , , , , , , , , , , , , , , , , , , , , , , , , , , , , , , , , , , , , , , , , , , , , , , , , , , , , , , , , , , , , , , , , , , , , , , , , , , , , , , , , , , , , , , , , , , , , , , , , , , , , , , , , , , , , , , , , , , , , , , , , , , , , , , </v>
      </c>
      <c r="EN84" s="113" t="str">
        <f t="shared" ca="1" si="56"/>
        <v xml:space="preserve">SK, NN, BK, NN, NN, , , , , , , , , , , , , , , , , , , , , , , , , , , , , , , , , , , , , , , , , , , , , , , , , , , , , , , , , , , , , , , , , , , , , , , , , , , , , , , , , , , , , , , , , , , , , , , , , , , , , , , , , , , , , , , , , , , , , , , , , , , , , , , , , , , , , , , , </v>
      </c>
      <c r="EO84" s="113" t="str">
        <f t="shared" ca="1" si="56"/>
        <v xml:space="preserve">SK, NN, BK, NN, NN, , , , , , , , , , , , , , , , , , , , , , , , , , , , , , , , , , , , , , , , , , , , , , , , , , , , , , , , , , , , , , , , , , , , , , , , , , , , , , , , , , , , , , , , , , , , , , , , , , , , , , , , , , , , , , , , , , , , , , , , , , , , , , , , , , , , , , , , , </v>
      </c>
      <c r="EP84" s="113" t="str">
        <f t="shared" ca="1" si="56"/>
        <v xml:space="preserve">SK, NN, BK, NN, NN, , , , , , , , , , , , , , , , , , , , , , , , , , , , , , , , , , , , , , , , , , , , , , , , , , , , , , , , , , , , , , , , , , , , , , , , , , , , , , , , , , , , , , , , , , , , , , , , , , , , , , , , , , , , , , , , , , , , , , , , , , , , , , , , , , , , , , , , , , </v>
      </c>
      <c r="EQ84" s="113" t="str">
        <f t="shared" ca="1" si="56"/>
        <v xml:space="preserve">SK, NN, BK, NN, NN, , , , , , , , , , , , , , , , , , , , , , , , , , , , , , , , , , , , , , , , , , , , , , , , , , , , , , , , , , , , , , , , , , , , , , , , , , , , , , , , , , , , , , , , , , , , , , , , , , , , , , , , , , , , , , , , , , , , , , , , , , , , , , , , , , , , , , , , , , , </v>
      </c>
      <c r="ER84" s="113" t="str">
        <f t="shared" ca="1" si="56"/>
        <v xml:space="preserve">SK, NN, BK, NN, NN, , , , , , , , , , , , , , , , , , , , , , , , , , , , , , , , , , , , , , , , , , , , , , , , , , , , , , , , , , , , , , , , , , , , , , , , , , , , , , , , , , , , , , , , , , , , , , , , , , , , , , , , , , , , , , , , , , , , , , , , , , , , , , , , , , , , , , , , , , , , </v>
      </c>
      <c r="ES84" s="113" t="str">
        <f t="shared" ca="1" si="56"/>
        <v xml:space="preserve">SK, NN, BK, NN, NN, , , , , , , , , , , , , , , , , , , , , , , , , , , , , , , , , , , , , , , , , , , , , , , , , , , , , , , , , , , , , , , , , , , , , , , , , , , , , , , , , , , , , , , , , , , , , , , , , , , , , , , , , , , , , , , , , , , , , , , , , , , , , , , , , , , , , , , , , , , , , </v>
      </c>
      <c r="ET84" s="113" t="str">
        <f t="shared" ca="1" si="56"/>
        <v xml:space="preserve">SK, NN, BK, NN, NN, , , , , , , , , , , , , , , , , , , , , , , , , , , , , , , , , , , , , , , , , , , , , , , , , , , , , , , , , , , , , , , , , , , , , , , , , , , , , , , , , , , , , , , , , , , , , , , , , , , , , , , , , , , , , , , , , , , , , , , , , , , , , , , , , , , , , , , , , , , , , , </v>
      </c>
      <c r="EU84" s="113" t="str">
        <f t="shared" ca="1" si="56"/>
        <v xml:space="preserve">SK, NN, BK, NN, NN, , , , , , , , , , , , , , , , , , , , , , , , , , , , , , , , , , , , , , , , , , , , , , , , , , , , , , , , , , , , , , , , , , , , , , , , , , , , , , , , , , , , , , , , , , , , , , , , , , , , , , , , , , , , , , , , , , , , , , , , , , , , , , , , , , , , , , , , , , , , , , , </v>
      </c>
      <c r="EV84" s="113" t="str">
        <f t="shared" ca="1" si="56"/>
        <v xml:space="preserve">SK, NN, BK, NN, NN, , , , , , , , , , , , , , , , , , , , , , , , , , , , , , , , , , , , , , , , , , , , , , , , , , , , , , , , , , , , , , , , , , , , , , , , , , , , , , , , , , , , , , , , , , , , , , , , , , , , , , , , , , , , , , , , , , , , , , , , , , , , , , , , , , , , , , , , , , , , , , , , </v>
      </c>
      <c r="EW84" s="113" t="str">
        <f t="shared" ca="1" si="56"/>
        <v xml:space="preserve">SK, NN, BK, NN, NN, , , , , , , , , , , , , , , , , , , , , , , , , , , , , , , , , , , , , , , , , , , , , , , , , , , , , , , , , , , , , , , , , , , , , , , , , , , , , , , , , , , , , , , , , , , , , , , , , , , , , , , , , , , , , , , , , , , , , , , , , , , , , , , , , , , , , , , , , , , , , , , , , </v>
      </c>
      <c r="EX84" s="113" t="str">
        <f t="shared" ca="1" si="56"/>
        <v xml:space="preserve">SK, NN, BK, NN, NN, , , , , , , , , , , , , , , , , , , , , , , , , , , , , , , , , , , , , , , , , , , , , , , , , , , , , , , , , , , , , , , , , , , , , , , , , , , , , , , , , , , , , , , , , , , , , , , , , , , , , , , , , , , , , , , , , , , , , , , , , , , , , , , , , , , , , , , , , , , , , , , , , , </v>
      </c>
      <c r="EY84" s="113" t="str">
        <f t="shared" ca="1" si="56"/>
        <v xml:space="preserve">SK, NN, BK, NN, NN, ,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255"/>
      <c r="G85" s="255"/>
      <c r="H85" s="255"/>
      <c r="I85" s="221"/>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255" t="str">
        <f>IF(F59="Y",F72 &amp; ", ","")</f>
        <v xml:space="preserve">COUNTRY_KEY, </v>
      </c>
      <c r="G86" s="255" t="str">
        <f t="shared" ref="G86:BR86" si="57">IF(G59="Y",G72 &amp; ", ","")</f>
        <v/>
      </c>
      <c r="H86" s="255" t="str">
        <f t="shared" si="57"/>
        <v/>
      </c>
      <c r="I86" s="221"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260" t="str">
        <f>F86</f>
        <v xml:space="preserve">COUNTRY_KEY, </v>
      </c>
      <c r="G87" s="255" t="str">
        <f ca="1">CONCATENATE(INDIRECT(ADDRESS(ROW(),COLUMN()-1)), G86)</f>
        <v xml:space="preserve">COUNTRY_KEY, </v>
      </c>
      <c r="H87" s="255" t="str">
        <f t="shared" ref="H87:BS87" ca="1" si="60">CONCATENATE(INDIRECT(ADDRESS(ROW(),COLUMN()-1)), H86)</f>
        <v xml:space="preserve">COUNTRY_KEY, </v>
      </c>
      <c r="I87" s="221" t="str">
        <f t="shared" ca="1" si="60"/>
        <v xml:space="preserve">COUNTRY_KEY, </v>
      </c>
      <c r="J87" s="113" t="str">
        <f t="shared" ca="1" si="60"/>
        <v xml:space="preserve">COUNTRY_KEY, </v>
      </c>
      <c r="K87" s="113" t="str">
        <f t="shared" ca="1" si="60"/>
        <v xml:space="preserve">COUNTRY_KEY, </v>
      </c>
      <c r="L87" s="113" t="str">
        <f t="shared" ca="1" si="60"/>
        <v xml:space="preserve">COUNTRY_KEY, </v>
      </c>
      <c r="M87" s="113" t="str">
        <f t="shared" ca="1" si="60"/>
        <v xml:space="preserve">COUNTRY_KEY, </v>
      </c>
      <c r="N87" s="113" t="str">
        <f t="shared" ca="1" si="60"/>
        <v xml:space="preserve">COUNTRY_KEY, </v>
      </c>
      <c r="O87" s="113" t="str">
        <f t="shared" ca="1" si="60"/>
        <v xml:space="preserve">COUNTRY_KEY, </v>
      </c>
      <c r="P87" s="113" t="str">
        <f t="shared" ca="1" si="60"/>
        <v xml:space="preserve">COUNTRY_KEY, </v>
      </c>
      <c r="Q87" s="113" t="str">
        <f t="shared" ca="1" si="60"/>
        <v xml:space="preserve">COUNTRY_KEY, </v>
      </c>
      <c r="R87" s="113" t="str">
        <f t="shared" ca="1" si="60"/>
        <v xml:space="preserve">COUNTRY_KEY, </v>
      </c>
      <c r="S87" s="113" t="str">
        <f t="shared" ca="1" si="60"/>
        <v xml:space="preserve">COUNTRY_KEY, </v>
      </c>
      <c r="T87" s="113" t="str">
        <f t="shared" ca="1" si="60"/>
        <v xml:space="preserve">COUNTRY_KEY, </v>
      </c>
      <c r="U87" s="113" t="str">
        <f t="shared" ca="1" si="60"/>
        <v xml:space="preserve">COUNTRY_KEY, </v>
      </c>
      <c r="V87" s="113" t="str">
        <f t="shared" ca="1" si="60"/>
        <v xml:space="preserve">COUNTRY_KEY, </v>
      </c>
      <c r="W87" s="113" t="str">
        <f t="shared" ca="1" si="60"/>
        <v xml:space="preserve">COUNTRY_KEY, </v>
      </c>
      <c r="X87" s="113" t="str">
        <f t="shared" ca="1" si="60"/>
        <v xml:space="preserve">COUNTRY_KEY, </v>
      </c>
      <c r="Y87" s="113" t="str">
        <f t="shared" ca="1" si="60"/>
        <v xml:space="preserve">COUNTRY_KEY, </v>
      </c>
      <c r="Z87" s="113" t="str">
        <f t="shared" ca="1" si="60"/>
        <v xml:space="preserve">COUNTRY_KEY, </v>
      </c>
      <c r="AA87" s="113" t="str">
        <f t="shared" ca="1" si="60"/>
        <v xml:space="preserve">COUNTRY_KEY, </v>
      </c>
      <c r="AB87" s="113" t="str">
        <f t="shared" ca="1" si="60"/>
        <v xml:space="preserve">COUNTRY_KEY, </v>
      </c>
      <c r="AC87" s="113" t="str">
        <f t="shared" ca="1" si="60"/>
        <v xml:space="preserve">COUNTRY_KEY, </v>
      </c>
      <c r="AD87" s="113" t="str">
        <f t="shared" ca="1" si="60"/>
        <v xml:space="preserve">COUNTRY_KEY, </v>
      </c>
      <c r="AE87" s="113" t="str">
        <f t="shared" ca="1" si="60"/>
        <v xml:space="preserve">COUNTRY_KEY, </v>
      </c>
      <c r="AF87" s="113" t="str">
        <f t="shared" ca="1" si="60"/>
        <v xml:space="preserve">COUNTRY_KEY, </v>
      </c>
      <c r="AG87" s="113" t="str">
        <f t="shared" ca="1" si="60"/>
        <v xml:space="preserve">COUNTRY_KEY, </v>
      </c>
      <c r="AH87" s="113" t="str">
        <f t="shared" ca="1" si="60"/>
        <v xml:space="preserve">COUNTRY_KEY, </v>
      </c>
      <c r="AI87" s="113" t="str">
        <f t="shared" ca="1" si="60"/>
        <v xml:space="preserve">COUNTRY_KEY, </v>
      </c>
      <c r="AJ87" s="113" t="str">
        <f t="shared" ca="1" si="60"/>
        <v xml:space="preserve">COUNTRY_KEY, </v>
      </c>
      <c r="AK87" s="113" t="str">
        <f t="shared" ca="1" si="60"/>
        <v xml:space="preserve">COUNTRY_KEY, </v>
      </c>
      <c r="AL87" s="113" t="str">
        <f t="shared" ca="1" si="60"/>
        <v xml:space="preserve">COUNTRY_KEY, </v>
      </c>
      <c r="AM87" s="113" t="str">
        <f t="shared" ca="1" si="60"/>
        <v xml:space="preserve">COUNTRY_KEY, </v>
      </c>
      <c r="AN87" s="113" t="str">
        <f t="shared" ca="1" si="60"/>
        <v xml:space="preserve">COUNTRY_KEY, </v>
      </c>
      <c r="AO87" s="113" t="str">
        <f t="shared" ca="1" si="60"/>
        <v xml:space="preserve">COUNTRY_KEY, </v>
      </c>
      <c r="AP87" s="113" t="str">
        <f t="shared" ca="1" si="60"/>
        <v xml:space="preserve">COUNTRY_KEY, </v>
      </c>
      <c r="AQ87" s="113" t="str">
        <f t="shared" ca="1" si="60"/>
        <v xml:space="preserve">COUNTRY_KEY, </v>
      </c>
      <c r="AR87" s="113" t="str">
        <f t="shared" ca="1" si="60"/>
        <v xml:space="preserve">COUNTRY_KEY, </v>
      </c>
      <c r="AS87" s="113" t="str">
        <f t="shared" ca="1" si="60"/>
        <v xml:space="preserve">COUNTRY_KEY, </v>
      </c>
      <c r="AT87" s="113" t="str">
        <f t="shared" ca="1" si="60"/>
        <v xml:space="preserve">COUNTRY_KEY, </v>
      </c>
      <c r="AU87" s="113" t="str">
        <f t="shared" ca="1" si="60"/>
        <v xml:space="preserve">COUNTRY_KEY, </v>
      </c>
      <c r="AV87" s="113" t="str">
        <f t="shared" ca="1" si="60"/>
        <v xml:space="preserve">COUNTRY_KEY, </v>
      </c>
      <c r="AW87" s="113" t="str">
        <f t="shared" ca="1" si="60"/>
        <v xml:space="preserve">COUNTRY_KEY, </v>
      </c>
      <c r="AX87" s="113" t="str">
        <f t="shared" ca="1" si="60"/>
        <v xml:space="preserve">COUNTRY_KEY, </v>
      </c>
      <c r="AY87" s="113" t="str">
        <f t="shared" ca="1" si="60"/>
        <v xml:space="preserve">COUNTRY_KEY, </v>
      </c>
      <c r="AZ87" s="113" t="str">
        <f t="shared" ca="1" si="60"/>
        <v xml:space="preserve">COUNTRY_KEY, </v>
      </c>
      <c r="BA87" s="113" t="str">
        <f t="shared" ca="1" si="60"/>
        <v xml:space="preserve">COUNTRY_KEY, </v>
      </c>
      <c r="BB87" s="113" t="str">
        <f t="shared" ca="1" si="60"/>
        <v xml:space="preserve">COUNTRY_KEY, </v>
      </c>
      <c r="BC87" s="113" t="str">
        <f t="shared" ca="1" si="60"/>
        <v xml:space="preserve">COUNTRY_KEY, </v>
      </c>
      <c r="BD87" s="113" t="str">
        <f t="shared" ca="1" si="60"/>
        <v xml:space="preserve">COUNTRY_KEY, </v>
      </c>
      <c r="BE87" s="113" t="str">
        <f t="shared" ca="1" si="60"/>
        <v xml:space="preserve">COUNTRY_KEY, </v>
      </c>
      <c r="BF87" s="113" t="str">
        <f t="shared" ca="1" si="60"/>
        <v xml:space="preserve">COUNTRY_KEY, </v>
      </c>
      <c r="BG87" s="113" t="str">
        <f t="shared" ca="1" si="60"/>
        <v xml:space="preserve">COUNTRY_KEY, </v>
      </c>
      <c r="BH87" s="113" t="str">
        <f t="shared" ca="1" si="60"/>
        <v xml:space="preserve">COUNTRY_KEY, </v>
      </c>
      <c r="BI87" s="113" t="str">
        <f t="shared" ca="1" si="60"/>
        <v xml:space="preserve">COUNTRY_KEY, </v>
      </c>
      <c r="BJ87" s="113" t="str">
        <f t="shared" ca="1" si="60"/>
        <v xml:space="preserve">COUNTRY_KEY, </v>
      </c>
      <c r="BK87" s="113" t="str">
        <f t="shared" ca="1" si="60"/>
        <v xml:space="preserve">COUNTRY_KEY, </v>
      </c>
      <c r="BL87" s="113" t="str">
        <f t="shared" ca="1" si="60"/>
        <v xml:space="preserve">COUNTRY_KEY, </v>
      </c>
      <c r="BM87" s="113" t="str">
        <f t="shared" ca="1" si="60"/>
        <v xml:space="preserve">COUNTRY_KEY, </v>
      </c>
      <c r="BN87" s="113" t="str">
        <f t="shared" ca="1" si="60"/>
        <v xml:space="preserve">COUNTRY_KEY, </v>
      </c>
      <c r="BO87" s="113" t="str">
        <f t="shared" ca="1" si="60"/>
        <v xml:space="preserve">COUNTRY_KEY, </v>
      </c>
      <c r="BP87" s="113" t="str">
        <f t="shared" ca="1" si="60"/>
        <v xml:space="preserve">COUNTRY_KEY, </v>
      </c>
      <c r="BQ87" s="113" t="str">
        <f t="shared" ca="1" si="60"/>
        <v xml:space="preserve">COUNTRY_KEY, </v>
      </c>
      <c r="BR87" s="113" t="str">
        <f t="shared" ca="1" si="60"/>
        <v xml:space="preserve">COUNTRY_KEY, </v>
      </c>
      <c r="BS87" s="113" t="str">
        <f t="shared" ca="1" si="60"/>
        <v xml:space="preserve">COUNTRY_KEY, </v>
      </c>
      <c r="BT87" s="113" t="str">
        <f t="shared" ref="BT87:EE87" ca="1" si="61">CONCATENATE(INDIRECT(ADDRESS(ROW(),COLUMN()-1)), BT86)</f>
        <v xml:space="preserve">COUNTRY_KEY, </v>
      </c>
      <c r="BU87" s="113" t="str">
        <f t="shared" ca="1" si="61"/>
        <v xml:space="preserve">COUNTRY_KEY, </v>
      </c>
      <c r="BV87" s="113" t="str">
        <f t="shared" ca="1" si="61"/>
        <v xml:space="preserve">COUNTRY_KEY, </v>
      </c>
      <c r="BW87" s="113" t="str">
        <f t="shared" ca="1" si="61"/>
        <v xml:space="preserve">COUNTRY_KEY, </v>
      </c>
      <c r="BX87" s="113" t="str">
        <f t="shared" ca="1" si="61"/>
        <v xml:space="preserve">COUNTRY_KEY, </v>
      </c>
      <c r="BY87" s="113" t="str">
        <f t="shared" ca="1" si="61"/>
        <v xml:space="preserve">COUNTRY_KEY, </v>
      </c>
      <c r="BZ87" s="113" t="str">
        <f t="shared" ca="1" si="61"/>
        <v xml:space="preserve">COUNTRY_KEY, </v>
      </c>
      <c r="CA87" s="113" t="str">
        <f t="shared" ca="1" si="61"/>
        <v xml:space="preserve">COUNTRY_KEY, </v>
      </c>
      <c r="CB87" s="113" t="str">
        <f t="shared" ca="1" si="61"/>
        <v xml:space="preserve">COUNTRY_KEY, </v>
      </c>
      <c r="CC87" s="113" t="str">
        <f t="shared" ca="1" si="61"/>
        <v xml:space="preserve">COUNTRY_KEY, </v>
      </c>
      <c r="CD87" s="113" t="str">
        <f t="shared" ca="1" si="61"/>
        <v xml:space="preserve">COUNTRY_KEY, </v>
      </c>
      <c r="CE87" s="113" t="str">
        <f t="shared" ca="1" si="61"/>
        <v xml:space="preserve">COUNTRY_KEY, </v>
      </c>
      <c r="CF87" s="113" t="str">
        <f t="shared" ca="1" si="61"/>
        <v xml:space="preserve">COUNTRY_KEY, </v>
      </c>
      <c r="CG87" s="113" t="str">
        <f t="shared" ca="1" si="61"/>
        <v xml:space="preserve">COUNTRY_KEY, </v>
      </c>
      <c r="CH87" s="113" t="str">
        <f t="shared" ca="1" si="61"/>
        <v xml:space="preserve">COUNTRY_KEY, </v>
      </c>
      <c r="CI87" s="113" t="str">
        <f t="shared" ca="1" si="61"/>
        <v xml:space="preserve">COUNTRY_KEY, </v>
      </c>
      <c r="CJ87" s="113" t="str">
        <f t="shared" ca="1" si="61"/>
        <v xml:space="preserve">COUNTRY_KEY, </v>
      </c>
      <c r="CK87" s="113" t="str">
        <f t="shared" ca="1" si="61"/>
        <v xml:space="preserve">COUNTRY_KEY, </v>
      </c>
      <c r="CL87" s="113" t="str">
        <f t="shared" ca="1" si="61"/>
        <v xml:space="preserve">COUNTRY_KEY, </v>
      </c>
      <c r="CM87" s="113" t="str">
        <f t="shared" ca="1" si="61"/>
        <v xml:space="preserve">COUNTRY_KEY, </v>
      </c>
      <c r="CN87" s="113" t="str">
        <f t="shared" ca="1" si="61"/>
        <v xml:space="preserve">COUNTRY_KEY, </v>
      </c>
      <c r="CO87" s="113" t="str">
        <f t="shared" ca="1" si="61"/>
        <v xml:space="preserve">COUNTRY_KEY, </v>
      </c>
      <c r="CP87" s="113" t="str">
        <f t="shared" ca="1" si="61"/>
        <v xml:space="preserve">COUNTRY_KEY, </v>
      </c>
      <c r="CQ87" s="113" t="str">
        <f t="shared" ca="1" si="61"/>
        <v xml:space="preserve">COUNTRY_KEY, </v>
      </c>
      <c r="CR87" s="113" t="str">
        <f t="shared" ca="1" si="61"/>
        <v xml:space="preserve">COUNTRY_KEY, </v>
      </c>
      <c r="CS87" s="113" t="str">
        <f t="shared" ca="1" si="61"/>
        <v xml:space="preserve">COUNTRY_KEY, </v>
      </c>
      <c r="CT87" s="113" t="str">
        <f t="shared" ca="1" si="61"/>
        <v xml:space="preserve">COUNTRY_KEY, </v>
      </c>
      <c r="CU87" s="113" t="str">
        <f t="shared" ca="1" si="61"/>
        <v xml:space="preserve">COUNTRY_KEY, </v>
      </c>
      <c r="CV87" s="113" t="str">
        <f t="shared" ca="1" si="61"/>
        <v xml:space="preserve">COUNTRY_KEY, </v>
      </c>
      <c r="CW87" s="113" t="str">
        <f t="shared" ca="1" si="61"/>
        <v xml:space="preserve">COUNTRY_KEY, </v>
      </c>
      <c r="CX87" s="113" t="str">
        <f t="shared" ca="1" si="61"/>
        <v xml:space="preserve">COUNTRY_KEY, </v>
      </c>
      <c r="CY87" s="113" t="str">
        <f t="shared" ca="1" si="61"/>
        <v xml:space="preserve">COUNTRY_KEY, </v>
      </c>
      <c r="CZ87" s="113" t="str">
        <f t="shared" ca="1" si="61"/>
        <v xml:space="preserve">COUNTRY_KEY, </v>
      </c>
      <c r="DA87" s="113" t="str">
        <f t="shared" ca="1" si="61"/>
        <v xml:space="preserve">COUNTRY_KEY, </v>
      </c>
      <c r="DB87" s="113" t="str">
        <f t="shared" ca="1" si="61"/>
        <v xml:space="preserve">COUNTRY_KEY, </v>
      </c>
      <c r="DC87" s="113" t="str">
        <f t="shared" ca="1" si="61"/>
        <v xml:space="preserve">COUNTRY_KEY, </v>
      </c>
      <c r="DD87" s="113" t="str">
        <f t="shared" ca="1" si="61"/>
        <v xml:space="preserve">COUNTRY_KEY, </v>
      </c>
      <c r="DE87" s="113" t="str">
        <f t="shared" ca="1" si="61"/>
        <v xml:space="preserve">COUNTRY_KEY, </v>
      </c>
      <c r="DF87" s="113" t="str">
        <f t="shared" ca="1" si="61"/>
        <v xml:space="preserve">COUNTRY_KEY, </v>
      </c>
      <c r="DG87" s="113" t="str">
        <f t="shared" ca="1" si="61"/>
        <v xml:space="preserve">COUNTRY_KEY, </v>
      </c>
      <c r="DH87" s="113" t="str">
        <f t="shared" ca="1" si="61"/>
        <v xml:space="preserve">COUNTRY_KEY, </v>
      </c>
      <c r="DI87" s="113" t="str">
        <f t="shared" ca="1" si="61"/>
        <v xml:space="preserve">COUNTRY_KEY, </v>
      </c>
      <c r="DJ87" s="113" t="str">
        <f t="shared" ca="1" si="61"/>
        <v xml:space="preserve">COUNTRY_KEY, </v>
      </c>
      <c r="DK87" s="113" t="str">
        <f t="shared" ca="1" si="61"/>
        <v xml:space="preserve">COUNTRY_KEY, </v>
      </c>
      <c r="DL87" s="113" t="str">
        <f t="shared" ca="1" si="61"/>
        <v xml:space="preserve">COUNTRY_KEY, </v>
      </c>
      <c r="DM87" s="113" t="str">
        <f t="shared" ca="1" si="61"/>
        <v xml:space="preserve">COUNTRY_KEY, </v>
      </c>
      <c r="DN87" s="113" t="str">
        <f t="shared" ca="1" si="61"/>
        <v xml:space="preserve">COUNTRY_KEY, </v>
      </c>
      <c r="DO87" s="113" t="str">
        <f t="shared" ca="1" si="61"/>
        <v xml:space="preserve">COUNTRY_KEY, </v>
      </c>
      <c r="DP87" s="113" t="str">
        <f t="shared" ca="1" si="61"/>
        <v xml:space="preserve">COUNTRY_KEY, </v>
      </c>
      <c r="DQ87" s="113" t="str">
        <f t="shared" ca="1" si="61"/>
        <v xml:space="preserve">COUNTRY_KEY, </v>
      </c>
      <c r="DR87" s="113" t="str">
        <f t="shared" ca="1" si="61"/>
        <v xml:space="preserve">COUNTRY_KEY, </v>
      </c>
      <c r="DS87" s="113" t="str">
        <f t="shared" ca="1" si="61"/>
        <v xml:space="preserve">COUNTRY_KEY, </v>
      </c>
      <c r="DT87" s="113" t="str">
        <f t="shared" ca="1" si="61"/>
        <v xml:space="preserve">COUNTRY_KEY, </v>
      </c>
      <c r="DU87" s="113" t="str">
        <f t="shared" ca="1" si="61"/>
        <v xml:space="preserve">COUNTRY_KEY, </v>
      </c>
      <c r="DV87" s="113" t="str">
        <f t="shared" ca="1" si="61"/>
        <v xml:space="preserve">COUNTRY_KEY, </v>
      </c>
      <c r="DW87" s="113" t="str">
        <f t="shared" ca="1" si="61"/>
        <v xml:space="preserve">COUNTRY_KEY, </v>
      </c>
      <c r="DX87" s="113" t="str">
        <f t="shared" ca="1" si="61"/>
        <v xml:space="preserve">COUNTRY_KEY, </v>
      </c>
      <c r="DY87" s="113" t="str">
        <f t="shared" ca="1" si="61"/>
        <v xml:space="preserve">COUNTRY_KEY, </v>
      </c>
      <c r="DZ87" s="113" t="str">
        <f t="shared" ca="1" si="61"/>
        <v xml:space="preserve">COUNTRY_KEY, </v>
      </c>
      <c r="EA87" s="113" t="str">
        <f t="shared" ca="1" si="61"/>
        <v xml:space="preserve">COUNTRY_KEY, </v>
      </c>
      <c r="EB87" s="113" t="str">
        <f t="shared" ca="1" si="61"/>
        <v xml:space="preserve">COUNTRY_KEY, </v>
      </c>
      <c r="EC87" s="113" t="str">
        <f t="shared" ca="1" si="61"/>
        <v xml:space="preserve">COUNTRY_KEY, </v>
      </c>
      <c r="ED87" s="113" t="str">
        <f t="shared" ca="1" si="61"/>
        <v xml:space="preserve">COUNTRY_KEY, </v>
      </c>
      <c r="EE87" s="113" t="str">
        <f t="shared" ca="1" si="61"/>
        <v xml:space="preserve">COUNTRY_KEY, </v>
      </c>
      <c r="EF87" s="113" t="str">
        <f t="shared" ref="EF87:EY87" ca="1" si="62">CONCATENATE(INDIRECT(ADDRESS(ROW(),COLUMN()-1)), EF86)</f>
        <v xml:space="preserve">COUNTRY_KEY, </v>
      </c>
      <c r="EG87" s="113" t="str">
        <f t="shared" ca="1" si="62"/>
        <v xml:space="preserve">COUNTRY_KEY, </v>
      </c>
      <c r="EH87" s="113" t="str">
        <f t="shared" ca="1" si="62"/>
        <v xml:space="preserve">COUNTRY_KEY, </v>
      </c>
      <c r="EI87" s="113" t="str">
        <f t="shared" ca="1" si="62"/>
        <v xml:space="preserve">COUNTRY_KEY, </v>
      </c>
      <c r="EJ87" s="113" t="str">
        <f t="shared" ca="1" si="62"/>
        <v xml:space="preserve">COUNTRY_KEY, </v>
      </c>
      <c r="EK87" s="113" t="str">
        <f t="shared" ca="1" si="62"/>
        <v xml:space="preserve">COUNTRY_KEY, </v>
      </c>
      <c r="EL87" s="113" t="str">
        <f t="shared" ca="1" si="62"/>
        <v xml:space="preserve">COUNTRY_KEY, </v>
      </c>
      <c r="EM87" s="113" t="str">
        <f t="shared" ca="1" si="62"/>
        <v xml:space="preserve">COUNTRY_KEY, </v>
      </c>
      <c r="EN87" s="113" t="str">
        <f t="shared" ca="1" si="62"/>
        <v xml:space="preserve">COUNTRY_KEY, </v>
      </c>
      <c r="EO87" s="113" t="str">
        <f t="shared" ca="1" si="62"/>
        <v xml:space="preserve">COUNTRY_KEY, </v>
      </c>
      <c r="EP87" s="113" t="str">
        <f t="shared" ca="1" si="62"/>
        <v xml:space="preserve">COUNTRY_KEY, </v>
      </c>
      <c r="EQ87" s="113" t="str">
        <f t="shared" ca="1" si="62"/>
        <v xml:space="preserve">COUNTRY_KEY, </v>
      </c>
      <c r="ER87" s="113" t="str">
        <f t="shared" ca="1" si="62"/>
        <v xml:space="preserve">COUNTRY_KEY, </v>
      </c>
      <c r="ES87" s="113" t="str">
        <f t="shared" ca="1" si="62"/>
        <v xml:space="preserve">COUNTRY_KEY, </v>
      </c>
      <c r="ET87" s="113" t="str">
        <f t="shared" ca="1" si="62"/>
        <v xml:space="preserve">COUNTRY_KEY, </v>
      </c>
      <c r="EU87" s="113" t="str">
        <f t="shared" ca="1" si="62"/>
        <v xml:space="preserve">COUNTRY_KEY, </v>
      </c>
      <c r="EV87" s="113" t="str">
        <f t="shared" ca="1" si="62"/>
        <v xml:space="preserve">COUNTRY_KEY, </v>
      </c>
      <c r="EW87" s="113" t="str">
        <f t="shared" ca="1" si="62"/>
        <v xml:space="preserve">COUNTRY_KEY, </v>
      </c>
      <c r="EX87" s="113" t="str">
        <f t="shared" ca="1" si="62"/>
        <v xml:space="preserve">COUNTRY_KEY, </v>
      </c>
      <c r="EY87" s="113" t="str">
        <f t="shared" ca="1" si="62"/>
        <v xml:space="preserve">COUNTRY_KEY, </v>
      </c>
    </row>
    <row r="88" spans="1:155" s="39" customFormat="1" ht="24" hidden="1" customHeight="1" outlineLevel="2">
      <c r="A88" s="21"/>
      <c r="B88" s="21"/>
      <c r="C88" s="33" t="s">
        <v>392</v>
      </c>
      <c r="D88" s="33"/>
      <c r="E88" s="28"/>
      <c r="F88" s="255" t="str">
        <f t="shared" ref="F88:BQ88" si="63">IF(F58="Y","",F83)</f>
        <v>SK, NN</v>
      </c>
      <c r="G88" s="255" t="str">
        <f t="shared" si="63"/>
        <v>BK, NN</v>
      </c>
      <c r="H88" s="255" t="str">
        <f t="shared" si="63"/>
        <v>NN</v>
      </c>
      <c r="I88" s="221" t="str">
        <f t="shared" si="63"/>
        <v/>
      </c>
      <c r="J88" s="113" t="str">
        <f t="shared" si="63"/>
        <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255" t="str">
        <f>IF(OR(LEN(F72)=0,F58="Y"),"",CONCATENATE(IF(LEN(F88)=0,"",SUBSTITUTE(Settings!$B$41,"&amp;BEAMColumnCodes",F88)),CHAR(13)))</f>
        <v xml:space="preserve"> SK, NN _x000D_</v>
      </c>
      <c r="G89" s="255" t="str">
        <f>IF(OR(LEN(G72)=0,G58="Y"),"",CONCATENATE(IF(LEN(G88)=0,"",SUBSTITUTE(Settings!$B$41,"&amp;BEAMColumnCodes",G88)),CHAR(13)))</f>
        <v xml:space="preserve"> BK, NN _x000D_</v>
      </c>
      <c r="H89" s="255" t="str">
        <f>IF(OR(LEN(H72)=0,H58="Y"),"",CONCATENATE(IF(LEN(H88)=0,"",SUBSTITUTE(Settings!$B$41,"&amp;BEAMColumnCodes",H88)),CHAR(13)))</f>
        <v xml:space="preserve"> NN _x000D_</v>
      </c>
      <c r="I89" s="221" t="str">
        <f>IF(OR(LEN(I72)=0,I58="Y"),"",CONCATENATE(IF(LEN(I88)=0,"",SUBSTITUTE(Settings!$B$41,"&amp;BEAMColumnCodes",I88)),CHAR(13)))</f>
        <v>_x000D_</v>
      </c>
      <c r="J89" s="113" t="str">
        <f>IF(OR(LEN(J72)=0,J58="Y"),"",CONCATENATE(IF(LEN(J88)=0,"",SUBSTITUTE(Settings!$B$41,"&amp;BEAMColumnCodes",J88)),CHAR(13)))</f>
        <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255" t="str">
        <f>IF(F63="Y",F89,"")</f>
        <v xml:space="preserve"> SK, NN _x000D_</v>
      </c>
      <c r="G90" s="255" t="str">
        <f t="shared" ref="G90:BR90" si="66">IF(G63="Y",G89,"")</f>
        <v xml:space="preserve"> BK, NN _x000D_</v>
      </c>
      <c r="H90" s="255" t="str">
        <f t="shared" si="66"/>
        <v/>
      </c>
      <c r="I90" s="221"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260" t="str">
        <f>F90</f>
        <v xml:space="preserve"> SK, NN _x000D_</v>
      </c>
      <c r="G91" s="255" t="str">
        <f ca="1">CONCATENATE(INDIRECT(ADDRESS(ROW(),COLUMN()-1)),IF(ISERROR(FIND("...",G78)),G90,""))</f>
        <v xml:space="preserve"> SK, NN _x000D_ BK, NN _x000D_</v>
      </c>
      <c r="H91" s="255" t="str">
        <f t="shared" ref="H91:BS91" ca="1" si="69">CONCATENATE(INDIRECT(ADDRESS(ROW(),COLUMN()-1)),IF(ISERROR(FIND("...",H78)),H90,""))</f>
        <v xml:space="preserve"> SK, NN _x000D_ BK, NN _x000D_</v>
      </c>
      <c r="I91" s="221" t="str">
        <f t="shared" ca="1" si="69"/>
        <v xml:space="preserve"> SK, NN _x000D_ BK, NN _x000D_</v>
      </c>
      <c r="J91" s="113" t="str">
        <f t="shared" ca="1" si="69"/>
        <v xml:space="preserve"> SK, NN _x000D_ BK, NN _x000D_</v>
      </c>
      <c r="K91" s="113" t="str">
        <f t="shared" ca="1" si="69"/>
        <v xml:space="preserve"> SK, NN _x000D_ BK, NN _x000D_</v>
      </c>
      <c r="L91" s="113" t="str">
        <f t="shared" ca="1" si="69"/>
        <v xml:space="preserve"> SK, NN _x000D_ BK, NN _x000D_</v>
      </c>
      <c r="M91" s="113" t="str">
        <f t="shared" ca="1" si="69"/>
        <v xml:space="preserve"> SK, NN _x000D_ BK, NN _x000D_</v>
      </c>
      <c r="N91" s="113" t="str">
        <f t="shared" ca="1" si="69"/>
        <v xml:space="preserve"> SK, NN _x000D_ BK, NN _x000D_</v>
      </c>
      <c r="O91" s="113" t="str">
        <f t="shared" ca="1" si="69"/>
        <v xml:space="preserve"> SK, NN _x000D_ BK, NN _x000D_</v>
      </c>
      <c r="P91" s="113" t="str">
        <f t="shared" ca="1" si="69"/>
        <v xml:space="preserve"> SK, NN _x000D_ BK, NN _x000D_</v>
      </c>
      <c r="Q91" s="113" t="str">
        <f t="shared" ca="1" si="69"/>
        <v xml:space="preserve"> SK, NN _x000D_ BK, NN _x000D_</v>
      </c>
      <c r="R91" s="113" t="str">
        <f t="shared" ca="1" si="69"/>
        <v xml:space="preserve"> SK, NN _x000D_ BK, NN _x000D_</v>
      </c>
      <c r="S91" s="113" t="str">
        <f t="shared" ca="1" si="69"/>
        <v xml:space="preserve"> SK, NN _x000D_ BK, NN _x000D_</v>
      </c>
      <c r="T91" s="113" t="str">
        <f t="shared" ca="1" si="69"/>
        <v xml:space="preserve"> SK, NN _x000D_ BK, NN _x000D_</v>
      </c>
      <c r="U91" s="113" t="str">
        <f t="shared" ca="1" si="69"/>
        <v xml:space="preserve"> SK, NN _x000D_ BK, NN _x000D_</v>
      </c>
      <c r="V91" s="113" t="str">
        <f t="shared" ca="1" si="69"/>
        <v xml:space="preserve"> SK, NN _x000D_ BK, NN _x000D_</v>
      </c>
      <c r="W91" s="113" t="str">
        <f t="shared" ca="1" si="69"/>
        <v xml:space="preserve"> SK, NN _x000D_ BK, NN _x000D_</v>
      </c>
      <c r="X91" s="113" t="str">
        <f t="shared" ca="1" si="69"/>
        <v xml:space="preserve"> SK, NN _x000D_ BK, NN _x000D_</v>
      </c>
      <c r="Y91" s="113" t="str">
        <f t="shared" ca="1" si="69"/>
        <v xml:space="preserve"> SK, NN _x000D_ BK, NN _x000D_</v>
      </c>
      <c r="Z91" s="113" t="str">
        <f t="shared" ca="1" si="69"/>
        <v xml:space="preserve"> SK, NN _x000D_ BK, NN _x000D_</v>
      </c>
      <c r="AA91" s="113" t="str">
        <f t="shared" ca="1" si="69"/>
        <v xml:space="preserve"> SK, NN _x000D_ BK, NN _x000D_</v>
      </c>
      <c r="AB91" s="113" t="str">
        <f t="shared" ca="1" si="69"/>
        <v xml:space="preserve"> SK, NN _x000D_ BK, NN _x000D_</v>
      </c>
      <c r="AC91" s="113" t="str">
        <f t="shared" ca="1" si="69"/>
        <v xml:space="preserve"> SK, NN _x000D_ BK, NN _x000D_</v>
      </c>
      <c r="AD91" s="113" t="str">
        <f t="shared" ca="1" si="69"/>
        <v xml:space="preserve"> SK, NN _x000D_ BK, NN _x000D_</v>
      </c>
      <c r="AE91" s="113" t="str">
        <f t="shared" ca="1" si="69"/>
        <v xml:space="preserve"> SK, NN _x000D_ BK, NN _x000D_</v>
      </c>
      <c r="AF91" s="113" t="str">
        <f t="shared" ca="1" si="69"/>
        <v xml:space="preserve"> SK, NN _x000D_ BK, NN _x000D_</v>
      </c>
      <c r="AG91" s="113" t="str">
        <f t="shared" ca="1" si="69"/>
        <v xml:space="preserve"> SK, NN _x000D_ BK, NN _x000D_</v>
      </c>
      <c r="AH91" s="113" t="str">
        <f t="shared" ca="1" si="69"/>
        <v xml:space="preserve"> SK, NN _x000D_ BK, NN _x000D_</v>
      </c>
      <c r="AI91" s="113" t="str">
        <f t="shared" ca="1" si="69"/>
        <v xml:space="preserve"> SK, NN _x000D_ BK, NN _x000D_</v>
      </c>
      <c r="AJ91" s="113" t="str">
        <f t="shared" ca="1" si="69"/>
        <v xml:space="preserve"> SK, NN _x000D_ BK, NN _x000D_</v>
      </c>
      <c r="AK91" s="113" t="str">
        <f t="shared" ca="1" si="69"/>
        <v xml:space="preserve"> SK, NN _x000D_ BK, NN _x000D_</v>
      </c>
      <c r="AL91" s="113" t="str">
        <f t="shared" ca="1" si="69"/>
        <v xml:space="preserve"> SK, NN _x000D_ BK, NN _x000D_</v>
      </c>
      <c r="AM91" s="113" t="str">
        <f t="shared" ca="1" si="69"/>
        <v xml:space="preserve"> SK, NN _x000D_ BK, NN _x000D_</v>
      </c>
      <c r="AN91" s="113" t="str">
        <f t="shared" ca="1" si="69"/>
        <v xml:space="preserve"> SK, NN _x000D_ BK, NN _x000D_</v>
      </c>
      <c r="AO91" s="113" t="str">
        <f t="shared" ca="1" si="69"/>
        <v xml:space="preserve"> SK, NN _x000D_ BK, NN _x000D_</v>
      </c>
      <c r="AP91" s="113" t="str">
        <f t="shared" ca="1" si="69"/>
        <v xml:space="preserve"> SK, NN _x000D_ BK, NN _x000D_</v>
      </c>
      <c r="AQ91" s="113" t="str">
        <f t="shared" ca="1" si="69"/>
        <v xml:space="preserve"> SK, NN _x000D_ BK, NN _x000D_</v>
      </c>
      <c r="AR91" s="113" t="str">
        <f t="shared" ca="1" si="69"/>
        <v xml:space="preserve"> SK, NN _x000D_ BK, NN _x000D_</v>
      </c>
      <c r="AS91" s="113" t="str">
        <f t="shared" ca="1" si="69"/>
        <v xml:space="preserve"> SK, NN _x000D_ BK, NN _x000D_</v>
      </c>
      <c r="AT91" s="113" t="str">
        <f t="shared" ca="1" si="69"/>
        <v xml:space="preserve"> SK, NN _x000D_ BK, NN _x000D_</v>
      </c>
      <c r="AU91" s="113" t="str">
        <f t="shared" ca="1" si="69"/>
        <v xml:space="preserve"> SK, NN _x000D_ BK, NN _x000D_</v>
      </c>
      <c r="AV91" s="113" t="str">
        <f t="shared" ca="1" si="69"/>
        <v xml:space="preserve"> SK, NN _x000D_ BK, NN _x000D_</v>
      </c>
      <c r="AW91" s="113" t="str">
        <f t="shared" ca="1" si="69"/>
        <v xml:space="preserve"> SK, NN _x000D_ BK, NN _x000D_</v>
      </c>
      <c r="AX91" s="113" t="str">
        <f t="shared" ca="1" si="69"/>
        <v xml:space="preserve"> SK, NN _x000D_ BK, NN _x000D_</v>
      </c>
      <c r="AY91" s="113" t="str">
        <f t="shared" ca="1" si="69"/>
        <v xml:space="preserve"> SK, NN _x000D_ BK, NN _x000D_</v>
      </c>
      <c r="AZ91" s="113" t="str">
        <f t="shared" ca="1" si="69"/>
        <v xml:space="preserve"> SK, NN _x000D_ BK, NN _x000D_</v>
      </c>
      <c r="BA91" s="113" t="str">
        <f t="shared" ca="1" si="69"/>
        <v xml:space="preserve"> SK, NN _x000D_ BK, NN _x000D_</v>
      </c>
      <c r="BB91" s="113" t="str">
        <f t="shared" ca="1" si="69"/>
        <v xml:space="preserve"> SK, NN _x000D_ BK, NN _x000D_</v>
      </c>
      <c r="BC91" s="113" t="str">
        <f t="shared" ca="1" si="69"/>
        <v xml:space="preserve"> SK, NN _x000D_ BK, NN _x000D_</v>
      </c>
      <c r="BD91" s="113" t="str">
        <f t="shared" ca="1" si="69"/>
        <v xml:space="preserve"> SK, NN _x000D_ BK, NN _x000D_</v>
      </c>
      <c r="BE91" s="113" t="str">
        <f t="shared" ca="1" si="69"/>
        <v xml:space="preserve"> SK, NN _x000D_ BK, NN _x000D_</v>
      </c>
      <c r="BF91" s="113" t="str">
        <f t="shared" ca="1" si="69"/>
        <v xml:space="preserve"> SK, NN _x000D_ BK, NN _x000D_</v>
      </c>
      <c r="BG91" s="113" t="str">
        <f t="shared" ca="1" si="69"/>
        <v xml:space="preserve"> SK, NN _x000D_ BK, NN _x000D_</v>
      </c>
      <c r="BH91" s="113" t="str">
        <f t="shared" ca="1" si="69"/>
        <v xml:space="preserve"> SK, NN _x000D_ BK, NN _x000D_</v>
      </c>
      <c r="BI91" s="113" t="str">
        <f t="shared" ca="1" si="69"/>
        <v xml:space="preserve"> SK, NN _x000D_ BK, NN _x000D_</v>
      </c>
      <c r="BJ91" s="113" t="str">
        <f t="shared" ca="1" si="69"/>
        <v xml:space="preserve"> SK, NN _x000D_ BK, NN _x000D_</v>
      </c>
      <c r="BK91" s="113" t="str">
        <f t="shared" ca="1" si="69"/>
        <v xml:space="preserve"> SK, NN _x000D_ BK, NN _x000D_</v>
      </c>
      <c r="BL91" s="113" t="str">
        <f t="shared" ca="1" si="69"/>
        <v xml:space="preserve"> SK, NN _x000D_ BK, NN _x000D_</v>
      </c>
      <c r="BM91" s="113" t="str">
        <f t="shared" ca="1" si="69"/>
        <v xml:space="preserve"> SK, NN _x000D_ BK, NN _x000D_</v>
      </c>
      <c r="BN91" s="113" t="str">
        <f t="shared" ca="1" si="69"/>
        <v xml:space="preserve"> SK, NN _x000D_ BK, NN _x000D_</v>
      </c>
      <c r="BO91" s="113" t="str">
        <f t="shared" ca="1" si="69"/>
        <v xml:space="preserve"> SK, NN _x000D_ BK, NN _x000D_</v>
      </c>
      <c r="BP91" s="113" t="str">
        <f t="shared" ca="1" si="69"/>
        <v xml:space="preserve"> SK, NN _x000D_ BK, NN _x000D_</v>
      </c>
      <c r="BQ91" s="113" t="str">
        <f t="shared" ca="1" si="69"/>
        <v xml:space="preserve"> SK, NN _x000D_ BK, NN _x000D_</v>
      </c>
      <c r="BR91" s="113" t="str">
        <f t="shared" ca="1" si="69"/>
        <v xml:space="preserve"> SK, NN _x000D_ BK, NN _x000D_</v>
      </c>
      <c r="BS91" s="113" t="str">
        <f t="shared" ca="1" si="69"/>
        <v xml:space="preserve"> SK, NN _x000D_ BK, NN _x000D_</v>
      </c>
      <c r="BT91" s="113" t="str">
        <f t="shared" ref="BT91:EE91" ca="1" si="70">CONCATENATE(INDIRECT(ADDRESS(ROW(),COLUMN()-1)),IF(ISERROR(FIND("...",BT78)),BT90,""))</f>
        <v xml:space="preserve"> SK, NN _x000D_ BK, NN _x000D_</v>
      </c>
      <c r="BU91" s="113" t="str">
        <f t="shared" ca="1" si="70"/>
        <v xml:space="preserve"> SK, NN _x000D_ BK, NN _x000D_</v>
      </c>
      <c r="BV91" s="113" t="str">
        <f t="shared" ca="1" si="70"/>
        <v xml:space="preserve"> SK, NN _x000D_ BK, NN _x000D_</v>
      </c>
      <c r="BW91" s="113" t="str">
        <f t="shared" ca="1" si="70"/>
        <v xml:space="preserve"> SK, NN _x000D_ BK, NN _x000D_</v>
      </c>
      <c r="BX91" s="113" t="str">
        <f t="shared" ca="1" si="70"/>
        <v xml:space="preserve"> SK, NN _x000D_ BK, NN _x000D_</v>
      </c>
      <c r="BY91" s="113" t="str">
        <f t="shared" ca="1" si="70"/>
        <v xml:space="preserve"> SK, NN _x000D_ BK, NN _x000D_</v>
      </c>
      <c r="BZ91" s="113" t="str">
        <f t="shared" ca="1" si="70"/>
        <v xml:space="preserve"> SK, NN _x000D_ BK, NN _x000D_</v>
      </c>
      <c r="CA91" s="113" t="str">
        <f t="shared" ca="1" si="70"/>
        <v xml:space="preserve"> SK, NN _x000D_ BK, NN _x000D_</v>
      </c>
      <c r="CB91" s="113" t="str">
        <f t="shared" ca="1" si="70"/>
        <v xml:space="preserve"> SK, NN _x000D_ BK, NN _x000D_</v>
      </c>
      <c r="CC91" s="113" t="str">
        <f t="shared" ca="1" si="70"/>
        <v xml:space="preserve"> SK, NN _x000D_ BK, NN _x000D_</v>
      </c>
      <c r="CD91" s="113" t="str">
        <f t="shared" ca="1" si="70"/>
        <v xml:space="preserve"> SK, NN _x000D_ BK, NN _x000D_</v>
      </c>
      <c r="CE91" s="113" t="str">
        <f t="shared" ca="1" si="70"/>
        <v xml:space="preserve"> SK, NN _x000D_ BK, NN _x000D_</v>
      </c>
      <c r="CF91" s="113" t="str">
        <f t="shared" ca="1" si="70"/>
        <v xml:space="preserve"> SK, NN _x000D_ BK, NN _x000D_</v>
      </c>
      <c r="CG91" s="113" t="str">
        <f t="shared" ca="1" si="70"/>
        <v xml:space="preserve"> SK, NN _x000D_ BK, NN _x000D_</v>
      </c>
      <c r="CH91" s="113" t="str">
        <f t="shared" ca="1" si="70"/>
        <v xml:space="preserve"> SK, NN _x000D_ BK, NN _x000D_</v>
      </c>
      <c r="CI91" s="113" t="str">
        <f t="shared" ca="1" si="70"/>
        <v xml:space="preserve"> SK, NN _x000D_ BK, NN _x000D_</v>
      </c>
      <c r="CJ91" s="113" t="str">
        <f t="shared" ca="1" si="70"/>
        <v xml:space="preserve"> SK, NN _x000D_ BK, NN _x000D_</v>
      </c>
      <c r="CK91" s="113" t="str">
        <f t="shared" ca="1" si="70"/>
        <v xml:space="preserve"> SK, NN _x000D_ BK, NN _x000D_</v>
      </c>
      <c r="CL91" s="113" t="str">
        <f t="shared" ca="1" si="70"/>
        <v xml:space="preserve"> SK, NN _x000D_ BK, NN _x000D_</v>
      </c>
      <c r="CM91" s="113" t="str">
        <f t="shared" ca="1" si="70"/>
        <v xml:space="preserve"> SK, NN _x000D_ BK, NN _x000D_</v>
      </c>
      <c r="CN91" s="113" t="str">
        <f t="shared" ca="1" si="70"/>
        <v xml:space="preserve"> SK, NN _x000D_ BK, NN _x000D_</v>
      </c>
      <c r="CO91" s="113" t="str">
        <f t="shared" ca="1" si="70"/>
        <v xml:space="preserve"> SK, NN _x000D_ BK, NN _x000D_</v>
      </c>
      <c r="CP91" s="113" t="str">
        <f t="shared" ca="1" si="70"/>
        <v xml:space="preserve"> SK, NN _x000D_ BK, NN _x000D_</v>
      </c>
      <c r="CQ91" s="113" t="str">
        <f t="shared" ca="1" si="70"/>
        <v xml:space="preserve"> SK, NN _x000D_ BK, NN _x000D_</v>
      </c>
      <c r="CR91" s="113" t="str">
        <f t="shared" ca="1" si="70"/>
        <v xml:space="preserve"> SK, NN _x000D_ BK, NN _x000D_</v>
      </c>
      <c r="CS91" s="113" t="str">
        <f t="shared" ca="1" si="70"/>
        <v xml:space="preserve"> SK, NN _x000D_ BK, NN _x000D_</v>
      </c>
      <c r="CT91" s="113" t="str">
        <f t="shared" ca="1" si="70"/>
        <v xml:space="preserve"> SK, NN _x000D_ BK, NN _x000D_</v>
      </c>
      <c r="CU91" s="113" t="str">
        <f t="shared" ca="1" si="70"/>
        <v xml:space="preserve"> SK, NN _x000D_ BK, NN _x000D_</v>
      </c>
      <c r="CV91" s="113" t="str">
        <f t="shared" ca="1" si="70"/>
        <v xml:space="preserve"> SK, NN _x000D_ BK, NN _x000D_</v>
      </c>
      <c r="CW91" s="113" t="str">
        <f t="shared" ca="1" si="70"/>
        <v xml:space="preserve"> SK, NN _x000D_ BK, NN _x000D_</v>
      </c>
      <c r="CX91" s="113" t="str">
        <f t="shared" ca="1" si="70"/>
        <v xml:space="preserve"> SK, NN _x000D_ BK, NN _x000D_</v>
      </c>
      <c r="CY91" s="113" t="str">
        <f t="shared" ca="1" si="70"/>
        <v xml:space="preserve"> SK, NN _x000D_ BK, NN _x000D_</v>
      </c>
      <c r="CZ91" s="113" t="str">
        <f t="shared" ca="1" si="70"/>
        <v xml:space="preserve"> SK, NN _x000D_ BK, NN _x000D_</v>
      </c>
      <c r="DA91" s="113" t="str">
        <f t="shared" ca="1" si="70"/>
        <v xml:space="preserve"> SK, NN _x000D_ BK, NN _x000D_</v>
      </c>
      <c r="DB91" s="113" t="str">
        <f t="shared" ca="1" si="70"/>
        <v xml:space="preserve"> SK, NN _x000D_ BK, NN _x000D_</v>
      </c>
      <c r="DC91" s="113" t="str">
        <f t="shared" ca="1" si="70"/>
        <v xml:space="preserve"> SK, NN _x000D_ BK, NN _x000D_</v>
      </c>
      <c r="DD91" s="113" t="str">
        <f t="shared" ca="1" si="70"/>
        <v xml:space="preserve"> SK, NN _x000D_ BK, NN _x000D_</v>
      </c>
      <c r="DE91" s="113" t="str">
        <f t="shared" ca="1" si="70"/>
        <v xml:space="preserve"> SK, NN _x000D_ BK, NN _x000D_</v>
      </c>
      <c r="DF91" s="113" t="str">
        <f t="shared" ca="1" si="70"/>
        <v xml:space="preserve"> SK, NN _x000D_ BK, NN _x000D_</v>
      </c>
      <c r="DG91" s="113" t="str">
        <f t="shared" ca="1" si="70"/>
        <v xml:space="preserve"> SK, NN _x000D_ BK, NN _x000D_</v>
      </c>
      <c r="DH91" s="113" t="str">
        <f t="shared" ca="1" si="70"/>
        <v xml:space="preserve"> SK, NN _x000D_ BK, NN _x000D_</v>
      </c>
      <c r="DI91" s="113" t="str">
        <f t="shared" ca="1" si="70"/>
        <v xml:space="preserve"> SK, NN _x000D_ BK, NN _x000D_</v>
      </c>
      <c r="DJ91" s="113" t="str">
        <f t="shared" ca="1" si="70"/>
        <v xml:space="preserve"> SK, NN _x000D_ BK, NN _x000D_</v>
      </c>
      <c r="DK91" s="113" t="str">
        <f t="shared" ca="1" si="70"/>
        <v xml:space="preserve"> SK, NN _x000D_ BK, NN _x000D_</v>
      </c>
      <c r="DL91" s="113" t="str">
        <f t="shared" ca="1" si="70"/>
        <v xml:space="preserve"> SK, NN _x000D_ BK, NN _x000D_</v>
      </c>
      <c r="DM91" s="113" t="str">
        <f t="shared" ca="1" si="70"/>
        <v xml:space="preserve"> SK, NN _x000D_ BK, NN _x000D_</v>
      </c>
      <c r="DN91" s="113" t="str">
        <f t="shared" ca="1" si="70"/>
        <v xml:space="preserve"> SK, NN _x000D_ BK, NN _x000D_</v>
      </c>
      <c r="DO91" s="113" t="str">
        <f t="shared" ca="1" si="70"/>
        <v xml:space="preserve"> SK, NN _x000D_ BK, NN _x000D_</v>
      </c>
      <c r="DP91" s="113" t="str">
        <f t="shared" ca="1" si="70"/>
        <v xml:space="preserve"> SK, NN _x000D_ BK, NN _x000D_</v>
      </c>
      <c r="DQ91" s="113" t="str">
        <f t="shared" ca="1" si="70"/>
        <v xml:space="preserve"> SK, NN _x000D_ BK, NN _x000D_</v>
      </c>
      <c r="DR91" s="113" t="str">
        <f t="shared" ca="1" si="70"/>
        <v xml:space="preserve"> SK, NN _x000D_ BK, NN _x000D_</v>
      </c>
      <c r="DS91" s="113" t="str">
        <f t="shared" ca="1" si="70"/>
        <v xml:space="preserve"> SK, NN _x000D_ BK, NN _x000D_</v>
      </c>
      <c r="DT91" s="113" t="str">
        <f t="shared" ca="1" si="70"/>
        <v xml:space="preserve"> SK, NN _x000D_ BK, NN _x000D_</v>
      </c>
      <c r="DU91" s="113" t="str">
        <f t="shared" ca="1" si="70"/>
        <v xml:space="preserve"> SK, NN _x000D_ BK, NN _x000D_</v>
      </c>
      <c r="DV91" s="113" t="str">
        <f t="shared" ca="1" si="70"/>
        <v xml:space="preserve"> SK, NN _x000D_ BK, NN _x000D_</v>
      </c>
      <c r="DW91" s="113" t="str">
        <f t="shared" ca="1" si="70"/>
        <v xml:space="preserve"> SK, NN _x000D_ BK, NN _x000D_</v>
      </c>
      <c r="DX91" s="113" t="str">
        <f t="shared" ca="1" si="70"/>
        <v xml:space="preserve"> SK, NN _x000D_ BK, NN _x000D_</v>
      </c>
      <c r="DY91" s="113" t="str">
        <f t="shared" ca="1" si="70"/>
        <v xml:space="preserve"> SK, NN _x000D_ BK, NN _x000D_</v>
      </c>
      <c r="DZ91" s="113" t="str">
        <f t="shared" ca="1" si="70"/>
        <v xml:space="preserve"> SK, NN _x000D_ BK, NN _x000D_</v>
      </c>
      <c r="EA91" s="113" t="str">
        <f t="shared" ca="1" si="70"/>
        <v xml:space="preserve"> SK, NN _x000D_ BK, NN _x000D_</v>
      </c>
      <c r="EB91" s="113" t="str">
        <f t="shared" ca="1" si="70"/>
        <v xml:space="preserve"> SK, NN _x000D_ BK, NN _x000D_</v>
      </c>
      <c r="EC91" s="113" t="str">
        <f t="shared" ca="1" si="70"/>
        <v xml:space="preserve"> SK, NN _x000D_ BK, NN _x000D_</v>
      </c>
      <c r="ED91" s="113" t="str">
        <f t="shared" ca="1" si="70"/>
        <v xml:space="preserve"> SK, NN _x000D_ BK, NN _x000D_</v>
      </c>
      <c r="EE91" s="113" t="str">
        <f t="shared" ca="1" si="70"/>
        <v xml:space="preserve"> SK, NN _x000D_ BK, NN _x000D_</v>
      </c>
      <c r="EF91" s="113" t="str">
        <f t="shared" ref="EF91:EY91" ca="1" si="71">CONCATENATE(INDIRECT(ADDRESS(ROW(),COLUMN()-1)),IF(ISERROR(FIND("...",EF78)),EF90,""))</f>
        <v xml:space="preserve"> SK, NN _x000D_ BK, NN _x000D_</v>
      </c>
      <c r="EG91" s="113" t="str">
        <f t="shared" ca="1" si="71"/>
        <v xml:space="preserve"> SK, NN _x000D_ BK, NN _x000D_</v>
      </c>
      <c r="EH91" s="113" t="str">
        <f t="shared" ca="1" si="71"/>
        <v xml:space="preserve"> SK, NN _x000D_ BK, NN _x000D_</v>
      </c>
      <c r="EI91" s="113" t="str">
        <f t="shared" ca="1" si="71"/>
        <v xml:space="preserve"> SK, NN _x000D_ BK, NN _x000D_</v>
      </c>
      <c r="EJ91" s="113" t="str">
        <f t="shared" ca="1" si="71"/>
        <v xml:space="preserve"> SK, NN _x000D_ BK, NN _x000D_</v>
      </c>
      <c r="EK91" s="113" t="str">
        <f t="shared" ca="1" si="71"/>
        <v xml:space="preserve"> SK, NN _x000D_ BK, NN _x000D_</v>
      </c>
      <c r="EL91" s="113" t="str">
        <f t="shared" ca="1" si="71"/>
        <v xml:space="preserve"> SK, NN _x000D_ BK, NN _x000D_</v>
      </c>
      <c r="EM91" s="113" t="str">
        <f t="shared" ca="1" si="71"/>
        <v xml:space="preserve"> SK, NN _x000D_ BK, NN _x000D_</v>
      </c>
      <c r="EN91" s="113" t="str">
        <f t="shared" ca="1" si="71"/>
        <v xml:space="preserve"> SK, NN _x000D_ BK, NN _x000D_</v>
      </c>
      <c r="EO91" s="113" t="str">
        <f t="shared" ca="1" si="71"/>
        <v xml:space="preserve"> SK, NN _x000D_ BK, NN _x000D_</v>
      </c>
      <c r="EP91" s="113" t="str">
        <f t="shared" ca="1" si="71"/>
        <v xml:space="preserve"> SK, NN _x000D_ BK, NN _x000D_</v>
      </c>
      <c r="EQ91" s="113" t="str">
        <f t="shared" ca="1" si="71"/>
        <v xml:space="preserve"> SK, NN _x000D_ BK, NN _x000D_</v>
      </c>
      <c r="ER91" s="113" t="str">
        <f t="shared" ca="1" si="71"/>
        <v xml:space="preserve"> SK, NN _x000D_ BK, NN _x000D_</v>
      </c>
      <c r="ES91" s="113" t="str">
        <f t="shared" ca="1" si="71"/>
        <v xml:space="preserve"> SK, NN _x000D_ BK, NN _x000D_</v>
      </c>
      <c r="ET91" s="113" t="str">
        <f t="shared" ca="1" si="71"/>
        <v xml:space="preserve"> SK, NN _x000D_ BK, NN _x000D_</v>
      </c>
      <c r="EU91" s="113" t="str">
        <f t="shared" ca="1" si="71"/>
        <v xml:space="preserve"> SK, NN _x000D_ BK, NN _x000D_</v>
      </c>
      <c r="EV91" s="113" t="str">
        <f t="shared" ca="1" si="71"/>
        <v xml:space="preserve"> SK, NN _x000D_ BK, NN _x000D_</v>
      </c>
      <c r="EW91" s="113" t="str">
        <f t="shared" ca="1" si="71"/>
        <v xml:space="preserve"> SK, NN _x000D_ BK, NN _x000D_</v>
      </c>
      <c r="EX91" s="113" t="str">
        <f t="shared" ca="1" si="71"/>
        <v xml:space="preserve"> SK, NN _x000D_ BK, NN _x000D_</v>
      </c>
      <c r="EY91" s="113" t="str">
        <f t="shared" ca="1" si="71"/>
        <v xml:space="preserve"> SK, NN _x000D_ BK, NN _x000D_</v>
      </c>
    </row>
    <row r="92" spans="1:155" s="39" customFormat="1" ht="22.95" hidden="1" customHeight="1" outlineLevel="2">
      <c r="A92" s="21"/>
      <c r="B92" s="21"/>
      <c r="C92" s="33" t="s">
        <v>418</v>
      </c>
      <c r="D92" s="33"/>
      <c r="E92" s="28"/>
      <c r="F92" s="255" t="str">
        <f>IF(F63="Y","",F89)</f>
        <v/>
      </c>
      <c r="G92" s="255" t="str">
        <f t="shared" ref="G92:BR92" si="72">IF(G63="Y","",G89)</f>
        <v/>
      </c>
      <c r="H92" s="255" t="str">
        <f t="shared" si="72"/>
        <v xml:space="preserve"> NN _x000D_</v>
      </c>
      <c r="I92" s="221" t="str">
        <f t="shared" si="72"/>
        <v>_x000D_</v>
      </c>
      <c r="J92" s="117" t="str">
        <f t="shared" si="72"/>
        <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261" t="str">
        <f ca="1">IF(LEN($H$117)=0, $F$92, $H$117 &amp; CHAR(13) &amp; $F$92)</f>
        <v xml:space="preserve"> SK, NN _x000D_ BK, NN _x000D__x000D_</v>
      </c>
      <c r="G93" s="292" t="str">
        <f ca="1">CONCATENATE(INDIRECT(ADDRESS(ROW(),COLUMN()-1)),IF(ISERROR(FIND("...",G82)),G92,""))</f>
        <v xml:space="preserve"> SK, NN _x000D_ BK, NN _x000D__x000D_</v>
      </c>
      <c r="H93" s="292" t="str">
        <f t="shared" ref="H93:BS93" ca="1" si="75">CONCATENATE(INDIRECT(ADDRESS(ROW(),COLUMN()-1)),IF(ISERROR(FIND("...",H82)),H92,""))</f>
        <v xml:space="preserve"> SK, NN _x000D_ BK, NN _x000D__x000D_ NN _x000D_</v>
      </c>
      <c r="I93" s="286" t="str">
        <f t="shared" ca="1" si="75"/>
        <v xml:space="preserve"> SK, NN _x000D_ BK, NN _x000D__x000D_ NN _x000D__x000D_</v>
      </c>
      <c r="J93" s="118" t="str">
        <f t="shared" ca="1" si="75"/>
        <v xml:space="preserve"> SK, NN _x000D_ BK, NN _x000D__x000D_ NN _x000D__x000D_</v>
      </c>
      <c r="K93" s="118" t="str">
        <f t="shared" ca="1" si="75"/>
        <v xml:space="preserve"> SK, NN _x000D_ BK, NN _x000D__x000D_ NN _x000D__x000D_</v>
      </c>
      <c r="L93" s="118" t="str">
        <f t="shared" ca="1" si="75"/>
        <v xml:space="preserve"> SK, NN _x000D_ BK, NN _x000D__x000D_ NN _x000D__x000D_</v>
      </c>
      <c r="M93" s="118" t="str">
        <f t="shared" ca="1" si="75"/>
        <v xml:space="preserve"> SK, NN _x000D_ BK, NN _x000D__x000D_ NN _x000D__x000D_</v>
      </c>
      <c r="N93" s="118" t="str">
        <f t="shared" ca="1" si="75"/>
        <v xml:space="preserve"> SK, NN _x000D_ BK, NN _x000D__x000D_ NN _x000D__x000D_</v>
      </c>
      <c r="O93" s="118" t="str">
        <f t="shared" ca="1" si="75"/>
        <v xml:space="preserve"> SK, NN _x000D_ BK, NN _x000D__x000D_ NN _x000D__x000D_</v>
      </c>
      <c r="P93" s="118" t="str">
        <f t="shared" ca="1" si="75"/>
        <v xml:space="preserve"> SK, NN _x000D_ BK, NN _x000D__x000D_ NN _x000D__x000D_</v>
      </c>
      <c r="Q93" s="118" t="str">
        <f t="shared" ca="1" si="75"/>
        <v xml:space="preserve"> SK, NN _x000D_ BK, NN _x000D__x000D_ NN _x000D__x000D_</v>
      </c>
      <c r="R93" s="118" t="str">
        <f t="shared" ca="1" si="75"/>
        <v xml:space="preserve"> SK, NN _x000D_ BK, NN _x000D__x000D_ NN _x000D__x000D_</v>
      </c>
      <c r="S93" s="118" t="str">
        <f t="shared" ca="1" si="75"/>
        <v xml:space="preserve"> SK, NN _x000D_ BK, NN _x000D__x000D_ NN _x000D__x000D_</v>
      </c>
      <c r="T93" s="118" t="str">
        <f t="shared" ca="1" si="75"/>
        <v xml:space="preserve"> SK, NN _x000D_ BK, NN _x000D__x000D_ NN _x000D__x000D_</v>
      </c>
      <c r="U93" s="118" t="str">
        <f t="shared" ca="1" si="75"/>
        <v xml:space="preserve"> SK, NN _x000D_ BK, NN _x000D__x000D_ NN _x000D__x000D_</v>
      </c>
      <c r="V93" s="118" t="str">
        <f t="shared" ca="1" si="75"/>
        <v xml:space="preserve"> SK, NN _x000D_ BK, NN _x000D__x000D_ NN _x000D__x000D_</v>
      </c>
      <c r="W93" s="118" t="str">
        <f t="shared" ca="1" si="75"/>
        <v xml:space="preserve"> SK, NN _x000D_ BK, NN _x000D__x000D_ NN _x000D__x000D_</v>
      </c>
      <c r="X93" s="118" t="str">
        <f t="shared" ca="1" si="75"/>
        <v xml:space="preserve"> SK, NN _x000D_ BK, NN _x000D__x000D_ NN _x000D__x000D_</v>
      </c>
      <c r="Y93" s="118" t="str">
        <f t="shared" ca="1" si="75"/>
        <v xml:space="preserve"> SK, NN _x000D_ BK, NN _x000D__x000D_ NN _x000D__x000D_</v>
      </c>
      <c r="Z93" s="118" t="str">
        <f t="shared" ca="1" si="75"/>
        <v xml:space="preserve"> SK, NN _x000D_ BK, NN _x000D__x000D_ NN _x000D__x000D_</v>
      </c>
      <c r="AA93" s="118" t="str">
        <f t="shared" ca="1" si="75"/>
        <v xml:space="preserve"> SK, NN _x000D_ BK, NN _x000D__x000D_ NN _x000D__x000D_</v>
      </c>
      <c r="AB93" s="118" t="str">
        <f t="shared" ca="1" si="75"/>
        <v xml:space="preserve"> SK, NN _x000D_ BK, NN _x000D__x000D_ NN _x000D__x000D_</v>
      </c>
      <c r="AC93" s="118" t="str">
        <f t="shared" ca="1" si="75"/>
        <v xml:space="preserve"> SK, NN _x000D_ BK, NN _x000D__x000D_ NN _x000D__x000D_</v>
      </c>
      <c r="AD93" s="118" t="str">
        <f t="shared" ca="1" si="75"/>
        <v xml:space="preserve"> SK, NN _x000D_ BK, NN _x000D__x000D_ NN _x000D__x000D_</v>
      </c>
      <c r="AE93" s="118" t="str">
        <f t="shared" ca="1" si="75"/>
        <v xml:space="preserve"> SK, NN _x000D_ BK, NN _x000D__x000D_ NN _x000D__x000D_</v>
      </c>
      <c r="AF93" s="118" t="str">
        <f t="shared" ca="1" si="75"/>
        <v xml:space="preserve"> SK, NN _x000D_ BK, NN _x000D__x000D_ NN _x000D__x000D_</v>
      </c>
      <c r="AG93" s="118" t="str">
        <f t="shared" ca="1" si="75"/>
        <v xml:space="preserve"> SK, NN _x000D_ BK, NN _x000D__x000D_ NN _x000D__x000D_</v>
      </c>
      <c r="AH93" s="118" t="str">
        <f t="shared" ca="1" si="75"/>
        <v xml:space="preserve"> SK, NN _x000D_ BK, NN _x000D__x000D_ NN _x000D__x000D_</v>
      </c>
      <c r="AI93" s="118" t="str">
        <f t="shared" ca="1" si="75"/>
        <v xml:space="preserve"> SK, NN _x000D_ BK, NN _x000D__x000D_ NN _x000D__x000D_</v>
      </c>
      <c r="AJ93" s="118" t="str">
        <f t="shared" ca="1" si="75"/>
        <v xml:space="preserve"> SK, NN _x000D_ BK, NN _x000D__x000D_ NN _x000D__x000D_</v>
      </c>
      <c r="AK93" s="118" t="str">
        <f t="shared" ca="1" si="75"/>
        <v xml:space="preserve"> SK, NN _x000D_ BK, NN _x000D__x000D_ NN _x000D__x000D_</v>
      </c>
      <c r="AL93" s="118" t="str">
        <f t="shared" ca="1" si="75"/>
        <v xml:space="preserve"> SK, NN _x000D_ BK, NN _x000D__x000D_ NN _x000D__x000D_</v>
      </c>
      <c r="AM93" s="118" t="str">
        <f t="shared" ca="1" si="75"/>
        <v xml:space="preserve"> SK, NN _x000D_ BK, NN _x000D__x000D_ NN _x000D__x000D_</v>
      </c>
      <c r="AN93" s="118" t="str">
        <f t="shared" ca="1" si="75"/>
        <v xml:space="preserve"> SK, NN _x000D_ BK, NN _x000D__x000D_ NN _x000D__x000D_</v>
      </c>
      <c r="AO93" s="118" t="str">
        <f t="shared" ca="1" si="75"/>
        <v xml:space="preserve"> SK, NN _x000D_ BK, NN _x000D__x000D_ NN _x000D__x000D_</v>
      </c>
      <c r="AP93" s="118" t="str">
        <f t="shared" ca="1" si="75"/>
        <v xml:space="preserve"> SK, NN _x000D_ BK, NN _x000D__x000D_ NN _x000D__x000D_</v>
      </c>
      <c r="AQ93" s="118" t="str">
        <f t="shared" ca="1" si="75"/>
        <v xml:space="preserve"> SK, NN _x000D_ BK, NN _x000D__x000D_ NN _x000D__x000D_</v>
      </c>
      <c r="AR93" s="118" t="str">
        <f t="shared" ca="1" si="75"/>
        <v xml:space="preserve"> SK, NN _x000D_ BK, NN _x000D__x000D_ NN _x000D__x000D_</v>
      </c>
      <c r="AS93" s="118" t="str">
        <f t="shared" ca="1" si="75"/>
        <v xml:space="preserve"> SK, NN _x000D_ BK, NN _x000D__x000D_ NN _x000D__x000D_</v>
      </c>
      <c r="AT93" s="118" t="str">
        <f t="shared" ca="1" si="75"/>
        <v xml:space="preserve"> SK, NN _x000D_ BK, NN _x000D__x000D_ NN _x000D__x000D_</v>
      </c>
      <c r="AU93" s="118" t="str">
        <f t="shared" ca="1" si="75"/>
        <v xml:space="preserve"> SK, NN _x000D_ BK, NN _x000D__x000D_ NN _x000D__x000D_</v>
      </c>
      <c r="AV93" s="118" t="str">
        <f t="shared" ca="1" si="75"/>
        <v xml:space="preserve"> SK, NN _x000D_ BK, NN _x000D__x000D_ NN _x000D__x000D_</v>
      </c>
      <c r="AW93" s="118" t="str">
        <f t="shared" ca="1" si="75"/>
        <v xml:space="preserve"> SK, NN _x000D_ BK, NN _x000D__x000D_ NN _x000D__x000D_</v>
      </c>
      <c r="AX93" s="118" t="str">
        <f t="shared" ca="1" si="75"/>
        <v xml:space="preserve"> SK, NN _x000D_ BK, NN _x000D__x000D_ NN _x000D__x000D_</v>
      </c>
      <c r="AY93" s="118" t="str">
        <f t="shared" ca="1" si="75"/>
        <v xml:space="preserve"> SK, NN _x000D_ BK, NN _x000D__x000D_ NN _x000D__x000D_</v>
      </c>
      <c r="AZ93" s="118" t="str">
        <f t="shared" ca="1" si="75"/>
        <v xml:space="preserve"> SK, NN _x000D_ BK, NN _x000D__x000D_ NN _x000D__x000D_</v>
      </c>
      <c r="BA93" s="118" t="str">
        <f t="shared" ca="1" si="75"/>
        <v xml:space="preserve"> SK, NN _x000D_ BK, NN _x000D__x000D_ NN _x000D__x000D_</v>
      </c>
      <c r="BB93" s="118" t="str">
        <f t="shared" ca="1" si="75"/>
        <v xml:space="preserve"> SK, NN _x000D_ BK, NN _x000D__x000D_ NN _x000D__x000D_</v>
      </c>
      <c r="BC93" s="118" t="str">
        <f t="shared" ca="1" si="75"/>
        <v xml:space="preserve"> SK, NN _x000D_ BK, NN _x000D__x000D_ NN _x000D__x000D_</v>
      </c>
      <c r="BD93" s="118" t="str">
        <f t="shared" ca="1" si="75"/>
        <v xml:space="preserve"> SK, NN _x000D_ BK, NN _x000D__x000D_ NN _x000D__x000D_</v>
      </c>
      <c r="BE93" s="118" t="str">
        <f t="shared" ca="1" si="75"/>
        <v xml:space="preserve"> SK, NN _x000D_ BK, NN _x000D__x000D_ NN _x000D__x000D_</v>
      </c>
      <c r="BF93" s="118" t="str">
        <f t="shared" ca="1" si="75"/>
        <v xml:space="preserve"> SK, NN _x000D_ BK, NN _x000D__x000D_ NN _x000D__x000D_</v>
      </c>
      <c r="BG93" s="118" t="str">
        <f t="shared" ca="1" si="75"/>
        <v xml:space="preserve"> SK, NN _x000D_ BK, NN _x000D__x000D_ NN _x000D__x000D_</v>
      </c>
      <c r="BH93" s="118" t="str">
        <f t="shared" ca="1" si="75"/>
        <v xml:space="preserve"> SK, NN _x000D_ BK, NN _x000D__x000D_ NN _x000D__x000D_</v>
      </c>
      <c r="BI93" s="118" t="str">
        <f t="shared" ca="1" si="75"/>
        <v xml:space="preserve"> SK, NN _x000D_ BK, NN _x000D__x000D_ NN _x000D__x000D_</v>
      </c>
      <c r="BJ93" s="118" t="str">
        <f t="shared" ca="1" si="75"/>
        <v xml:space="preserve"> SK, NN _x000D_ BK, NN _x000D__x000D_ NN _x000D__x000D_</v>
      </c>
      <c r="BK93" s="118" t="str">
        <f t="shared" ca="1" si="75"/>
        <v xml:space="preserve"> SK, NN _x000D_ BK, NN _x000D__x000D_ NN _x000D__x000D_</v>
      </c>
      <c r="BL93" s="118" t="str">
        <f t="shared" ca="1" si="75"/>
        <v xml:space="preserve"> SK, NN _x000D_ BK, NN _x000D__x000D_ NN _x000D__x000D_</v>
      </c>
      <c r="BM93" s="118" t="str">
        <f t="shared" ca="1" si="75"/>
        <v xml:space="preserve"> SK, NN _x000D_ BK, NN _x000D__x000D_ NN _x000D__x000D_</v>
      </c>
      <c r="BN93" s="118" t="str">
        <f t="shared" ca="1" si="75"/>
        <v xml:space="preserve"> SK, NN _x000D_ BK, NN _x000D__x000D_ NN _x000D__x000D_</v>
      </c>
      <c r="BO93" s="118" t="str">
        <f t="shared" ca="1" si="75"/>
        <v xml:space="preserve"> SK, NN _x000D_ BK, NN _x000D__x000D_ NN _x000D__x000D_</v>
      </c>
      <c r="BP93" s="118" t="str">
        <f t="shared" ca="1" si="75"/>
        <v xml:space="preserve"> SK, NN _x000D_ BK, NN _x000D__x000D_ NN _x000D__x000D_</v>
      </c>
      <c r="BQ93" s="118" t="str">
        <f t="shared" ca="1" si="75"/>
        <v xml:space="preserve"> SK, NN _x000D_ BK, NN _x000D__x000D_ NN _x000D__x000D_</v>
      </c>
      <c r="BR93" s="118" t="str">
        <f t="shared" ca="1" si="75"/>
        <v xml:space="preserve"> SK, NN _x000D_ BK, NN _x000D__x000D_ NN _x000D__x000D_</v>
      </c>
      <c r="BS93" s="118" t="str">
        <f t="shared" ca="1" si="75"/>
        <v xml:space="preserve"> SK, NN _x000D_ BK, NN _x000D__x000D_ NN _x000D__x000D_</v>
      </c>
      <c r="BT93" s="118" t="str">
        <f t="shared" ref="BT93:EE93" ca="1" si="76">CONCATENATE(INDIRECT(ADDRESS(ROW(),COLUMN()-1)),IF(ISERROR(FIND("...",BT82)),BT92,""))</f>
        <v xml:space="preserve"> SK, NN _x000D_ BK, NN _x000D__x000D_ NN _x000D__x000D_</v>
      </c>
      <c r="BU93" s="118" t="str">
        <f t="shared" ca="1" si="76"/>
        <v xml:space="preserve"> SK, NN _x000D_ BK, NN _x000D__x000D_ NN _x000D__x000D_</v>
      </c>
      <c r="BV93" s="118" t="str">
        <f t="shared" ca="1" si="76"/>
        <v xml:space="preserve"> SK, NN _x000D_ BK, NN _x000D__x000D_ NN _x000D__x000D_</v>
      </c>
      <c r="BW93" s="118" t="str">
        <f t="shared" ca="1" si="76"/>
        <v xml:space="preserve"> SK, NN _x000D_ BK, NN _x000D__x000D_ NN _x000D__x000D_</v>
      </c>
      <c r="BX93" s="118" t="str">
        <f t="shared" ca="1" si="76"/>
        <v xml:space="preserve"> SK, NN _x000D_ BK, NN _x000D__x000D_ NN _x000D__x000D_</v>
      </c>
      <c r="BY93" s="118" t="str">
        <f t="shared" ca="1" si="76"/>
        <v xml:space="preserve"> SK, NN _x000D_ BK, NN _x000D__x000D_ NN _x000D__x000D_</v>
      </c>
      <c r="BZ93" s="118" t="str">
        <f t="shared" ca="1" si="76"/>
        <v xml:space="preserve"> SK, NN _x000D_ BK, NN _x000D__x000D_ NN _x000D__x000D_</v>
      </c>
      <c r="CA93" s="118" t="str">
        <f t="shared" ca="1" si="76"/>
        <v xml:space="preserve"> SK, NN _x000D_ BK, NN _x000D__x000D_ NN _x000D__x000D_</v>
      </c>
      <c r="CB93" s="118" t="str">
        <f t="shared" ca="1" si="76"/>
        <v xml:space="preserve"> SK, NN _x000D_ BK, NN _x000D__x000D_ NN _x000D__x000D_</v>
      </c>
      <c r="CC93" s="118" t="str">
        <f t="shared" ca="1" si="76"/>
        <v xml:space="preserve"> SK, NN _x000D_ BK, NN _x000D__x000D_ NN _x000D__x000D_</v>
      </c>
      <c r="CD93" s="118" t="str">
        <f t="shared" ca="1" si="76"/>
        <v xml:space="preserve"> SK, NN _x000D_ BK, NN _x000D__x000D_ NN _x000D__x000D_</v>
      </c>
      <c r="CE93" s="118" t="str">
        <f t="shared" ca="1" si="76"/>
        <v xml:space="preserve"> SK, NN _x000D_ BK, NN _x000D__x000D_ NN _x000D__x000D_</v>
      </c>
      <c r="CF93" s="118" t="str">
        <f t="shared" ca="1" si="76"/>
        <v xml:space="preserve"> SK, NN _x000D_ BK, NN _x000D__x000D_ NN _x000D__x000D_</v>
      </c>
      <c r="CG93" s="118" t="str">
        <f t="shared" ca="1" si="76"/>
        <v xml:space="preserve"> SK, NN _x000D_ BK, NN _x000D__x000D_ NN _x000D__x000D_</v>
      </c>
      <c r="CH93" s="118" t="str">
        <f t="shared" ca="1" si="76"/>
        <v xml:space="preserve"> SK, NN _x000D_ BK, NN _x000D__x000D_ NN _x000D__x000D_</v>
      </c>
      <c r="CI93" s="118" t="str">
        <f t="shared" ca="1" si="76"/>
        <v xml:space="preserve"> SK, NN _x000D_ BK, NN _x000D__x000D_ NN _x000D__x000D_</v>
      </c>
      <c r="CJ93" s="118" t="str">
        <f t="shared" ca="1" si="76"/>
        <v xml:space="preserve"> SK, NN _x000D_ BK, NN _x000D__x000D_ NN _x000D__x000D_</v>
      </c>
      <c r="CK93" s="118" t="str">
        <f t="shared" ca="1" si="76"/>
        <v xml:space="preserve"> SK, NN _x000D_ BK, NN _x000D__x000D_ NN _x000D__x000D_</v>
      </c>
      <c r="CL93" s="118" t="str">
        <f t="shared" ca="1" si="76"/>
        <v xml:space="preserve"> SK, NN _x000D_ BK, NN _x000D__x000D_ NN _x000D__x000D_</v>
      </c>
      <c r="CM93" s="118" t="str">
        <f t="shared" ca="1" si="76"/>
        <v xml:space="preserve"> SK, NN _x000D_ BK, NN _x000D__x000D_ NN _x000D__x000D_</v>
      </c>
      <c r="CN93" s="118" t="str">
        <f t="shared" ca="1" si="76"/>
        <v xml:space="preserve"> SK, NN _x000D_ BK, NN _x000D__x000D_ NN _x000D__x000D_</v>
      </c>
      <c r="CO93" s="118" t="str">
        <f t="shared" ca="1" si="76"/>
        <v xml:space="preserve"> SK, NN _x000D_ BK, NN _x000D__x000D_ NN _x000D__x000D_</v>
      </c>
      <c r="CP93" s="118" t="str">
        <f t="shared" ca="1" si="76"/>
        <v xml:space="preserve"> SK, NN _x000D_ BK, NN _x000D__x000D_ NN _x000D__x000D_</v>
      </c>
      <c r="CQ93" s="118" t="str">
        <f t="shared" ca="1" si="76"/>
        <v xml:space="preserve"> SK, NN _x000D_ BK, NN _x000D__x000D_ NN _x000D__x000D_</v>
      </c>
      <c r="CR93" s="118" t="str">
        <f t="shared" ca="1" si="76"/>
        <v xml:space="preserve"> SK, NN _x000D_ BK, NN _x000D__x000D_ NN _x000D__x000D_</v>
      </c>
      <c r="CS93" s="118" t="str">
        <f t="shared" ca="1" si="76"/>
        <v xml:space="preserve"> SK, NN _x000D_ BK, NN _x000D__x000D_ NN _x000D__x000D_</v>
      </c>
      <c r="CT93" s="118" t="str">
        <f t="shared" ca="1" si="76"/>
        <v xml:space="preserve"> SK, NN _x000D_ BK, NN _x000D__x000D_ NN _x000D__x000D_</v>
      </c>
      <c r="CU93" s="118" t="str">
        <f t="shared" ca="1" si="76"/>
        <v xml:space="preserve"> SK, NN _x000D_ BK, NN _x000D__x000D_ NN _x000D__x000D_</v>
      </c>
      <c r="CV93" s="118" t="str">
        <f t="shared" ca="1" si="76"/>
        <v xml:space="preserve"> SK, NN _x000D_ BK, NN _x000D__x000D_ NN _x000D__x000D_</v>
      </c>
      <c r="CW93" s="118" t="str">
        <f t="shared" ca="1" si="76"/>
        <v xml:space="preserve"> SK, NN _x000D_ BK, NN _x000D__x000D_ NN _x000D__x000D_</v>
      </c>
      <c r="CX93" s="118" t="str">
        <f t="shared" ca="1" si="76"/>
        <v xml:space="preserve"> SK, NN _x000D_ BK, NN _x000D__x000D_ NN _x000D__x000D_</v>
      </c>
      <c r="CY93" s="118" t="str">
        <f t="shared" ca="1" si="76"/>
        <v xml:space="preserve"> SK, NN _x000D_ BK, NN _x000D__x000D_ NN _x000D__x000D_</v>
      </c>
      <c r="CZ93" s="118" t="str">
        <f t="shared" ca="1" si="76"/>
        <v xml:space="preserve"> SK, NN _x000D_ BK, NN _x000D__x000D_ NN _x000D__x000D_</v>
      </c>
      <c r="DA93" s="118" t="str">
        <f t="shared" ca="1" si="76"/>
        <v xml:space="preserve"> SK, NN _x000D_ BK, NN _x000D__x000D_ NN _x000D__x000D_</v>
      </c>
      <c r="DB93" s="118" t="str">
        <f t="shared" ca="1" si="76"/>
        <v xml:space="preserve"> SK, NN _x000D_ BK, NN _x000D__x000D_ NN _x000D__x000D_</v>
      </c>
      <c r="DC93" s="118" t="str">
        <f t="shared" ca="1" si="76"/>
        <v xml:space="preserve"> SK, NN _x000D_ BK, NN _x000D__x000D_ NN _x000D__x000D_</v>
      </c>
      <c r="DD93" s="118" t="str">
        <f t="shared" ca="1" si="76"/>
        <v xml:space="preserve"> SK, NN _x000D_ BK, NN _x000D__x000D_ NN _x000D__x000D_</v>
      </c>
      <c r="DE93" s="118" t="str">
        <f t="shared" ca="1" si="76"/>
        <v xml:space="preserve"> SK, NN _x000D_ BK, NN _x000D__x000D_ NN _x000D__x000D_</v>
      </c>
      <c r="DF93" s="118" t="str">
        <f t="shared" ca="1" si="76"/>
        <v xml:space="preserve"> SK, NN _x000D_ BK, NN _x000D__x000D_ NN _x000D__x000D_</v>
      </c>
      <c r="DG93" s="118" t="str">
        <f t="shared" ca="1" si="76"/>
        <v xml:space="preserve"> SK, NN _x000D_ BK, NN _x000D__x000D_ NN _x000D__x000D_</v>
      </c>
      <c r="DH93" s="118" t="str">
        <f t="shared" ca="1" si="76"/>
        <v xml:space="preserve"> SK, NN _x000D_ BK, NN _x000D__x000D_ NN _x000D__x000D_</v>
      </c>
      <c r="DI93" s="118" t="str">
        <f t="shared" ca="1" si="76"/>
        <v xml:space="preserve"> SK, NN _x000D_ BK, NN _x000D__x000D_ NN _x000D__x000D_</v>
      </c>
      <c r="DJ93" s="118" t="str">
        <f t="shared" ca="1" si="76"/>
        <v xml:space="preserve"> SK, NN _x000D_ BK, NN _x000D__x000D_ NN _x000D__x000D_</v>
      </c>
      <c r="DK93" s="118" t="str">
        <f t="shared" ca="1" si="76"/>
        <v xml:space="preserve"> SK, NN _x000D_ BK, NN _x000D__x000D_ NN _x000D__x000D_</v>
      </c>
      <c r="DL93" s="118" t="str">
        <f t="shared" ca="1" si="76"/>
        <v xml:space="preserve"> SK, NN _x000D_ BK, NN _x000D__x000D_ NN _x000D__x000D_</v>
      </c>
      <c r="DM93" s="118" t="str">
        <f t="shared" ca="1" si="76"/>
        <v xml:space="preserve"> SK, NN _x000D_ BK, NN _x000D__x000D_ NN _x000D__x000D_</v>
      </c>
      <c r="DN93" s="118" t="str">
        <f t="shared" ca="1" si="76"/>
        <v xml:space="preserve"> SK, NN _x000D_ BK, NN _x000D__x000D_ NN _x000D__x000D_</v>
      </c>
      <c r="DO93" s="118" t="str">
        <f t="shared" ca="1" si="76"/>
        <v xml:space="preserve"> SK, NN _x000D_ BK, NN _x000D__x000D_ NN _x000D__x000D_</v>
      </c>
      <c r="DP93" s="118" t="str">
        <f t="shared" ca="1" si="76"/>
        <v xml:space="preserve"> SK, NN _x000D_ BK, NN _x000D__x000D_ NN _x000D__x000D_</v>
      </c>
      <c r="DQ93" s="118" t="str">
        <f t="shared" ca="1" si="76"/>
        <v xml:space="preserve"> SK, NN _x000D_ BK, NN _x000D__x000D_ NN _x000D__x000D_</v>
      </c>
      <c r="DR93" s="118" t="str">
        <f t="shared" ca="1" si="76"/>
        <v xml:space="preserve"> SK, NN _x000D_ BK, NN _x000D__x000D_ NN _x000D__x000D_</v>
      </c>
      <c r="DS93" s="118" t="str">
        <f t="shared" ca="1" si="76"/>
        <v xml:space="preserve"> SK, NN _x000D_ BK, NN _x000D__x000D_ NN _x000D__x000D_</v>
      </c>
      <c r="DT93" s="118" t="str">
        <f t="shared" ca="1" si="76"/>
        <v xml:space="preserve"> SK, NN _x000D_ BK, NN _x000D__x000D_ NN _x000D__x000D_</v>
      </c>
      <c r="DU93" s="118" t="str">
        <f t="shared" ca="1" si="76"/>
        <v xml:space="preserve"> SK, NN _x000D_ BK, NN _x000D__x000D_ NN _x000D__x000D_</v>
      </c>
      <c r="DV93" s="118" t="str">
        <f t="shared" ca="1" si="76"/>
        <v xml:space="preserve"> SK, NN _x000D_ BK, NN _x000D__x000D_ NN _x000D__x000D_</v>
      </c>
      <c r="DW93" s="118" t="str">
        <f t="shared" ca="1" si="76"/>
        <v xml:space="preserve"> SK, NN _x000D_ BK, NN _x000D__x000D_ NN _x000D__x000D_</v>
      </c>
      <c r="DX93" s="118" t="str">
        <f t="shared" ca="1" si="76"/>
        <v xml:space="preserve"> SK, NN _x000D_ BK, NN _x000D__x000D_ NN _x000D__x000D_</v>
      </c>
      <c r="DY93" s="118" t="str">
        <f t="shared" ca="1" si="76"/>
        <v xml:space="preserve"> SK, NN _x000D_ BK, NN _x000D__x000D_ NN _x000D__x000D_</v>
      </c>
      <c r="DZ93" s="118" t="str">
        <f t="shared" ca="1" si="76"/>
        <v xml:space="preserve"> SK, NN _x000D_ BK, NN _x000D__x000D_ NN _x000D__x000D_</v>
      </c>
      <c r="EA93" s="118" t="str">
        <f t="shared" ca="1" si="76"/>
        <v xml:space="preserve"> SK, NN _x000D_ BK, NN _x000D__x000D_ NN _x000D__x000D_</v>
      </c>
      <c r="EB93" s="118" t="str">
        <f t="shared" ca="1" si="76"/>
        <v xml:space="preserve"> SK, NN _x000D_ BK, NN _x000D__x000D_ NN _x000D__x000D_</v>
      </c>
      <c r="EC93" s="118" t="str">
        <f t="shared" ca="1" si="76"/>
        <v xml:space="preserve"> SK, NN _x000D_ BK, NN _x000D__x000D_ NN _x000D__x000D_</v>
      </c>
      <c r="ED93" s="118" t="str">
        <f t="shared" ca="1" si="76"/>
        <v xml:space="preserve"> SK, NN _x000D_ BK, NN _x000D__x000D_ NN _x000D__x000D_</v>
      </c>
      <c r="EE93" s="118" t="str">
        <f t="shared" ca="1" si="76"/>
        <v xml:space="preserve"> SK, NN _x000D_ BK, NN _x000D__x000D_ NN _x000D__x000D_</v>
      </c>
      <c r="EF93" s="118" t="str">
        <f t="shared" ref="EF93:EY93" ca="1" si="77">CONCATENATE(INDIRECT(ADDRESS(ROW(),COLUMN()-1)),IF(ISERROR(FIND("...",EF82)),EF92,""))</f>
        <v xml:space="preserve"> SK, NN _x000D_ BK, NN _x000D__x000D_ NN _x000D__x000D_</v>
      </c>
      <c r="EG93" s="118" t="str">
        <f t="shared" ca="1" si="77"/>
        <v xml:space="preserve"> SK, NN _x000D_ BK, NN _x000D__x000D_ NN _x000D__x000D_</v>
      </c>
      <c r="EH93" s="118" t="str">
        <f t="shared" ca="1" si="77"/>
        <v xml:space="preserve"> SK, NN _x000D_ BK, NN _x000D__x000D_ NN _x000D__x000D_</v>
      </c>
      <c r="EI93" s="118" t="str">
        <f t="shared" ca="1" si="77"/>
        <v xml:space="preserve"> SK, NN _x000D_ BK, NN _x000D__x000D_ NN _x000D__x000D_</v>
      </c>
      <c r="EJ93" s="118" t="str">
        <f t="shared" ca="1" si="77"/>
        <v xml:space="preserve"> SK, NN _x000D_ BK, NN _x000D__x000D_ NN _x000D__x000D_</v>
      </c>
      <c r="EK93" s="118" t="str">
        <f t="shared" ca="1" si="77"/>
        <v xml:space="preserve"> SK, NN _x000D_ BK, NN _x000D__x000D_ NN _x000D__x000D_</v>
      </c>
      <c r="EL93" s="118" t="str">
        <f t="shared" ca="1" si="77"/>
        <v xml:space="preserve"> SK, NN _x000D_ BK, NN _x000D__x000D_ NN _x000D__x000D_</v>
      </c>
      <c r="EM93" s="118" t="str">
        <f t="shared" ca="1" si="77"/>
        <v xml:space="preserve"> SK, NN _x000D_ BK, NN _x000D__x000D_ NN _x000D__x000D_</v>
      </c>
      <c r="EN93" s="118" t="str">
        <f t="shared" ca="1" si="77"/>
        <v xml:space="preserve"> SK, NN _x000D_ BK, NN _x000D__x000D_ NN _x000D__x000D_</v>
      </c>
      <c r="EO93" s="118" t="str">
        <f t="shared" ca="1" si="77"/>
        <v xml:space="preserve"> SK, NN _x000D_ BK, NN _x000D__x000D_ NN _x000D__x000D_</v>
      </c>
      <c r="EP93" s="118" t="str">
        <f t="shared" ca="1" si="77"/>
        <v xml:space="preserve"> SK, NN _x000D_ BK, NN _x000D__x000D_ NN _x000D__x000D_</v>
      </c>
      <c r="EQ93" s="118" t="str">
        <f t="shared" ca="1" si="77"/>
        <v xml:space="preserve"> SK, NN _x000D_ BK, NN _x000D__x000D_ NN _x000D__x000D_</v>
      </c>
      <c r="ER93" s="118" t="str">
        <f t="shared" ca="1" si="77"/>
        <v xml:space="preserve"> SK, NN _x000D_ BK, NN _x000D__x000D_ NN _x000D__x000D_</v>
      </c>
      <c r="ES93" s="118" t="str">
        <f t="shared" ca="1" si="77"/>
        <v xml:space="preserve"> SK, NN _x000D_ BK, NN _x000D__x000D_ NN _x000D__x000D_</v>
      </c>
      <c r="ET93" s="118" t="str">
        <f t="shared" ca="1" si="77"/>
        <v xml:space="preserve"> SK, NN _x000D_ BK, NN _x000D__x000D_ NN _x000D__x000D_</v>
      </c>
      <c r="EU93" s="118" t="str">
        <f t="shared" ca="1" si="77"/>
        <v xml:space="preserve"> SK, NN _x000D_ BK, NN _x000D__x000D_ NN _x000D__x000D_</v>
      </c>
      <c r="EV93" s="118" t="str">
        <f t="shared" ca="1" si="77"/>
        <v xml:space="preserve"> SK, NN _x000D_ BK, NN _x000D__x000D_ NN _x000D__x000D_</v>
      </c>
      <c r="EW93" s="118" t="str">
        <f t="shared" ca="1" si="77"/>
        <v xml:space="preserve"> SK, NN _x000D_ BK, NN _x000D__x000D_ NN _x000D__x000D_</v>
      </c>
      <c r="EX93" s="118" t="str">
        <f t="shared" ca="1" si="77"/>
        <v xml:space="preserve"> SK, NN _x000D_ BK, NN _x000D__x000D_ NN _x000D__x000D_</v>
      </c>
      <c r="EY93" s="118" t="str">
        <f t="shared" ca="1" si="77"/>
        <v xml:space="preserve"> SK, NN _x000D_ BK, NN _x000D__x000D_ NN _x000D__x000D_</v>
      </c>
    </row>
    <row r="94" spans="1:155" s="39" customFormat="1" ht="22.95" hidden="1" customHeight="1" outlineLevel="2">
      <c r="A94" s="21"/>
      <c r="B94" s="21"/>
      <c r="C94" s="33"/>
      <c r="D94" s="33"/>
      <c r="E94" s="28"/>
      <c r="F94" s="255"/>
      <c r="G94" s="255"/>
      <c r="H94" s="255"/>
      <c r="I94" s="221"/>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t="39.6" hidden="1" outlineLevel="2">
      <c r="A95" s="21"/>
      <c r="B95" s="21"/>
      <c r="C95" s="33" t="s">
        <v>190</v>
      </c>
      <c r="D95" s="33"/>
      <c r="E95" s="28"/>
      <c r="F95" s="262" t="str">
        <f>IF(LEN(F72)=0,"", " " &amp; IF(F59="Y", Settings!$B$19, IF(IFERROR(SEARCH("N",F67,1),0)=1,Settings!$B$20,IF(IFERROR(SEARCH("C",F67,1),0)=1,Settings!$B$23,IF(IFERROR(SEARCH("DT",F67,1),0)=1,Settings!$B$26,IF(IFERROR(SEARCH("D",F67,1),0)=1,Settings!$B$25,IF(IFERROR(SEARCH("I",F67,1),0)=1,Settings!$B$22, IF(F64="Y", Settings!$B$18, Settings!$B$17))))))))</f>
        <v xml:space="preserve"> INTEGER NOT NULL DEFAULT 0</v>
      </c>
      <c r="G95" s="262" t="str">
        <f>IF(LEN(G72)=0,"", " " &amp; IF(G59="Y", Settings!$B$19, IF(IFERROR(SEARCH("N",G67,1),0)=1,Settings!$B$20,IF(IFERROR(SEARCH("C",G67,1),0)=1,Settings!$B$23,IF(IFERROR(SEARCH("DT",G67,1),0)=1,Settings!$B$26,IF(IFERROR(SEARCH("D",G67,1),0)=1,Settings!$B$25,IF(IFERROR(SEARCH("I",G67,1),0)=1,Settings!$B$22, IF(G64="Y", Settings!$B$18, Settings!$B$17))))))))</f>
        <v xml:space="preserve"> VARCHAR2</v>
      </c>
      <c r="H95" s="262" t="str">
        <f>IF(LEN(H72)=0,"", " " &amp; IF(H59="Y", Settings!$B$19, IF(IFERROR(SEARCH("N",H67,1),0)=1,Settings!$B$20,IF(IFERROR(SEARCH("C",H67,1),0)=1,Settings!$B$23,IF(IFERROR(SEARCH("DT",H67,1),0)=1,Settings!$B$26,IF(IFERROR(SEARCH("D",H67,1),0)=1,Settings!$B$25,IF(IFERROR(SEARCH("I",H67,1),0)=1,Settings!$B$22, IF(H64="Y", Settings!$B$18, Settings!$B$17))))))))</f>
        <v xml:space="preserve"> VARCHAR2</v>
      </c>
      <c r="I95" s="224" t="str">
        <f>IF(LEN(I72)=0,"", " " &amp; IF(I59="Y", Settings!$B$19, IF(IFERROR(SEARCH("N",I67,1),0)=1,Settings!$B$20,IF(IFERROR(SEARCH("C",I67,1),0)=1,Settings!$B$23,IF(IFERROR(SEARCH("DT",I67,1),0)=1,Settings!$B$26,IF(IFERROR(SEARCH("D",I67,1),0)=1,Settings!$B$25,IF(IFERROR(SEARCH("I",I67,1),0)=1,Settings!$B$22, IF(I64="Y", Settings!$B$18, Settings!$B$17))))))))</f>
        <v xml:space="preserve"> VARCHAR2</v>
      </c>
      <c r="J95" s="115" t="str">
        <f>IF(LEN(J72)=0,"", " " &amp; IF(J59="Y", Settings!$B$19, IF(IFERROR(SEARCH("N",J67,1),0)=1,Settings!$B$20,IF(IFERROR(SEARCH("C",J67,1),0)=1,Settings!$B$23,IF(IFERROR(SEARCH("DT",J67,1),0)=1,Settings!$B$26,IF(IFERROR(SEARCH("D",J67,1),0)=1,Settings!$B$25,IF(IFERROR(SEARCH("I",J67,1),0)=1,Settings!$B$22, IF(J64="Y", Settings!$B$18, Settings!$B$17))))))))</f>
        <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t="39.6" hidden="1" outlineLevel="2">
      <c r="A96" s="21"/>
      <c r="B96" s="21"/>
      <c r="C96" s="33" t="s">
        <v>298</v>
      </c>
      <c r="D96" s="33"/>
      <c r="E96" s="28"/>
      <c r="F96" s="262" t="str">
        <f t="shared" ref="F96:BQ96" si="78">IF(OR(F59="Y", LEN(F67)=0, LEN(F69)=0), F95, CONCATENATE(F95,"(",F69,")"))</f>
        <v xml:space="preserve"> INTEGER NOT NULL DEFAULT 0</v>
      </c>
      <c r="G96" s="262" t="str">
        <f t="shared" si="78"/>
        <v xml:space="preserve"> VARCHAR2(5)</v>
      </c>
      <c r="H96" s="262" t="str">
        <f t="shared" si="78"/>
        <v xml:space="preserve"> VARCHAR2(100)</v>
      </c>
      <c r="I96" s="224" t="str">
        <f t="shared" si="78"/>
        <v xml:space="preserve"> VARCHAR2(3)</v>
      </c>
      <c r="J96" s="115" t="str">
        <f t="shared" si="78"/>
        <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262" t="str">
        <f>IF(AND(ISTEXT(F72),F65="Y", F57&lt;&gt;"Y", ISERROR(FIND("SK",F7))), " NOT NULL", "")</f>
        <v/>
      </c>
      <c r="G97" s="262" t="str">
        <f t="shared" ref="G97:BR97" si="81">IF(AND(ISTEXT(G72),G65="Y", G57&lt;&gt;"Y", ISERROR(FIND("SK",G7))), " NOT NULL", "")</f>
        <v xml:space="preserve"> NOT NULL</v>
      </c>
      <c r="H97" s="262" t="str">
        <f t="shared" si="81"/>
        <v xml:space="preserve"> NOT NULL</v>
      </c>
      <c r="I97" s="224"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262" t="str">
        <f t="shared" ref="F98:BQ98" si="84">IF(LEN(F72)=0,"",TRIM(F13))</f>
        <v>4</v>
      </c>
      <c r="G98" s="262" t="str">
        <f t="shared" si="84"/>
        <v>C103</v>
      </c>
      <c r="H98" s="262" t="str">
        <f t="shared" si="84"/>
        <v>Argentina</v>
      </c>
      <c r="I98" s="224" t="str">
        <f t="shared" si="84"/>
        <v>AR</v>
      </c>
      <c r="J98" s="115" t="str">
        <f t="shared" si="84"/>
        <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262" t="str">
        <f>IF(F59="Y", "", IF(LEN(F98)=0, "",  IF(OR(NOT(ISERROR(FIND("N",F67))), F67="I", F64="Y"), F98, CONCATENATE("'",F98,"'"))))</f>
        <v/>
      </c>
      <c r="G99" s="262" t="str">
        <f t="shared" ref="G99:BR99" si="87">IF(G59="Y", "", IF(LEN(G98)=0, "",  IF(OR(NOT(ISERROR(FIND("N",G67))), G67="I", G64="Y"), G98, CONCATENATE("'",G98,"'"))))</f>
        <v>'C103'</v>
      </c>
      <c r="H99" s="262" t="str">
        <f t="shared" si="87"/>
        <v>'Argentina'</v>
      </c>
      <c r="I99" s="224" t="str">
        <f t="shared" si="87"/>
        <v>'AR'</v>
      </c>
      <c r="J99" s="115" t="str">
        <f t="shared" si="87"/>
        <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262" t="str">
        <f>IF(AND(LEN(F99) &lt;&gt; 0, Settings!$B$16 ="Y"), CONCATENATE(" DEFAULT ",F99),"")</f>
        <v/>
      </c>
      <c r="G100" s="262" t="str">
        <f>IF(AND(LEN(G99) &lt;&gt; 0, Settings!$B$16 ="Y"), CONCATENATE(" DEFAULT ",G99),"")</f>
        <v xml:space="preserve"> DEFAULT 'C103'</v>
      </c>
      <c r="H100" s="262" t="str">
        <f>IF(AND(LEN(H99) &lt;&gt; 0, Settings!$B$16 ="Y"), CONCATENATE(" DEFAULT ",H99),"")</f>
        <v xml:space="preserve"> DEFAULT 'Argentina'</v>
      </c>
      <c r="I100" s="224" t="str">
        <f>IF(AND(LEN(I99) &lt;&gt; 0, Settings!$B$16 ="Y"), CONCATENATE(" DEFAULT ",I99),"")</f>
        <v xml:space="preserve"> DEFAULT 'AR'</v>
      </c>
      <c r="J100" s="115" t="str">
        <f>IF(AND(LEN(J99) &lt;&gt; 0, Settings!$B$16 ="Y"), CONCATENATE(" DEFAULT ",J99),"")</f>
        <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262" t="str">
        <f>IF(LEN(F72) = 0, "", "," &amp; CHAR(13))</f>
        <v>,_x000D_</v>
      </c>
      <c r="G101" s="262" t="str">
        <f>IF(LEN(G72) = 0, "", "," &amp; CHAR(13))</f>
        <v>,_x000D_</v>
      </c>
      <c r="H101" s="262" t="str">
        <f t="shared" ref="H101:BS101" si="90">IF(LEN(H72) = 0, "", "," &amp; CHAR(13))</f>
        <v>,_x000D_</v>
      </c>
      <c r="I101" s="224" t="str">
        <f t="shared" si="90"/>
        <v>,_x000D_</v>
      </c>
      <c r="J101" s="115" t="str">
        <f t="shared" si="90"/>
        <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262"/>
      <c r="G102" s="262"/>
      <c r="H102" s="262"/>
      <c r="I102" s="224"/>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332" t="str">
        <f t="shared" ref="F103:BQ103" si="93">CONCATENATE(F72, F96, F97, F100, F101)</f>
        <v>COUNTRY_KEY INTEGER NOT NULL DEFAULT 0,_x000D_</v>
      </c>
      <c r="G103" s="332" t="str">
        <f t="shared" si="93"/>
        <v>COUNTRY_ID VARCHAR2(5) NOT NULL DEFAULT 'C103',_x000D_</v>
      </c>
      <c r="H103" s="332" t="str">
        <f t="shared" si="93"/>
        <v>COUNTRY_NAME VARCHAR2(100) NOT NULL DEFAULT 'Argentina',_x000D_</v>
      </c>
      <c r="I103" s="319" t="str">
        <f t="shared" si="93"/>
        <v>COUNTRY_ABBREVIATION VARCHAR2(3) DEFAULT 'AR',_x000D_</v>
      </c>
      <c r="J103" s="123" t="str">
        <f t="shared" si="93"/>
        <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264" t="str">
        <f t="shared" ref="F104:BQ104" si="96">IF(F63="Y",F103,"")</f>
        <v>COUNTRY_KEY INTEGER NOT NULL DEFAULT 0,_x000D_</v>
      </c>
      <c r="G104" s="264" t="str">
        <f t="shared" si="96"/>
        <v>COUNTRY_ID VARCHAR2(5) NOT NULL DEFAULT 'C103',_x000D_</v>
      </c>
      <c r="H104" s="264" t="str">
        <f t="shared" si="96"/>
        <v/>
      </c>
      <c r="I104" s="226"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264" t="str">
        <f t="shared" ref="F105:BQ105" si="99">IF(F63="Y","",F103)</f>
        <v/>
      </c>
      <c r="G105" s="264" t="str">
        <f t="shared" si="99"/>
        <v/>
      </c>
      <c r="H105" s="264" t="str">
        <f t="shared" si="99"/>
        <v>COUNTRY_NAME VARCHAR2(100) NOT NULL DEFAULT 'Argentina',_x000D_</v>
      </c>
      <c r="I105" s="226" t="str">
        <f t="shared" si="99"/>
        <v>COUNTRY_ABBREVIATION VARCHAR2(3) DEFAULT 'AR',_x000D_</v>
      </c>
      <c r="J105" s="119" t="str">
        <f t="shared" si="99"/>
        <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265" t="str">
        <f>F104</f>
        <v>COUNTRY_KEY INTEGER NOT NULL DEFAULT 0,_x000D_</v>
      </c>
      <c r="G106" s="264" t="str">
        <f ca="1">CONCATENATE(INDIRECT(ADDRESS(ROW(),COLUMN()-1)),G104)</f>
        <v>COUNTRY_KEY INTEGER NOT NULL DEFAULT 0,_x000D_COUNTRY_ID VARCHAR2(5) NOT NULL DEFAULT 'C103',_x000D_</v>
      </c>
      <c r="H106" s="264" t="str">
        <f t="shared" ref="H106:BS107" ca="1" si="102">CONCATENATE(INDIRECT(ADDRESS(ROW(),COLUMN()-1)),H104)</f>
        <v>COUNTRY_KEY INTEGER NOT NULL DEFAULT 0,_x000D_COUNTRY_ID VARCHAR2(5) NOT NULL DEFAULT 'C103',_x000D_</v>
      </c>
      <c r="I106" s="226" t="str">
        <f t="shared" ca="1" si="102"/>
        <v>COUNTRY_KEY INTEGER NOT NULL DEFAULT 0,_x000D_COUNTRY_ID VARCHAR2(5) NOT NULL DEFAULT 'C103',_x000D_</v>
      </c>
      <c r="J106" s="119" t="str">
        <f t="shared" ca="1" si="102"/>
        <v>COUNTRY_KEY INTEGER NOT NULL DEFAULT 0,_x000D_COUNTRY_ID VARCHAR2(5) NOT NULL DEFAULT 'C103',_x000D_</v>
      </c>
      <c r="K106" s="119" t="str">
        <f t="shared" ca="1" si="102"/>
        <v>COUNTRY_KEY INTEGER NOT NULL DEFAULT 0,_x000D_COUNTRY_ID VARCHAR2(5) NOT NULL DEFAULT 'C103',_x000D_</v>
      </c>
      <c r="L106" s="119" t="str">
        <f t="shared" ca="1" si="102"/>
        <v>COUNTRY_KEY INTEGER NOT NULL DEFAULT 0,_x000D_COUNTRY_ID VARCHAR2(5) NOT NULL DEFAULT 'C103',_x000D_</v>
      </c>
      <c r="M106" s="119" t="str">
        <f t="shared" ca="1" si="102"/>
        <v>COUNTRY_KEY INTEGER NOT NULL DEFAULT 0,_x000D_COUNTRY_ID VARCHAR2(5) NOT NULL DEFAULT 'C103',_x000D_</v>
      </c>
      <c r="N106" s="119" t="str">
        <f t="shared" ca="1" si="102"/>
        <v>COUNTRY_KEY INTEGER NOT NULL DEFAULT 0,_x000D_COUNTRY_ID VARCHAR2(5) NOT NULL DEFAULT 'C103',_x000D_</v>
      </c>
      <c r="O106" s="119" t="str">
        <f t="shared" ca="1" si="102"/>
        <v>COUNTRY_KEY INTEGER NOT NULL DEFAULT 0,_x000D_COUNTRY_ID VARCHAR2(5) NOT NULL DEFAULT 'C103',_x000D_</v>
      </c>
      <c r="P106" s="119" t="str">
        <f t="shared" ca="1" si="102"/>
        <v>COUNTRY_KEY INTEGER NOT NULL DEFAULT 0,_x000D_COUNTRY_ID VARCHAR2(5) NOT NULL DEFAULT 'C103',_x000D_</v>
      </c>
      <c r="Q106" s="119" t="str">
        <f t="shared" ca="1" si="102"/>
        <v>COUNTRY_KEY INTEGER NOT NULL DEFAULT 0,_x000D_COUNTRY_ID VARCHAR2(5) NOT NULL DEFAULT 'C103',_x000D_</v>
      </c>
      <c r="R106" s="119" t="str">
        <f t="shared" ca="1" si="102"/>
        <v>COUNTRY_KEY INTEGER NOT NULL DEFAULT 0,_x000D_COUNTRY_ID VARCHAR2(5) NOT NULL DEFAULT 'C103',_x000D_</v>
      </c>
      <c r="S106" s="119" t="str">
        <f t="shared" ca="1" si="102"/>
        <v>COUNTRY_KEY INTEGER NOT NULL DEFAULT 0,_x000D_COUNTRY_ID VARCHAR2(5) NOT NULL DEFAULT 'C103',_x000D_</v>
      </c>
      <c r="T106" s="119" t="str">
        <f t="shared" ca="1" si="102"/>
        <v>COUNTRY_KEY INTEGER NOT NULL DEFAULT 0,_x000D_COUNTRY_ID VARCHAR2(5) NOT NULL DEFAULT 'C103',_x000D_</v>
      </c>
      <c r="U106" s="119" t="str">
        <f t="shared" ca="1" si="102"/>
        <v>COUNTRY_KEY INTEGER NOT NULL DEFAULT 0,_x000D_COUNTRY_ID VARCHAR2(5) NOT NULL DEFAULT 'C103',_x000D_</v>
      </c>
      <c r="V106" s="119" t="str">
        <f t="shared" ca="1" si="102"/>
        <v>COUNTRY_KEY INTEGER NOT NULL DEFAULT 0,_x000D_COUNTRY_ID VARCHAR2(5) NOT NULL DEFAULT 'C103',_x000D_</v>
      </c>
      <c r="W106" s="119" t="str">
        <f t="shared" ca="1" si="102"/>
        <v>COUNTRY_KEY INTEGER NOT NULL DEFAULT 0,_x000D_COUNTRY_ID VARCHAR2(5) NOT NULL DEFAULT 'C103',_x000D_</v>
      </c>
      <c r="X106" s="119" t="str">
        <f t="shared" ca="1" si="102"/>
        <v>COUNTRY_KEY INTEGER NOT NULL DEFAULT 0,_x000D_COUNTRY_ID VARCHAR2(5) NOT NULL DEFAULT 'C103',_x000D_</v>
      </c>
      <c r="Y106" s="119" t="str">
        <f t="shared" ca="1" si="102"/>
        <v>COUNTRY_KEY INTEGER NOT NULL DEFAULT 0,_x000D_COUNTRY_ID VARCHAR2(5) NOT NULL DEFAULT 'C103',_x000D_</v>
      </c>
      <c r="Z106" s="119" t="str">
        <f t="shared" ca="1" si="102"/>
        <v>COUNTRY_KEY INTEGER NOT NULL DEFAULT 0,_x000D_COUNTRY_ID VARCHAR2(5) NOT NULL DEFAULT 'C103',_x000D_</v>
      </c>
      <c r="AA106" s="119" t="str">
        <f t="shared" ca="1" si="102"/>
        <v>COUNTRY_KEY INTEGER NOT NULL DEFAULT 0,_x000D_COUNTRY_ID VARCHAR2(5) NOT NULL DEFAULT 'C103',_x000D_</v>
      </c>
      <c r="AB106" s="119" t="str">
        <f t="shared" ca="1" si="102"/>
        <v>COUNTRY_KEY INTEGER NOT NULL DEFAULT 0,_x000D_COUNTRY_ID VARCHAR2(5) NOT NULL DEFAULT 'C103',_x000D_</v>
      </c>
      <c r="AC106" s="119" t="str">
        <f t="shared" ca="1" si="102"/>
        <v>COUNTRY_KEY INTEGER NOT NULL DEFAULT 0,_x000D_COUNTRY_ID VARCHAR2(5) NOT NULL DEFAULT 'C103',_x000D_</v>
      </c>
      <c r="AD106" s="119" t="str">
        <f t="shared" ca="1" si="102"/>
        <v>COUNTRY_KEY INTEGER NOT NULL DEFAULT 0,_x000D_COUNTRY_ID VARCHAR2(5) NOT NULL DEFAULT 'C103',_x000D_</v>
      </c>
      <c r="AE106" s="119" t="str">
        <f t="shared" ca="1" si="102"/>
        <v>COUNTRY_KEY INTEGER NOT NULL DEFAULT 0,_x000D_COUNTRY_ID VARCHAR2(5) NOT NULL DEFAULT 'C103',_x000D_</v>
      </c>
      <c r="AF106" s="119" t="str">
        <f t="shared" ca="1" si="102"/>
        <v>COUNTRY_KEY INTEGER NOT NULL DEFAULT 0,_x000D_COUNTRY_ID VARCHAR2(5) NOT NULL DEFAULT 'C103',_x000D_</v>
      </c>
      <c r="AG106" s="119" t="str">
        <f t="shared" ca="1" si="102"/>
        <v>COUNTRY_KEY INTEGER NOT NULL DEFAULT 0,_x000D_COUNTRY_ID VARCHAR2(5) NOT NULL DEFAULT 'C103',_x000D_</v>
      </c>
      <c r="AH106" s="119" t="str">
        <f t="shared" ca="1" si="102"/>
        <v>COUNTRY_KEY INTEGER NOT NULL DEFAULT 0,_x000D_COUNTRY_ID VARCHAR2(5) NOT NULL DEFAULT 'C103',_x000D_</v>
      </c>
      <c r="AI106" s="119" t="str">
        <f t="shared" ca="1" si="102"/>
        <v>COUNTRY_KEY INTEGER NOT NULL DEFAULT 0,_x000D_COUNTRY_ID VARCHAR2(5) NOT NULL DEFAULT 'C103',_x000D_</v>
      </c>
      <c r="AJ106" s="119" t="str">
        <f t="shared" ca="1" si="102"/>
        <v>COUNTRY_KEY INTEGER NOT NULL DEFAULT 0,_x000D_COUNTRY_ID VARCHAR2(5) NOT NULL DEFAULT 'C103',_x000D_</v>
      </c>
      <c r="AK106" s="119" t="str">
        <f t="shared" ca="1" si="102"/>
        <v>COUNTRY_KEY INTEGER NOT NULL DEFAULT 0,_x000D_COUNTRY_ID VARCHAR2(5) NOT NULL DEFAULT 'C103',_x000D_</v>
      </c>
      <c r="AL106" s="119" t="str">
        <f t="shared" ca="1" si="102"/>
        <v>COUNTRY_KEY INTEGER NOT NULL DEFAULT 0,_x000D_COUNTRY_ID VARCHAR2(5) NOT NULL DEFAULT 'C103',_x000D_</v>
      </c>
      <c r="AM106" s="119" t="str">
        <f t="shared" ca="1" si="102"/>
        <v>COUNTRY_KEY INTEGER NOT NULL DEFAULT 0,_x000D_COUNTRY_ID VARCHAR2(5) NOT NULL DEFAULT 'C103',_x000D_</v>
      </c>
      <c r="AN106" s="119" t="str">
        <f t="shared" ca="1" si="102"/>
        <v>COUNTRY_KEY INTEGER NOT NULL DEFAULT 0,_x000D_COUNTRY_ID VARCHAR2(5) NOT NULL DEFAULT 'C103',_x000D_</v>
      </c>
      <c r="AO106" s="119" t="str">
        <f t="shared" ca="1" si="102"/>
        <v>COUNTRY_KEY INTEGER NOT NULL DEFAULT 0,_x000D_COUNTRY_ID VARCHAR2(5) NOT NULL DEFAULT 'C103',_x000D_</v>
      </c>
      <c r="AP106" s="119" t="str">
        <f t="shared" ca="1" si="102"/>
        <v>COUNTRY_KEY INTEGER NOT NULL DEFAULT 0,_x000D_COUNTRY_ID VARCHAR2(5) NOT NULL DEFAULT 'C103',_x000D_</v>
      </c>
      <c r="AQ106" s="119" t="str">
        <f t="shared" ca="1" si="102"/>
        <v>COUNTRY_KEY INTEGER NOT NULL DEFAULT 0,_x000D_COUNTRY_ID VARCHAR2(5) NOT NULL DEFAULT 'C103',_x000D_</v>
      </c>
      <c r="AR106" s="119" t="str">
        <f t="shared" ca="1" si="102"/>
        <v>COUNTRY_KEY INTEGER NOT NULL DEFAULT 0,_x000D_COUNTRY_ID VARCHAR2(5) NOT NULL DEFAULT 'C103',_x000D_</v>
      </c>
      <c r="AS106" s="119" t="str">
        <f t="shared" ca="1" si="102"/>
        <v>COUNTRY_KEY INTEGER NOT NULL DEFAULT 0,_x000D_COUNTRY_ID VARCHAR2(5) NOT NULL DEFAULT 'C103',_x000D_</v>
      </c>
      <c r="AT106" s="119" t="str">
        <f t="shared" ca="1" si="102"/>
        <v>COUNTRY_KEY INTEGER NOT NULL DEFAULT 0,_x000D_COUNTRY_ID VARCHAR2(5) NOT NULL DEFAULT 'C103',_x000D_</v>
      </c>
      <c r="AU106" s="119" t="str">
        <f t="shared" ca="1" si="102"/>
        <v>COUNTRY_KEY INTEGER NOT NULL DEFAULT 0,_x000D_COUNTRY_ID VARCHAR2(5) NOT NULL DEFAULT 'C103',_x000D_</v>
      </c>
      <c r="AV106" s="119" t="str">
        <f t="shared" ca="1" si="102"/>
        <v>COUNTRY_KEY INTEGER NOT NULL DEFAULT 0,_x000D_COUNTRY_ID VARCHAR2(5) NOT NULL DEFAULT 'C103',_x000D_</v>
      </c>
      <c r="AW106" s="119" t="str">
        <f t="shared" ca="1" si="102"/>
        <v>COUNTRY_KEY INTEGER NOT NULL DEFAULT 0,_x000D_COUNTRY_ID VARCHAR2(5) NOT NULL DEFAULT 'C103',_x000D_</v>
      </c>
      <c r="AX106" s="119" t="str">
        <f t="shared" ca="1" si="102"/>
        <v>COUNTRY_KEY INTEGER NOT NULL DEFAULT 0,_x000D_COUNTRY_ID VARCHAR2(5) NOT NULL DEFAULT 'C103',_x000D_</v>
      </c>
      <c r="AY106" s="119" t="str">
        <f t="shared" ca="1" si="102"/>
        <v>COUNTRY_KEY INTEGER NOT NULL DEFAULT 0,_x000D_COUNTRY_ID VARCHAR2(5) NOT NULL DEFAULT 'C103',_x000D_</v>
      </c>
      <c r="AZ106" s="119" t="str">
        <f t="shared" ca="1" si="102"/>
        <v>COUNTRY_KEY INTEGER NOT NULL DEFAULT 0,_x000D_COUNTRY_ID VARCHAR2(5) NOT NULL DEFAULT 'C103',_x000D_</v>
      </c>
      <c r="BA106" s="119" t="str">
        <f t="shared" ca="1" si="102"/>
        <v>COUNTRY_KEY INTEGER NOT NULL DEFAULT 0,_x000D_COUNTRY_ID VARCHAR2(5) NOT NULL DEFAULT 'C103',_x000D_</v>
      </c>
      <c r="BB106" s="119" t="str">
        <f t="shared" ca="1" si="102"/>
        <v>COUNTRY_KEY INTEGER NOT NULL DEFAULT 0,_x000D_COUNTRY_ID VARCHAR2(5) NOT NULL DEFAULT 'C103',_x000D_</v>
      </c>
      <c r="BC106" s="119" t="str">
        <f t="shared" ca="1" si="102"/>
        <v>COUNTRY_KEY INTEGER NOT NULL DEFAULT 0,_x000D_COUNTRY_ID VARCHAR2(5) NOT NULL DEFAULT 'C103',_x000D_</v>
      </c>
      <c r="BD106" s="119" t="str">
        <f t="shared" ca="1" si="102"/>
        <v>COUNTRY_KEY INTEGER NOT NULL DEFAULT 0,_x000D_COUNTRY_ID VARCHAR2(5) NOT NULL DEFAULT 'C103',_x000D_</v>
      </c>
      <c r="BE106" s="119" t="str">
        <f t="shared" ca="1" si="102"/>
        <v>COUNTRY_KEY INTEGER NOT NULL DEFAULT 0,_x000D_COUNTRY_ID VARCHAR2(5) NOT NULL DEFAULT 'C103',_x000D_</v>
      </c>
      <c r="BF106" s="119" t="str">
        <f t="shared" ca="1" si="102"/>
        <v>COUNTRY_KEY INTEGER NOT NULL DEFAULT 0,_x000D_COUNTRY_ID VARCHAR2(5) NOT NULL DEFAULT 'C103',_x000D_</v>
      </c>
      <c r="BG106" s="119" t="str">
        <f t="shared" ca="1" si="102"/>
        <v>COUNTRY_KEY INTEGER NOT NULL DEFAULT 0,_x000D_COUNTRY_ID VARCHAR2(5) NOT NULL DEFAULT 'C103',_x000D_</v>
      </c>
      <c r="BH106" s="119" t="str">
        <f t="shared" ca="1" si="102"/>
        <v>COUNTRY_KEY INTEGER NOT NULL DEFAULT 0,_x000D_COUNTRY_ID VARCHAR2(5) NOT NULL DEFAULT 'C103',_x000D_</v>
      </c>
      <c r="BI106" s="119" t="str">
        <f t="shared" ca="1" si="102"/>
        <v>COUNTRY_KEY INTEGER NOT NULL DEFAULT 0,_x000D_COUNTRY_ID VARCHAR2(5) NOT NULL DEFAULT 'C103',_x000D_</v>
      </c>
      <c r="BJ106" s="119" t="str">
        <f t="shared" ca="1" si="102"/>
        <v>COUNTRY_KEY INTEGER NOT NULL DEFAULT 0,_x000D_COUNTRY_ID VARCHAR2(5) NOT NULL DEFAULT 'C103',_x000D_</v>
      </c>
      <c r="BK106" s="119" t="str">
        <f t="shared" ca="1" si="102"/>
        <v>COUNTRY_KEY INTEGER NOT NULL DEFAULT 0,_x000D_COUNTRY_ID VARCHAR2(5) NOT NULL DEFAULT 'C103',_x000D_</v>
      </c>
      <c r="BL106" s="119" t="str">
        <f t="shared" ca="1" si="102"/>
        <v>COUNTRY_KEY INTEGER NOT NULL DEFAULT 0,_x000D_COUNTRY_ID VARCHAR2(5) NOT NULL DEFAULT 'C103',_x000D_</v>
      </c>
      <c r="BM106" s="119" t="str">
        <f t="shared" ca="1" si="102"/>
        <v>COUNTRY_KEY INTEGER NOT NULL DEFAULT 0,_x000D_COUNTRY_ID VARCHAR2(5) NOT NULL DEFAULT 'C103',_x000D_</v>
      </c>
      <c r="BN106" s="119" t="str">
        <f t="shared" ca="1" si="102"/>
        <v>COUNTRY_KEY INTEGER NOT NULL DEFAULT 0,_x000D_COUNTRY_ID VARCHAR2(5) NOT NULL DEFAULT 'C103',_x000D_</v>
      </c>
      <c r="BO106" s="119" t="str">
        <f t="shared" ca="1" si="102"/>
        <v>COUNTRY_KEY INTEGER NOT NULL DEFAULT 0,_x000D_COUNTRY_ID VARCHAR2(5) NOT NULL DEFAULT 'C103',_x000D_</v>
      </c>
      <c r="BP106" s="119" t="str">
        <f t="shared" ca="1" si="102"/>
        <v>COUNTRY_KEY INTEGER NOT NULL DEFAULT 0,_x000D_COUNTRY_ID VARCHAR2(5) NOT NULL DEFAULT 'C103',_x000D_</v>
      </c>
      <c r="BQ106" s="119" t="str">
        <f t="shared" ca="1" si="102"/>
        <v>COUNTRY_KEY INTEGER NOT NULL DEFAULT 0,_x000D_COUNTRY_ID VARCHAR2(5) NOT NULL DEFAULT 'C103',_x000D_</v>
      </c>
      <c r="BR106" s="119" t="str">
        <f t="shared" ca="1" si="102"/>
        <v>COUNTRY_KEY INTEGER NOT NULL DEFAULT 0,_x000D_COUNTRY_ID VARCHAR2(5) NOT NULL DEFAULT 'C103',_x000D_</v>
      </c>
      <c r="BS106" s="119" t="str">
        <f t="shared" ca="1" si="102"/>
        <v>COUNTRY_KEY INTEGER NOT NULL DEFAULT 0,_x000D_COUNTRY_ID VARCHAR2(5) NOT NULL DEFAULT 'C103',_x000D_</v>
      </c>
      <c r="BT106" s="119" t="str">
        <f t="shared" ref="BT106:EE107" ca="1" si="103">CONCATENATE(INDIRECT(ADDRESS(ROW(),COLUMN()-1)),BT104)</f>
        <v>COUNTRY_KEY INTEGER NOT NULL DEFAULT 0,_x000D_COUNTRY_ID VARCHAR2(5) NOT NULL DEFAULT 'C103',_x000D_</v>
      </c>
      <c r="BU106" s="119" t="str">
        <f t="shared" ca="1" si="103"/>
        <v>COUNTRY_KEY INTEGER NOT NULL DEFAULT 0,_x000D_COUNTRY_ID VARCHAR2(5) NOT NULL DEFAULT 'C103',_x000D_</v>
      </c>
      <c r="BV106" s="119" t="str">
        <f t="shared" ca="1" si="103"/>
        <v>COUNTRY_KEY INTEGER NOT NULL DEFAULT 0,_x000D_COUNTRY_ID VARCHAR2(5) NOT NULL DEFAULT 'C103',_x000D_</v>
      </c>
      <c r="BW106" s="119" t="str">
        <f t="shared" ca="1" si="103"/>
        <v>COUNTRY_KEY INTEGER NOT NULL DEFAULT 0,_x000D_COUNTRY_ID VARCHAR2(5) NOT NULL DEFAULT 'C103',_x000D_</v>
      </c>
      <c r="BX106" s="119" t="str">
        <f t="shared" ca="1" si="103"/>
        <v>COUNTRY_KEY INTEGER NOT NULL DEFAULT 0,_x000D_COUNTRY_ID VARCHAR2(5) NOT NULL DEFAULT 'C103',_x000D_</v>
      </c>
      <c r="BY106" s="119" t="str">
        <f t="shared" ca="1" si="103"/>
        <v>COUNTRY_KEY INTEGER NOT NULL DEFAULT 0,_x000D_COUNTRY_ID VARCHAR2(5) NOT NULL DEFAULT 'C103',_x000D_</v>
      </c>
      <c r="BZ106" s="119" t="str">
        <f t="shared" ca="1" si="103"/>
        <v>COUNTRY_KEY INTEGER NOT NULL DEFAULT 0,_x000D_COUNTRY_ID VARCHAR2(5) NOT NULL DEFAULT 'C103',_x000D_</v>
      </c>
      <c r="CA106" s="119" t="str">
        <f t="shared" ca="1" si="103"/>
        <v>COUNTRY_KEY INTEGER NOT NULL DEFAULT 0,_x000D_COUNTRY_ID VARCHAR2(5) NOT NULL DEFAULT 'C103',_x000D_</v>
      </c>
      <c r="CB106" s="119" t="str">
        <f t="shared" ca="1" si="103"/>
        <v>COUNTRY_KEY INTEGER NOT NULL DEFAULT 0,_x000D_COUNTRY_ID VARCHAR2(5) NOT NULL DEFAULT 'C103',_x000D_</v>
      </c>
      <c r="CC106" s="119" t="str">
        <f t="shared" ca="1" si="103"/>
        <v>COUNTRY_KEY INTEGER NOT NULL DEFAULT 0,_x000D_COUNTRY_ID VARCHAR2(5) NOT NULL DEFAULT 'C103',_x000D_</v>
      </c>
      <c r="CD106" s="119" t="str">
        <f t="shared" ca="1" si="103"/>
        <v>COUNTRY_KEY INTEGER NOT NULL DEFAULT 0,_x000D_COUNTRY_ID VARCHAR2(5) NOT NULL DEFAULT 'C103',_x000D_</v>
      </c>
      <c r="CE106" s="119" t="str">
        <f t="shared" ca="1" si="103"/>
        <v>COUNTRY_KEY INTEGER NOT NULL DEFAULT 0,_x000D_COUNTRY_ID VARCHAR2(5) NOT NULL DEFAULT 'C103',_x000D_</v>
      </c>
      <c r="CF106" s="119" t="str">
        <f t="shared" ca="1" si="103"/>
        <v>COUNTRY_KEY INTEGER NOT NULL DEFAULT 0,_x000D_COUNTRY_ID VARCHAR2(5) NOT NULL DEFAULT 'C103',_x000D_</v>
      </c>
      <c r="CG106" s="119" t="str">
        <f t="shared" ca="1" si="103"/>
        <v>COUNTRY_KEY INTEGER NOT NULL DEFAULT 0,_x000D_COUNTRY_ID VARCHAR2(5) NOT NULL DEFAULT 'C103',_x000D_</v>
      </c>
      <c r="CH106" s="119" t="str">
        <f t="shared" ca="1" si="103"/>
        <v>COUNTRY_KEY INTEGER NOT NULL DEFAULT 0,_x000D_COUNTRY_ID VARCHAR2(5) NOT NULL DEFAULT 'C103',_x000D_</v>
      </c>
      <c r="CI106" s="119" t="str">
        <f t="shared" ca="1" si="103"/>
        <v>COUNTRY_KEY INTEGER NOT NULL DEFAULT 0,_x000D_COUNTRY_ID VARCHAR2(5) NOT NULL DEFAULT 'C103',_x000D_</v>
      </c>
      <c r="CJ106" s="119" t="str">
        <f t="shared" ca="1" si="103"/>
        <v>COUNTRY_KEY INTEGER NOT NULL DEFAULT 0,_x000D_COUNTRY_ID VARCHAR2(5) NOT NULL DEFAULT 'C103',_x000D_</v>
      </c>
      <c r="CK106" s="119" t="str">
        <f t="shared" ca="1" si="103"/>
        <v>COUNTRY_KEY INTEGER NOT NULL DEFAULT 0,_x000D_COUNTRY_ID VARCHAR2(5) NOT NULL DEFAULT 'C103',_x000D_</v>
      </c>
      <c r="CL106" s="119" t="str">
        <f t="shared" ca="1" si="103"/>
        <v>COUNTRY_KEY INTEGER NOT NULL DEFAULT 0,_x000D_COUNTRY_ID VARCHAR2(5) NOT NULL DEFAULT 'C103',_x000D_</v>
      </c>
      <c r="CM106" s="119" t="str">
        <f t="shared" ca="1" si="103"/>
        <v>COUNTRY_KEY INTEGER NOT NULL DEFAULT 0,_x000D_COUNTRY_ID VARCHAR2(5) NOT NULL DEFAULT 'C103',_x000D_</v>
      </c>
      <c r="CN106" s="119" t="str">
        <f t="shared" ca="1" si="103"/>
        <v>COUNTRY_KEY INTEGER NOT NULL DEFAULT 0,_x000D_COUNTRY_ID VARCHAR2(5) NOT NULL DEFAULT 'C103',_x000D_</v>
      </c>
      <c r="CO106" s="119" t="str">
        <f t="shared" ca="1" si="103"/>
        <v>COUNTRY_KEY INTEGER NOT NULL DEFAULT 0,_x000D_COUNTRY_ID VARCHAR2(5) NOT NULL DEFAULT 'C103',_x000D_</v>
      </c>
      <c r="CP106" s="119" t="str">
        <f t="shared" ca="1" si="103"/>
        <v>COUNTRY_KEY INTEGER NOT NULL DEFAULT 0,_x000D_COUNTRY_ID VARCHAR2(5) NOT NULL DEFAULT 'C103',_x000D_</v>
      </c>
      <c r="CQ106" s="119" t="str">
        <f t="shared" ca="1" si="103"/>
        <v>COUNTRY_KEY INTEGER NOT NULL DEFAULT 0,_x000D_COUNTRY_ID VARCHAR2(5) NOT NULL DEFAULT 'C103',_x000D_</v>
      </c>
      <c r="CR106" s="119" t="str">
        <f t="shared" ca="1" si="103"/>
        <v>COUNTRY_KEY INTEGER NOT NULL DEFAULT 0,_x000D_COUNTRY_ID VARCHAR2(5) NOT NULL DEFAULT 'C103',_x000D_</v>
      </c>
      <c r="CS106" s="119" t="str">
        <f t="shared" ca="1" si="103"/>
        <v>COUNTRY_KEY INTEGER NOT NULL DEFAULT 0,_x000D_COUNTRY_ID VARCHAR2(5) NOT NULL DEFAULT 'C103',_x000D_</v>
      </c>
      <c r="CT106" s="119" t="str">
        <f t="shared" ca="1" si="103"/>
        <v>COUNTRY_KEY INTEGER NOT NULL DEFAULT 0,_x000D_COUNTRY_ID VARCHAR2(5) NOT NULL DEFAULT 'C103',_x000D_</v>
      </c>
      <c r="CU106" s="119" t="str">
        <f t="shared" ca="1" si="103"/>
        <v>COUNTRY_KEY INTEGER NOT NULL DEFAULT 0,_x000D_COUNTRY_ID VARCHAR2(5) NOT NULL DEFAULT 'C103',_x000D_</v>
      </c>
      <c r="CV106" s="119" t="str">
        <f t="shared" ca="1" si="103"/>
        <v>COUNTRY_KEY INTEGER NOT NULL DEFAULT 0,_x000D_COUNTRY_ID VARCHAR2(5) NOT NULL DEFAULT 'C103',_x000D_</v>
      </c>
      <c r="CW106" s="119" t="str">
        <f t="shared" ca="1" si="103"/>
        <v>COUNTRY_KEY INTEGER NOT NULL DEFAULT 0,_x000D_COUNTRY_ID VARCHAR2(5) NOT NULL DEFAULT 'C103',_x000D_</v>
      </c>
      <c r="CX106" s="119" t="str">
        <f t="shared" ca="1" si="103"/>
        <v>COUNTRY_KEY INTEGER NOT NULL DEFAULT 0,_x000D_COUNTRY_ID VARCHAR2(5) NOT NULL DEFAULT 'C103',_x000D_</v>
      </c>
      <c r="CY106" s="119" t="str">
        <f t="shared" ca="1" si="103"/>
        <v>COUNTRY_KEY INTEGER NOT NULL DEFAULT 0,_x000D_COUNTRY_ID VARCHAR2(5) NOT NULL DEFAULT 'C103',_x000D_</v>
      </c>
      <c r="CZ106" s="119" t="str">
        <f t="shared" ca="1" si="103"/>
        <v>COUNTRY_KEY INTEGER NOT NULL DEFAULT 0,_x000D_COUNTRY_ID VARCHAR2(5) NOT NULL DEFAULT 'C103',_x000D_</v>
      </c>
      <c r="DA106" s="119" t="str">
        <f t="shared" ca="1" si="103"/>
        <v>COUNTRY_KEY INTEGER NOT NULL DEFAULT 0,_x000D_COUNTRY_ID VARCHAR2(5) NOT NULL DEFAULT 'C103',_x000D_</v>
      </c>
      <c r="DB106" s="119" t="str">
        <f t="shared" ca="1" si="103"/>
        <v>COUNTRY_KEY INTEGER NOT NULL DEFAULT 0,_x000D_COUNTRY_ID VARCHAR2(5) NOT NULL DEFAULT 'C103',_x000D_</v>
      </c>
      <c r="DC106" s="119" t="str">
        <f t="shared" ca="1" si="103"/>
        <v>COUNTRY_KEY INTEGER NOT NULL DEFAULT 0,_x000D_COUNTRY_ID VARCHAR2(5) NOT NULL DEFAULT 'C103',_x000D_</v>
      </c>
      <c r="DD106" s="119" t="str">
        <f t="shared" ca="1" si="103"/>
        <v>COUNTRY_KEY INTEGER NOT NULL DEFAULT 0,_x000D_COUNTRY_ID VARCHAR2(5) NOT NULL DEFAULT 'C103',_x000D_</v>
      </c>
      <c r="DE106" s="119" t="str">
        <f t="shared" ca="1" si="103"/>
        <v>COUNTRY_KEY INTEGER NOT NULL DEFAULT 0,_x000D_COUNTRY_ID VARCHAR2(5) NOT NULL DEFAULT 'C103',_x000D_</v>
      </c>
      <c r="DF106" s="119" t="str">
        <f t="shared" ca="1" si="103"/>
        <v>COUNTRY_KEY INTEGER NOT NULL DEFAULT 0,_x000D_COUNTRY_ID VARCHAR2(5) NOT NULL DEFAULT 'C103',_x000D_</v>
      </c>
      <c r="DG106" s="119" t="str">
        <f t="shared" ca="1" si="103"/>
        <v>COUNTRY_KEY INTEGER NOT NULL DEFAULT 0,_x000D_COUNTRY_ID VARCHAR2(5) NOT NULL DEFAULT 'C103',_x000D_</v>
      </c>
      <c r="DH106" s="119" t="str">
        <f t="shared" ca="1" si="103"/>
        <v>COUNTRY_KEY INTEGER NOT NULL DEFAULT 0,_x000D_COUNTRY_ID VARCHAR2(5) NOT NULL DEFAULT 'C103',_x000D_</v>
      </c>
      <c r="DI106" s="119" t="str">
        <f t="shared" ca="1" si="103"/>
        <v>COUNTRY_KEY INTEGER NOT NULL DEFAULT 0,_x000D_COUNTRY_ID VARCHAR2(5) NOT NULL DEFAULT 'C103',_x000D_</v>
      </c>
      <c r="DJ106" s="119" t="str">
        <f t="shared" ca="1" si="103"/>
        <v>COUNTRY_KEY INTEGER NOT NULL DEFAULT 0,_x000D_COUNTRY_ID VARCHAR2(5) NOT NULL DEFAULT 'C103',_x000D_</v>
      </c>
      <c r="DK106" s="119" t="str">
        <f t="shared" ca="1" si="103"/>
        <v>COUNTRY_KEY INTEGER NOT NULL DEFAULT 0,_x000D_COUNTRY_ID VARCHAR2(5) NOT NULL DEFAULT 'C103',_x000D_</v>
      </c>
      <c r="DL106" s="119" t="str">
        <f t="shared" ca="1" si="103"/>
        <v>COUNTRY_KEY INTEGER NOT NULL DEFAULT 0,_x000D_COUNTRY_ID VARCHAR2(5) NOT NULL DEFAULT 'C103',_x000D_</v>
      </c>
      <c r="DM106" s="119" t="str">
        <f t="shared" ca="1" si="103"/>
        <v>COUNTRY_KEY INTEGER NOT NULL DEFAULT 0,_x000D_COUNTRY_ID VARCHAR2(5) NOT NULL DEFAULT 'C103',_x000D_</v>
      </c>
      <c r="DN106" s="119" t="str">
        <f t="shared" ca="1" si="103"/>
        <v>COUNTRY_KEY INTEGER NOT NULL DEFAULT 0,_x000D_COUNTRY_ID VARCHAR2(5) NOT NULL DEFAULT 'C103',_x000D_</v>
      </c>
      <c r="DO106" s="119" t="str">
        <f t="shared" ca="1" si="103"/>
        <v>COUNTRY_KEY INTEGER NOT NULL DEFAULT 0,_x000D_COUNTRY_ID VARCHAR2(5) NOT NULL DEFAULT 'C103',_x000D_</v>
      </c>
      <c r="DP106" s="119" t="str">
        <f t="shared" ca="1" si="103"/>
        <v>COUNTRY_KEY INTEGER NOT NULL DEFAULT 0,_x000D_COUNTRY_ID VARCHAR2(5) NOT NULL DEFAULT 'C103',_x000D_</v>
      </c>
      <c r="DQ106" s="119" t="str">
        <f t="shared" ca="1" si="103"/>
        <v>COUNTRY_KEY INTEGER NOT NULL DEFAULT 0,_x000D_COUNTRY_ID VARCHAR2(5) NOT NULL DEFAULT 'C103',_x000D_</v>
      </c>
      <c r="DR106" s="119" t="str">
        <f t="shared" ca="1" si="103"/>
        <v>COUNTRY_KEY INTEGER NOT NULL DEFAULT 0,_x000D_COUNTRY_ID VARCHAR2(5) NOT NULL DEFAULT 'C103',_x000D_</v>
      </c>
      <c r="DS106" s="119" t="str">
        <f t="shared" ca="1" si="103"/>
        <v>COUNTRY_KEY INTEGER NOT NULL DEFAULT 0,_x000D_COUNTRY_ID VARCHAR2(5) NOT NULL DEFAULT 'C103',_x000D_</v>
      </c>
      <c r="DT106" s="119" t="str">
        <f t="shared" ca="1" si="103"/>
        <v>COUNTRY_KEY INTEGER NOT NULL DEFAULT 0,_x000D_COUNTRY_ID VARCHAR2(5) NOT NULL DEFAULT 'C103',_x000D_</v>
      </c>
      <c r="DU106" s="119" t="str">
        <f t="shared" ca="1" si="103"/>
        <v>COUNTRY_KEY INTEGER NOT NULL DEFAULT 0,_x000D_COUNTRY_ID VARCHAR2(5) NOT NULL DEFAULT 'C103',_x000D_</v>
      </c>
      <c r="DV106" s="119" t="str">
        <f t="shared" ca="1" si="103"/>
        <v>COUNTRY_KEY INTEGER NOT NULL DEFAULT 0,_x000D_COUNTRY_ID VARCHAR2(5) NOT NULL DEFAULT 'C103',_x000D_</v>
      </c>
      <c r="DW106" s="119" t="str">
        <f t="shared" ca="1" si="103"/>
        <v>COUNTRY_KEY INTEGER NOT NULL DEFAULT 0,_x000D_COUNTRY_ID VARCHAR2(5) NOT NULL DEFAULT 'C103',_x000D_</v>
      </c>
      <c r="DX106" s="119" t="str">
        <f t="shared" ca="1" si="103"/>
        <v>COUNTRY_KEY INTEGER NOT NULL DEFAULT 0,_x000D_COUNTRY_ID VARCHAR2(5) NOT NULL DEFAULT 'C103',_x000D_</v>
      </c>
      <c r="DY106" s="119" t="str">
        <f t="shared" ca="1" si="103"/>
        <v>COUNTRY_KEY INTEGER NOT NULL DEFAULT 0,_x000D_COUNTRY_ID VARCHAR2(5) NOT NULL DEFAULT 'C103',_x000D_</v>
      </c>
      <c r="DZ106" s="119" t="str">
        <f t="shared" ca="1" si="103"/>
        <v>COUNTRY_KEY INTEGER NOT NULL DEFAULT 0,_x000D_COUNTRY_ID VARCHAR2(5) NOT NULL DEFAULT 'C103',_x000D_</v>
      </c>
      <c r="EA106" s="119" t="str">
        <f t="shared" ca="1" si="103"/>
        <v>COUNTRY_KEY INTEGER NOT NULL DEFAULT 0,_x000D_COUNTRY_ID VARCHAR2(5) NOT NULL DEFAULT 'C103',_x000D_</v>
      </c>
      <c r="EB106" s="119" t="str">
        <f t="shared" ca="1" si="103"/>
        <v>COUNTRY_KEY INTEGER NOT NULL DEFAULT 0,_x000D_COUNTRY_ID VARCHAR2(5) NOT NULL DEFAULT 'C103',_x000D_</v>
      </c>
      <c r="EC106" s="119" t="str">
        <f t="shared" ca="1" si="103"/>
        <v>COUNTRY_KEY INTEGER NOT NULL DEFAULT 0,_x000D_COUNTRY_ID VARCHAR2(5) NOT NULL DEFAULT 'C103',_x000D_</v>
      </c>
      <c r="ED106" s="119" t="str">
        <f t="shared" ca="1" si="103"/>
        <v>COUNTRY_KEY INTEGER NOT NULL DEFAULT 0,_x000D_COUNTRY_ID VARCHAR2(5) NOT NULL DEFAULT 'C103',_x000D_</v>
      </c>
      <c r="EE106" s="119" t="str">
        <f t="shared" ca="1" si="103"/>
        <v>COUNTRY_KEY INTEGER NOT NULL DEFAULT 0,_x000D_COUNTRY_ID VARCHAR2(5) NOT NULL DEFAULT 'C103',_x000D_</v>
      </c>
      <c r="EF106" s="119" t="str">
        <f t="shared" ref="EF106:EY107" ca="1" si="104">CONCATENATE(INDIRECT(ADDRESS(ROW(),COLUMN()-1)),EF104)</f>
        <v>COUNTRY_KEY INTEGER NOT NULL DEFAULT 0,_x000D_COUNTRY_ID VARCHAR2(5) NOT NULL DEFAULT 'C103',_x000D_</v>
      </c>
      <c r="EG106" s="119" t="str">
        <f t="shared" ca="1" si="104"/>
        <v>COUNTRY_KEY INTEGER NOT NULL DEFAULT 0,_x000D_COUNTRY_ID VARCHAR2(5) NOT NULL DEFAULT 'C103',_x000D_</v>
      </c>
      <c r="EH106" s="119" t="str">
        <f t="shared" ca="1" si="104"/>
        <v>COUNTRY_KEY INTEGER NOT NULL DEFAULT 0,_x000D_COUNTRY_ID VARCHAR2(5) NOT NULL DEFAULT 'C103',_x000D_</v>
      </c>
      <c r="EI106" s="119" t="str">
        <f t="shared" ca="1" si="104"/>
        <v>COUNTRY_KEY INTEGER NOT NULL DEFAULT 0,_x000D_COUNTRY_ID VARCHAR2(5) NOT NULL DEFAULT 'C103',_x000D_</v>
      </c>
      <c r="EJ106" s="119" t="str">
        <f t="shared" ca="1" si="104"/>
        <v>COUNTRY_KEY INTEGER NOT NULL DEFAULT 0,_x000D_COUNTRY_ID VARCHAR2(5) NOT NULL DEFAULT 'C103',_x000D_</v>
      </c>
      <c r="EK106" s="119" t="str">
        <f t="shared" ca="1" si="104"/>
        <v>COUNTRY_KEY INTEGER NOT NULL DEFAULT 0,_x000D_COUNTRY_ID VARCHAR2(5) NOT NULL DEFAULT 'C103',_x000D_</v>
      </c>
      <c r="EL106" s="119" t="str">
        <f t="shared" ca="1" si="104"/>
        <v>COUNTRY_KEY INTEGER NOT NULL DEFAULT 0,_x000D_COUNTRY_ID VARCHAR2(5) NOT NULL DEFAULT 'C103',_x000D_</v>
      </c>
      <c r="EM106" s="119" t="str">
        <f t="shared" ca="1" si="104"/>
        <v>COUNTRY_KEY INTEGER NOT NULL DEFAULT 0,_x000D_COUNTRY_ID VARCHAR2(5) NOT NULL DEFAULT 'C103',_x000D_</v>
      </c>
      <c r="EN106" s="119" t="str">
        <f t="shared" ca="1" si="104"/>
        <v>COUNTRY_KEY INTEGER NOT NULL DEFAULT 0,_x000D_COUNTRY_ID VARCHAR2(5) NOT NULL DEFAULT 'C103',_x000D_</v>
      </c>
      <c r="EO106" s="119" t="str">
        <f t="shared" ca="1" si="104"/>
        <v>COUNTRY_KEY INTEGER NOT NULL DEFAULT 0,_x000D_COUNTRY_ID VARCHAR2(5) NOT NULL DEFAULT 'C103',_x000D_</v>
      </c>
      <c r="EP106" s="119" t="str">
        <f t="shared" ca="1" si="104"/>
        <v>COUNTRY_KEY INTEGER NOT NULL DEFAULT 0,_x000D_COUNTRY_ID VARCHAR2(5) NOT NULL DEFAULT 'C103',_x000D_</v>
      </c>
      <c r="EQ106" s="119" t="str">
        <f t="shared" ca="1" si="104"/>
        <v>COUNTRY_KEY INTEGER NOT NULL DEFAULT 0,_x000D_COUNTRY_ID VARCHAR2(5) NOT NULL DEFAULT 'C103',_x000D_</v>
      </c>
      <c r="ER106" s="119" t="str">
        <f t="shared" ca="1" si="104"/>
        <v>COUNTRY_KEY INTEGER NOT NULL DEFAULT 0,_x000D_COUNTRY_ID VARCHAR2(5) NOT NULL DEFAULT 'C103',_x000D_</v>
      </c>
      <c r="ES106" s="119" t="str">
        <f t="shared" ca="1" si="104"/>
        <v>COUNTRY_KEY INTEGER NOT NULL DEFAULT 0,_x000D_COUNTRY_ID VARCHAR2(5) NOT NULL DEFAULT 'C103',_x000D_</v>
      </c>
      <c r="ET106" s="119" t="str">
        <f t="shared" ca="1" si="104"/>
        <v>COUNTRY_KEY INTEGER NOT NULL DEFAULT 0,_x000D_COUNTRY_ID VARCHAR2(5) NOT NULL DEFAULT 'C103',_x000D_</v>
      </c>
      <c r="EU106" s="119" t="str">
        <f t="shared" ca="1" si="104"/>
        <v>COUNTRY_KEY INTEGER NOT NULL DEFAULT 0,_x000D_COUNTRY_ID VARCHAR2(5) NOT NULL DEFAULT 'C103',_x000D_</v>
      </c>
      <c r="EV106" s="119" t="str">
        <f t="shared" ca="1" si="104"/>
        <v>COUNTRY_KEY INTEGER NOT NULL DEFAULT 0,_x000D_COUNTRY_ID VARCHAR2(5) NOT NULL DEFAULT 'C103',_x000D_</v>
      </c>
      <c r="EW106" s="119" t="str">
        <f t="shared" ca="1" si="104"/>
        <v>COUNTRY_KEY INTEGER NOT NULL DEFAULT 0,_x000D_COUNTRY_ID VARCHAR2(5) NOT NULL DEFAULT 'C103',_x000D_</v>
      </c>
      <c r="EX106" s="119" t="str">
        <f t="shared" ca="1" si="104"/>
        <v>COUNTRY_KEY INTEGER NOT NULL DEFAULT 0,_x000D_COUNTRY_ID VARCHAR2(5) NOT NULL DEFAULT 'C103',_x000D_</v>
      </c>
      <c r="EY106" s="119" t="str">
        <f t="shared" ca="1" si="104"/>
        <v>COUNTRY_KEY INTEGER NOT NULL DEFAULT 0,_x000D_COUNTRY_ID VARCHAR2(5) NOT NULL DEFAULT 'C103',_x000D_</v>
      </c>
    </row>
    <row r="107" spans="1:155" s="38" customFormat="1" ht="45" hidden="1" customHeight="1" outlineLevel="2">
      <c r="A107" s="20"/>
      <c r="B107" s="20"/>
      <c r="C107" s="33" t="s">
        <v>288</v>
      </c>
      <c r="D107" s="33"/>
      <c r="E107" s="18"/>
      <c r="F107" s="265" t="str">
        <f>F105</f>
        <v/>
      </c>
      <c r="G107" s="264" t="str">
        <f ca="1">CONCATENATE(INDIRECT(ADDRESS(ROW(),COLUMN()-1)),G105)</f>
        <v/>
      </c>
      <c r="H107" s="264" t="str">
        <f t="shared" ca="1" si="102"/>
        <v>COUNTRY_NAME VARCHAR2(100) NOT NULL DEFAULT 'Argentina',_x000D_</v>
      </c>
      <c r="I107" s="226" t="str">
        <f t="shared" ca="1" si="102"/>
        <v>COUNTRY_NAME VARCHAR2(100) NOT NULL DEFAULT 'Argentina',_x000D_COUNTRY_ABBREVIATION VARCHAR2(3) DEFAULT 'AR',_x000D_</v>
      </c>
      <c r="J107" s="119" t="str">
        <f t="shared" ca="1" si="102"/>
        <v>COUNTRY_NAME VARCHAR2(100) NOT NULL DEFAULT 'Argentina',_x000D_COUNTRY_ABBREVIATION VARCHAR2(3) DEFAULT 'AR',_x000D_</v>
      </c>
      <c r="K107" s="119" t="str">
        <f t="shared" ca="1" si="102"/>
        <v>COUNTRY_NAME VARCHAR2(100) NOT NULL DEFAULT 'Argentina',_x000D_COUNTRY_ABBREVIATION VARCHAR2(3) DEFAULT 'AR',_x000D_</v>
      </c>
      <c r="L107" s="119" t="str">
        <f t="shared" ca="1" si="102"/>
        <v>COUNTRY_NAME VARCHAR2(100) NOT NULL DEFAULT 'Argentina',_x000D_COUNTRY_ABBREVIATION VARCHAR2(3) DEFAULT 'AR',_x000D_</v>
      </c>
      <c r="M107" s="119" t="str">
        <f t="shared" ca="1" si="102"/>
        <v>COUNTRY_NAME VARCHAR2(100) NOT NULL DEFAULT 'Argentina',_x000D_COUNTRY_ABBREVIATION VARCHAR2(3) DEFAULT 'AR',_x000D_</v>
      </c>
      <c r="N107" s="119" t="str">
        <f t="shared" ca="1" si="102"/>
        <v>COUNTRY_NAME VARCHAR2(100) NOT NULL DEFAULT 'Argentina',_x000D_COUNTRY_ABBREVIATION VARCHAR2(3) DEFAULT 'AR',_x000D_</v>
      </c>
      <c r="O107" s="119" t="str">
        <f t="shared" ca="1" si="102"/>
        <v>COUNTRY_NAME VARCHAR2(100) NOT NULL DEFAULT 'Argentina',_x000D_COUNTRY_ABBREVIATION VARCHAR2(3) DEFAULT 'AR',_x000D_</v>
      </c>
      <c r="P107" s="119" t="str">
        <f t="shared" ca="1" si="102"/>
        <v>COUNTRY_NAME VARCHAR2(100) NOT NULL DEFAULT 'Argentina',_x000D_COUNTRY_ABBREVIATION VARCHAR2(3) DEFAULT 'AR',_x000D_</v>
      </c>
      <c r="Q107" s="119" t="str">
        <f t="shared" ca="1" si="102"/>
        <v>COUNTRY_NAME VARCHAR2(100) NOT NULL DEFAULT 'Argentina',_x000D_COUNTRY_ABBREVIATION VARCHAR2(3) DEFAULT 'AR',_x000D_</v>
      </c>
      <c r="R107" s="119" t="str">
        <f t="shared" ca="1" si="102"/>
        <v>COUNTRY_NAME VARCHAR2(100) NOT NULL DEFAULT 'Argentina',_x000D_COUNTRY_ABBREVIATION VARCHAR2(3) DEFAULT 'AR',_x000D_</v>
      </c>
      <c r="S107" s="119" t="str">
        <f t="shared" ca="1" si="102"/>
        <v>COUNTRY_NAME VARCHAR2(100) NOT NULL DEFAULT 'Argentina',_x000D_COUNTRY_ABBREVIATION VARCHAR2(3) DEFAULT 'AR',_x000D_</v>
      </c>
      <c r="T107" s="119" t="str">
        <f t="shared" ca="1" si="102"/>
        <v>COUNTRY_NAME VARCHAR2(100) NOT NULL DEFAULT 'Argentina',_x000D_COUNTRY_ABBREVIATION VARCHAR2(3) DEFAULT 'AR',_x000D_</v>
      </c>
      <c r="U107" s="119" t="str">
        <f t="shared" ca="1" si="102"/>
        <v>COUNTRY_NAME VARCHAR2(100) NOT NULL DEFAULT 'Argentina',_x000D_COUNTRY_ABBREVIATION VARCHAR2(3) DEFAULT 'AR',_x000D_</v>
      </c>
      <c r="V107" s="119" t="str">
        <f t="shared" ca="1" si="102"/>
        <v>COUNTRY_NAME VARCHAR2(100) NOT NULL DEFAULT 'Argentina',_x000D_COUNTRY_ABBREVIATION VARCHAR2(3) DEFAULT 'AR',_x000D_</v>
      </c>
      <c r="W107" s="119" t="str">
        <f t="shared" ca="1" si="102"/>
        <v>COUNTRY_NAME VARCHAR2(100) NOT NULL DEFAULT 'Argentina',_x000D_COUNTRY_ABBREVIATION VARCHAR2(3) DEFAULT 'AR',_x000D_</v>
      </c>
      <c r="X107" s="119" t="str">
        <f t="shared" ca="1" si="102"/>
        <v>COUNTRY_NAME VARCHAR2(100) NOT NULL DEFAULT 'Argentina',_x000D_COUNTRY_ABBREVIATION VARCHAR2(3) DEFAULT 'AR',_x000D_</v>
      </c>
      <c r="Y107" s="119" t="str">
        <f t="shared" ca="1" si="102"/>
        <v>COUNTRY_NAME VARCHAR2(100) NOT NULL DEFAULT 'Argentina',_x000D_COUNTRY_ABBREVIATION VARCHAR2(3) DEFAULT 'AR',_x000D_</v>
      </c>
      <c r="Z107" s="119" t="str">
        <f t="shared" ca="1" si="102"/>
        <v>COUNTRY_NAME VARCHAR2(100) NOT NULL DEFAULT 'Argentina',_x000D_COUNTRY_ABBREVIATION VARCHAR2(3) DEFAULT 'AR',_x000D_</v>
      </c>
      <c r="AA107" s="119" t="str">
        <f t="shared" ca="1" si="102"/>
        <v>COUNTRY_NAME VARCHAR2(100) NOT NULL DEFAULT 'Argentina',_x000D_COUNTRY_ABBREVIATION VARCHAR2(3) DEFAULT 'AR',_x000D_</v>
      </c>
      <c r="AB107" s="119" t="str">
        <f t="shared" ca="1" si="102"/>
        <v>COUNTRY_NAME VARCHAR2(100) NOT NULL DEFAULT 'Argentina',_x000D_COUNTRY_ABBREVIATION VARCHAR2(3) DEFAULT 'AR',_x000D_</v>
      </c>
      <c r="AC107" s="119" t="str">
        <f t="shared" ca="1" si="102"/>
        <v>COUNTRY_NAME VARCHAR2(100) NOT NULL DEFAULT 'Argentina',_x000D_COUNTRY_ABBREVIATION VARCHAR2(3) DEFAULT 'AR',_x000D_</v>
      </c>
      <c r="AD107" s="119" t="str">
        <f t="shared" ca="1" si="102"/>
        <v>COUNTRY_NAME VARCHAR2(100) NOT NULL DEFAULT 'Argentina',_x000D_COUNTRY_ABBREVIATION VARCHAR2(3) DEFAULT 'AR',_x000D_</v>
      </c>
      <c r="AE107" s="119" t="str">
        <f t="shared" ca="1" si="102"/>
        <v>COUNTRY_NAME VARCHAR2(100) NOT NULL DEFAULT 'Argentina',_x000D_COUNTRY_ABBREVIATION VARCHAR2(3) DEFAULT 'AR',_x000D_</v>
      </c>
      <c r="AF107" s="119" t="str">
        <f t="shared" ca="1" si="102"/>
        <v>COUNTRY_NAME VARCHAR2(100) NOT NULL DEFAULT 'Argentina',_x000D_COUNTRY_ABBREVIATION VARCHAR2(3) DEFAULT 'AR',_x000D_</v>
      </c>
      <c r="AG107" s="119" t="str">
        <f t="shared" ca="1" si="102"/>
        <v>COUNTRY_NAME VARCHAR2(100) NOT NULL DEFAULT 'Argentina',_x000D_COUNTRY_ABBREVIATION VARCHAR2(3) DEFAULT 'AR',_x000D_</v>
      </c>
      <c r="AH107" s="119" t="str">
        <f t="shared" ca="1" si="102"/>
        <v>COUNTRY_NAME VARCHAR2(100) NOT NULL DEFAULT 'Argentina',_x000D_COUNTRY_ABBREVIATION VARCHAR2(3) DEFAULT 'AR',_x000D_</v>
      </c>
      <c r="AI107" s="119" t="str">
        <f t="shared" ca="1" si="102"/>
        <v>COUNTRY_NAME VARCHAR2(100) NOT NULL DEFAULT 'Argentina',_x000D_COUNTRY_ABBREVIATION VARCHAR2(3) DEFAULT 'AR',_x000D_</v>
      </c>
      <c r="AJ107" s="119" t="str">
        <f t="shared" ca="1" si="102"/>
        <v>COUNTRY_NAME VARCHAR2(100) NOT NULL DEFAULT 'Argentina',_x000D_COUNTRY_ABBREVIATION VARCHAR2(3) DEFAULT 'AR',_x000D_</v>
      </c>
      <c r="AK107" s="119" t="str">
        <f t="shared" ca="1" si="102"/>
        <v>COUNTRY_NAME VARCHAR2(100) NOT NULL DEFAULT 'Argentina',_x000D_COUNTRY_ABBREVIATION VARCHAR2(3) DEFAULT 'AR',_x000D_</v>
      </c>
      <c r="AL107" s="119" t="str">
        <f t="shared" ca="1" si="102"/>
        <v>COUNTRY_NAME VARCHAR2(100) NOT NULL DEFAULT 'Argentina',_x000D_COUNTRY_ABBREVIATION VARCHAR2(3) DEFAULT 'AR',_x000D_</v>
      </c>
      <c r="AM107" s="119" t="str">
        <f t="shared" ca="1" si="102"/>
        <v>COUNTRY_NAME VARCHAR2(100) NOT NULL DEFAULT 'Argentina',_x000D_COUNTRY_ABBREVIATION VARCHAR2(3) DEFAULT 'AR',_x000D_</v>
      </c>
      <c r="AN107" s="119" t="str">
        <f t="shared" ca="1" si="102"/>
        <v>COUNTRY_NAME VARCHAR2(100) NOT NULL DEFAULT 'Argentina',_x000D_COUNTRY_ABBREVIATION VARCHAR2(3) DEFAULT 'AR',_x000D_</v>
      </c>
      <c r="AO107" s="119" t="str">
        <f t="shared" ca="1" si="102"/>
        <v>COUNTRY_NAME VARCHAR2(100) NOT NULL DEFAULT 'Argentina',_x000D_COUNTRY_ABBREVIATION VARCHAR2(3) DEFAULT 'AR',_x000D_</v>
      </c>
      <c r="AP107" s="119" t="str">
        <f t="shared" ca="1" si="102"/>
        <v>COUNTRY_NAME VARCHAR2(100) NOT NULL DEFAULT 'Argentina',_x000D_COUNTRY_ABBREVIATION VARCHAR2(3) DEFAULT 'AR',_x000D_</v>
      </c>
      <c r="AQ107" s="119" t="str">
        <f t="shared" ca="1" si="102"/>
        <v>COUNTRY_NAME VARCHAR2(100) NOT NULL DEFAULT 'Argentina',_x000D_COUNTRY_ABBREVIATION VARCHAR2(3) DEFAULT 'AR',_x000D_</v>
      </c>
      <c r="AR107" s="119" t="str">
        <f t="shared" ca="1" si="102"/>
        <v>COUNTRY_NAME VARCHAR2(100) NOT NULL DEFAULT 'Argentina',_x000D_COUNTRY_ABBREVIATION VARCHAR2(3) DEFAULT 'AR',_x000D_</v>
      </c>
      <c r="AS107" s="119" t="str">
        <f t="shared" ca="1" si="102"/>
        <v>COUNTRY_NAME VARCHAR2(100) NOT NULL DEFAULT 'Argentina',_x000D_COUNTRY_ABBREVIATION VARCHAR2(3) DEFAULT 'AR',_x000D_</v>
      </c>
      <c r="AT107" s="119" t="str">
        <f t="shared" ca="1" si="102"/>
        <v>COUNTRY_NAME VARCHAR2(100) NOT NULL DEFAULT 'Argentina',_x000D_COUNTRY_ABBREVIATION VARCHAR2(3) DEFAULT 'AR',_x000D_</v>
      </c>
      <c r="AU107" s="119" t="str">
        <f t="shared" ca="1" si="102"/>
        <v>COUNTRY_NAME VARCHAR2(100) NOT NULL DEFAULT 'Argentina',_x000D_COUNTRY_ABBREVIATION VARCHAR2(3) DEFAULT 'AR',_x000D_</v>
      </c>
      <c r="AV107" s="119" t="str">
        <f t="shared" ca="1" si="102"/>
        <v>COUNTRY_NAME VARCHAR2(100) NOT NULL DEFAULT 'Argentina',_x000D_COUNTRY_ABBREVIATION VARCHAR2(3) DEFAULT 'AR',_x000D_</v>
      </c>
      <c r="AW107" s="119" t="str">
        <f t="shared" ca="1" si="102"/>
        <v>COUNTRY_NAME VARCHAR2(100) NOT NULL DEFAULT 'Argentina',_x000D_COUNTRY_ABBREVIATION VARCHAR2(3) DEFAULT 'AR',_x000D_</v>
      </c>
      <c r="AX107" s="119" t="str">
        <f t="shared" ca="1" si="102"/>
        <v>COUNTRY_NAME VARCHAR2(100) NOT NULL DEFAULT 'Argentina',_x000D_COUNTRY_ABBREVIATION VARCHAR2(3) DEFAULT 'AR',_x000D_</v>
      </c>
      <c r="AY107" s="119" t="str">
        <f t="shared" ca="1" si="102"/>
        <v>COUNTRY_NAME VARCHAR2(100) NOT NULL DEFAULT 'Argentina',_x000D_COUNTRY_ABBREVIATION VARCHAR2(3) DEFAULT 'AR',_x000D_</v>
      </c>
      <c r="AZ107" s="119" t="str">
        <f t="shared" ca="1" si="102"/>
        <v>COUNTRY_NAME VARCHAR2(100) NOT NULL DEFAULT 'Argentina',_x000D_COUNTRY_ABBREVIATION VARCHAR2(3) DEFAULT 'AR',_x000D_</v>
      </c>
      <c r="BA107" s="119" t="str">
        <f t="shared" ca="1" si="102"/>
        <v>COUNTRY_NAME VARCHAR2(100) NOT NULL DEFAULT 'Argentina',_x000D_COUNTRY_ABBREVIATION VARCHAR2(3) DEFAULT 'AR',_x000D_</v>
      </c>
      <c r="BB107" s="119" t="str">
        <f t="shared" ca="1" si="102"/>
        <v>COUNTRY_NAME VARCHAR2(100) NOT NULL DEFAULT 'Argentina',_x000D_COUNTRY_ABBREVIATION VARCHAR2(3) DEFAULT 'AR',_x000D_</v>
      </c>
      <c r="BC107" s="119" t="str">
        <f t="shared" ca="1" si="102"/>
        <v>COUNTRY_NAME VARCHAR2(100) NOT NULL DEFAULT 'Argentina',_x000D_COUNTRY_ABBREVIATION VARCHAR2(3) DEFAULT 'AR',_x000D_</v>
      </c>
      <c r="BD107" s="119" t="str">
        <f t="shared" ca="1" si="102"/>
        <v>COUNTRY_NAME VARCHAR2(100) NOT NULL DEFAULT 'Argentina',_x000D_COUNTRY_ABBREVIATION VARCHAR2(3) DEFAULT 'AR',_x000D_</v>
      </c>
      <c r="BE107" s="119" t="str">
        <f t="shared" ca="1" si="102"/>
        <v>COUNTRY_NAME VARCHAR2(100) NOT NULL DEFAULT 'Argentina',_x000D_COUNTRY_ABBREVIATION VARCHAR2(3) DEFAULT 'AR',_x000D_</v>
      </c>
      <c r="BF107" s="119" t="str">
        <f t="shared" ca="1" si="102"/>
        <v>COUNTRY_NAME VARCHAR2(100) NOT NULL DEFAULT 'Argentina',_x000D_COUNTRY_ABBREVIATION VARCHAR2(3) DEFAULT 'AR',_x000D_</v>
      </c>
      <c r="BG107" s="119" t="str">
        <f t="shared" ca="1" si="102"/>
        <v>COUNTRY_NAME VARCHAR2(100) NOT NULL DEFAULT 'Argentina',_x000D_COUNTRY_ABBREVIATION VARCHAR2(3) DEFAULT 'AR',_x000D_</v>
      </c>
      <c r="BH107" s="119" t="str">
        <f t="shared" ca="1" si="102"/>
        <v>COUNTRY_NAME VARCHAR2(100) NOT NULL DEFAULT 'Argentina',_x000D_COUNTRY_ABBREVIATION VARCHAR2(3) DEFAULT 'AR',_x000D_</v>
      </c>
      <c r="BI107" s="119" t="str">
        <f t="shared" ca="1" si="102"/>
        <v>COUNTRY_NAME VARCHAR2(100) NOT NULL DEFAULT 'Argentina',_x000D_COUNTRY_ABBREVIATION VARCHAR2(3) DEFAULT 'AR',_x000D_</v>
      </c>
      <c r="BJ107" s="119" t="str">
        <f t="shared" ca="1" si="102"/>
        <v>COUNTRY_NAME VARCHAR2(100) NOT NULL DEFAULT 'Argentina',_x000D_COUNTRY_ABBREVIATION VARCHAR2(3) DEFAULT 'AR',_x000D_</v>
      </c>
      <c r="BK107" s="119" t="str">
        <f t="shared" ca="1" si="102"/>
        <v>COUNTRY_NAME VARCHAR2(100) NOT NULL DEFAULT 'Argentina',_x000D_COUNTRY_ABBREVIATION VARCHAR2(3) DEFAULT 'AR',_x000D_</v>
      </c>
      <c r="BL107" s="119" t="str">
        <f t="shared" ca="1" si="102"/>
        <v>COUNTRY_NAME VARCHAR2(100) NOT NULL DEFAULT 'Argentina',_x000D_COUNTRY_ABBREVIATION VARCHAR2(3) DEFAULT 'AR',_x000D_</v>
      </c>
      <c r="BM107" s="119" t="str">
        <f t="shared" ca="1" si="102"/>
        <v>COUNTRY_NAME VARCHAR2(100) NOT NULL DEFAULT 'Argentina',_x000D_COUNTRY_ABBREVIATION VARCHAR2(3) DEFAULT 'AR',_x000D_</v>
      </c>
      <c r="BN107" s="119" t="str">
        <f t="shared" ca="1" si="102"/>
        <v>COUNTRY_NAME VARCHAR2(100) NOT NULL DEFAULT 'Argentina',_x000D_COUNTRY_ABBREVIATION VARCHAR2(3) DEFAULT 'AR',_x000D_</v>
      </c>
      <c r="BO107" s="119" t="str">
        <f t="shared" ca="1" si="102"/>
        <v>COUNTRY_NAME VARCHAR2(100) NOT NULL DEFAULT 'Argentina',_x000D_COUNTRY_ABBREVIATION VARCHAR2(3) DEFAULT 'AR',_x000D_</v>
      </c>
      <c r="BP107" s="119" t="str">
        <f t="shared" ca="1" si="102"/>
        <v>COUNTRY_NAME VARCHAR2(100) NOT NULL DEFAULT 'Argentina',_x000D_COUNTRY_ABBREVIATION VARCHAR2(3) DEFAULT 'AR',_x000D_</v>
      </c>
      <c r="BQ107" s="119" t="str">
        <f t="shared" ca="1" si="102"/>
        <v>COUNTRY_NAME VARCHAR2(100) NOT NULL DEFAULT 'Argentina',_x000D_COUNTRY_ABBREVIATION VARCHAR2(3) DEFAULT 'AR',_x000D_</v>
      </c>
      <c r="BR107" s="119" t="str">
        <f t="shared" ca="1" si="102"/>
        <v>COUNTRY_NAME VARCHAR2(100) NOT NULL DEFAULT 'Argentina',_x000D_COUNTRY_ABBREVIATION VARCHAR2(3) DEFAULT 'AR',_x000D_</v>
      </c>
      <c r="BS107" s="119" t="str">
        <f t="shared" ca="1" si="102"/>
        <v>COUNTRY_NAME VARCHAR2(100) NOT NULL DEFAULT 'Argentina',_x000D_COUNTRY_ABBREVIATION VARCHAR2(3) DEFAULT 'AR',_x000D_</v>
      </c>
      <c r="BT107" s="119" t="str">
        <f t="shared" ca="1" si="103"/>
        <v>COUNTRY_NAME VARCHAR2(100) NOT NULL DEFAULT 'Argentina',_x000D_COUNTRY_ABBREVIATION VARCHAR2(3) DEFAULT 'AR',_x000D_</v>
      </c>
      <c r="BU107" s="119" t="str">
        <f t="shared" ca="1" si="103"/>
        <v>COUNTRY_NAME VARCHAR2(100) NOT NULL DEFAULT 'Argentina',_x000D_COUNTRY_ABBREVIATION VARCHAR2(3) DEFAULT 'AR',_x000D_</v>
      </c>
      <c r="BV107" s="119" t="str">
        <f t="shared" ca="1" si="103"/>
        <v>COUNTRY_NAME VARCHAR2(100) NOT NULL DEFAULT 'Argentina',_x000D_COUNTRY_ABBREVIATION VARCHAR2(3) DEFAULT 'AR',_x000D_</v>
      </c>
      <c r="BW107" s="119" t="str">
        <f t="shared" ca="1" si="103"/>
        <v>COUNTRY_NAME VARCHAR2(100) NOT NULL DEFAULT 'Argentina',_x000D_COUNTRY_ABBREVIATION VARCHAR2(3) DEFAULT 'AR',_x000D_</v>
      </c>
      <c r="BX107" s="119" t="str">
        <f t="shared" ca="1" si="103"/>
        <v>COUNTRY_NAME VARCHAR2(100) NOT NULL DEFAULT 'Argentina',_x000D_COUNTRY_ABBREVIATION VARCHAR2(3) DEFAULT 'AR',_x000D_</v>
      </c>
      <c r="BY107" s="119" t="str">
        <f t="shared" ca="1" si="103"/>
        <v>COUNTRY_NAME VARCHAR2(100) NOT NULL DEFAULT 'Argentina',_x000D_COUNTRY_ABBREVIATION VARCHAR2(3) DEFAULT 'AR',_x000D_</v>
      </c>
      <c r="BZ107" s="119" t="str">
        <f t="shared" ca="1" si="103"/>
        <v>COUNTRY_NAME VARCHAR2(100) NOT NULL DEFAULT 'Argentina',_x000D_COUNTRY_ABBREVIATION VARCHAR2(3) DEFAULT 'AR',_x000D_</v>
      </c>
      <c r="CA107" s="119" t="str">
        <f t="shared" ca="1" si="103"/>
        <v>COUNTRY_NAME VARCHAR2(100) NOT NULL DEFAULT 'Argentina',_x000D_COUNTRY_ABBREVIATION VARCHAR2(3) DEFAULT 'AR',_x000D_</v>
      </c>
      <c r="CB107" s="119" t="str">
        <f t="shared" ca="1" si="103"/>
        <v>COUNTRY_NAME VARCHAR2(100) NOT NULL DEFAULT 'Argentina',_x000D_COUNTRY_ABBREVIATION VARCHAR2(3) DEFAULT 'AR',_x000D_</v>
      </c>
      <c r="CC107" s="119" t="str">
        <f t="shared" ca="1" si="103"/>
        <v>COUNTRY_NAME VARCHAR2(100) NOT NULL DEFAULT 'Argentina',_x000D_COUNTRY_ABBREVIATION VARCHAR2(3) DEFAULT 'AR',_x000D_</v>
      </c>
      <c r="CD107" s="119" t="str">
        <f t="shared" ca="1" si="103"/>
        <v>COUNTRY_NAME VARCHAR2(100) NOT NULL DEFAULT 'Argentina',_x000D_COUNTRY_ABBREVIATION VARCHAR2(3) DEFAULT 'AR',_x000D_</v>
      </c>
      <c r="CE107" s="119" t="str">
        <f t="shared" ca="1" si="103"/>
        <v>COUNTRY_NAME VARCHAR2(100) NOT NULL DEFAULT 'Argentina',_x000D_COUNTRY_ABBREVIATION VARCHAR2(3) DEFAULT 'AR',_x000D_</v>
      </c>
      <c r="CF107" s="119" t="str">
        <f t="shared" ca="1" si="103"/>
        <v>COUNTRY_NAME VARCHAR2(100) NOT NULL DEFAULT 'Argentina',_x000D_COUNTRY_ABBREVIATION VARCHAR2(3) DEFAULT 'AR',_x000D_</v>
      </c>
      <c r="CG107" s="119" t="str">
        <f t="shared" ca="1" si="103"/>
        <v>COUNTRY_NAME VARCHAR2(100) NOT NULL DEFAULT 'Argentina',_x000D_COUNTRY_ABBREVIATION VARCHAR2(3) DEFAULT 'AR',_x000D_</v>
      </c>
      <c r="CH107" s="119" t="str">
        <f t="shared" ca="1" si="103"/>
        <v>COUNTRY_NAME VARCHAR2(100) NOT NULL DEFAULT 'Argentina',_x000D_COUNTRY_ABBREVIATION VARCHAR2(3) DEFAULT 'AR',_x000D_</v>
      </c>
      <c r="CI107" s="119" t="str">
        <f t="shared" ca="1" si="103"/>
        <v>COUNTRY_NAME VARCHAR2(100) NOT NULL DEFAULT 'Argentina',_x000D_COUNTRY_ABBREVIATION VARCHAR2(3) DEFAULT 'AR',_x000D_</v>
      </c>
      <c r="CJ107" s="119" t="str">
        <f t="shared" ca="1" si="103"/>
        <v>COUNTRY_NAME VARCHAR2(100) NOT NULL DEFAULT 'Argentina',_x000D_COUNTRY_ABBREVIATION VARCHAR2(3) DEFAULT 'AR',_x000D_</v>
      </c>
      <c r="CK107" s="119" t="str">
        <f t="shared" ca="1" si="103"/>
        <v>COUNTRY_NAME VARCHAR2(100) NOT NULL DEFAULT 'Argentina',_x000D_COUNTRY_ABBREVIATION VARCHAR2(3) DEFAULT 'AR',_x000D_</v>
      </c>
      <c r="CL107" s="119" t="str">
        <f t="shared" ca="1" si="103"/>
        <v>COUNTRY_NAME VARCHAR2(100) NOT NULL DEFAULT 'Argentina',_x000D_COUNTRY_ABBREVIATION VARCHAR2(3) DEFAULT 'AR',_x000D_</v>
      </c>
      <c r="CM107" s="119" t="str">
        <f t="shared" ca="1" si="103"/>
        <v>COUNTRY_NAME VARCHAR2(100) NOT NULL DEFAULT 'Argentina',_x000D_COUNTRY_ABBREVIATION VARCHAR2(3) DEFAULT 'AR',_x000D_</v>
      </c>
      <c r="CN107" s="119" t="str">
        <f t="shared" ca="1" si="103"/>
        <v>COUNTRY_NAME VARCHAR2(100) NOT NULL DEFAULT 'Argentina',_x000D_COUNTRY_ABBREVIATION VARCHAR2(3) DEFAULT 'AR',_x000D_</v>
      </c>
      <c r="CO107" s="119" t="str">
        <f t="shared" ca="1" si="103"/>
        <v>COUNTRY_NAME VARCHAR2(100) NOT NULL DEFAULT 'Argentina',_x000D_COUNTRY_ABBREVIATION VARCHAR2(3) DEFAULT 'AR',_x000D_</v>
      </c>
      <c r="CP107" s="119" t="str">
        <f t="shared" ca="1" si="103"/>
        <v>COUNTRY_NAME VARCHAR2(100) NOT NULL DEFAULT 'Argentina',_x000D_COUNTRY_ABBREVIATION VARCHAR2(3) DEFAULT 'AR',_x000D_</v>
      </c>
      <c r="CQ107" s="119" t="str">
        <f t="shared" ca="1" si="103"/>
        <v>COUNTRY_NAME VARCHAR2(100) NOT NULL DEFAULT 'Argentina',_x000D_COUNTRY_ABBREVIATION VARCHAR2(3) DEFAULT 'AR',_x000D_</v>
      </c>
      <c r="CR107" s="119" t="str">
        <f t="shared" ca="1" si="103"/>
        <v>COUNTRY_NAME VARCHAR2(100) NOT NULL DEFAULT 'Argentina',_x000D_COUNTRY_ABBREVIATION VARCHAR2(3) DEFAULT 'AR',_x000D_</v>
      </c>
      <c r="CS107" s="119" t="str">
        <f t="shared" ca="1" si="103"/>
        <v>COUNTRY_NAME VARCHAR2(100) NOT NULL DEFAULT 'Argentina',_x000D_COUNTRY_ABBREVIATION VARCHAR2(3) DEFAULT 'AR',_x000D_</v>
      </c>
      <c r="CT107" s="119" t="str">
        <f t="shared" ca="1" si="103"/>
        <v>COUNTRY_NAME VARCHAR2(100) NOT NULL DEFAULT 'Argentina',_x000D_COUNTRY_ABBREVIATION VARCHAR2(3) DEFAULT 'AR',_x000D_</v>
      </c>
      <c r="CU107" s="119" t="str">
        <f t="shared" ca="1" si="103"/>
        <v>COUNTRY_NAME VARCHAR2(100) NOT NULL DEFAULT 'Argentina',_x000D_COUNTRY_ABBREVIATION VARCHAR2(3) DEFAULT 'AR',_x000D_</v>
      </c>
      <c r="CV107" s="119" t="str">
        <f t="shared" ca="1" si="103"/>
        <v>COUNTRY_NAME VARCHAR2(100) NOT NULL DEFAULT 'Argentina',_x000D_COUNTRY_ABBREVIATION VARCHAR2(3) DEFAULT 'AR',_x000D_</v>
      </c>
      <c r="CW107" s="119" t="str">
        <f t="shared" ca="1" si="103"/>
        <v>COUNTRY_NAME VARCHAR2(100) NOT NULL DEFAULT 'Argentina',_x000D_COUNTRY_ABBREVIATION VARCHAR2(3) DEFAULT 'AR',_x000D_</v>
      </c>
      <c r="CX107" s="119" t="str">
        <f t="shared" ca="1" si="103"/>
        <v>COUNTRY_NAME VARCHAR2(100) NOT NULL DEFAULT 'Argentina',_x000D_COUNTRY_ABBREVIATION VARCHAR2(3) DEFAULT 'AR',_x000D_</v>
      </c>
      <c r="CY107" s="119" t="str">
        <f t="shared" ca="1" si="103"/>
        <v>COUNTRY_NAME VARCHAR2(100) NOT NULL DEFAULT 'Argentina',_x000D_COUNTRY_ABBREVIATION VARCHAR2(3) DEFAULT 'AR',_x000D_</v>
      </c>
      <c r="CZ107" s="119" t="str">
        <f t="shared" ca="1" si="103"/>
        <v>COUNTRY_NAME VARCHAR2(100) NOT NULL DEFAULT 'Argentina',_x000D_COUNTRY_ABBREVIATION VARCHAR2(3) DEFAULT 'AR',_x000D_</v>
      </c>
      <c r="DA107" s="119" t="str">
        <f t="shared" ca="1" si="103"/>
        <v>COUNTRY_NAME VARCHAR2(100) NOT NULL DEFAULT 'Argentina',_x000D_COUNTRY_ABBREVIATION VARCHAR2(3) DEFAULT 'AR',_x000D_</v>
      </c>
      <c r="DB107" s="119" t="str">
        <f t="shared" ca="1" si="103"/>
        <v>COUNTRY_NAME VARCHAR2(100) NOT NULL DEFAULT 'Argentina',_x000D_COUNTRY_ABBREVIATION VARCHAR2(3) DEFAULT 'AR',_x000D_</v>
      </c>
      <c r="DC107" s="119" t="str">
        <f t="shared" ca="1" si="103"/>
        <v>COUNTRY_NAME VARCHAR2(100) NOT NULL DEFAULT 'Argentina',_x000D_COUNTRY_ABBREVIATION VARCHAR2(3) DEFAULT 'AR',_x000D_</v>
      </c>
      <c r="DD107" s="119" t="str">
        <f t="shared" ca="1" si="103"/>
        <v>COUNTRY_NAME VARCHAR2(100) NOT NULL DEFAULT 'Argentina',_x000D_COUNTRY_ABBREVIATION VARCHAR2(3) DEFAULT 'AR',_x000D_</v>
      </c>
      <c r="DE107" s="119" t="str">
        <f t="shared" ca="1" si="103"/>
        <v>COUNTRY_NAME VARCHAR2(100) NOT NULL DEFAULT 'Argentina',_x000D_COUNTRY_ABBREVIATION VARCHAR2(3) DEFAULT 'AR',_x000D_</v>
      </c>
      <c r="DF107" s="119" t="str">
        <f t="shared" ca="1" si="103"/>
        <v>COUNTRY_NAME VARCHAR2(100) NOT NULL DEFAULT 'Argentina',_x000D_COUNTRY_ABBREVIATION VARCHAR2(3) DEFAULT 'AR',_x000D_</v>
      </c>
      <c r="DG107" s="119" t="str">
        <f t="shared" ca="1" si="103"/>
        <v>COUNTRY_NAME VARCHAR2(100) NOT NULL DEFAULT 'Argentina',_x000D_COUNTRY_ABBREVIATION VARCHAR2(3) DEFAULT 'AR',_x000D_</v>
      </c>
      <c r="DH107" s="119" t="str">
        <f t="shared" ca="1" si="103"/>
        <v>COUNTRY_NAME VARCHAR2(100) NOT NULL DEFAULT 'Argentina',_x000D_COUNTRY_ABBREVIATION VARCHAR2(3) DEFAULT 'AR',_x000D_</v>
      </c>
      <c r="DI107" s="119" t="str">
        <f t="shared" ca="1" si="103"/>
        <v>COUNTRY_NAME VARCHAR2(100) NOT NULL DEFAULT 'Argentina',_x000D_COUNTRY_ABBREVIATION VARCHAR2(3) DEFAULT 'AR',_x000D_</v>
      </c>
      <c r="DJ107" s="119" t="str">
        <f t="shared" ca="1" si="103"/>
        <v>COUNTRY_NAME VARCHAR2(100) NOT NULL DEFAULT 'Argentina',_x000D_COUNTRY_ABBREVIATION VARCHAR2(3) DEFAULT 'AR',_x000D_</v>
      </c>
      <c r="DK107" s="119" t="str">
        <f t="shared" ca="1" si="103"/>
        <v>COUNTRY_NAME VARCHAR2(100) NOT NULL DEFAULT 'Argentina',_x000D_COUNTRY_ABBREVIATION VARCHAR2(3) DEFAULT 'AR',_x000D_</v>
      </c>
      <c r="DL107" s="119" t="str">
        <f t="shared" ca="1" si="103"/>
        <v>COUNTRY_NAME VARCHAR2(100) NOT NULL DEFAULT 'Argentina',_x000D_COUNTRY_ABBREVIATION VARCHAR2(3) DEFAULT 'AR',_x000D_</v>
      </c>
      <c r="DM107" s="119" t="str">
        <f t="shared" ca="1" si="103"/>
        <v>COUNTRY_NAME VARCHAR2(100) NOT NULL DEFAULT 'Argentina',_x000D_COUNTRY_ABBREVIATION VARCHAR2(3) DEFAULT 'AR',_x000D_</v>
      </c>
      <c r="DN107" s="119" t="str">
        <f t="shared" ca="1" si="103"/>
        <v>COUNTRY_NAME VARCHAR2(100) NOT NULL DEFAULT 'Argentina',_x000D_COUNTRY_ABBREVIATION VARCHAR2(3) DEFAULT 'AR',_x000D_</v>
      </c>
      <c r="DO107" s="119" t="str">
        <f t="shared" ca="1" si="103"/>
        <v>COUNTRY_NAME VARCHAR2(100) NOT NULL DEFAULT 'Argentina',_x000D_COUNTRY_ABBREVIATION VARCHAR2(3) DEFAULT 'AR',_x000D_</v>
      </c>
      <c r="DP107" s="119" t="str">
        <f t="shared" ca="1" si="103"/>
        <v>COUNTRY_NAME VARCHAR2(100) NOT NULL DEFAULT 'Argentina',_x000D_COUNTRY_ABBREVIATION VARCHAR2(3) DEFAULT 'AR',_x000D_</v>
      </c>
      <c r="DQ107" s="119" t="str">
        <f t="shared" ca="1" si="103"/>
        <v>COUNTRY_NAME VARCHAR2(100) NOT NULL DEFAULT 'Argentina',_x000D_COUNTRY_ABBREVIATION VARCHAR2(3) DEFAULT 'AR',_x000D_</v>
      </c>
      <c r="DR107" s="119" t="str">
        <f t="shared" ca="1" si="103"/>
        <v>COUNTRY_NAME VARCHAR2(100) NOT NULL DEFAULT 'Argentina',_x000D_COUNTRY_ABBREVIATION VARCHAR2(3) DEFAULT 'AR',_x000D_</v>
      </c>
      <c r="DS107" s="119" t="str">
        <f t="shared" ca="1" si="103"/>
        <v>COUNTRY_NAME VARCHAR2(100) NOT NULL DEFAULT 'Argentina',_x000D_COUNTRY_ABBREVIATION VARCHAR2(3) DEFAULT 'AR',_x000D_</v>
      </c>
      <c r="DT107" s="119" t="str">
        <f t="shared" ca="1" si="103"/>
        <v>COUNTRY_NAME VARCHAR2(100) NOT NULL DEFAULT 'Argentina',_x000D_COUNTRY_ABBREVIATION VARCHAR2(3) DEFAULT 'AR',_x000D_</v>
      </c>
      <c r="DU107" s="119" t="str">
        <f t="shared" ca="1" si="103"/>
        <v>COUNTRY_NAME VARCHAR2(100) NOT NULL DEFAULT 'Argentina',_x000D_COUNTRY_ABBREVIATION VARCHAR2(3) DEFAULT 'AR',_x000D_</v>
      </c>
      <c r="DV107" s="119" t="str">
        <f t="shared" ca="1" si="103"/>
        <v>COUNTRY_NAME VARCHAR2(100) NOT NULL DEFAULT 'Argentina',_x000D_COUNTRY_ABBREVIATION VARCHAR2(3) DEFAULT 'AR',_x000D_</v>
      </c>
      <c r="DW107" s="119" t="str">
        <f t="shared" ca="1" si="103"/>
        <v>COUNTRY_NAME VARCHAR2(100) NOT NULL DEFAULT 'Argentina',_x000D_COUNTRY_ABBREVIATION VARCHAR2(3) DEFAULT 'AR',_x000D_</v>
      </c>
      <c r="DX107" s="119" t="str">
        <f t="shared" ca="1" si="103"/>
        <v>COUNTRY_NAME VARCHAR2(100) NOT NULL DEFAULT 'Argentina',_x000D_COUNTRY_ABBREVIATION VARCHAR2(3) DEFAULT 'AR',_x000D_</v>
      </c>
      <c r="DY107" s="119" t="str">
        <f t="shared" ca="1" si="103"/>
        <v>COUNTRY_NAME VARCHAR2(100) NOT NULL DEFAULT 'Argentina',_x000D_COUNTRY_ABBREVIATION VARCHAR2(3) DEFAULT 'AR',_x000D_</v>
      </c>
      <c r="DZ107" s="119" t="str">
        <f t="shared" ca="1" si="103"/>
        <v>COUNTRY_NAME VARCHAR2(100) NOT NULL DEFAULT 'Argentina',_x000D_COUNTRY_ABBREVIATION VARCHAR2(3) DEFAULT 'AR',_x000D_</v>
      </c>
      <c r="EA107" s="119" t="str">
        <f t="shared" ca="1" si="103"/>
        <v>COUNTRY_NAME VARCHAR2(100) NOT NULL DEFAULT 'Argentina',_x000D_COUNTRY_ABBREVIATION VARCHAR2(3) DEFAULT 'AR',_x000D_</v>
      </c>
      <c r="EB107" s="119" t="str">
        <f t="shared" ca="1" si="103"/>
        <v>COUNTRY_NAME VARCHAR2(100) NOT NULL DEFAULT 'Argentina',_x000D_COUNTRY_ABBREVIATION VARCHAR2(3) DEFAULT 'AR',_x000D_</v>
      </c>
      <c r="EC107" s="119" t="str">
        <f t="shared" ca="1" si="103"/>
        <v>COUNTRY_NAME VARCHAR2(100) NOT NULL DEFAULT 'Argentina',_x000D_COUNTRY_ABBREVIATION VARCHAR2(3) DEFAULT 'AR',_x000D_</v>
      </c>
      <c r="ED107" s="119" t="str">
        <f t="shared" ca="1" si="103"/>
        <v>COUNTRY_NAME VARCHAR2(100) NOT NULL DEFAULT 'Argentina',_x000D_COUNTRY_ABBREVIATION VARCHAR2(3) DEFAULT 'AR',_x000D_</v>
      </c>
      <c r="EE107" s="119" t="str">
        <f t="shared" ca="1" si="103"/>
        <v>COUNTRY_NAME VARCHAR2(100) NOT NULL DEFAULT 'Argentina',_x000D_COUNTRY_ABBREVIATION VARCHAR2(3) DEFAULT 'AR',_x000D_</v>
      </c>
      <c r="EF107" s="119" t="str">
        <f t="shared" ca="1" si="104"/>
        <v>COUNTRY_NAME VARCHAR2(100) NOT NULL DEFAULT 'Argentina',_x000D_COUNTRY_ABBREVIATION VARCHAR2(3) DEFAULT 'AR',_x000D_</v>
      </c>
      <c r="EG107" s="119" t="str">
        <f t="shared" ca="1" si="104"/>
        <v>COUNTRY_NAME VARCHAR2(100) NOT NULL DEFAULT 'Argentina',_x000D_COUNTRY_ABBREVIATION VARCHAR2(3) DEFAULT 'AR',_x000D_</v>
      </c>
      <c r="EH107" s="119" t="str">
        <f t="shared" ca="1" si="104"/>
        <v>COUNTRY_NAME VARCHAR2(100) NOT NULL DEFAULT 'Argentina',_x000D_COUNTRY_ABBREVIATION VARCHAR2(3) DEFAULT 'AR',_x000D_</v>
      </c>
      <c r="EI107" s="119" t="str">
        <f t="shared" ca="1" si="104"/>
        <v>COUNTRY_NAME VARCHAR2(100) NOT NULL DEFAULT 'Argentina',_x000D_COUNTRY_ABBREVIATION VARCHAR2(3) DEFAULT 'AR',_x000D_</v>
      </c>
      <c r="EJ107" s="119" t="str">
        <f t="shared" ca="1" si="104"/>
        <v>COUNTRY_NAME VARCHAR2(100) NOT NULL DEFAULT 'Argentina',_x000D_COUNTRY_ABBREVIATION VARCHAR2(3) DEFAULT 'AR',_x000D_</v>
      </c>
      <c r="EK107" s="119" t="str">
        <f t="shared" ca="1" si="104"/>
        <v>COUNTRY_NAME VARCHAR2(100) NOT NULL DEFAULT 'Argentina',_x000D_COUNTRY_ABBREVIATION VARCHAR2(3) DEFAULT 'AR',_x000D_</v>
      </c>
      <c r="EL107" s="119" t="str">
        <f t="shared" ca="1" si="104"/>
        <v>COUNTRY_NAME VARCHAR2(100) NOT NULL DEFAULT 'Argentina',_x000D_COUNTRY_ABBREVIATION VARCHAR2(3) DEFAULT 'AR',_x000D_</v>
      </c>
      <c r="EM107" s="119" t="str">
        <f t="shared" ca="1" si="104"/>
        <v>COUNTRY_NAME VARCHAR2(100) NOT NULL DEFAULT 'Argentina',_x000D_COUNTRY_ABBREVIATION VARCHAR2(3) DEFAULT 'AR',_x000D_</v>
      </c>
      <c r="EN107" s="119" t="str">
        <f t="shared" ca="1" si="104"/>
        <v>COUNTRY_NAME VARCHAR2(100) NOT NULL DEFAULT 'Argentina',_x000D_COUNTRY_ABBREVIATION VARCHAR2(3) DEFAULT 'AR',_x000D_</v>
      </c>
      <c r="EO107" s="119" t="str">
        <f t="shared" ca="1" si="104"/>
        <v>COUNTRY_NAME VARCHAR2(100) NOT NULL DEFAULT 'Argentina',_x000D_COUNTRY_ABBREVIATION VARCHAR2(3) DEFAULT 'AR',_x000D_</v>
      </c>
      <c r="EP107" s="119" t="str">
        <f t="shared" ca="1" si="104"/>
        <v>COUNTRY_NAME VARCHAR2(100) NOT NULL DEFAULT 'Argentina',_x000D_COUNTRY_ABBREVIATION VARCHAR2(3) DEFAULT 'AR',_x000D_</v>
      </c>
      <c r="EQ107" s="119" t="str">
        <f t="shared" ca="1" si="104"/>
        <v>COUNTRY_NAME VARCHAR2(100) NOT NULL DEFAULT 'Argentina',_x000D_COUNTRY_ABBREVIATION VARCHAR2(3) DEFAULT 'AR',_x000D_</v>
      </c>
      <c r="ER107" s="119" t="str">
        <f t="shared" ca="1" si="104"/>
        <v>COUNTRY_NAME VARCHAR2(100) NOT NULL DEFAULT 'Argentina',_x000D_COUNTRY_ABBREVIATION VARCHAR2(3) DEFAULT 'AR',_x000D_</v>
      </c>
      <c r="ES107" s="119" t="str">
        <f t="shared" ca="1" si="104"/>
        <v>COUNTRY_NAME VARCHAR2(100) NOT NULL DEFAULT 'Argentina',_x000D_COUNTRY_ABBREVIATION VARCHAR2(3) DEFAULT 'AR',_x000D_</v>
      </c>
      <c r="ET107" s="119" t="str">
        <f t="shared" ca="1" si="104"/>
        <v>COUNTRY_NAME VARCHAR2(100) NOT NULL DEFAULT 'Argentina',_x000D_COUNTRY_ABBREVIATION VARCHAR2(3) DEFAULT 'AR',_x000D_</v>
      </c>
      <c r="EU107" s="119" t="str">
        <f t="shared" ca="1" si="104"/>
        <v>COUNTRY_NAME VARCHAR2(100) NOT NULL DEFAULT 'Argentina',_x000D_COUNTRY_ABBREVIATION VARCHAR2(3) DEFAULT 'AR',_x000D_</v>
      </c>
      <c r="EV107" s="119" t="str">
        <f t="shared" ca="1" si="104"/>
        <v>COUNTRY_NAME VARCHAR2(100) NOT NULL DEFAULT 'Argentina',_x000D_COUNTRY_ABBREVIATION VARCHAR2(3) DEFAULT 'AR',_x000D_</v>
      </c>
      <c r="EW107" s="119" t="str">
        <f t="shared" ca="1" si="104"/>
        <v>COUNTRY_NAME VARCHAR2(100) NOT NULL DEFAULT 'Argentina',_x000D_COUNTRY_ABBREVIATION VARCHAR2(3) DEFAULT 'AR',_x000D_</v>
      </c>
      <c r="EX107" s="119" t="str">
        <f t="shared" ca="1" si="104"/>
        <v>COUNTRY_NAME VARCHAR2(100) NOT NULL DEFAULT 'Argentina',_x000D_COUNTRY_ABBREVIATION VARCHAR2(3) DEFAULT 'AR',_x000D_</v>
      </c>
      <c r="EY107" s="119" t="str">
        <f t="shared" ca="1" si="104"/>
        <v>COUNTRY_NAME VARCHAR2(100) NOT NULL DEFAULT 'Argentina',_x000D_COUNTRY_ABBREVIATION VARCHAR2(3) DEFAULT 'AR',_x000D_</v>
      </c>
    </row>
    <row r="108" spans="1:155" s="38" customFormat="1" ht="19.95" hidden="1" customHeight="1" outlineLevel="2">
      <c r="A108" s="20"/>
      <c r="B108" s="20"/>
      <c r="C108" s="33"/>
      <c r="D108" s="33"/>
      <c r="E108" s="18"/>
      <c r="F108" s="264"/>
      <c r="G108" s="264"/>
      <c r="H108" s="264"/>
      <c r="I108" s="226"/>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333" t="str">
        <f>IF(LEN(F83)=0,"",SUBSTITUTE(SUBSTITUTE(SUBSTITUTE(Settings!$B$39,"&amp;Table",$F$45),"&amp;Column",F72),"&amp;BEAMColumnCodes",F83))</f>
        <v xml:space="preserve">Comment on Column COUNTRY.COUNTRY_KEY is 'SK, NN';
</v>
      </c>
      <c r="G109" s="333" t="str">
        <f>IF(LEN(G83)=0,"",SUBSTITUTE(SUBSTITUTE(SUBSTITUTE(Settings!$B$39,"&amp;Table",$F$45),"&amp;Column",G72),"&amp;BEAMColumnCodes",G83))</f>
        <v xml:space="preserve">Comment on Column COUNTRY.COUNTRY_ID is 'BK, NN';
</v>
      </c>
      <c r="H109" s="333" t="str">
        <f>IF(LEN(H83)=0,"",SUBSTITUTE(SUBSTITUTE(SUBSTITUTE(Settings!$B$39,"&amp;Table",$F$45),"&amp;Column",H72),"&amp;BEAMColumnCodes",H83))</f>
        <v xml:space="preserve">Comment on Column COUNTRY.COUNTRY_NAME is 'NN';
</v>
      </c>
      <c r="I109" s="320" t="str">
        <f>IF(LEN(I83)=0,"",SUBSTITUTE(SUBSTITUTE(SUBSTITUTE(Settings!$B$39,"&amp;Table",$F$45),"&amp;Column",I72),"&amp;BEAMColumnCodes",I83))</f>
        <v/>
      </c>
      <c r="J109" s="122" t="str">
        <f>IF(LEN(J83)=0,"",SUBSTITUTE(SUBSTITUTE(SUBSTITUTE(Settings!$B$39,"&amp;Table",$F$45),"&amp;Column",J72),"&amp;BEAMColumnCodes",J83))</f>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267" t="str">
        <f>F109</f>
        <v xml:space="preserve">Comment on Column COUNTRY.COUNTRY_KEY is 'SK, NN';
</v>
      </c>
      <c r="G110" s="253" t="str">
        <f ca="1">CONCATENATE(INDIRECT(ADDRESS(ROW(),COLUMN()-1)),G109)</f>
        <v xml:space="preserve">Comment on Column COUNTRY.COUNTRY_KEY is 'SK, NN';
Comment on Column COUNTRY.COUNTRY_ID is 'BK, NN';
</v>
      </c>
      <c r="H110" s="253" t="str">
        <f t="shared" ref="H110:BS110" ca="1" si="105">CONCATENATE(INDIRECT(ADDRESS(ROW(),COLUMN()-1)),H109)</f>
        <v xml:space="preserve">Comment on Column COUNTRY.COUNTRY_KEY is 'SK, NN';
Comment on Column COUNTRY.COUNTRY_ID is 'BK, NN';
Comment on Column COUNTRY.COUNTRY_NAME is 'NN';
</v>
      </c>
      <c r="I110" s="219" t="str">
        <f t="shared" ca="1" si="105"/>
        <v xml:space="preserve">Comment on Column COUNTRY.COUNTRY_KEY is 'SK, NN';
Comment on Column COUNTRY.COUNTRY_ID is 'BK, NN';
Comment on Column COUNTRY.COUNTRY_NAME is 'NN';
</v>
      </c>
      <c r="J110" s="111" t="str">
        <f t="shared" ca="1" si="105"/>
        <v xml:space="preserve">Comment on Column COUNTRY.COUNTRY_KEY is 'SK, NN';
Comment on Column COUNTRY.COUNTRY_ID is 'BK, NN';
Comment on Column COUNTRY.COUNTRY_NAME is 'NN';
</v>
      </c>
      <c r="K110" s="111" t="str">
        <f t="shared" ca="1" si="105"/>
        <v xml:space="preserve">Comment on Column COUNTRY.COUNTRY_KEY is 'SK, NN';
Comment on Column COUNTRY.COUNTRY_ID is 'BK, NN';
Comment on Column COUNTRY.COUNTRY_NAME is 'NN';
</v>
      </c>
      <c r="L110" s="111" t="str">
        <f t="shared" ca="1" si="105"/>
        <v xml:space="preserve">Comment on Column COUNTRY.COUNTRY_KEY is 'SK, NN';
Comment on Column COUNTRY.COUNTRY_ID is 'BK, NN';
Comment on Column COUNTRY.COUNTRY_NAME is 'NN';
</v>
      </c>
      <c r="M110" s="111" t="str">
        <f t="shared" ca="1" si="105"/>
        <v xml:space="preserve">Comment on Column COUNTRY.COUNTRY_KEY is 'SK, NN';
Comment on Column COUNTRY.COUNTRY_ID is 'BK, NN';
Comment on Column COUNTRY.COUNTRY_NAME is 'NN';
</v>
      </c>
      <c r="N110" s="111" t="str">
        <f t="shared" ca="1" si="105"/>
        <v xml:space="preserve">Comment on Column COUNTRY.COUNTRY_KEY is 'SK, NN';
Comment on Column COUNTRY.COUNTRY_ID is 'BK, NN';
Comment on Column COUNTRY.COUNTRY_NAME is 'NN';
</v>
      </c>
      <c r="O110" s="111" t="str">
        <f t="shared" ca="1" si="105"/>
        <v xml:space="preserve">Comment on Column COUNTRY.COUNTRY_KEY is 'SK, NN';
Comment on Column COUNTRY.COUNTRY_ID is 'BK, NN';
Comment on Column COUNTRY.COUNTRY_NAME is 'NN';
</v>
      </c>
      <c r="P110" s="111" t="str">
        <f t="shared" ca="1" si="105"/>
        <v xml:space="preserve">Comment on Column COUNTRY.COUNTRY_KEY is 'SK, NN';
Comment on Column COUNTRY.COUNTRY_ID is 'BK, NN';
Comment on Column COUNTRY.COUNTRY_NAME is 'NN';
</v>
      </c>
      <c r="Q110" s="111" t="str">
        <f t="shared" ca="1" si="105"/>
        <v xml:space="preserve">Comment on Column COUNTRY.COUNTRY_KEY is 'SK, NN';
Comment on Column COUNTRY.COUNTRY_ID is 'BK, NN';
Comment on Column COUNTRY.COUNTRY_NAME is 'NN';
</v>
      </c>
      <c r="R110" s="111" t="str">
        <f t="shared" ca="1" si="105"/>
        <v xml:space="preserve">Comment on Column COUNTRY.COUNTRY_KEY is 'SK, NN';
Comment on Column COUNTRY.COUNTRY_ID is 'BK, NN';
Comment on Column COUNTRY.COUNTRY_NAME is 'NN';
</v>
      </c>
      <c r="S110" s="111" t="str">
        <f t="shared" ca="1" si="105"/>
        <v xml:space="preserve">Comment on Column COUNTRY.COUNTRY_KEY is 'SK, NN';
Comment on Column COUNTRY.COUNTRY_ID is 'BK, NN';
Comment on Column COUNTRY.COUNTRY_NAME is 'NN';
</v>
      </c>
      <c r="T110" s="111" t="str">
        <f t="shared" ca="1" si="105"/>
        <v xml:space="preserve">Comment on Column COUNTRY.COUNTRY_KEY is 'SK, NN';
Comment on Column COUNTRY.COUNTRY_ID is 'BK, NN';
Comment on Column COUNTRY.COUNTRY_NAME is 'NN';
</v>
      </c>
      <c r="U110" s="111" t="str">
        <f t="shared" ca="1" si="105"/>
        <v xml:space="preserve">Comment on Column COUNTRY.COUNTRY_KEY is 'SK, NN';
Comment on Column COUNTRY.COUNTRY_ID is 'BK, NN';
Comment on Column COUNTRY.COUNTRY_NAME is 'NN';
</v>
      </c>
      <c r="V110" s="111" t="str">
        <f t="shared" ca="1" si="105"/>
        <v xml:space="preserve">Comment on Column COUNTRY.COUNTRY_KEY is 'SK, NN';
Comment on Column COUNTRY.COUNTRY_ID is 'BK, NN';
Comment on Column COUNTRY.COUNTRY_NAME is 'NN';
</v>
      </c>
      <c r="W110" s="111" t="str">
        <f t="shared" ca="1" si="105"/>
        <v xml:space="preserve">Comment on Column COUNTRY.COUNTRY_KEY is 'SK, NN';
Comment on Column COUNTRY.COUNTRY_ID is 'BK, NN';
Comment on Column COUNTRY.COUNTRY_NAME is 'NN';
</v>
      </c>
      <c r="X110" s="111" t="str">
        <f t="shared" ca="1" si="105"/>
        <v xml:space="preserve">Comment on Column COUNTRY.COUNTRY_KEY is 'SK, NN';
Comment on Column COUNTRY.COUNTRY_ID is 'BK, NN';
Comment on Column COUNTRY.COUNTRY_NAME is 'NN';
</v>
      </c>
      <c r="Y110" s="111" t="str">
        <f t="shared" ca="1" si="105"/>
        <v xml:space="preserve">Comment on Column COUNTRY.COUNTRY_KEY is 'SK, NN';
Comment on Column COUNTRY.COUNTRY_ID is 'BK, NN';
Comment on Column COUNTRY.COUNTRY_NAME is 'NN';
</v>
      </c>
      <c r="Z110" s="111" t="str">
        <f t="shared" ca="1" si="105"/>
        <v xml:space="preserve">Comment on Column COUNTRY.COUNTRY_KEY is 'SK, NN';
Comment on Column COUNTRY.COUNTRY_ID is 'BK, NN';
Comment on Column COUNTRY.COUNTRY_NAME is 'NN';
</v>
      </c>
      <c r="AA110" s="111" t="str">
        <f t="shared" ca="1" si="105"/>
        <v xml:space="preserve">Comment on Column COUNTRY.COUNTRY_KEY is 'SK, NN';
Comment on Column COUNTRY.COUNTRY_ID is 'BK, NN';
Comment on Column COUNTRY.COUNTRY_NAME is 'NN';
</v>
      </c>
      <c r="AB110" s="111" t="str">
        <f t="shared" ca="1" si="105"/>
        <v xml:space="preserve">Comment on Column COUNTRY.COUNTRY_KEY is 'SK, NN';
Comment on Column COUNTRY.COUNTRY_ID is 'BK, NN';
Comment on Column COUNTRY.COUNTRY_NAME is 'NN';
</v>
      </c>
      <c r="AC110" s="111" t="str">
        <f t="shared" ca="1" si="105"/>
        <v xml:space="preserve">Comment on Column COUNTRY.COUNTRY_KEY is 'SK, NN';
Comment on Column COUNTRY.COUNTRY_ID is 'BK, NN';
Comment on Column COUNTRY.COUNTRY_NAME is 'NN';
</v>
      </c>
      <c r="AD110" s="111" t="str">
        <f t="shared" ca="1" si="105"/>
        <v xml:space="preserve">Comment on Column COUNTRY.COUNTRY_KEY is 'SK, NN';
Comment on Column COUNTRY.COUNTRY_ID is 'BK, NN';
Comment on Column COUNTRY.COUNTRY_NAME is 'NN';
</v>
      </c>
      <c r="AE110" s="111" t="str">
        <f t="shared" ca="1" si="105"/>
        <v xml:space="preserve">Comment on Column COUNTRY.COUNTRY_KEY is 'SK, NN';
Comment on Column COUNTRY.COUNTRY_ID is 'BK, NN';
Comment on Column COUNTRY.COUNTRY_NAME is 'NN';
</v>
      </c>
      <c r="AF110" s="111" t="str">
        <f t="shared" ca="1" si="105"/>
        <v xml:space="preserve">Comment on Column COUNTRY.COUNTRY_KEY is 'SK, NN';
Comment on Column COUNTRY.COUNTRY_ID is 'BK, NN';
Comment on Column COUNTRY.COUNTRY_NAME is 'NN';
</v>
      </c>
      <c r="AG110" s="111" t="str">
        <f t="shared" ca="1" si="105"/>
        <v xml:space="preserve">Comment on Column COUNTRY.COUNTRY_KEY is 'SK, NN';
Comment on Column COUNTRY.COUNTRY_ID is 'BK, NN';
Comment on Column COUNTRY.COUNTRY_NAME is 'NN';
</v>
      </c>
      <c r="AH110" s="111" t="str">
        <f t="shared" ca="1" si="105"/>
        <v xml:space="preserve">Comment on Column COUNTRY.COUNTRY_KEY is 'SK, NN';
Comment on Column COUNTRY.COUNTRY_ID is 'BK, NN';
Comment on Column COUNTRY.COUNTRY_NAME is 'NN';
</v>
      </c>
      <c r="AI110" s="111" t="str">
        <f t="shared" ca="1" si="105"/>
        <v xml:space="preserve">Comment on Column COUNTRY.COUNTRY_KEY is 'SK, NN';
Comment on Column COUNTRY.COUNTRY_ID is 'BK, NN';
Comment on Column COUNTRY.COUNTRY_NAME is 'NN';
</v>
      </c>
      <c r="AJ110" s="111" t="str">
        <f t="shared" ca="1" si="105"/>
        <v xml:space="preserve">Comment on Column COUNTRY.COUNTRY_KEY is 'SK, NN';
Comment on Column COUNTRY.COUNTRY_ID is 'BK, NN';
Comment on Column COUNTRY.COUNTRY_NAME is 'NN';
</v>
      </c>
      <c r="AK110" s="111" t="str">
        <f t="shared" ca="1" si="105"/>
        <v xml:space="preserve">Comment on Column COUNTRY.COUNTRY_KEY is 'SK, NN';
Comment on Column COUNTRY.COUNTRY_ID is 'BK, NN';
Comment on Column COUNTRY.COUNTRY_NAME is 'NN';
</v>
      </c>
      <c r="AL110" s="111" t="str">
        <f t="shared" ca="1" si="105"/>
        <v xml:space="preserve">Comment on Column COUNTRY.COUNTRY_KEY is 'SK, NN';
Comment on Column COUNTRY.COUNTRY_ID is 'BK, NN';
Comment on Column COUNTRY.COUNTRY_NAME is 'NN';
</v>
      </c>
      <c r="AM110" s="111" t="str">
        <f t="shared" ca="1" si="105"/>
        <v xml:space="preserve">Comment on Column COUNTRY.COUNTRY_KEY is 'SK, NN';
Comment on Column COUNTRY.COUNTRY_ID is 'BK, NN';
Comment on Column COUNTRY.COUNTRY_NAME is 'NN';
</v>
      </c>
      <c r="AN110" s="111" t="str">
        <f t="shared" ca="1" si="105"/>
        <v xml:space="preserve">Comment on Column COUNTRY.COUNTRY_KEY is 'SK, NN';
Comment on Column COUNTRY.COUNTRY_ID is 'BK, NN';
Comment on Column COUNTRY.COUNTRY_NAME is 'NN';
</v>
      </c>
      <c r="AO110" s="111" t="str">
        <f t="shared" ca="1" si="105"/>
        <v xml:space="preserve">Comment on Column COUNTRY.COUNTRY_KEY is 'SK, NN';
Comment on Column COUNTRY.COUNTRY_ID is 'BK, NN';
Comment on Column COUNTRY.COUNTRY_NAME is 'NN';
</v>
      </c>
      <c r="AP110" s="111" t="str">
        <f t="shared" ca="1" si="105"/>
        <v xml:space="preserve">Comment on Column COUNTRY.COUNTRY_KEY is 'SK, NN';
Comment on Column COUNTRY.COUNTRY_ID is 'BK, NN';
Comment on Column COUNTRY.COUNTRY_NAME is 'NN';
</v>
      </c>
      <c r="AQ110" s="111" t="str">
        <f t="shared" ca="1" si="105"/>
        <v xml:space="preserve">Comment on Column COUNTRY.COUNTRY_KEY is 'SK, NN';
Comment on Column COUNTRY.COUNTRY_ID is 'BK, NN';
Comment on Column COUNTRY.COUNTRY_NAME is 'NN';
</v>
      </c>
      <c r="AR110" s="111" t="str">
        <f t="shared" ca="1" si="105"/>
        <v xml:space="preserve">Comment on Column COUNTRY.COUNTRY_KEY is 'SK, NN';
Comment on Column COUNTRY.COUNTRY_ID is 'BK, NN';
Comment on Column COUNTRY.COUNTRY_NAME is 'NN';
</v>
      </c>
      <c r="AS110" s="111" t="str">
        <f t="shared" ca="1" si="105"/>
        <v xml:space="preserve">Comment on Column COUNTRY.COUNTRY_KEY is 'SK, NN';
Comment on Column COUNTRY.COUNTRY_ID is 'BK, NN';
Comment on Column COUNTRY.COUNTRY_NAME is 'NN';
</v>
      </c>
      <c r="AT110" s="111" t="str">
        <f t="shared" ca="1" si="105"/>
        <v xml:space="preserve">Comment on Column COUNTRY.COUNTRY_KEY is 'SK, NN';
Comment on Column COUNTRY.COUNTRY_ID is 'BK, NN';
Comment on Column COUNTRY.COUNTRY_NAME is 'NN';
</v>
      </c>
      <c r="AU110" s="111" t="str">
        <f t="shared" ca="1" si="105"/>
        <v xml:space="preserve">Comment on Column COUNTRY.COUNTRY_KEY is 'SK, NN';
Comment on Column COUNTRY.COUNTRY_ID is 'BK, NN';
Comment on Column COUNTRY.COUNTRY_NAME is 'NN';
</v>
      </c>
      <c r="AV110" s="111" t="str">
        <f t="shared" ca="1" si="105"/>
        <v xml:space="preserve">Comment on Column COUNTRY.COUNTRY_KEY is 'SK, NN';
Comment on Column COUNTRY.COUNTRY_ID is 'BK, NN';
Comment on Column COUNTRY.COUNTRY_NAME is 'NN';
</v>
      </c>
      <c r="AW110" s="111" t="str">
        <f t="shared" ca="1" si="105"/>
        <v xml:space="preserve">Comment on Column COUNTRY.COUNTRY_KEY is 'SK, NN';
Comment on Column COUNTRY.COUNTRY_ID is 'BK, NN';
Comment on Column COUNTRY.COUNTRY_NAME is 'NN';
</v>
      </c>
      <c r="AX110" s="111" t="str">
        <f t="shared" ca="1" si="105"/>
        <v xml:space="preserve">Comment on Column COUNTRY.COUNTRY_KEY is 'SK, NN';
Comment on Column COUNTRY.COUNTRY_ID is 'BK, NN';
Comment on Column COUNTRY.COUNTRY_NAME is 'NN';
</v>
      </c>
      <c r="AY110" s="111" t="str">
        <f t="shared" ca="1" si="105"/>
        <v xml:space="preserve">Comment on Column COUNTRY.COUNTRY_KEY is 'SK, NN';
Comment on Column COUNTRY.COUNTRY_ID is 'BK, NN';
Comment on Column COUNTRY.COUNTRY_NAME is 'NN';
</v>
      </c>
      <c r="AZ110" s="111" t="str">
        <f t="shared" ca="1" si="105"/>
        <v xml:space="preserve">Comment on Column COUNTRY.COUNTRY_KEY is 'SK, NN';
Comment on Column COUNTRY.COUNTRY_ID is 'BK, NN';
Comment on Column COUNTRY.COUNTRY_NAME is 'NN';
</v>
      </c>
      <c r="BA110" s="111" t="str">
        <f t="shared" ca="1" si="105"/>
        <v xml:space="preserve">Comment on Column COUNTRY.COUNTRY_KEY is 'SK, NN';
Comment on Column COUNTRY.COUNTRY_ID is 'BK, NN';
Comment on Column COUNTRY.COUNTRY_NAME is 'NN';
</v>
      </c>
      <c r="BB110" s="111" t="str">
        <f t="shared" ca="1" si="105"/>
        <v xml:space="preserve">Comment on Column COUNTRY.COUNTRY_KEY is 'SK, NN';
Comment on Column COUNTRY.COUNTRY_ID is 'BK, NN';
Comment on Column COUNTRY.COUNTRY_NAME is 'NN';
</v>
      </c>
      <c r="BC110" s="111" t="str">
        <f t="shared" ca="1" si="105"/>
        <v xml:space="preserve">Comment on Column COUNTRY.COUNTRY_KEY is 'SK, NN';
Comment on Column COUNTRY.COUNTRY_ID is 'BK, NN';
Comment on Column COUNTRY.COUNTRY_NAME is 'NN';
</v>
      </c>
      <c r="BD110" s="111" t="str">
        <f t="shared" ca="1" si="105"/>
        <v xml:space="preserve">Comment on Column COUNTRY.COUNTRY_KEY is 'SK, NN';
Comment on Column COUNTRY.COUNTRY_ID is 'BK, NN';
Comment on Column COUNTRY.COUNTRY_NAME is 'NN';
</v>
      </c>
      <c r="BE110" s="111" t="str">
        <f t="shared" ca="1" si="105"/>
        <v xml:space="preserve">Comment on Column COUNTRY.COUNTRY_KEY is 'SK, NN';
Comment on Column COUNTRY.COUNTRY_ID is 'BK, NN';
Comment on Column COUNTRY.COUNTRY_NAME is 'NN';
</v>
      </c>
      <c r="BF110" s="111" t="str">
        <f t="shared" ca="1" si="105"/>
        <v xml:space="preserve">Comment on Column COUNTRY.COUNTRY_KEY is 'SK, NN';
Comment on Column COUNTRY.COUNTRY_ID is 'BK, NN';
Comment on Column COUNTRY.COUNTRY_NAME is 'NN';
</v>
      </c>
      <c r="BG110" s="111" t="str">
        <f t="shared" ca="1" si="105"/>
        <v xml:space="preserve">Comment on Column COUNTRY.COUNTRY_KEY is 'SK, NN';
Comment on Column COUNTRY.COUNTRY_ID is 'BK, NN';
Comment on Column COUNTRY.COUNTRY_NAME is 'NN';
</v>
      </c>
      <c r="BH110" s="111" t="str">
        <f t="shared" ca="1" si="105"/>
        <v xml:space="preserve">Comment on Column COUNTRY.COUNTRY_KEY is 'SK, NN';
Comment on Column COUNTRY.COUNTRY_ID is 'BK, NN';
Comment on Column COUNTRY.COUNTRY_NAME is 'NN';
</v>
      </c>
      <c r="BI110" s="111" t="str">
        <f t="shared" ca="1" si="105"/>
        <v xml:space="preserve">Comment on Column COUNTRY.COUNTRY_KEY is 'SK, NN';
Comment on Column COUNTRY.COUNTRY_ID is 'BK, NN';
Comment on Column COUNTRY.COUNTRY_NAME is 'NN';
</v>
      </c>
      <c r="BJ110" s="111" t="str">
        <f t="shared" ca="1" si="105"/>
        <v xml:space="preserve">Comment on Column COUNTRY.COUNTRY_KEY is 'SK, NN';
Comment on Column COUNTRY.COUNTRY_ID is 'BK, NN';
Comment on Column COUNTRY.COUNTRY_NAME is 'NN';
</v>
      </c>
      <c r="BK110" s="111" t="str">
        <f t="shared" ca="1" si="105"/>
        <v xml:space="preserve">Comment on Column COUNTRY.COUNTRY_KEY is 'SK, NN';
Comment on Column COUNTRY.COUNTRY_ID is 'BK, NN';
Comment on Column COUNTRY.COUNTRY_NAME is 'NN';
</v>
      </c>
      <c r="BL110" s="111" t="str">
        <f t="shared" ca="1" si="105"/>
        <v xml:space="preserve">Comment on Column COUNTRY.COUNTRY_KEY is 'SK, NN';
Comment on Column COUNTRY.COUNTRY_ID is 'BK, NN';
Comment on Column COUNTRY.COUNTRY_NAME is 'NN';
</v>
      </c>
      <c r="BM110" s="111" t="str">
        <f t="shared" ca="1" si="105"/>
        <v xml:space="preserve">Comment on Column COUNTRY.COUNTRY_KEY is 'SK, NN';
Comment on Column COUNTRY.COUNTRY_ID is 'BK, NN';
Comment on Column COUNTRY.COUNTRY_NAME is 'NN';
</v>
      </c>
      <c r="BN110" s="111" t="str">
        <f t="shared" ca="1" si="105"/>
        <v xml:space="preserve">Comment on Column COUNTRY.COUNTRY_KEY is 'SK, NN';
Comment on Column COUNTRY.COUNTRY_ID is 'BK, NN';
Comment on Column COUNTRY.COUNTRY_NAME is 'NN';
</v>
      </c>
      <c r="BO110" s="111" t="str">
        <f t="shared" ca="1" si="105"/>
        <v xml:space="preserve">Comment on Column COUNTRY.COUNTRY_KEY is 'SK, NN';
Comment on Column COUNTRY.COUNTRY_ID is 'BK, NN';
Comment on Column COUNTRY.COUNTRY_NAME is 'NN';
</v>
      </c>
      <c r="BP110" s="111" t="str">
        <f t="shared" ca="1" si="105"/>
        <v xml:space="preserve">Comment on Column COUNTRY.COUNTRY_KEY is 'SK, NN';
Comment on Column COUNTRY.COUNTRY_ID is 'BK, NN';
Comment on Column COUNTRY.COUNTRY_NAME is 'NN';
</v>
      </c>
      <c r="BQ110" s="111" t="str">
        <f t="shared" ca="1" si="105"/>
        <v xml:space="preserve">Comment on Column COUNTRY.COUNTRY_KEY is 'SK, NN';
Comment on Column COUNTRY.COUNTRY_ID is 'BK, NN';
Comment on Column COUNTRY.COUNTRY_NAME is 'NN';
</v>
      </c>
      <c r="BR110" s="111" t="str">
        <f t="shared" ca="1" si="105"/>
        <v xml:space="preserve">Comment on Column COUNTRY.COUNTRY_KEY is 'SK, NN';
Comment on Column COUNTRY.COUNTRY_ID is 'BK, NN';
Comment on Column COUNTRY.COUNTRY_NAME is 'NN';
</v>
      </c>
      <c r="BS110" s="111" t="str">
        <f t="shared" ca="1" si="105"/>
        <v xml:space="preserve">Comment on Column COUNTRY.COUNTRY_KEY is 'SK, NN';
Comment on Column COUNTRY.COUNTRY_ID is 'BK, NN';
Comment on Column COUNTRY.COUNTRY_NAME is 'NN';
</v>
      </c>
      <c r="BT110" s="111" t="str">
        <f t="shared" ref="BT110:EE110" ca="1" si="106">CONCATENATE(INDIRECT(ADDRESS(ROW(),COLUMN()-1)),BT109)</f>
        <v xml:space="preserve">Comment on Column COUNTRY.COUNTRY_KEY is 'SK, NN';
Comment on Column COUNTRY.COUNTRY_ID is 'BK, NN';
Comment on Column COUNTRY.COUNTRY_NAME is 'NN';
</v>
      </c>
      <c r="BU110" s="111" t="str">
        <f t="shared" ca="1" si="106"/>
        <v xml:space="preserve">Comment on Column COUNTRY.COUNTRY_KEY is 'SK, NN';
Comment on Column COUNTRY.COUNTRY_ID is 'BK, NN';
Comment on Column COUNTRY.COUNTRY_NAME is 'NN';
</v>
      </c>
      <c r="BV110" s="111" t="str">
        <f t="shared" ca="1" si="106"/>
        <v xml:space="preserve">Comment on Column COUNTRY.COUNTRY_KEY is 'SK, NN';
Comment on Column COUNTRY.COUNTRY_ID is 'BK, NN';
Comment on Column COUNTRY.COUNTRY_NAME is 'NN';
</v>
      </c>
      <c r="BW110" s="111" t="str">
        <f t="shared" ca="1" si="106"/>
        <v xml:space="preserve">Comment on Column COUNTRY.COUNTRY_KEY is 'SK, NN';
Comment on Column COUNTRY.COUNTRY_ID is 'BK, NN';
Comment on Column COUNTRY.COUNTRY_NAME is 'NN';
</v>
      </c>
      <c r="BX110" s="111" t="str">
        <f t="shared" ca="1" si="106"/>
        <v xml:space="preserve">Comment on Column COUNTRY.COUNTRY_KEY is 'SK, NN';
Comment on Column COUNTRY.COUNTRY_ID is 'BK, NN';
Comment on Column COUNTRY.COUNTRY_NAME is 'NN';
</v>
      </c>
      <c r="BY110" s="111" t="str">
        <f t="shared" ca="1" si="106"/>
        <v xml:space="preserve">Comment on Column COUNTRY.COUNTRY_KEY is 'SK, NN';
Comment on Column COUNTRY.COUNTRY_ID is 'BK, NN';
Comment on Column COUNTRY.COUNTRY_NAME is 'NN';
</v>
      </c>
      <c r="BZ110" s="111" t="str">
        <f t="shared" ca="1" si="106"/>
        <v xml:space="preserve">Comment on Column COUNTRY.COUNTRY_KEY is 'SK, NN';
Comment on Column COUNTRY.COUNTRY_ID is 'BK, NN';
Comment on Column COUNTRY.COUNTRY_NAME is 'NN';
</v>
      </c>
      <c r="CA110" s="111" t="str">
        <f t="shared" ca="1" si="106"/>
        <v xml:space="preserve">Comment on Column COUNTRY.COUNTRY_KEY is 'SK, NN';
Comment on Column COUNTRY.COUNTRY_ID is 'BK, NN';
Comment on Column COUNTRY.COUNTRY_NAME is 'NN';
</v>
      </c>
      <c r="CB110" s="111" t="str">
        <f t="shared" ca="1" si="106"/>
        <v xml:space="preserve">Comment on Column COUNTRY.COUNTRY_KEY is 'SK, NN';
Comment on Column COUNTRY.COUNTRY_ID is 'BK, NN';
Comment on Column COUNTRY.COUNTRY_NAME is 'NN';
</v>
      </c>
      <c r="CC110" s="111" t="str">
        <f t="shared" ca="1" si="106"/>
        <v xml:space="preserve">Comment on Column COUNTRY.COUNTRY_KEY is 'SK, NN';
Comment on Column COUNTRY.COUNTRY_ID is 'BK, NN';
Comment on Column COUNTRY.COUNTRY_NAME is 'NN';
</v>
      </c>
      <c r="CD110" s="111" t="str">
        <f t="shared" ca="1" si="106"/>
        <v xml:space="preserve">Comment on Column COUNTRY.COUNTRY_KEY is 'SK, NN';
Comment on Column COUNTRY.COUNTRY_ID is 'BK, NN';
Comment on Column COUNTRY.COUNTRY_NAME is 'NN';
</v>
      </c>
      <c r="CE110" s="111" t="str">
        <f t="shared" ca="1" si="106"/>
        <v xml:space="preserve">Comment on Column COUNTRY.COUNTRY_KEY is 'SK, NN';
Comment on Column COUNTRY.COUNTRY_ID is 'BK, NN';
Comment on Column COUNTRY.COUNTRY_NAME is 'NN';
</v>
      </c>
      <c r="CF110" s="111" t="str">
        <f t="shared" ca="1" si="106"/>
        <v xml:space="preserve">Comment on Column COUNTRY.COUNTRY_KEY is 'SK, NN';
Comment on Column COUNTRY.COUNTRY_ID is 'BK, NN';
Comment on Column COUNTRY.COUNTRY_NAME is 'NN';
</v>
      </c>
      <c r="CG110" s="111" t="str">
        <f t="shared" ca="1" si="106"/>
        <v xml:space="preserve">Comment on Column COUNTRY.COUNTRY_KEY is 'SK, NN';
Comment on Column COUNTRY.COUNTRY_ID is 'BK, NN';
Comment on Column COUNTRY.COUNTRY_NAME is 'NN';
</v>
      </c>
      <c r="CH110" s="111" t="str">
        <f t="shared" ca="1" si="106"/>
        <v xml:space="preserve">Comment on Column COUNTRY.COUNTRY_KEY is 'SK, NN';
Comment on Column COUNTRY.COUNTRY_ID is 'BK, NN';
Comment on Column COUNTRY.COUNTRY_NAME is 'NN';
</v>
      </c>
      <c r="CI110" s="111" t="str">
        <f t="shared" ca="1" si="106"/>
        <v xml:space="preserve">Comment on Column COUNTRY.COUNTRY_KEY is 'SK, NN';
Comment on Column COUNTRY.COUNTRY_ID is 'BK, NN';
Comment on Column COUNTRY.COUNTRY_NAME is 'NN';
</v>
      </c>
      <c r="CJ110" s="111" t="str">
        <f t="shared" ca="1" si="106"/>
        <v xml:space="preserve">Comment on Column COUNTRY.COUNTRY_KEY is 'SK, NN';
Comment on Column COUNTRY.COUNTRY_ID is 'BK, NN';
Comment on Column COUNTRY.COUNTRY_NAME is 'NN';
</v>
      </c>
      <c r="CK110" s="111" t="str">
        <f t="shared" ca="1" si="106"/>
        <v xml:space="preserve">Comment on Column COUNTRY.COUNTRY_KEY is 'SK, NN';
Comment on Column COUNTRY.COUNTRY_ID is 'BK, NN';
Comment on Column COUNTRY.COUNTRY_NAME is 'NN';
</v>
      </c>
      <c r="CL110" s="111" t="str">
        <f t="shared" ca="1" si="106"/>
        <v xml:space="preserve">Comment on Column COUNTRY.COUNTRY_KEY is 'SK, NN';
Comment on Column COUNTRY.COUNTRY_ID is 'BK, NN';
Comment on Column COUNTRY.COUNTRY_NAME is 'NN';
</v>
      </c>
      <c r="CM110" s="111" t="str">
        <f t="shared" ca="1" si="106"/>
        <v xml:space="preserve">Comment on Column COUNTRY.COUNTRY_KEY is 'SK, NN';
Comment on Column COUNTRY.COUNTRY_ID is 'BK, NN';
Comment on Column COUNTRY.COUNTRY_NAME is 'NN';
</v>
      </c>
      <c r="CN110" s="111" t="str">
        <f t="shared" ca="1" si="106"/>
        <v xml:space="preserve">Comment on Column COUNTRY.COUNTRY_KEY is 'SK, NN';
Comment on Column COUNTRY.COUNTRY_ID is 'BK, NN';
Comment on Column COUNTRY.COUNTRY_NAME is 'NN';
</v>
      </c>
      <c r="CO110" s="111" t="str">
        <f t="shared" ca="1" si="106"/>
        <v xml:space="preserve">Comment on Column COUNTRY.COUNTRY_KEY is 'SK, NN';
Comment on Column COUNTRY.COUNTRY_ID is 'BK, NN';
Comment on Column COUNTRY.COUNTRY_NAME is 'NN';
</v>
      </c>
      <c r="CP110" s="111" t="str">
        <f t="shared" ca="1" si="106"/>
        <v xml:space="preserve">Comment on Column COUNTRY.COUNTRY_KEY is 'SK, NN';
Comment on Column COUNTRY.COUNTRY_ID is 'BK, NN';
Comment on Column COUNTRY.COUNTRY_NAME is 'NN';
</v>
      </c>
      <c r="CQ110" s="111" t="str">
        <f t="shared" ca="1" si="106"/>
        <v xml:space="preserve">Comment on Column COUNTRY.COUNTRY_KEY is 'SK, NN';
Comment on Column COUNTRY.COUNTRY_ID is 'BK, NN';
Comment on Column COUNTRY.COUNTRY_NAME is 'NN';
</v>
      </c>
      <c r="CR110" s="111" t="str">
        <f t="shared" ca="1" si="106"/>
        <v xml:space="preserve">Comment on Column COUNTRY.COUNTRY_KEY is 'SK, NN';
Comment on Column COUNTRY.COUNTRY_ID is 'BK, NN';
Comment on Column COUNTRY.COUNTRY_NAME is 'NN';
</v>
      </c>
      <c r="CS110" s="111" t="str">
        <f t="shared" ca="1" si="106"/>
        <v xml:space="preserve">Comment on Column COUNTRY.COUNTRY_KEY is 'SK, NN';
Comment on Column COUNTRY.COUNTRY_ID is 'BK, NN';
Comment on Column COUNTRY.COUNTRY_NAME is 'NN';
</v>
      </c>
      <c r="CT110" s="111" t="str">
        <f t="shared" ca="1" si="106"/>
        <v xml:space="preserve">Comment on Column COUNTRY.COUNTRY_KEY is 'SK, NN';
Comment on Column COUNTRY.COUNTRY_ID is 'BK, NN';
Comment on Column COUNTRY.COUNTRY_NAME is 'NN';
</v>
      </c>
      <c r="CU110" s="111" t="str">
        <f t="shared" ca="1" si="106"/>
        <v xml:space="preserve">Comment on Column COUNTRY.COUNTRY_KEY is 'SK, NN';
Comment on Column COUNTRY.COUNTRY_ID is 'BK, NN';
Comment on Column COUNTRY.COUNTRY_NAME is 'NN';
</v>
      </c>
      <c r="CV110" s="111" t="str">
        <f t="shared" ca="1" si="106"/>
        <v xml:space="preserve">Comment on Column COUNTRY.COUNTRY_KEY is 'SK, NN';
Comment on Column COUNTRY.COUNTRY_ID is 'BK, NN';
Comment on Column COUNTRY.COUNTRY_NAME is 'NN';
</v>
      </c>
      <c r="CW110" s="111" t="str">
        <f t="shared" ca="1" si="106"/>
        <v xml:space="preserve">Comment on Column COUNTRY.COUNTRY_KEY is 'SK, NN';
Comment on Column COUNTRY.COUNTRY_ID is 'BK, NN';
Comment on Column COUNTRY.COUNTRY_NAME is 'NN';
</v>
      </c>
      <c r="CX110" s="111" t="str">
        <f t="shared" ca="1" si="106"/>
        <v xml:space="preserve">Comment on Column COUNTRY.COUNTRY_KEY is 'SK, NN';
Comment on Column COUNTRY.COUNTRY_ID is 'BK, NN';
Comment on Column COUNTRY.COUNTRY_NAME is 'NN';
</v>
      </c>
      <c r="CY110" s="111" t="str">
        <f t="shared" ca="1" si="106"/>
        <v xml:space="preserve">Comment on Column COUNTRY.COUNTRY_KEY is 'SK, NN';
Comment on Column COUNTRY.COUNTRY_ID is 'BK, NN';
Comment on Column COUNTRY.COUNTRY_NAME is 'NN';
</v>
      </c>
      <c r="CZ110" s="111" t="str">
        <f t="shared" ca="1" si="106"/>
        <v xml:space="preserve">Comment on Column COUNTRY.COUNTRY_KEY is 'SK, NN';
Comment on Column COUNTRY.COUNTRY_ID is 'BK, NN';
Comment on Column COUNTRY.COUNTRY_NAME is 'NN';
</v>
      </c>
      <c r="DA110" s="111" t="str">
        <f t="shared" ca="1" si="106"/>
        <v xml:space="preserve">Comment on Column COUNTRY.COUNTRY_KEY is 'SK, NN';
Comment on Column COUNTRY.COUNTRY_ID is 'BK, NN';
Comment on Column COUNTRY.COUNTRY_NAME is 'NN';
</v>
      </c>
      <c r="DB110" s="111" t="str">
        <f t="shared" ca="1" si="106"/>
        <v xml:space="preserve">Comment on Column COUNTRY.COUNTRY_KEY is 'SK, NN';
Comment on Column COUNTRY.COUNTRY_ID is 'BK, NN';
Comment on Column COUNTRY.COUNTRY_NAME is 'NN';
</v>
      </c>
      <c r="DC110" s="111" t="str">
        <f t="shared" ca="1" si="106"/>
        <v xml:space="preserve">Comment on Column COUNTRY.COUNTRY_KEY is 'SK, NN';
Comment on Column COUNTRY.COUNTRY_ID is 'BK, NN';
Comment on Column COUNTRY.COUNTRY_NAME is 'NN';
</v>
      </c>
      <c r="DD110" s="111" t="str">
        <f t="shared" ca="1" si="106"/>
        <v xml:space="preserve">Comment on Column COUNTRY.COUNTRY_KEY is 'SK, NN';
Comment on Column COUNTRY.COUNTRY_ID is 'BK, NN';
Comment on Column COUNTRY.COUNTRY_NAME is 'NN';
</v>
      </c>
      <c r="DE110" s="111" t="str">
        <f t="shared" ca="1" si="106"/>
        <v xml:space="preserve">Comment on Column COUNTRY.COUNTRY_KEY is 'SK, NN';
Comment on Column COUNTRY.COUNTRY_ID is 'BK, NN';
Comment on Column COUNTRY.COUNTRY_NAME is 'NN';
</v>
      </c>
      <c r="DF110" s="111" t="str">
        <f t="shared" ca="1" si="106"/>
        <v xml:space="preserve">Comment on Column COUNTRY.COUNTRY_KEY is 'SK, NN';
Comment on Column COUNTRY.COUNTRY_ID is 'BK, NN';
Comment on Column COUNTRY.COUNTRY_NAME is 'NN';
</v>
      </c>
      <c r="DG110" s="111" t="str">
        <f t="shared" ca="1" si="106"/>
        <v xml:space="preserve">Comment on Column COUNTRY.COUNTRY_KEY is 'SK, NN';
Comment on Column COUNTRY.COUNTRY_ID is 'BK, NN';
Comment on Column COUNTRY.COUNTRY_NAME is 'NN';
</v>
      </c>
      <c r="DH110" s="111" t="str">
        <f t="shared" ca="1" si="106"/>
        <v xml:space="preserve">Comment on Column COUNTRY.COUNTRY_KEY is 'SK, NN';
Comment on Column COUNTRY.COUNTRY_ID is 'BK, NN';
Comment on Column COUNTRY.COUNTRY_NAME is 'NN';
</v>
      </c>
      <c r="DI110" s="111" t="str">
        <f t="shared" ca="1" si="106"/>
        <v xml:space="preserve">Comment on Column COUNTRY.COUNTRY_KEY is 'SK, NN';
Comment on Column COUNTRY.COUNTRY_ID is 'BK, NN';
Comment on Column COUNTRY.COUNTRY_NAME is 'NN';
</v>
      </c>
      <c r="DJ110" s="111" t="str">
        <f t="shared" ca="1" si="106"/>
        <v xml:space="preserve">Comment on Column COUNTRY.COUNTRY_KEY is 'SK, NN';
Comment on Column COUNTRY.COUNTRY_ID is 'BK, NN';
Comment on Column COUNTRY.COUNTRY_NAME is 'NN';
</v>
      </c>
      <c r="DK110" s="111" t="str">
        <f t="shared" ca="1" si="106"/>
        <v xml:space="preserve">Comment on Column COUNTRY.COUNTRY_KEY is 'SK, NN';
Comment on Column COUNTRY.COUNTRY_ID is 'BK, NN';
Comment on Column COUNTRY.COUNTRY_NAME is 'NN';
</v>
      </c>
      <c r="DL110" s="111" t="str">
        <f t="shared" ca="1" si="106"/>
        <v xml:space="preserve">Comment on Column COUNTRY.COUNTRY_KEY is 'SK, NN';
Comment on Column COUNTRY.COUNTRY_ID is 'BK, NN';
Comment on Column COUNTRY.COUNTRY_NAME is 'NN';
</v>
      </c>
      <c r="DM110" s="111" t="str">
        <f t="shared" ca="1" si="106"/>
        <v xml:space="preserve">Comment on Column COUNTRY.COUNTRY_KEY is 'SK, NN';
Comment on Column COUNTRY.COUNTRY_ID is 'BK, NN';
Comment on Column COUNTRY.COUNTRY_NAME is 'NN';
</v>
      </c>
      <c r="DN110" s="111" t="str">
        <f t="shared" ca="1" si="106"/>
        <v xml:space="preserve">Comment on Column COUNTRY.COUNTRY_KEY is 'SK, NN';
Comment on Column COUNTRY.COUNTRY_ID is 'BK, NN';
Comment on Column COUNTRY.COUNTRY_NAME is 'NN';
</v>
      </c>
      <c r="DO110" s="111" t="str">
        <f t="shared" ca="1" si="106"/>
        <v xml:space="preserve">Comment on Column COUNTRY.COUNTRY_KEY is 'SK, NN';
Comment on Column COUNTRY.COUNTRY_ID is 'BK, NN';
Comment on Column COUNTRY.COUNTRY_NAME is 'NN';
</v>
      </c>
      <c r="DP110" s="111" t="str">
        <f t="shared" ca="1" si="106"/>
        <v xml:space="preserve">Comment on Column COUNTRY.COUNTRY_KEY is 'SK, NN';
Comment on Column COUNTRY.COUNTRY_ID is 'BK, NN';
Comment on Column COUNTRY.COUNTRY_NAME is 'NN';
</v>
      </c>
      <c r="DQ110" s="111" t="str">
        <f t="shared" ca="1" si="106"/>
        <v xml:space="preserve">Comment on Column COUNTRY.COUNTRY_KEY is 'SK, NN';
Comment on Column COUNTRY.COUNTRY_ID is 'BK, NN';
Comment on Column COUNTRY.COUNTRY_NAME is 'NN';
</v>
      </c>
      <c r="DR110" s="111" t="str">
        <f t="shared" ca="1" si="106"/>
        <v xml:space="preserve">Comment on Column COUNTRY.COUNTRY_KEY is 'SK, NN';
Comment on Column COUNTRY.COUNTRY_ID is 'BK, NN';
Comment on Column COUNTRY.COUNTRY_NAME is 'NN';
</v>
      </c>
      <c r="DS110" s="111" t="str">
        <f t="shared" ca="1" si="106"/>
        <v xml:space="preserve">Comment on Column COUNTRY.COUNTRY_KEY is 'SK, NN';
Comment on Column COUNTRY.COUNTRY_ID is 'BK, NN';
Comment on Column COUNTRY.COUNTRY_NAME is 'NN';
</v>
      </c>
      <c r="DT110" s="111" t="str">
        <f t="shared" ca="1" si="106"/>
        <v xml:space="preserve">Comment on Column COUNTRY.COUNTRY_KEY is 'SK, NN';
Comment on Column COUNTRY.COUNTRY_ID is 'BK, NN';
Comment on Column COUNTRY.COUNTRY_NAME is 'NN';
</v>
      </c>
      <c r="DU110" s="111" t="str">
        <f t="shared" ca="1" si="106"/>
        <v xml:space="preserve">Comment on Column COUNTRY.COUNTRY_KEY is 'SK, NN';
Comment on Column COUNTRY.COUNTRY_ID is 'BK, NN';
Comment on Column COUNTRY.COUNTRY_NAME is 'NN';
</v>
      </c>
      <c r="DV110" s="111" t="str">
        <f t="shared" ca="1" si="106"/>
        <v xml:space="preserve">Comment on Column COUNTRY.COUNTRY_KEY is 'SK, NN';
Comment on Column COUNTRY.COUNTRY_ID is 'BK, NN';
Comment on Column COUNTRY.COUNTRY_NAME is 'NN';
</v>
      </c>
      <c r="DW110" s="111" t="str">
        <f t="shared" ca="1" si="106"/>
        <v xml:space="preserve">Comment on Column COUNTRY.COUNTRY_KEY is 'SK, NN';
Comment on Column COUNTRY.COUNTRY_ID is 'BK, NN';
Comment on Column COUNTRY.COUNTRY_NAME is 'NN';
</v>
      </c>
      <c r="DX110" s="111" t="str">
        <f t="shared" ca="1" si="106"/>
        <v xml:space="preserve">Comment on Column COUNTRY.COUNTRY_KEY is 'SK, NN';
Comment on Column COUNTRY.COUNTRY_ID is 'BK, NN';
Comment on Column COUNTRY.COUNTRY_NAME is 'NN';
</v>
      </c>
      <c r="DY110" s="111" t="str">
        <f t="shared" ca="1" si="106"/>
        <v xml:space="preserve">Comment on Column COUNTRY.COUNTRY_KEY is 'SK, NN';
Comment on Column COUNTRY.COUNTRY_ID is 'BK, NN';
Comment on Column COUNTRY.COUNTRY_NAME is 'NN';
</v>
      </c>
      <c r="DZ110" s="111" t="str">
        <f t="shared" ca="1" si="106"/>
        <v xml:space="preserve">Comment on Column COUNTRY.COUNTRY_KEY is 'SK, NN';
Comment on Column COUNTRY.COUNTRY_ID is 'BK, NN';
Comment on Column COUNTRY.COUNTRY_NAME is 'NN';
</v>
      </c>
      <c r="EA110" s="111" t="str">
        <f t="shared" ca="1" si="106"/>
        <v xml:space="preserve">Comment on Column COUNTRY.COUNTRY_KEY is 'SK, NN';
Comment on Column COUNTRY.COUNTRY_ID is 'BK, NN';
Comment on Column COUNTRY.COUNTRY_NAME is 'NN';
</v>
      </c>
      <c r="EB110" s="111" t="str">
        <f t="shared" ca="1" si="106"/>
        <v xml:space="preserve">Comment on Column COUNTRY.COUNTRY_KEY is 'SK, NN';
Comment on Column COUNTRY.COUNTRY_ID is 'BK, NN';
Comment on Column COUNTRY.COUNTRY_NAME is 'NN';
</v>
      </c>
      <c r="EC110" s="111" t="str">
        <f t="shared" ca="1" si="106"/>
        <v xml:space="preserve">Comment on Column COUNTRY.COUNTRY_KEY is 'SK, NN';
Comment on Column COUNTRY.COUNTRY_ID is 'BK, NN';
Comment on Column COUNTRY.COUNTRY_NAME is 'NN';
</v>
      </c>
      <c r="ED110" s="111" t="str">
        <f t="shared" ca="1" si="106"/>
        <v xml:space="preserve">Comment on Column COUNTRY.COUNTRY_KEY is 'SK, NN';
Comment on Column COUNTRY.COUNTRY_ID is 'BK, NN';
Comment on Column COUNTRY.COUNTRY_NAME is 'NN';
</v>
      </c>
      <c r="EE110" s="111" t="str">
        <f t="shared" ca="1" si="106"/>
        <v xml:space="preserve">Comment on Column COUNTRY.COUNTRY_KEY is 'SK, NN';
Comment on Column COUNTRY.COUNTRY_ID is 'BK, NN';
Comment on Column COUNTRY.COUNTRY_NAME is 'NN';
</v>
      </c>
      <c r="EF110" s="111" t="str">
        <f t="shared" ref="EF110:EY110" ca="1" si="107">CONCATENATE(INDIRECT(ADDRESS(ROW(),COLUMN()-1)),EF109)</f>
        <v xml:space="preserve">Comment on Column COUNTRY.COUNTRY_KEY is 'SK, NN';
Comment on Column COUNTRY.COUNTRY_ID is 'BK, NN';
Comment on Column COUNTRY.COUNTRY_NAME is 'NN';
</v>
      </c>
      <c r="EG110" s="111" t="str">
        <f t="shared" ca="1" si="107"/>
        <v xml:space="preserve">Comment on Column COUNTRY.COUNTRY_KEY is 'SK, NN';
Comment on Column COUNTRY.COUNTRY_ID is 'BK, NN';
Comment on Column COUNTRY.COUNTRY_NAME is 'NN';
</v>
      </c>
      <c r="EH110" s="111" t="str">
        <f t="shared" ca="1" si="107"/>
        <v xml:space="preserve">Comment on Column COUNTRY.COUNTRY_KEY is 'SK, NN';
Comment on Column COUNTRY.COUNTRY_ID is 'BK, NN';
Comment on Column COUNTRY.COUNTRY_NAME is 'NN';
</v>
      </c>
      <c r="EI110" s="111" t="str">
        <f t="shared" ca="1" si="107"/>
        <v xml:space="preserve">Comment on Column COUNTRY.COUNTRY_KEY is 'SK, NN';
Comment on Column COUNTRY.COUNTRY_ID is 'BK, NN';
Comment on Column COUNTRY.COUNTRY_NAME is 'NN';
</v>
      </c>
      <c r="EJ110" s="111" t="str">
        <f t="shared" ca="1" si="107"/>
        <v xml:space="preserve">Comment on Column COUNTRY.COUNTRY_KEY is 'SK, NN';
Comment on Column COUNTRY.COUNTRY_ID is 'BK, NN';
Comment on Column COUNTRY.COUNTRY_NAME is 'NN';
</v>
      </c>
      <c r="EK110" s="111" t="str">
        <f t="shared" ca="1" si="107"/>
        <v xml:space="preserve">Comment on Column COUNTRY.COUNTRY_KEY is 'SK, NN';
Comment on Column COUNTRY.COUNTRY_ID is 'BK, NN';
Comment on Column COUNTRY.COUNTRY_NAME is 'NN';
</v>
      </c>
      <c r="EL110" s="111" t="str">
        <f t="shared" ca="1" si="107"/>
        <v xml:space="preserve">Comment on Column COUNTRY.COUNTRY_KEY is 'SK, NN';
Comment on Column COUNTRY.COUNTRY_ID is 'BK, NN';
Comment on Column COUNTRY.COUNTRY_NAME is 'NN';
</v>
      </c>
      <c r="EM110" s="111" t="str">
        <f t="shared" ca="1" si="107"/>
        <v xml:space="preserve">Comment on Column COUNTRY.COUNTRY_KEY is 'SK, NN';
Comment on Column COUNTRY.COUNTRY_ID is 'BK, NN';
Comment on Column COUNTRY.COUNTRY_NAME is 'NN';
</v>
      </c>
      <c r="EN110" s="111" t="str">
        <f t="shared" ca="1" si="107"/>
        <v xml:space="preserve">Comment on Column COUNTRY.COUNTRY_KEY is 'SK, NN';
Comment on Column COUNTRY.COUNTRY_ID is 'BK, NN';
Comment on Column COUNTRY.COUNTRY_NAME is 'NN';
</v>
      </c>
      <c r="EO110" s="111" t="str">
        <f t="shared" ca="1" si="107"/>
        <v xml:space="preserve">Comment on Column COUNTRY.COUNTRY_KEY is 'SK, NN';
Comment on Column COUNTRY.COUNTRY_ID is 'BK, NN';
Comment on Column COUNTRY.COUNTRY_NAME is 'NN';
</v>
      </c>
      <c r="EP110" s="111" t="str">
        <f t="shared" ca="1" si="107"/>
        <v xml:space="preserve">Comment on Column COUNTRY.COUNTRY_KEY is 'SK, NN';
Comment on Column COUNTRY.COUNTRY_ID is 'BK, NN';
Comment on Column COUNTRY.COUNTRY_NAME is 'NN';
</v>
      </c>
      <c r="EQ110" s="111" t="str">
        <f t="shared" ca="1" si="107"/>
        <v xml:space="preserve">Comment on Column COUNTRY.COUNTRY_KEY is 'SK, NN';
Comment on Column COUNTRY.COUNTRY_ID is 'BK, NN';
Comment on Column COUNTRY.COUNTRY_NAME is 'NN';
</v>
      </c>
      <c r="ER110" s="111" t="str">
        <f t="shared" ca="1" si="107"/>
        <v xml:space="preserve">Comment on Column COUNTRY.COUNTRY_KEY is 'SK, NN';
Comment on Column COUNTRY.COUNTRY_ID is 'BK, NN';
Comment on Column COUNTRY.COUNTRY_NAME is 'NN';
</v>
      </c>
      <c r="ES110" s="111" t="str">
        <f t="shared" ca="1" si="107"/>
        <v xml:space="preserve">Comment on Column COUNTRY.COUNTRY_KEY is 'SK, NN';
Comment on Column COUNTRY.COUNTRY_ID is 'BK, NN';
Comment on Column COUNTRY.COUNTRY_NAME is 'NN';
</v>
      </c>
      <c r="ET110" s="111" t="str">
        <f t="shared" ca="1" si="107"/>
        <v xml:space="preserve">Comment on Column COUNTRY.COUNTRY_KEY is 'SK, NN';
Comment on Column COUNTRY.COUNTRY_ID is 'BK, NN';
Comment on Column COUNTRY.COUNTRY_NAME is 'NN';
</v>
      </c>
      <c r="EU110" s="111" t="str">
        <f t="shared" ca="1" si="107"/>
        <v xml:space="preserve">Comment on Column COUNTRY.COUNTRY_KEY is 'SK, NN';
Comment on Column COUNTRY.COUNTRY_ID is 'BK, NN';
Comment on Column COUNTRY.COUNTRY_NAME is 'NN';
</v>
      </c>
      <c r="EV110" s="111" t="str">
        <f t="shared" ca="1" si="107"/>
        <v xml:space="preserve">Comment on Column COUNTRY.COUNTRY_KEY is 'SK, NN';
Comment on Column COUNTRY.COUNTRY_ID is 'BK, NN';
Comment on Column COUNTRY.COUNTRY_NAME is 'NN';
</v>
      </c>
      <c r="EW110" s="111" t="str">
        <f t="shared" ca="1" si="107"/>
        <v xml:space="preserve">Comment on Column COUNTRY.COUNTRY_KEY is 'SK, NN';
Comment on Column COUNTRY.COUNTRY_ID is 'BK, NN';
Comment on Column COUNTRY.COUNTRY_NAME is 'NN';
</v>
      </c>
      <c r="EX110" s="111" t="str">
        <f t="shared" ca="1" si="107"/>
        <v xml:space="preserve">Comment on Column COUNTRY.COUNTRY_KEY is 'SK, NN';
Comment on Column COUNTRY.COUNTRY_ID is 'BK, NN';
Comment on Column COUNTRY.COUNTRY_NAME is 'NN';
</v>
      </c>
      <c r="EY110" s="111" t="str">
        <f t="shared" ca="1" si="107"/>
        <v xml:space="preserve">Comment on Column COUNTRY.COUNTRY_KEY is 'SK, NN';
Comment on Column COUNTRY.COUNTRY_ID is 'BK, NN';
Comment on Column COUNTRY.COUNTRY_NAME is 'NN';
</v>
      </c>
    </row>
    <row r="111" spans="1:155" s="38" customFormat="1" ht="28.95" hidden="1" customHeight="1" outlineLevel="2">
      <c r="A111" s="20"/>
      <c r="B111" s="20"/>
      <c r="C111" s="33"/>
      <c r="D111" s="33"/>
      <c r="E111" s="18"/>
      <c r="F111" s="253"/>
      <c r="G111" s="253"/>
      <c r="H111" s="253"/>
      <c r="I111" s="219"/>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334" t="str">
        <f>IF(AND(F57&lt;&gt;"Y",$F$55="Fact",F59="Y"),CHAR(13)&amp; SUBSTITUTE(SUBSTITUTE(SUBSTITUTE(SUBSTITUTE(Settings!$B$45,"&amp;BEAMColumn",F71),"&amp;BEAMTable",$F$44),"&amp;Column", F72),"&amp;Table",$F$45),"")</f>
        <v/>
      </c>
      <c r="G112" s="334" t="str">
        <f>IF(AND(G57&lt;&gt;"Y",$F$55="Fact",G59="Y"),CHAR(13)&amp; SUBSTITUTE(SUBSTITUTE(SUBSTITUTE(SUBSTITUTE(Settings!$B$45,"&amp;BEAMColumn",G71),"&amp;BEAMTable",$F$44),"&amp;Column", G72),"&amp;Table",$F$45),"")</f>
        <v/>
      </c>
      <c r="H112" s="334" t="str">
        <f>IF(AND(H57&lt;&gt;"Y",$F$55="Fact",H59="Y"),CHAR(13)&amp; SUBSTITUTE(SUBSTITUTE(SUBSTITUTE(SUBSTITUTE(Settings!$B$45,"&amp;BEAMColumn",H71),"&amp;BEAMTable",$F$44),"&amp;Column", H72),"&amp;Table",$F$45),"")</f>
        <v/>
      </c>
      <c r="I112" s="3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269" t="str">
        <f>F112</f>
        <v/>
      </c>
      <c r="G113" s="293" t="str">
        <f ca="1">CONCATENATE(INDIRECT(ADDRESS(ROW(),COLUMN()-1)),G112)</f>
        <v/>
      </c>
      <c r="H113" s="293" t="str">
        <f t="shared" ref="H113:BS113" ca="1" si="108">CONCATENATE(INDIRECT(ADDRESS(ROW(),COLUMN()-1)),H112)</f>
        <v/>
      </c>
      <c r="I113" s="287"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270"/>
      <c r="G114" s="371"/>
      <c r="H114" s="371"/>
      <c r="I114" s="322"/>
    </row>
    <row r="115" spans="1:155" s="51" customFormat="1" hidden="1" outlineLevel="1">
      <c r="A115" s="36"/>
      <c r="B115" s="36"/>
      <c r="C115" s="77"/>
      <c r="D115" s="77"/>
      <c r="E115" s="35"/>
      <c r="F115" s="271"/>
      <c r="G115" s="271"/>
      <c r="H115" s="271"/>
      <c r="I115" s="216"/>
      <c r="J115" s="50"/>
      <c r="K115" s="50"/>
      <c r="L115" s="50"/>
    </row>
    <row r="116" spans="1:155" s="51" customFormat="1" ht="26.4" hidden="1" outlineLevel="1">
      <c r="A116" s="36"/>
      <c r="B116" s="36"/>
      <c r="C116" s="77"/>
      <c r="D116" s="77"/>
      <c r="E116" s="35"/>
      <c r="F116" s="272" t="s">
        <v>141</v>
      </c>
      <c r="G116" s="272" t="s">
        <v>96</v>
      </c>
      <c r="H116" s="272" t="s">
        <v>389</v>
      </c>
      <c r="I116" s="381"/>
      <c r="J116" s="37"/>
      <c r="K116" s="37"/>
      <c r="L116" s="50"/>
    </row>
    <row r="117" spans="1:155" s="39" customFormat="1" ht="127.05" hidden="1" customHeight="1" outlineLevel="1">
      <c r="A117" s="21"/>
      <c r="B117" s="21"/>
      <c r="C117" s="184" t="s">
        <v>282</v>
      </c>
      <c r="D117" s="184"/>
      <c r="E117" s="28"/>
      <c r="F117" s="273" t="str">
        <f t="array" aca="1" ref="F117" ca="1">INDEX(F106:EY106,MATCH(MAX(LEN(F106:EY106)),LEN(F106:EY106),0))</f>
        <v>COUNTRY_KEY INTEGER NOT NULL DEFAULT 0,_x000D_COUNTRY_ID VARCHAR2(5) NOT NULL DEFAULT 'C103',_x000D_</v>
      </c>
      <c r="G117" s="273" t="str">
        <f t="array" aca="1" ref="G117" ca="1">INDEX(F78:EY78,MATCH(MAX(LEN(F78:EY78)),LEN(F78:EY78),0))</f>
        <v>COUNTRY_KEY_x000D_COUNTRY_ID_x000D_</v>
      </c>
      <c r="H117" s="276" t="str">
        <f t="array" aca="1" ref="H117" ca="1">INDEX(F91:EY91,MATCH(MAX(LEN(F91:EY91)),LEN(F91:EY91),0))</f>
        <v xml:space="preserve"> SK, NN _x000D_ BK, NN _x000D_</v>
      </c>
      <c r="I117" s="323"/>
      <c r="J117" s="3"/>
      <c r="K117" s="3"/>
      <c r="L117" s="40"/>
      <c r="AU117" s="432"/>
      <c r="AV117" s="433"/>
      <c r="AW117" s="433"/>
      <c r="AX117" s="433"/>
    </row>
    <row r="118" spans="1:155" s="39" customFormat="1" ht="94.05" hidden="1" customHeight="1" outlineLevel="1">
      <c r="A118" s="21"/>
      <c r="B118" s="21"/>
      <c r="C118" s="184" t="s">
        <v>211</v>
      </c>
      <c r="D118" s="184"/>
      <c r="E118" s="28"/>
      <c r="F118" s="273" t="str">
        <f t="array" aca="1" ref="F118" ca="1">INDEX(F107:EY107,MATCH(MAX(LEN(F107:EY107)),LEN(F107:EY107),0))</f>
        <v>COUNTRY_NAME VARCHAR2(100) NOT NULL DEFAULT 'Argentina',_x000D_COUNTRY_ABBREVIATION VARCHAR2(3) DEFAULT 'AR',_x000D_</v>
      </c>
      <c r="G118" s="273" t="str">
        <f t="array" aca="1" ref="G118" ca="1">INDEX(F82:EY82,MATCH(MAX(LEN(F82:EY82)),LEN(F82:EY82),0))</f>
        <v>COUNTRY_KEY_x000D_COUNTRY_ID_x000D__x000D_COUNTRY_NAME_x000D_COUNTRY_ABBREVIATION_x000D_</v>
      </c>
      <c r="H118" s="276" t="str">
        <f t="array" aca="1" ref="H118" ca="1">INDEX(F93:EY93,MATCH(MAX(LEN(F93:EY93)),LEN(F93:EY93),0))</f>
        <v xml:space="preserve"> SK, NN _x000D_ BK, NN _x000D__x000D_ NN _x000D__x000D_</v>
      </c>
      <c r="I118" s="323"/>
      <c r="J118" s="3"/>
      <c r="K118" s="3"/>
      <c r="L118" s="40"/>
      <c r="AU118" s="185"/>
      <c r="AV118" s="186"/>
      <c r="AW118" s="186"/>
      <c r="AX118" s="186"/>
    </row>
    <row r="119" spans="1:155" s="39" customFormat="1" ht="94.05" hidden="1" customHeight="1" outlineLevel="1">
      <c r="A119" s="21"/>
      <c r="B119" s="21"/>
      <c r="C119" s="184" t="s">
        <v>97</v>
      </c>
      <c r="D119" s="184"/>
      <c r="E119" s="28"/>
      <c r="F119" s="273" t="str">
        <f t="array" aca="1" ref="F119" ca="1">INDEX(F84:EY84,MATCH(MAX(LEN(F84:EY84)),LEN(F84:EY84),0))</f>
        <v xml:space="preserve">SK, NN, BK, NN, NN, , , , , , , , , , , , , , , , , , , , , , , , , , , , , , , , , , , , , , , , , , , , , , , , , , , , , , , , , , , , , , , , , , , , , , , , , , , , , , , , , , , , , , , , , , , , , , , , , , , , , , , , , , , , , , , , , , , , , , , , , , , , , , , , , , , , , , , , , , , , , , , , , , , </v>
      </c>
      <c r="G119" s="273"/>
      <c r="H119" s="276"/>
      <c r="I119" s="323"/>
      <c r="J119" s="3"/>
      <c r="K119" s="3"/>
      <c r="L119" s="40"/>
      <c r="AU119" s="185"/>
      <c r="AV119" s="186"/>
      <c r="AW119" s="186"/>
      <c r="AX119" s="186"/>
    </row>
    <row r="120" spans="1:155" s="39" customFormat="1" ht="34.950000000000003" hidden="1" customHeight="1" outlineLevel="1">
      <c r="A120" s="21"/>
      <c r="B120" s="21"/>
      <c r="C120" s="184" t="s">
        <v>220</v>
      </c>
      <c r="D120" s="184"/>
      <c r="E120" s="28"/>
      <c r="F120" s="274" t="str">
        <f ca="1">IF(AND($F$55="Dimension",ISERROR(FIND("SK",$F$119))),"Y","")</f>
        <v/>
      </c>
      <c r="G120" s="274"/>
      <c r="H120" s="275"/>
      <c r="I120" s="323"/>
      <c r="J120" s="3"/>
      <c r="K120" s="3"/>
      <c r="L120" s="40"/>
      <c r="AU120" s="185"/>
      <c r="AV120" s="186"/>
      <c r="AW120" s="186"/>
      <c r="AX120" s="186"/>
    </row>
    <row r="121" spans="1:155" s="39" customFormat="1" ht="79.05" hidden="1" customHeight="1" outlineLevel="1">
      <c r="A121" s="21"/>
      <c r="B121" s="21"/>
      <c r="C121" s="46" t="s">
        <v>522</v>
      </c>
      <c r="D121" s="184"/>
      <c r="E121" s="28"/>
      <c r="F121" s="274" t="str">
        <f ca="1">IF($F$120="Y", CONCATENATE(Settings!$B$12," ", Settings!B19, ",",CHAR(13), F117),  F117)</f>
        <v>COUNTRY_KEY INTEGER NOT NULL DEFAULT 0,_x000D_COUNTRY_ID VARCHAR2(5) NOT NULL DEFAULT 'C103',_x000D_</v>
      </c>
      <c r="G121" s="274" t="str">
        <f ca="1">IF(AND($F$120="Y", Settings!$B$42&lt;&gt;"Y"), CONCATENATE(Settings!$B$12,CHAR(13), IF(LEN(G117)=0,CHAR(13),""), G118),  G118)</f>
        <v>COUNTRY_KEY_x000D_COUNTRY_ID_x000D__x000D_COUNTRY_NAME_x000D_COUNTRY_ABBREVIATION_x000D_</v>
      </c>
      <c r="H121" s="274" t="str">
        <f ca="1">IF(AND($F$120="Y", Settings!$B$42&lt;&gt;"Y"), CONCATENATE(SUBSTITUTE(Settings!$B$41,"&amp;BEAMColumnCodes","SK"),CHAR(13), IF(LEN($H$117)=0,CHAR(13),""), $H$118),  $H$118)</f>
        <v xml:space="preserve"> SK, NN _x000D_ BK, NN _x000D__x000D_ NN _x000D__x000D_</v>
      </c>
      <c r="I121" s="323"/>
      <c r="J121" s="3"/>
      <c r="K121" s="3"/>
      <c r="L121" s="40"/>
      <c r="AU121" s="185"/>
      <c r="AV121" s="186"/>
      <c r="AW121" s="186"/>
      <c r="AX121" s="186"/>
    </row>
    <row r="122" spans="1:155" s="39" customFormat="1" ht="66" hidden="1" customHeight="1" outlineLevel="1">
      <c r="A122" s="21"/>
      <c r="B122" s="21"/>
      <c r="C122" s="184" t="s">
        <v>226</v>
      </c>
      <c r="D122" s="184"/>
      <c r="E122" s="28"/>
      <c r="F122" s="274" t="str">
        <f ca="1">F121 &amp; F118</f>
        <v>COUNTRY_KEY INTEGER NOT NULL DEFAULT 0,_x000D_COUNTRY_ID VARCHAR2(5) NOT NULL DEFAULT 'C103',_x000D_COUNTRY_NAME VARCHAR2(100) NOT NULL DEFAULT 'Argentina',_x000D_COUNTRY_ABBREVIATION VARCHAR2(3) DEFAULT 'AR',_x000D_</v>
      </c>
      <c r="G122" s="274"/>
      <c r="H122" s="274"/>
      <c r="I122" s="323"/>
      <c r="J122" s="3"/>
      <c r="K122" s="3"/>
      <c r="L122" s="40"/>
      <c r="AU122" s="185"/>
      <c r="AV122" s="186"/>
      <c r="AW122" s="186"/>
      <c r="AX122" s="186"/>
    </row>
    <row r="123" spans="1:155" s="39" customFormat="1" ht="75" hidden="1" customHeight="1" outlineLevel="1">
      <c r="A123" s="21"/>
      <c r="B123" s="21"/>
      <c r="C123" s="184" t="s">
        <v>21</v>
      </c>
      <c r="D123" s="184"/>
      <c r="E123" s="28"/>
      <c r="F123" s="274" t="str">
        <f ca="1">IF(LEN($F$122)=0,"",LEFT(F122,LEN(F122)-2))</f>
        <v>COUNTRY_KEY INTEGER NOT NULL DEFAULT 0,_x000D_COUNTRY_ID VARCHAR2(5) NOT NULL DEFAULT 'C103',_x000D_COUNTRY_NAME VARCHAR2(100) NOT NULL DEFAULT 'Argentina',_x000D_COUNTRY_ABBREVIATION VARCHAR2(3) DEFAULT 'AR'</v>
      </c>
      <c r="G123" s="274"/>
      <c r="H123" s="274"/>
      <c r="I123" s="323"/>
      <c r="J123" s="3"/>
      <c r="K123" s="3"/>
      <c r="L123" s="40"/>
      <c r="AU123" s="185"/>
      <c r="AV123" s="186"/>
      <c r="AW123" s="186"/>
      <c r="AX123" s="186"/>
    </row>
    <row r="124" spans="1:155" s="39" customFormat="1" ht="61.05" hidden="1" customHeight="1" outlineLevel="1">
      <c r="A124" s="21"/>
      <c r="B124" s="21"/>
      <c r="C124" s="184" t="s">
        <v>325</v>
      </c>
      <c r="D124" s="184"/>
      <c r="E124" s="28"/>
      <c r="F124" s="274" t="str">
        <f ca="1">CONCATENATE(Settings!B3, " DDL for ", F54, " &amp;Table generated by BEAM*Modelstormer ", $F$43, " on ", TEXT(NOW(),"d mmm yyyy at hh:mm")," ", Settings!B4, CHAR(13), CHAR(13), F56, Settings!B11, F123)</f>
        <v>/* DDL for  &amp;Table generated by BEAM*Modelstormer 0.95C on 18 Apr 2022 at 17:50 */_x000D__x000D_CREATE TABLE COUNTRY
(COUNTRY_KEY INTEGER NOT NULL DEFAULT 0,_x000D_COUNTRY_ID VARCHAR2(5) NOT NULL DEFAULT 'C103',_x000D_COUNTRY_NAME VARCHAR2(100) NOT NULL DEFAULT 'Argentina',_x000D_COUNTRY_ABBREVIATION VARCHAR2(3) DEFAULT 'AR'</v>
      </c>
      <c r="G124" s="274"/>
      <c r="H124" s="275"/>
      <c r="I124" s="323"/>
      <c r="J124" s="3"/>
      <c r="K124" s="3"/>
      <c r="L124" s="40"/>
      <c r="AU124" s="185"/>
      <c r="AV124" s="186"/>
      <c r="AW124" s="186"/>
      <c r="AX124" s="186"/>
    </row>
    <row r="125" spans="1:155" s="39" customFormat="1" ht="31.95" hidden="1" customHeight="1" outlineLevel="1">
      <c r="A125" s="21"/>
      <c r="B125" s="21"/>
      <c r="C125" s="184" t="s">
        <v>506</v>
      </c>
      <c r="D125" s="184"/>
      <c r="E125" s="28"/>
      <c r="F125" s="274" t="str">
        <f>IF(AND($F$55="Dimension",NOT(ISERROR(FIND("HV",$F$50)))),"Y","")</f>
        <v/>
      </c>
      <c r="G125" s="274"/>
      <c r="H125" s="275"/>
      <c r="I125" s="323"/>
      <c r="J125" s="3"/>
      <c r="K125" s="3"/>
      <c r="L125" s="40"/>
      <c r="AU125" s="185"/>
      <c r="AV125" s="186"/>
      <c r="AW125" s="186"/>
      <c r="AX125" s="186"/>
    </row>
    <row r="126" spans="1:155" s="39" customFormat="1" ht="127.95" hidden="1" customHeight="1" outlineLevel="1">
      <c r="A126" s="21"/>
      <c r="B126" s="21"/>
      <c r="C126" s="184" t="s">
        <v>507</v>
      </c>
      <c r="D126" s="184"/>
      <c r="E126" s="28"/>
      <c r="F126" s="274" t="str">
        <f ca="1">IF($F$125="Y",$F$124 &amp; Settings!$B$29 &amp; Settings!$B$33, $F$124 &amp; Settings!$B$33)</f>
        <v>/* DDL for  &amp;Table generated by BEAM*Modelstormer 0.95C on 18 Apr 2022 at 17:50 */_x000D__x000D_CREATE TABLE COUNTRY
(COUNTRY_KEY INTEGER NOT NULL DEFAULT 0,_x000D_COUNTRY_ID VARCHAR2(5) NOT NULL DEFAULT 'C103',_x000D_COUNTRY_NAME VARCHAR2(100) NOT NULL DEFAULT 'Argentina',_x000D_COUNTRY_ABBREVIATION VARCHAR2(3) DEFAULT 'AR')</v>
      </c>
      <c r="G126" s="274" t="str">
        <f ca="1">IF($F$125&lt;&gt;"Y", $G$121, IF(LEN($G$121) + LEN(Settings!$B$30)&lt;254,$G$121 &amp; Settings!$B$30, $G$121 &amp; "…"))</f>
        <v>COUNTRY_KEY_x000D_COUNTRY_ID_x000D__x000D_COUNTRY_NAME_x000D_COUNTRY_ABBREVIATION_x000D_</v>
      </c>
      <c r="H126" s="274" t="str">
        <f ca="1">IF(AND($F$125="Y", LEN($G$121)+LEN(Settings!$B$30)&lt;254), $H$121 &amp; Settings!$B$31, $H$121)</f>
        <v xml:space="preserve"> SK, NN _x000D_ BK, NN _x000D__x000D_ NN _x000D__x000D_</v>
      </c>
      <c r="I126" s="323"/>
      <c r="J126" s="3"/>
      <c r="K126" s="3"/>
      <c r="L126" s="40"/>
      <c r="AU126" s="185"/>
      <c r="AV126" s="186"/>
      <c r="AW126" s="186"/>
      <c r="AX126" s="186"/>
    </row>
    <row r="127" spans="1:155" s="39" customFormat="1" ht="88.95" hidden="1" customHeight="1" outlineLevel="1">
      <c r="A127" s="21"/>
      <c r="B127" s="21"/>
      <c r="C127" s="184" t="s">
        <v>518</v>
      </c>
      <c r="D127" s="184"/>
      <c r="E127" s="28"/>
      <c r="F127" s="274" t="str">
        <f ca="1">TRIM(F126 &amp; IF(AND($F$55="Dimension", LEN(Settings!$B$35)&lt;&gt;0), CHAR(13) &amp; Settings!B35,IF(AND($F$55="Fact", LEN(Settings!$B$34)&lt;&gt;0), CHAR(13) &amp; Settings!B34, "")) &amp; Settings!$B$36)</f>
        <v xml:space="preserve">/* DDL for &amp;Table generated by BEAM*Modelstormer 0.95C on 18 Apr 2022 at 17:50 */_x000D__x000D_CREATE TABLE COUNTRY
(COUNTRY_KEY INTEGER NOT NULL DEFAULT 0,_x000D_COUNTRY_ID VARCHAR2(5) NOT NULL DEFAULT 'C103',_x000D_COUNTRY_NAME VARCHAR2(100) NOT NULL DEFAULT 'Argentina',_x000D_COUNTRY_ABBREVIATION VARCHAR2(3) DEFAULT 'AR');
</v>
      </c>
      <c r="G127" s="274"/>
      <c r="H127" s="274"/>
      <c r="I127" s="323"/>
      <c r="J127" s="3"/>
      <c r="K127" s="3"/>
      <c r="L127" s="40"/>
      <c r="AU127" s="185"/>
      <c r="AV127" s="186"/>
      <c r="AW127" s="186"/>
      <c r="AX127" s="186"/>
    </row>
    <row r="128" spans="1:155" s="39" customFormat="1" ht="88.95" hidden="1" customHeight="1" outlineLevel="1">
      <c r="A128" s="21"/>
      <c r="B128" s="21"/>
      <c r="C128" s="184" t="s">
        <v>519</v>
      </c>
      <c r="D128" s="184"/>
      <c r="E128" s="28"/>
      <c r="F128" s="273" t="str">
        <f t="array" aca="1" ref="F128" ca="1">INDEX(F87:EY87,MATCH(MAX(LEN(F87:EY87)),LEN(F87:EY87),0))</f>
        <v xml:space="preserve">COUNTRY_KEY, </v>
      </c>
      <c r="G128" s="274"/>
      <c r="H128" s="274"/>
      <c r="I128" s="323"/>
      <c r="J128" s="3"/>
      <c r="K128" s="3"/>
      <c r="L128" s="40"/>
      <c r="AU128" s="185"/>
      <c r="AV128" s="186"/>
      <c r="AW128" s="186"/>
      <c r="AX128" s="186"/>
    </row>
    <row r="129" spans="1:50" s="39" customFormat="1" ht="67.95" hidden="1" customHeight="1" outlineLevel="1">
      <c r="A129" s="21"/>
      <c r="B129" s="21"/>
      <c r="C129" s="184" t="s">
        <v>391</v>
      </c>
      <c r="D129" s="184"/>
      <c r="E129" s="28"/>
      <c r="F129" s="274" t="str">
        <f ca="1">IF($F$120="Y",SUBSTITUTE(Settings!$B$12,"&amp;Table",$F$45),IF(LEN($F$128)=0,"",LEFT($F$128,LEN($F$128)-2)))</f>
        <v>COUNTRY_KEY</v>
      </c>
      <c r="G129" s="373"/>
      <c r="H129" s="377"/>
      <c r="I129" s="382"/>
      <c r="J129" s="107"/>
      <c r="K129" s="3"/>
      <c r="L129" s="40"/>
      <c r="AU129" s="185"/>
      <c r="AV129" s="186"/>
      <c r="AW129" s="186"/>
      <c r="AX129" s="186"/>
    </row>
    <row r="130" spans="1:50" s="39" customFormat="1" ht="348" hidden="1" customHeight="1" outlineLevel="1">
      <c r="A130" s="21"/>
      <c r="B130" s="21"/>
      <c r="C130" s="184" t="s">
        <v>516</v>
      </c>
      <c r="D130" s="184"/>
      <c r="E130" s="28"/>
      <c r="F130" s="274" t="str">
        <f ca="1">F127 &amp; IF(AND($F$55="Dimension", LEN(Settings!$B$46)&lt;&gt;0), CHAR(13) &amp; Settings!$B$46 &amp; CHAR(13),"")</f>
        <v xml:space="preserve">/* DDL for &amp;Table generated by BEAM*Modelstormer 0.95C on 18 Apr 2022 at 17:50 */_x000D__x000D_CREATE TABLE COUNTRY
(COUNTRY_KEY INTEGER NOT NULL DEFAULT 0,_x000D_COUNTRY_ID VARCHAR2(5) NOT NULL DEFAULT 'C103',_x000D_COUNTRY_NAME VARCHAR2(100) NOT NULL DEFAULT 'Argentina',_x000D_COUNTRY_ABBREVIATION VARCHAR2(3) DEFAULT 'AR');
</v>
      </c>
      <c r="G130" s="373"/>
      <c r="H130" s="377"/>
      <c r="I130" s="382"/>
      <c r="J130" s="107"/>
      <c r="K130" s="3"/>
      <c r="L130" s="40"/>
      <c r="AU130" s="185"/>
      <c r="AV130" s="186"/>
      <c r="AW130" s="186"/>
      <c r="AX130" s="186"/>
    </row>
    <row r="131" spans="1:50" s="39" customFormat="1" ht="165" hidden="1" customHeight="1" outlineLevel="1">
      <c r="A131" s="21"/>
      <c r="B131" s="21"/>
      <c r="C131" s="184" t="s">
        <v>517</v>
      </c>
      <c r="D131" s="184"/>
      <c r="E131" s="28"/>
      <c r="F131" s="275" t="str">
        <f ca="1">SUBSTITUTE(SUBSTITUTE($F$130, "&amp;Table", $F$45),"&amp;KeyColumns",$F$129)</f>
        <v xml:space="preserve">/* DDL for COUNTRY generated by BEAM*Modelstormer 0.95C on 18 Apr 2022 at 17:50 */_x000D__x000D_CREATE TABLE COUNTRY
(COUNTRY_KEY INTEGER NOT NULL DEFAULT 0,_x000D_COUNTRY_ID VARCHAR2(5) NOT NULL DEFAULT 'C103',_x000D_COUNTRY_NAME VARCHAR2(100) NOT NULL DEFAULT 'Argentina',_x000D_COUNTRY_ABBREVIATION VARCHAR2(3) DEFAULT 'AR');
</v>
      </c>
      <c r="G131" s="275" t="str">
        <f ca="1">SUBSTITUTE(G126, "&amp;Table", $F$45)</f>
        <v>COUNTRY_KEY_x000D_COUNTRY_ID_x000D__x000D_COUNTRY_NAME_x000D_COUNTRY_ABBREVIATION_x000D_</v>
      </c>
      <c r="H131" s="277"/>
      <c r="I131" s="323"/>
      <c r="J131" s="3"/>
      <c r="K131" s="3"/>
      <c r="L131" s="40"/>
      <c r="AU131" s="185"/>
      <c r="AV131" s="186"/>
      <c r="AW131" s="186"/>
      <c r="AX131" s="186"/>
    </row>
    <row r="132" spans="1:50" s="39" customFormat="1" ht="76.05" hidden="1" customHeight="1" outlineLevel="1">
      <c r="A132" s="21"/>
      <c r="B132" s="21"/>
      <c r="C132" s="184" t="s">
        <v>390</v>
      </c>
      <c r="D132" s="184"/>
      <c r="E132" s="28"/>
      <c r="F132" s="275"/>
      <c r="G132" s="275" t="str">
        <f ca="1">IF(Settings!$B$44="Y", PROPER(SUBSTITUTE(G131,"_"," ")), F131)</f>
        <v>Country Key_x000D_Country Id_x000D__x000D_Country Name_x000D_Country Abbreviation_x000D_</v>
      </c>
      <c r="H132" s="275"/>
      <c r="I132" s="323"/>
      <c r="J132" s="3"/>
      <c r="K132" s="3"/>
      <c r="L132" s="40"/>
      <c r="AU132" s="185"/>
      <c r="AV132" s="186"/>
      <c r="AW132" s="186"/>
      <c r="AX132" s="186"/>
    </row>
    <row r="133" spans="1:50" s="39" customFormat="1" ht="120" hidden="1" customHeight="1" outlineLevel="1">
      <c r="A133" s="21"/>
      <c r="B133" s="21"/>
      <c r="C133" s="184" t="s">
        <v>194</v>
      </c>
      <c r="D133" s="184"/>
      <c r="E133" s="28"/>
      <c r="F133" s="276" t="str">
        <f t="array" aca="1" ref="F133" ca="1">INDEX(F110:EY110,MATCH(MAX(LEN(F110:EY110)),LEN(F110:EY110),0))</f>
        <v xml:space="preserve">Comment on Column COUNTRY.COUNTRY_KEY is 'SK, NN';
Comment on Column COUNTRY.COUNTRY_ID is 'BK, NN';
Comment on Column COUNTRY.COUNTRY_NAME is 'NN';
</v>
      </c>
      <c r="G133" s="275"/>
      <c r="H133" s="275"/>
      <c r="I133" s="323"/>
      <c r="J133" s="3"/>
      <c r="K133" s="3"/>
      <c r="L133" s="40"/>
      <c r="AU133" s="185"/>
      <c r="AV133" s="186"/>
      <c r="AW133" s="186"/>
      <c r="AX133" s="186"/>
    </row>
    <row r="134" spans="1:50" s="39" customFormat="1" ht="24" hidden="1" customHeight="1" outlineLevel="1">
      <c r="A134" s="21"/>
      <c r="B134" s="21"/>
      <c r="C134" s="184" t="s">
        <v>421</v>
      </c>
      <c r="D134" s="184"/>
      <c r="E134" s="28"/>
      <c r="F134" s="277" t="str">
        <f ca="1">IF($F$120="Y",SUBSTITUTE(SUBSTITUTE(SUBSTITUTE(Settings!$B$39,"&amp;Column", Settings!$B$12),"&amp;Table",$F$45),"&amp;BEAMColumnCodes","SK"),"")</f>
        <v/>
      </c>
      <c r="G134" s="275"/>
      <c r="H134" s="275"/>
      <c r="I134" s="323"/>
      <c r="J134" s="3"/>
      <c r="K134" s="3"/>
      <c r="L134" s="40"/>
      <c r="AU134" s="185"/>
      <c r="AV134" s="186"/>
      <c r="AW134" s="186"/>
      <c r="AX134" s="186"/>
    </row>
    <row r="135" spans="1:50" s="39" customFormat="1" ht="24" hidden="1" customHeight="1" outlineLevel="1">
      <c r="A135" s="21"/>
      <c r="B135" s="21"/>
      <c r="C135" s="184" t="s">
        <v>508</v>
      </c>
      <c r="D135" s="184"/>
      <c r="E135" s="28"/>
      <c r="F135" s="277" t="str">
        <f>IF($F$125="Y", SUBSTITUTE(Settings!B32, "&amp;Table", $F$45), "")</f>
        <v/>
      </c>
      <c r="G135" s="275"/>
      <c r="H135" s="275"/>
      <c r="I135" s="323"/>
      <c r="J135" s="3"/>
      <c r="K135" s="3"/>
      <c r="L135" s="40"/>
      <c r="AU135" s="185"/>
      <c r="AV135" s="186"/>
      <c r="AW135" s="186"/>
      <c r="AX135" s="186"/>
    </row>
    <row r="136" spans="1:50" s="39" customFormat="1" ht="108" hidden="1" customHeight="1" outlineLevel="1">
      <c r="A136" s="21"/>
      <c r="B136" s="21"/>
      <c r="C136" s="184" t="s">
        <v>431</v>
      </c>
      <c r="D136" s="184"/>
      <c r="E136" s="28"/>
      <c r="F136" s="275" t="str">
        <f ca="1">IF(Settings!$B$37="Y", CHAR(13) &amp; $F$52 &amp; $F$134 &amp; $F$133 &amp; $F$135, "")</f>
        <v xml:space="preserve">_x000D_Comment on Column COUNTRY.COUNTRY_KEY is 'SK, NN';
Comment on Column COUNTRY.COUNTRY_ID is 'BK, NN';
Comment on Column COUNTRY.COUNTRY_NAME is 'NN';
</v>
      </c>
      <c r="G136" s="275"/>
      <c r="H136" s="275"/>
      <c r="I136" s="323"/>
      <c r="J136" s="3"/>
      <c r="K136" s="3"/>
      <c r="L136" s="40"/>
      <c r="AU136" s="185"/>
      <c r="AV136" s="186"/>
      <c r="AW136" s="186"/>
      <c r="AX136" s="186"/>
    </row>
    <row r="137" spans="1:50" s="39" customFormat="1" ht="108" hidden="1" customHeight="1" outlineLevel="1">
      <c r="A137" s="21"/>
      <c r="B137" s="21"/>
      <c r="C137" s="184" t="s">
        <v>515</v>
      </c>
      <c r="D137" s="184"/>
      <c r="E137" s="28"/>
      <c r="F137" s="276" t="str">
        <f t="array" aca="1" ref="F137" ca="1">INDEX(F113:EY113,MATCH(MAX(LEN(F113:EY113)),LEN(F113:EY113),0))</f>
        <v/>
      </c>
      <c r="G137" s="275"/>
      <c r="H137" s="275"/>
      <c r="I137" s="323"/>
      <c r="J137" s="3"/>
      <c r="K137" s="3"/>
      <c r="L137" s="40"/>
      <c r="AU137" s="185"/>
      <c r="AV137" s="186"/>
      <c r="AW137" s="186"/>
      <c r="AX137" s="186"/>
    </row>
    <row r="138" spans="1:50" s="39" customFormat="1" ht="165" hidden="1" customHeight="1" outlineLevel="1">
      <c r="A138" s="21"/>
      <c r="B138" s="21"/>
      <c r="C138" s="184" t="s">
        <v>514</v>
      </c>
      <c r="D138" s="184"/>
      <c r="E138" s="28"/>
      <c r="F138" s="275" t="str">
        <f ca="1">CONCATENATE(F131, F137, IF(LEN(F137)&lt;&gt;0, CHAR(13),""), F136)</f>
        <v xml:space="preserve">/* DDL for COUNTRY generated by BEAM*Modelstormer 0.95C on 18 Apr 2022 at 17:50 */_x000D__x000D_CREATE TABLE COUNTRY
(COUNTRY_KEY INTEGER NOT NULL DEFAULT 0,_x000D_COUNTRY_ID VARCHAR2(5) NOT NULL DEFAULT 'C103',_x000D_COUNTRY_NAME VARCHAR2(100) NOT NULL DEFAULT 'Argentina',_x000D_COUNTRY_ABBREVIATION VARCHAR2(3) DEFAULT 'AR');
_x000D_Comment on Column COUNTRY.COUNTRY_KEY is 'SK, NN';
Comment on Column COUNTRY.COUNTRY_ID is 'BK, NN';
Comment on Column COUNTRY.COUNTRY_NAME is 'NN';
</v>
      </c>
      <c r="G138" s="275"/>
      <c r="H138" s="275"/>
      <c r="I138" s="323"/>
      <c r="J138" s="3"/>
      <c r="K138" s="3"/>
      <c r="L138" s="40"/>
      <c r="AU138" s="185"/>
      <c r="AV138" s="186"/>
      <c r="AW138" s="186"/>
      <c r="AX138" s="186"/>
    </row>
    <row r="139" spans="1:50" s="39" customFormat="1" ht="276" hidden="1" customHeight="1" outlineLevel="1">
      <c r="A139" s="21"/>
      <c r="B139" s="21"/>
      <c r="C139" s="184" t="s">
        <v>232</v>
      </c>
      <c r="D139" s="184"/>
      <c r="E139" s="28"/>
      <c r="F139" s="275" t="str">
        <f ca="1">IF(LEN($F$123)= 0, "Add column names in F6 to EY6 to generate SQL DDL", $F$138)</f>
        <v xml:space="preserve">/* DDL for COUNTRY generated by BEAM*Modelstormer 0.95C on 18 Apr 2022 at 17:50 */_x000D__x000D_CREATE TABLE COUNTRY
(COUNTRY_KEY INTEGER NOT NULL DEFAULT 0,_x000D_COUNTRY_ID VARCHAR2(5) NOT NULL DEFAULT 'C103',_x000D_COUNTRY_NAME VARCHAR2(100) NOT NULL DEFAULT 'Argentina',_x000D_COUNTRY_ABBREVIATION VARCHAR2(3) DEFAULT 'AR');
_x000D_Comment on Column COUNTRY.COUNTRY_KEY is 'SK, NN';
Comment on Column COUNTRY.COUNTRY_ID is 'BK, NN';
Comment on Column COUNTRY.COUNTRY_NAME is 'NN';
</v>
      </c>
      <c r="G139" s="275"/>
      <c r="H139" s="275"/>
      <c r="I139" s="323"/>
      <c r="J139" s="3"/>
      <c r="K139" s="3"/>
      <c r="L139" s="40"/>
      <c r="AU139" s="185"/>
      <c r="AV139" s="186"/>
      <c r="AW139" s="186"/>
      <c r="AX139" s="186"/>
    </row>
    <row r="140" spans="1:50" s="51" customFormat="1" hidden="1" outlineLevel="1">
      <c r="A140" s="36"/>
      <c r="B140" s="36"/>
      <c r="C140" s="77"/>
      <c r="D140" s="77"/>
      <c r="E140" s="35"/>
      <c r="F140" s="271"/>
      <c r="G140" s="271"/>
      <c r="H140" s="271"/>
      <c r="I140" s="216"/>
      <c r="J140" s="37"/>
      <c r="K140" s="37"/>
      <c r="L140" s="50"/>
    </row>
    <row r="141" spans="1:50" hidden="1" outlineLevel="1">
      <c r="F141" s="278">
        <f t="array" aca="1" ref="F141" ca="1">MAX(LEN(G106:AY106))</f>
        <v>88</v>
      </c>
      <c r="G141" s="374"/>
      <c r="H141" s="374"/>
      <c r="J141" s="4"/>
      <c r="K141" s="4"/>
    </row>
    <row r="142" spans="1:50" hidden="1" outlineLevel="1">
      <c r="J142" s="4"/>
      <c r="K142" s="4"/>
    </row>
    <row r="143" spans="1:50" ht="13.05" customHeight="1" collapsed="1"/>
    <row r="144" spans="1:50" s="132" customFormat="1">
      <c r="A144" s="133"/>
      <c r="B144" s="133"/>
      <c r="C144" s="133"/>
      <c r="D144" s="133"/>
      <c r="E144" s="76"/>
      <c r="F144" s="280" t="s">
        <v>98</v>
      </c>
      <c r="G144" s="280"/>
      <c r="H144" s="378" t="s">
        <v>13</v>
      </c>
      <c r="I144" s="324"/>
    </row>
  </sheetData>
  <mergeCells count="3">
    <mergeCell ref="F31:M36"/>
    <mergeCell ref="C77:E77"/>
    <mergeCell ref="AU117:AX117"/>
  </mergeCells>
  <hyperlinks>
    <hyperlink ref="H144" r:id="rId1" xr:uid="{79257A69-8A9D-4907-A14A-DAC73B37D59C}"/>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autoPageBreaks="0"/>
  </sheetPr>
  <dimension ref="A1:EZ144"/>
  <sheetViews>
    <sheetView showGridLines="0" zoomScale="85" zoomScaleNormal="85" zoomScalePageLayoutView="50" workbookViewId="0">
      <pane xSplit="8" ySplit="28" topLeftCell="I29" activePane="bottomRight" state="frozen"/>
      <selection pane="topRight" activeCell="I1" sqref="I1"/>
      <selection pane="bottomLeft" activeCell="A29" sqref="A29"/>
      <selection pane="bottomRight" activeCell="J17" sqref="J17"/>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13.33203125" style="11" customWidth="1" collapsed="1"/>
    <col min="7" max="7" width="14.44140625" style="234" customWidth="1"/>
    <col min="8" max="8" width="12.44140625" style="11" customWidth="1"/>
    <col min="9" max="9" width="13.6640625" style="11" customWidth="1"/>
    <col min="10" max="10" width="14.33203125" style="11" customWidth="1"/>
    <col min="11" max="11" width="14.6640625" style="11" customWidth="1"/>
    <col min="12" max="12" width="13"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c r="G1" s="11"/>
    </row>
    <row r="2" spans="3:156" s="79" customFormat="1" ht="75" hidden="1" customHeight="1" outlineLevel="1">
      <c r="C2" s="171" t="s">
        <v>103</v>
      </c>
      <c r="D2" s="81"/>
      <c r="E2" s="80"/>
    </row>
    <row r="3" spans="3:156" s="74" customFormat="1" ht="10.95" customHeight="1" collapsed="1">
      <c r="C3" s="77"/>
      <c r="D3" s="77"/>
      <c r="E3" s="76"/>
    </row>
    <row r="4" spans="3:156" s="35" customFormat="1" ht="28.95" customHeight="1">
      <c r="C4" s="77" t="s">
        <v>262</v>
      </c>
      <c r="D4" s="77"/>
      <c r="F4" s="191" t="s">
        <v>545</v>
      </c>
      <c r="G4" s="146"/>
      <c r="H4" s="76"/>
      <c r="I4" s="146"/>
      <c r="J4" s="146"/>
      <c r="K4" s="146"/>
      <c r="L4" s="146"/>
    </row>
    <row r="5" spans="3:156" s="68" customFormat="1" ht="16.95" customHeight="1">
      <c r="C5" s="77" t="s">
        <v>109</v>
      </c>
      <c r="D5" s="77"/>
      <c r="F5" s="363"/>
      <c r="G5" s="439"/>
      <c r="H5" s="345"/>
      <c r="I5" s="345"/>
      <c r="J5" s="162"/>
      <c r="K5" s="162"/>
      <c r="L5" s="162"/>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236" t="s">
        <v>546</v>
      </c>
      <c r="G6" s="153" t="s">
        <v>630</v>
      </c>
      <c r="H6" s="155" t="s">
        <v>547</v>
      </c>
      <c r="I6" s="155" t="s">
        <v>538</v>
      </c>
      <c r="J6" s="156"/>
      <c r="K6" s="153"/>
      <c r="L6" s="153"/>
      <c r="M6" s="155"/>
      <c r="N6" s="154"/>
      <c r="O6" s="153"/>
      <c r="P6" s="153"/>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6.8" customHeight="1">
      <c r="C7" s="73" t="s">
        <v>153</v>
      </c>
      <c r="D7" s="73"/>
      <c r="E7" s="65"/>
      <c r="F7" s="328" t="s">
        <v>685</v>
      </c>
      <c r="G7" s="315" t="s">
        <v>551</v>
      </c>
      <c r="H7" s="368" t="s">
        <v>199</v>
      </c>
      <c r="I7" s="315" t="s">
        <v>199</v>
      </c>
      <c r="J7" s="158"/>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16.8" customHeight="1" outlineLevel="1">
      <c r="C8" s="73" t="s">
        <v>126</v>
      </c>
      <c r="D8" s="73"/>
      <c r="F8" s="369"/>
      <c r="G8" s="194" t="s">
        <v>760</v>
      </c>
      <c r="H8" s="361" t="s">
        <v>759</v>
      </c>
      <c r="I8" s="60" t="s">
        <v>759</v>
      </c>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8" customHeight="1" outlineLevel="1">
      <c r="C9" s="73" t="s">
        <v>70</v>
      </c>
      <c r="D9" s="73"/>
      <c r="E9" s="65"/>
      <c r="F9" s="239" t="s">
        <v>553</v>
      </c>
      <c r="G9" s="144" t="s">
        <v>636</v>
      </c>
      <c r="H9" s="209" t="s">
        <v>761</v>
      </c>
      <c r="I9" s="144" t="s">
        <v>557</v>
      </c>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365">
        <v>1</v>
      </c>
      <c r="G10" s="212" t="s">
        <v>738</v>
      </c>
      <c r="H10" s="205">
        <v>2016</v>
      </c>
      <c r="I10" s="206" t="s">
        <v>623</v>
      </c>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366">
        <v>2</v>
      </c>
      <c r="G11" s="212" t="s">
        <v>739</v>
      </c>
      <c r="H11" s="205">
        <v>2016</v>
      </c>
      <c r="I11" s="206" t="s">
        <v>623</v>
      </c>
      <c r="J11" s="175"/>
      <c r="K11" s="175"/>
      <c r="L11" s="175"/>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366">
        <v>3</v>
      </c>
      <c r="G12" s="212" t="s">
        <v>740</v>
      </c>
      <c r="H12" s="205">
        <v>2016</v>
      </c>
      <c r="I12" s="206" t="s">
        <v>623</v>
      </c>
      <c r="J12" s="175"/>
      <c r="K12" s="175"/>
      <c r="L12" s="175"/>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366">
        <v>4</v>
      </c>
      <c r="G13" s="212" t="s">
        <v>741</v>
      </c>
      <c r="H13" s="205">
        <v>2016</v>
      </c>
      <c r="I13" s="206" t="s">
        <v>624</v>
      </c>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366">
        <v>5</v>
      </c>
      <c r="G14" s="212" t="s">
        <v>742</v>
      </c>
      <c r="H14" s="205">
        <v>2016</v>
      </c>
      <c r="I14" s="206" t="s">
        <v>624</v>
      </c>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366">
        <v>6</v>
      </c>
      <c r="G15" s="212" t="s">
        <v>743</v>
      </c>
      <c r="H15" s="205">
        <v>2016</v>
      </c>
      <c r="I15" s="206" t="s">
        <v>624</v>
      </c>
      <c r="J15" s="175"/>
      <c r="K15" s="175"/>
      <c r="L15" s="17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366">
        <v>7</v>
      </c>
      <c r="G16" s="212" t="s">
        <v>744</v>
      </c>
      <c r="H16" s="205">
        <v>2016</v>
      </c>
      <c r="I16" s="206" t="s">
        <v>756</v>
      </c>
      <c r="J16" s="175"/>
      <c r="K16" s="175"/>
      <c r="L16" s="175"/>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366">
        <v>8</v>
      </c>
      <c r="G17" s="212" t="s">
        <v>745</v>
      </c>
      <c r="H17" s="205">
        <v>2016</v>
      </c>
      <c r="I17" s="206" t="s">
        <v>757</v>
      </c>
      <c r="J17" s="175"/>
      <c r="K17" s="175"/>
      <c r="L17" s="175"/>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387">
        <v>9</v>
      </c>
      <c r="G18" s="386" t="s">
        <v>746</v>
      </c>
      <c r="H18" s="384">
        <v>2016</v>
      </c>
      <c r="I18" s="385" t="s">
        <v>625</v>
      </c>
      <c r="J18" s="175"/>
      <c r="K18" s="175"/>
      <c r="L18" s="175"/>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s="367"/>
      <c r="G19" s="212" t="s">
        <v>747</v>
      </c>
      <c r="H19">
        <v>2016</v>
      </c>
      <c r="I19" t="s">
        <v>758</v>
      </c>
      <c r="J19" s="58"/>
      <c r="K19" s="58"/>
      <c r="L19" s="58"/>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242"/>
      <c r="G20" s="212" t="s">
        <v>748</v>
      </c>
      <c r="H20">
        <v>2016</v>
      </c>
      <c r="I20" t="s">
        <v>758</v>
      </c>
      <c r="J20" s="56"/>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242"/>
      <c r="G21" s="212" t="s">
        <v>749</v>
      </c>
      <c r="H21">
        <v>2015</v>
      </c>
      <c r="I21" t="s">
        <v>623</v>
      </c>
      <c r="J21" s="56"/>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242"/>
      <c r="G22" s="212" t="s">
        <v>750</v>
      </c>
      <c r="H22">
        <v>2015</v>
      </c>
      <c r="I22" t="s">
        <v>623</v>
      </c>
      <c r="J22" s="56"/>
      <c r="K22" s="55"/>
      <c r="L22" s="55"/>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242"/>
      <c r="G23" s="212" t="s">
        <v>751</v>
      </c>
      <c r="H23">
        <v>2015</v>
      </c>
      <c r="I23" s="56"/>
      <c r="J23" s="56"/>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242"/>
      <c r="G24" s="212" t="s">
        <v>752</v>
      </c>
      <c r="H24">
        <v>2015</v>
      </c>
      <c r="I24" s="56"/>
      <c r="J24" s="56"/>
      <c r="K24" s="55"/>
      <c r="L24" s="55"/>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242"/>
      <c r="G25" s="212" t="s">
        <v>753</v>
      </c>
      <c r="H25">
        <v>2015</v>
      </c>
      <c r="I25" s="56"/>
      <c r="J25" s="56"/>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242"/>
      <c r="G26" s="212" t="s">
        <v>754</v>
      </c>
      <c r="H26" s="362"/>
      <c r="I26" s="56"/>
      <c r="J26" s="56"/>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242"/>
      <c r="G27" s="212" t="s">
        <v>755</v>
      </c>
      <c r="H27" s="362"/>
      <c r="I27" s="56"/>
      <c r="J27" s="56"/>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G28" s="56"/>
      <c r="H28" s="14"/>
      <c r="I28" s="14"/>
      <c r="J28" s="14"/>
      <c r="K28" s="14"/>
      <c r="L28" s="14"/>
    </row>
    <row r="29" spans="1:156" s="63" customFormat="1" ht="19.05" customHeight="1">
      <c r="C29" s="73"/>
      <c r="D29" s="73"/>
      <c r="E29" s="53"/>
      <c r="G29" s="56"/>
      <c r="H29" s="14"/>
      <c r="I29" s="14"/>
      <c r="J29" s="14"/>
      <c r="K29" s="14"/>
      <c r="L29" s="14"/>
    </row>
    <row r="30" spans="1:156" s="13" customFormat="1" ht="117" customHeight="1">
      <c r="A30" s="63"/>
      <c r="B30" s="63"/>
      <c r="C30" s="73"/>
      <c r="D30" s="73"/>
      <c r="E30" s="53"/>
      <c r="G30" s="282"/>
      <c r="H30" s="42"/>
      <c r="I30" s="42"/>
      <c r="J30" s="42"/>
      <c r="K30" s="42"/>
      <c r="L30" s="42"/>
    </row>
    <row r="31" spans="1:156" s="12" customFormat="1" ht="408" customHeight="1" outlineLevel="1">
      <c r="A31" s="34"/>
      <c r="B31" s="34"/>
      <c r="C31" s="33" t="s">
        <v>263</v>
      </c>
      <c r="D31" s="33"/>
      <c r="E31" s="32"/>
      <c r="F31" s="427" t="str">
        <f ca="1">F139</f>
        <v xml:space="preserve">/* DDL for PRIZE generated by BEAM*Modelstormer 0.95C on 18 Apr 2022 at 17:50 */_x000D__x000D_CREATE TABLE PRIZE
(PRIZE_KEY INTEGER NOT NULL DEFAULT 0,_x000D_PRIZE_ID VARCHAR2(5) NOT NULL DEFAULT 'P004',_x000D_PRIZE_YEAR VARCHAR2(4) NOT NULL DEFAULT '2016',_x000D_PRIZE_CATEGORY VARCHAR2(20) NOT NULL DEFAULT 'chemistry');
_x000D_Comment on Column PRIZE.PRIZE_KEY is 'SK, NN';
Comment on Column PRIZE.PRIZE_ID is 'BK, NN';
Comment on Column PRIZE.PRIZE_YEAR is 'NN';
Comment on Column PRIZE.PRIZE_CATEGORY is 'NN';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282"/>
      <c r="H37" s="42"/>
      <c r="I37" s="42"/>
      <c r="J37" s="42"/>
      <c r="K37" s="42"/>
      <c r="L37" s="42"/>
    </row>
    <row r="38" spans="1:14" s="51" customFormat="1" hidden="1" outlineLevel="1">
      <c r="A38" s="36"/>
      <c r="B38" s="36"/>
      <c r="C38" s="51" t="s">
        <v>248</v>
      </c>
      <c r="D38" s="77"/>
      <c r="E38" s="35"/>
      <c r="F38" s="5" t="s">
        <v>520</v>
      </c>
      <c r="G38" s="229"/>
      <c r="H38" s="50"/>
      <c r="I38" s="50"/>
      <c r="J38" s="50"/>
      <c r="K38" s="50"/>
      <c r="L38" s="50"/>
    </row>
    <row r="39" spans="1:14" s="51" customFormat="1" hidden="1" outlineLevel="1">
      <c r="A39" s="36"/>
      <c r="B39" s="36"/>
      <c r="C39" s="77"/>
      <c r="D39" s="77"/>
      <c r="E39" s="35"/>
      <c r="F39" s="129" t="s">
        <v>424</v>
      </c>
      <c r="G39" s="222"/>
      <c r="H39" s="50"/>
      <c r="I39" s="50"/>
      <c r="J39" s="50"/>
      <c r="K39" s="50"/>
      <c r="L39" s="50"/>
    </row>
    <row r="40" spans="1:14" s="51" customFormat="1" hidden="1" outlineLevel="1">
      <c r="A40" s="36"/>
      <c r="B40" s="36"/>
      <c r="C40" s="77"/>
      <c r="D40" s="77"/>
      <c r="E40" s="35"/>
      <c r="F40" s="143" t="s">
        <v>247</v>
      </c>
      <c r="G40" s="214"/>
      <c r="H40" s="50"/>
      <c r="I40" s="50"/>
      <c r="J40" s="50"/>
      <c r="K40" s="50"/>
      <c r="L40" s="50"/>
    </row>
    <row r="41" spans="1:14" s="51" customFormat="1" hidden="1" outlineLevel="1">
      <c r="A41" s="36"/>
      <c r="B41" s="36"/>
      <c r="C41" s="77"/>
      <c r="D41" s="77"/>
      <c r="E41" s="35"/>
      <c r="F41" s="128" t="s">
        <v>425</v>
      </c>
      <c r="G41" s="215"/>
      <c r="H41" s="50"/>
      <c r="I41" s="50"/>
      <c r="J41" s="50"/>
      <c r="K41" s="50"/>
      <c r="L41" s="50"/>
    </row>
    <row r="42" spans="1:14" s="51" customFormat="1" hidden="1" outlineLevel="1">
      <c r="A42" s="36"/>
      <c r="B42" s="36"/>
      <c r="C42" s="77"/>
      <c r="D42" s="77"/>
      <c r="E42" s="35"/>
      <c r="F42" s="50"/>
      <c r="G42" s="216"/>
      <c r="H42" s="50"/>
      <c r="I42" s="50"/>
      <c r="J42" s="50"/>
      <c r="K42" s="50"/>
      <c r="L42" s="50"/>
    </row>
    <row r="43" spans="1:14" s="51" customFormat="1" hidden="1" outlineLevel="1">
      <c r="A43" s="36"/>
      <c r="B43" s="36"/>
      <c r="C43" s="77" t="s">
        <v>426</v>
      </c>
      <c r="D43" s="77"/>
      <c r="E43" s="35"/>
      <c r="F43" s="9" t="s">
        <v>4</v>
      </c>
      <c r="G43" s="283"/>
      <c r="H43" s="7"/>
      <c r="I43" s="50"/>
      <c r="J43" s="50"/>
      <c r="K43" s="50"/>
      <c r="L43" s="50"/>
    </row>
    <row r="44" spans="1:14" s="51" customFormat="1" hidden="1" outlineLevel="1">
      <c r="A44" s="36"/>
      <c r="B44" s="36"/>
      <c r="C44" s="77" t="s">
        <v>172</v>
      </c>
      <c r="D44" s="77"/>
      <c r="E44" s="35"/>
      <c r="F44" s="9" t="str">
        <f>SUBSTITUTE(TRIM(UPPER($F$4)), " ", "_")</f>
        <v>PRIZE</v>
      </c>
      <c r="G44" s="283"/>
      <c r="H44" s="7"/>
      <c r="I44" s="50"/>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PRIZE</v>
      </c>
      <c r="G45" s="283"/>
      <c r="H45" s="7"/>
      <c r="I45" s="50"/>
      <c r="L45" s="50"/>
    </row>
    <row r="46" spans="1:14" s="51" customFormat="1" hidden="1" outlineLevel="1">
      <c r="A46" s="36"/>
      <c r="B46" s="36"/>
      <c r="C46" s="77" t="s">
        <v>338</v>
      </c>
      <c r="D46" s="77"/>
      <c r="E46" s="35"/>
      <c r="F46" s="9" t="str">
        <f>IF(LEN(TRIM($F$4))=0, "", TRIM(G4))</f>
        <v/>
      </c>
      <c r="G46" s="284"/>
      <c r="H46" s="7"/>
      <c r="I46" s="50"/>
      <c r="L46" s="50"/>
    </row>
    <row r="47" spans="1:14" s="51" customFormat="1" hidden="1" outlineLevel="1">
      <c r="A47" s="36"/>
      <c r="B47" s="36"/>
      <c r="C47" s="77" t="s">
        <v>323</v>
      </c>
      <c r="D47" s="77"/>
      <c r="E47" s="35"/>
      <c r="F47" s="9" t="e">
        <f>FIND("{",F46)</f>
        <v>#VALUE!</v>
      </c>
      <c r="G47" s="285"/>
      <c r="H47" s="7"/>
      <c r="I47" s="50"/>
      <c r="L47" s="50"/>
    </row>
    <row r="48" spans="1:14" s="51" customFormat="1" hidden="1" outlineLevel="1">
      <c r="A48" s="36"/>
      <c r="B48" s="36"/>
      <c r="C48" s="77" t="s">
        <v>324</v>
      </c>
      <c r="D48" s="77"/>
      <c r="E48" s="35"/>
      <c r="F48" s="9" t="e">
        <f>FIND("}",F46)</f>
        <v>#VALUE!</v>
      </c>
      <c r="G48" s="284"/>
      <c r="H48" s="7"/>
      <c r="I48" s="50"/>
      <c r="L48" s="50"/>
    </row>
    <row r="49" spans="1:155" s="51" customFormat="1" hidden="1" outlineLevel="1">
      <c r="A49" s="36"/>
      <c r="B49" s="36"/>
      <c r="C49" s="77" t="s">
        <v>19</v>
      </c>
      <c r="D49" s="77"/>
      <c r="E49" s="35"/>
      <c r="F49" s="9" t="e">
        <f>MID(F46,F47,F48-F47+1)</f>
        <v>#VALUE!</v>
      </c>
      <c r="G49" s="284"/>
      <c r="H49" s="7"/>
      <c r="I49" s="50"/>
      <c r="J49" s="50"/>
      <c r="K49" s="50"/>
      <c r="L49" s="50"/>
    </row>
    <row r="50" spans="1:155" s="51" customFormat="1" hidden="1" outlineLevel="1">
      <c r="A50" s="36"/>
      <c r="B50" s="36"/>
      <c r="C50" s="77" t="s">
        <v>228</v>
      </c>
      <c r="D50" s="77"/>
      <c r="E50" s="35"/>
      <c r="F50" s="9" t="str">
        <f>TRIM(IF(ISERROR(F49),F46,SUBSTITUTE( F46, F49,"")))</f>
        <v/>
      </c>
      <c r="G50" s="284"/>
      <c r="H50" s="7"/>
      <c r="I50" s="50"/>
      <c r="J50" s="50"/>
      <c r="K50" s="50"/>
      <c r="L50" s="50"/>
    </row>
    <row r="51" spans="1:155" s="51" customFormat="1" hidden="1" outlineLevel="1">
      <c r="A51" s="36"/>
      <c r="B51" s="36"/>
      <c r="C51" s="77" t="s">
        <v>205</v>
      </c>
      <c r="D51" s="77"/>
      <c r="E51" s="35"/>
      <c r="F51" s="9" t="str">
        <f>TRIM(F46 &amp; " " &amp; H4)</f>
        <v/>
      </c>
      <c r="G51" s="284"/>
      <c r="H51" s="7"/>
      <c r="I51" s="50"/>
      <c r="J51" s="50"/>
      <c r="K51" s="50"/>
      <c r="L51" s="50"/>
    </row>
    <row r="52" spans="1:155" s="51" customFormat="1" hidden="1" outlineLevel="1">
      <c r="A52" s="36"/>
      <c r="B52" s="36"/>
      <c r="C52" s="77" t="s">
        <v>221</v>
      </c>
      <c r="D52" s="77"/>
      <c r="E52" s="35"/>
      <c r="F52" s="9" t="str">
        <f>IF(LEN(F51)=0,"",SUBSTITUTE(SUBSTITUTE(Settings!$B$38,"&amp;Table",$F$45),"&amp;BEAMTableCodes",$F$51))</f>
        <v/>
      </c>
      <c r="G52" s="284"/>
      <c r="H52" s="7"/>
      <c r="I52" s="50"/>
      <c r="J52" s="50"/>
      <c r="K52" s="50"/>
      <c r="L52" s="50"/>
    </row>
    <row r="53" spans="1:155" s="51" customFormat="1" hidden="1" outlineLevel="1">
      <c r="A53" s="36"/>
      <c r="B53" s="36"/>
      <c r="C53" s="77" t="s">
        <v>318</v>
      </c>
      <c r="D53" s="77"/>
      <c r="E53" s="35"/>
      <c r="F53" s="9" t="str">
        <f>IF(Settings!B44="Y",SUBSTITUTE($F$45,"_"," "), $F$45) &amp; IF(LEN(F50)=0, "", SUBSTITUTE(Settings!B40, "&amp;BEAMTableCodes", $F$50))</f>
        <v>PRIZE</v>
      </c>
      <c r="G53" s="230"/>
      <c r="H53" s="7"/>
      <c r="I53" s="50"/>
      <c r="J53" s="50"/>
      <c r="K53" s="50"/>
      <c r="L53" s="50"/>
    </row>
    <row r="54" spans="1:155"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229"/>
      <c r="H54" s="7"/>
      <c r="I54" s="50"/>
      <c r="J54" s="50"/>
      <c r="K54" s="50"/>
      <c r="L54" s="50"/>
    </row>
    <row r="55" spans="1:155"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Other</v>
      </c>
      <c r="G55" s="229"/>
      <c r="H55" s="7"/>
      <c r="I55" s="50"/>
      <c r="J55" s="50"/>
      <c r="K55" s="50"/>
      <c r="L55" s="50"/>
    </row>
    <row r="56" spans="1:155" s="51" customFormat="1" hidden="1" outlineLevel="1">
      <c r="A56" s="36"/>
      <c r="B56" s="36"/>
      <c r="C56" s="77" t="s">
        <v>320</v>
      </c>
      <c r="D56" s="77"/>
      <c r="E56" s="35"/>
      <c r="F56" s="9" t="str">
        <f>SUBSTITUTE(IF($F$55="Fact", Settings!$B$8, IF($F$55="Dimension", Settings!$B$9, Settings!$B$10)),"&amp;Table", $F$45)</f>
        <v>CREATE TABLE PRIZE</v>
      </c>
      <c r="G56" s="213"/>
      <c r="H56" s="5"/>
      <c r="I56" s="49"/>
      <c r="J56" s="49"/>
      <c r="K56" s="49"/>
      <c r="L56" s="50"/>
    </row>
    <row r="57" spans="1:155" s="47" customFormat="1" ht="22.95" hidden="1" customHeight="1" outlineLevel="2">
      <c r="A57" s="63"/>
      <c r="B57" s="63"/>
      <c r="C57" s="170" t="s">
        <v>175</v>
      </c>
      <c r="D57" s="73"/>
      <c r="E57" s="65"/>
      <c r="F57" s="109" t="str">
        <f>IF(OR(AND(Settings!$B$14="Y", NOT(ISERROR(FIND("DF",F7)))), LEN(TRIM(F6))=0, NOT(ISERROR(FIND("?",F7)))),"Y","_")</f>
        <v>_</v>
      </c>
      <c r="G57" s="317" t="str">
        <f>IF(OR(AND(Settings!$B$14="Y", NOT(ISERROR(FIND("DF",G7)))), LEN(TRIM(G6))=0, NOT(ISERROR(FIND("?",G7)))),"Y","_")</f>
        <v>_</v>
      </c>
      <c r="H57" s="109" t="str">
        <f>IF(OR(AND(Settings!$B$14="Y", NOT(ISERROR(FIND("DF",H7)))), LEN(TRIM(H6))=0, NOT(ISERROR(FIND("?",H7)))),"Y","_")</f>
        <v>_</v>
      </c>
      <c r="I57" s="109" t="str">
        <f>IF(OR(AND(Settings!$B$14="Y", NOT(ISERROR(FIND("DF",I7)))), LEN(TRIM(I6))=0, NOT(ISERROR(FIND("?",I7)))),"Y","_")</f>
        <v>_</v>
      </c>
      <c r="J57" s="109" t="str">
        <f>IF(OR(AND(Settings!$B$14="Y", NOT(ISERROR(FIND("DF",J7)))), LEN(TRIM(J6))=0, NOT(ISERROR(FIND("?",J7)))),"Y","_")</f>
        <v>Y</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110" t="str">
        <f>IF(OR(F57="Y", AND(Settings!$B$42="Y", F59="Y"), AND(Settings!$B$43="Y", ISERROR(FIND("!",F7)))),"Y","_")</f>
        <v>_</v>
      </c>
      <c r="G58" s="218" t="str">
        <f>IF(OR(G57="Y", AND(Settings!$B$42="Y", G59="Y"), AND(Settings!$B$43="Y", ISERROR(FIND("!",G7)))),"Y","_")</f>
        <v>_</v>
      </c>
      <c r="H58" s="110" t="str">
        <f>IF(OR(H57="Y", AND(Settings!$B$42="Y", H59="Y"), AND(Settings!$B$43="Y", ISERROR(FIND("!",H7)))),"Y","_")</f>
        <v>_</v>
      </c>
      <c r="I58" s="110" t="str">
        <f>IF(OR(I57="Y", AND(Settings!$B$42="Y", I59="Y"), AND(Settings!$B$43="Y", ISERROR(FIND("!",I7)))),"Y","_")</f>
        <v>_</v>
      </c>
      <c r="J58" s="110" t="str">
        <f>IF(OR(J57="Y", AND(Settings!$B$42="Y", J59="Y"), AND(Settings!$B$43="Y", ISERROR(FIND("!",J7)))),"Y","_")</f>
        <v>Y</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110" t="str">
        <f>IF(ISERROR(FIND("SK",F7)),"_","Y")</f>
        <v>Y</v>
      </c>
      <c r="G59" s="218" t="str">
        <f t="shared" ref="G59:BR59" si="0">IF(ISERROR(FIND("SK",G7)),"_","Y")</f>
        <v>_</v>
      </c>
      <c r="H59" s="110" t="str">
        <f t="shared" si="0"/>
        <v>_</v>
      </c>
      <c r="I59" s="110"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110" t="str">
        <f>IF(OR(NOT(ISERROR(FIND("PK",F7))), NOT(ISERROR(FIND("GD",F7)))),"Y","_")</f>
        <v>_</v>
      </c>
      <c r="G60" s="218" t="str">
        <f t="shared" ref="G60:BR60" si="3">IF(OR(NOT(ISERROR(FIND("PK",G7))), NOT(ISERROR(FIND("GD",G7)))),"Y","_")</f>
        <v>_</v>
      </c>
      <c r="H60" s="110" t="str">
        <f t="shared" si="3"/>
        <v>_</v>
      </c>
      <c r="I60" s="110"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110" t="str">
        <f>IF(OR(NOT(ISERROR(FIND("BK",F7))), NOT(ISERROR(FIND("NK",F7))), NOT(ISERROR(FIND("DD",F7)))),"Y","_")</f>
        <v>_</v>
      </c>
      <c r="G61" s="218" t="str">
        <f t="shared" ref="G61:BR61" si="6">IF(OR(NOT(ISERROR(FIND("BK",G7))), NOT(ISERROR(FIND("NK",G7))), NOT(ISERROR(FIND("DD",G7)))),"Y","_")</f>
        <v>Y</v>
      </c>
      <c r="H61" s="110" t="str">
        <f t="shared" si="6"/>
        <v>_</v>
      </c>
      <c r="I61" s="110"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110" t="str">
        <f>IF(OR(NOT(ISERROR(FIND("FK",F7))), NOT(ISERROR(FIND("RK",F7)))),"Y","_")</f>
        <v>_</v>
      </c>
      <c r="G62" s="218" t="str">
        <f t="shared" ref="G62:BR62" si="9">IF(OR(NOT(ISERROR(FIND("FK",G7))), NOT(ISERROR(FIND("RK",G7)))),"Y","_")</f>
        <v>_</v>
      </c>
      <c r="H62" s="110" t="str">
        <f t="shared" si="9"/>
        <v>_</v>
      </c>
      <c r="I62" s="110"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110" t="str">
        <f>IF(OR(F59="Y", F60="Y", F61="Y", F62="Y"),"Y","_")</f>
        <v>Y</v>
      </c>
      <c r="G63" s="218" t="str">
        <f t="shared" ref="G63:BR63" si="12">IF(OR(G59="Y", G60="Y", G61="Y", G62="Y"),"Y","_")</f>
        <v>Y</v>
      </c>
      <c r="H63" s="110" t="str">
        <f t="shared" si="12"/>
        <v>_</v>
      </c>
      <c r="I63" s="110"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111" t="str">
        <f>IF(OR(NOT(ISERROR(FIND("FA",F7))), NOT(ISERROR(FIND("SA",F7))), NOT(ISERROR(FIND("NA",F7))), NOT(ISERROR(FIND("DF",F7))) ),"Y","_")</f>
        <v>_</v>
      </c>
      <c r="G64" s="219" t="str">
        <f t="shared" ref="G64:BR64" si="15">IF(OR(NOT(ISERROR(FIND("FA",G7))), NOT(ISERROR(FIND("SA",G7))), NOT(ISERROR(FIND("NA",G7))), NOT(ISERROR(FIND("DF",G7))) ),"Y","_")</f>
        <v>_</v>
      </c>
      <c r="H64" s="111" t="str">
        <f t="shared" si="15"/>
        <v>_</v>
      </c>
      <c r="I64" s="111"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110" t="str">
        <f>IF(OR(NOT(ISERROR(FIND("NN",F7))), AND(NOT(ISERROR(FIND("MD",F7))), Settings!$B$15="Y")),"Y","_")</f>
        <v>Y</v>
      </c>
      <c r="G65" s="218" t="str">
        <f>IF(OR(NOT(ISERROR(FIND("NN",G7))), AND(NOT(ISERROR(FIND("MD",G7))), Settings!$B$15="Y")),"Y","_")</f>
        <v>Y</v>
      </c>
      <c r="H65" s="110" t="str">
        <f>IF(OR(NOT(ISERROR(FIND("NN",H7))), AND(NOT(ISERROR(FIND("MD",H7))), Settings!$B$15="Y")),"Y","_")</f>
        <v>Y</v>
      </c>
      <c r="I65" s="110" t="str">
        <f>IF(OR(NOT(ISERROR(FIND("NN",I7))), AND(NOT(ISERROR(FIND("MD",I7))), Settings!$B$15="Y")),"Y","_")</f>
        <v>Y</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110"/>
      <c r="G66" s="218"/>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110" t="str">
        <f>IF(AND(F5="at", NOT(ISERROR(FIND("when",F7))), LEN(F9)=0), "DT", IF(AND(OR(NOT(ISERROR(FIND("when",F7))), F5="on", F5="every"), LEN(F9)=0),"D", IF(F9="DT","DT",LEFT(UPPER(TRIM(F9)),1))))</f>
        <v>I</v>
      </c>
      <c r="G67" s="218" t="str">
        <f t="shared" ref="G67:BR67" si="18">IF(AND(G5="at", NOT(ISERROR(FIND("when",G7))), LEN(G9)=0), "DT", IF(AND(OR(NOT(ISERROR(FIND("when",G7))), G5="on", G5="every"), LEN(G9)=0),"D", IF(G9="DT","DT",LEFT(UPPER(TRIM(G9)),1))))</f>
        <v>C</v>
      </c>
      <c r="H67" s="110" t="str">
        <f t="shared" si="18"/>
        <v>C</v>
      </c>
      <c r="I67" s="110" t="str">
        <f t="shared" si="18"/>
        <v>C</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110" t="str">
        <f>IF(F9="DT","",MID(SUBSTITUTE(F9,".",","),2,10))</f>
        <v/>
      </c>
      <c r="G68" s="218" t="str">
        <f>IF(G9="DT","",MID(SUBSTITUTE(G9,".",","),2,10))</f>
        <v>5</v>
      </c>
      <c r="H68" s="110" t="str">
        <f>IF(H9="DT","",MID(SUBSTITUTE(H9,".",","),2,10))</f>
        <v>4</v>
      </c>
      <c r="I68" s="110" t="str">
        <f t="shared" ref="I68:BT68" si="21">IF(I9="DT","",MID(SUBSTITUTE(I9,".",","),2,10))</f>
        <v>20</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110" t="str">
        <f>IF( AND(F67="C",LEN(F68)=0), Settings!$B$24, IF(AND(F67="N",LEN(F68)=0), TRIM(Settings!$B$21),F68))</f>
        <v/>
      </c>
      <c r="G69" s="218" t="str">
        <f>IF( AND(G67="C",LEN(G68)=0), Settings!$B$24, IF(AND(G67="N",LEN(G68)=0), TRIM(Settings!$B$21),G68))</f>
        <v>5</v>
      </c>
      <c r="H69" s="110" t="str">
        <f>IF( AND(H67="C",LEN(H68)=0), Settings!$B$24, IF(AND(H67="N",LEN(H68)=0), TRIM(Settings!$B$21),H68))</f>
        <v>4</v>
      </c>
      <c r="I69" s="110" t="str">
        <f>IF( AND(I67="C",LEN(I68)=0), Settings!$B$24, IF(AND(I67="N",LEN(I68)=0), TRIM(Settings!$B$21),I68))</f>
        <v>20</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112">
        <v>1</v>
      </c>
      <c r="G70" s="220">
        <f ca="1">INDIRECT(ADDRESS(ROW(),COLUMN()-1))+1</f>
        <v>2</v>
      </c>
      <c r="H70" s="112">
        <f t="shared" ref="H70:BS70" ca="1" si="24">INDIRECT(ADDRESS(ROW(),COLUMN()-1))+1</f>
        <v>3</v>
      </c>
      <c r="I70" s="112">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26.4" hidden="1" outlineLevel="2">
      <c r="A71" s="27"/>
      <c r="B71" s="27"/>
      <c r="C71" s="33" t="s">
        <v>283</v>
      </c>
      <c r="D71" s="33"/>
      <c r="E71" s="25"/>
      <c r="F71" s="113" t="str">
        <f>UPPER(IF(F57="Y","",SUBSTITUTE(TRIM(SUBSTITUTE(F6, CHAR(13)," "))," ","_")))</f>
        <v>PRIZE_KEY</v>
      </c>
      <c r="G71" s="221" t="str">
        <f t="shared" ref="G71:BR71" si="27">UPPER(IF(G57="Y","",SUBSTITUTE(TRIM(SUBSTITUTE(G6, CHAR(13)," "))," ","_")))</f>
        <v>PRIZE_ID</v>
      </c>
      <c r="H71" s="113" t="str">
        <f t="shared" si="27"/>
        <v>PRIZE_YEAR</v>
      </c>
      <c r="I71" s="113" t="str">
        <f t="shared" si="27"/>
        <v>PRIZE_CATEGORY</v>
      </c>
      <c r="J71" s="113" t="str">
        <f t="shared" si="27"/>
        <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49" customFormat="1" ht="26.4" hidden="1" outlineLevel="2">
      <c r="A72" s="23"/>
      <c r="B72" s="23"/>
      <c r="C72" s="33" t="s">
        <v>171</v>
      </c>
      <c r="D72" s="33"/>
      <c r="E72" s="22"/>
      <c r="F72" s="113" t="str">
        <f>IF(LEN(F71)=0,"",TRIM(IF(AND($F$55="Fact",F59="Y"),SUBSTITUTE(Settings!$B$13,"&amp;BEAMColumn",F71),F71)))</f>
        <v>PRIZE_KEY</v>
      </c>
      <c r="G72" s="221" t="str">
        <f>IF(LEN(G71)=0,"",TRIM(IF(AND($F$55="Fact",G59="Y"),SUBSTITUTE(Settings!$B$13,"&amp;BEAMColumn",G71),G71)))</f>
        <v>PRIZE_ID</v>
      </c>
      <c r="H72" s="113" t="str">
        <f>IF(LEN(H71)=0,"",TRIM(IF(AND($F$55="Fact",H59="Y"),SUBSTITUTE(Settings!$B$13,"&amp;BEAMColumn",H71),H71)))</f>
        <v>PRIZE_YEAR</v>
      </c>
      <c r="I72" s="113" t="str">
        <f>IF(LEN(I71)=0,"",TRIM(IF(AND($F$55="Fact",I59="Y"),SUBSTITUTE(Settings!$B$13,"&amp;BEAMColumn",I71),I71)))</f>
        <v>PRIZE_CATEGORY</v>
      </c>
      <c r="J72" s="113" t="str">
        <f>IF(LEN(J71)=0,"",TRIM(IF(AND($F$55="Fact",J59="Y"),SUBSTITUTE(Settings!$B$13,"&amp;BEAMColumn",J71),J71)))</f>
        <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114">
        <f t="array" ref="F73">MAX(MAX(LEN(F72:AX72)),LEN(F45))</f>
        <v>14</v>
      </c>
      <c r="G73" s="224"/>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116"/>
      <c r="G74" s="222"/>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49" customFormat="1" ht="30" hidden="1" customHeight="1" outlineLevel="2">
      <c r="A75" s="23"/>
      <c r="B75" s="23"/>
      <c r="C75" s="33" t="s">
        <v>432</v>
      </c>
      <c r="D75" s="33"/>
      <c r="E75" s="22"/>
      <c r="F75" s="113" t="str">
        <f>IF(OR(LEN(F72)=0,F58="Y"),"",CONCATENATE(F72, CHAR(13)))</f>
        <v>PRIZE_KEY_x000D_</v>
      </c>
      <c r="G75" s="221" t="str">
        <f t="shared" ref="G75:BR75" si="30">IF(OR(LEN(G72)=0,G58="Y"),"",CONCATENATE(G72, CHAR(13)))</f>
        <v>PRIZE_ID_x000D_</v>
      </c>
      <c r="H75" s="113" t="str">
        <f t="shared" si="30"/>
        <v>PRIZE_YEAR_x000D_</v>
      </c>
      <c r="I75" s="113" t="str">
        <f t="shared" si="30"/>
        <v>PRIZE_CATEGORY_x000D_</v>
      </c>
      <c r="J75" s="113" t="str">
        <f t="shared" si="30"/>
        <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49" customFormat="1" ht="30" hidden="1" customHeight="1" outlineLevel="2">
      <c r="A76" s="23"/>
      <c r="B76" s="23"/>
      <c r="C76" s="33" t="s">
        <v>419</v>
      </c>
      <c r="D76" s="33"/>
      <c r="E76" s="22"/>
      <c r="F76" s="124" t="str">
        <f>IF(F63="Y",F75,"")</f>
        <v>PRIZE_KEY_x000D_</v>
      </c>
      <c r="G76" s="318" t="str">
        <f t="shared" ref="G76:BR76" si="33">IF(G63="Y",G75,"")</f>
        <v>PRIZE_ID_x000D_</v>
      </c>
      <c r="H76" s="124" t="str">
        <f t="shared" si="33"/>
        <v/>
      </c>
      <c r="I76" s="124"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135"/>
      <c r="G77" s="221" t="str">
        <f ca="1">INDIRECT(ADDRESS(ROW()+1,COLUMN()-1))</f>
        <v>PRIZE_KEY_x000D_</v>
      </c>
      <c r="H77" s="113" t="str">
        <f t="shared" ref="H77:BS77" ca="1" si="36">INDIRECT(ADDRESS(ROW()+1,COLUMN()-1))</f>
        <v>PRIZE_KEY_x000D_PRIZE_ID_x000D_</v>
      </c>
      <c r="I77" s="113" t="str">
        <f t="shared" ca="1" si="36"/>
        <v>PRIZE_KEY_x000D_PRIZE_ID_x000D_</v>
      </c>
      <c r="J77" s="113" t="str">
        <f t="shared" ca="1" si="36"/>
        <v>PRIZE_KEY_x000D_PRIZE_ID_x000D_</v>
      </c>
      <c r="K77" s="113" t="str">
        <f t="shared" ca="1" si="36"/>
        <v>PRIZE_KEY_x000D_PRIZE_ID_x000D_</v>
      </c>
      <c r="L77" s="113" t="str">
        <f t="shared" ca="1" si="36"/>
        <v>PRIZE_KEY_x000D_PRIZE_ID_x000D_</v>
      </c>
      <c r="M77" s="113" t="str">
        <f t="shared" ca="1" si="36"/>
        <v>PRIZE_KEY_x000D_PRIZE_ID_x000D_</v>
      </c>
      <c r="N77" s="113" t="str">
        <f t="shared" ca="1" si="36"/>
        <v>PRIZE_KEY_x000D_PRIZE_ID_x000D_</v>
      </c>
      <c r="O77" s="113" t="str">
        <f t="shared" ca="1" si="36"/>
        <v>PRIZE_KEY_x000D_PRIZE_ID_x000D_</v>
      </c>
      <c r="P77" s="113" t="str">
        <f t="shared" ca="1" si="36"/>
        <v>PRIZE_KEY_x000D_PRIZE_ID_x000D_</v>
      </c>
      <c r="Q77" s="113" t="str">
        <f t="shared" ca="1" si="36"/>
        <v>PRIZE_KEY_x000D_PRIZE_ID_x000D_</v>
      </c>
      <c r="R77" s="113" t="str">
        <f t="shared" ca="1" si="36"/>
        <v>PRIZE_KEY_x000D_PRIZE_ID_x000D_</v>
      </c>
      <c r="S77" s="113" t="str">
        <f t="shared" ca="1" si="36"/>
        <v>PRIZE_KEY_x000D_PRIZE_ID_x000D_</v>
      </c>
      <c r="T77" s="113" t="str">
        <f t="shared" ca="1" si="36"/>
        <v>PRIZE_KEY_x000D_PRIZE_ID_x000D_</v>
      </c>
      <c r="U77" s="113" t="str">
        <f t="shared" ca="1" si="36"/>
        <v>PRIZE_KEY_x000D_PRIZE_ID_x000D_</v>
      </c>
      <c r="V77" s="113" t="str">
        <f t="shared" ca="1" si="36"/>
        <v>PRIZE_KEY_x000D_PRIZE_ID_x000D_</v>
      </c>
      <c r="W77" s="113" t="str">
        <f t="shared" ca="1" si="36"/>
        <v>PRIZE_KEY_x000D_PRIZE_ID_x000D_</v>
      </c>
      <c r="X77" s="113" t="str">
        <f t="shared" ca="1" si="36"/>
        <v>PRIZE_KEY_x000D_PRIZE_ID_x000D_</v>
      </c>
      <c r="Y77" s="113" t="str">
        <f t="shared" ca="1" si="36"/>
        <v>PRIZE_KEY_x000D_PRIZE_ID_x000D_</v>
      </c>
      <c r="Z77" s="113" t="str">
        <f t="shared" ca="1" si="36"/>
        <v>PRIZE_KEY_x000D_PRIZE_ID_x000D_</v>
      </c>
      <c r="AA77" s="113" t="str">
        <f t="shared" ca="1" si="36"/>
        <v>PRIZE_KEY_x000D_PRIZE_ID_x000D_</v>
      </c>
      <c r="AB77" s="113" t="str">
        <f t="shared" ca="1" si="36"/>
        <v>PRIZE_KEY_x000D_PRIZE_ID_x000D_</v>
      </c>
      <c r="AC77" s="113" t="str">
        <f t="shared" ca="1" si="36"/>
        <v>PRIZE_KEY_x000D_PRIZE_ID_x000D_</v>
      </c>
      <c r="AD77" s="113" t="str">
        <f t="shared" ca="1" si="36"/>
        <v>PRIZE_KEY_x000D_PRIZE_ID_x000D_</v>
      </c>
      <c r="AE77" s="113" t="str">
        <f t="shared" ca="1" si="36"/>
        <v>PRIZE_KEY_x000D_PRIZE_ID_x000D_</v>
      </c>
      <c r="AF77" s="113" t="str">
        <f t="shared" ca="1" si="36"/>
        <v>PRIZE_KEY_x000D_PRIZE_ID_x000D_</v>
      </c>
      <c r="AG77" s="113" t="str">
        <f t="shared" ca="1" si="36"/>
        <v>PRIZE_KEY_x000D_PRIZE_ID_x000D_</v>
      </c>
      <c r="AH77" s="113" t="str">
        <f t="shared" ca="1" si="36"/>
        <v>PRIZE_KEY_x000D_PRIZE_ID_x000D_</v>
      </c>
      <c r="AI77" s="113" t="str">
        <f t="shared" ca="1" si="36"/>
        <v>PRIZE_KEY_x000D_PRIZE_ID_x000D_</v>
      </c>
      <c r="AJ77" s="113" t="str">
        <f t="shared" ca="1" si="36"/>
        <v>PRIZE_KEY_x000D_PRIZE_ID_x000D_</v>
      </c>
      <c r="AK77" s="113" t="str">
        <f t="shared" ca="1" si="36"/>
        <v>PRIZE_KEY_x000D_PRIZE_ID_x000D_</v>
      </c>
      <c r="AL77" s="113" t="str">
        <f t="shared" ca="1" si="36"/>
        <v>PRIZE_KEY_x000D_PRIZE_ID_x000D_</v>
      </c>
      <c r="AM77" s="113" t="str">
        <f t="shared" ca="1" si="36"/>
        <v>PRIZE_KEY_x000D_PRIZE_ID_x000D_</v>
      </c>
      <c r="AN77" s="113" t="str">
        <f t="shared" ca="1" si="36"/>
        <v>PRIZE_KEY_x000D_PRIZE_ID_x000D_</v>
      </c>
      <c r="AO77" s="113" t="str">
        <f t="shared" ca="1" si="36"/>
        <v>PRIZE_KEY_x000D_PRIZE_ID_x000D_</v>
      </c>
      <c r="AP77" s="113" t="str">
        <f t="shared" ca="1" si="36"/>
        <v>PRIZE_KEY_x000D_PRIZE_ID_x000D_</v>
      </c>
      <c r="AQ77" s="113" t="str">
        <f t="shared" ca="1" si="36"/>
        <v>PRIZE_KEY_x000D_PRIZE_ID_x000D_</v>
      </c>
      <c r="AR77" s="113" t="str">
        <f t="shared" ca="1" si="36"/>
        <v>PRIZE_KEY_x000D_PRIZE_ID_x000D_</v>
      </c>
      <c r="AS77" s="113" t="str">
        <f t="shared" ca="1" si="36"/>
        <v>PRIZE_KEY_x000D_PRIZE_ID_x000D_</v>
      </c>
      <c r="AT77" s="113" t="str">
        <f t="shared" ca="1" si="36"/>
        <v>PRIZE_KEY_x000D_PRIZE_ID_x000D_</v>
      </c>
      <c r="AU77" s="113" t="str">
        <f t="shared" ca="1" si="36"/>
        <v>PRIZE_KEY_x000D_PRIZE_ID_x000D_</v>
      </c>
      <c r="AV77" s="113" t="str">
        <f t="shared" ca="1" si="36"/>
        <v>PRIZE_KEY_x000D_PRIZE_ID_x000D_</v>
      </c>
      <c r="AW77" s="113" t="str">
        <f t="shared" ca="1" si="36"/>
        <v>PRIZE_KEY_x000D_PRIZE_ID_x000D_</v>
      </c>
      <c r="AX77" s="113" t="str">
        <f t="shared" ca="1" si="36"/>
        <v>PRIZE_KEY_x000D_PRIZE_ID_x000D_</v>
      </c>
      <c r="AY77" s="113" t="str">
        <f t="shared" ca="1" si="36"/>
        <v>PRIZE_KEY_x000D_PRIZE_ID_x000D_</v>
      </c>
      <c r="AZ77" s="113" t="str">
        <f t="shared" ca="1" si="36"/>
        <v>PRIZE_KEY_x000D_PRIZE_ID_x000D_</v>
      </c>
      <c r="BA77" s="113" t="str">
        <f t="shared" ca="1" si="36"/>
        <v>PRIZE_KEY_x000D_PRIZE_ID_x000D_</v>
      </c>
      <c r="BB77" s="113" t="str">
        <f t="shared" ca="1" si="36"/>
        <v>PRIZE_KEY_x000D_PRIZE_ID_x000D_</v>
      </c>
      <c r="BC77" s="113" t="str">
        <f t="shared" ca="1" si="36"/>
        <v>PRIZE_KEY_x000D_PRIZE_ID_x000D_</v>
      </c>
      <c r="BD77" s="113" t="str">
        <f t="shared" ca="1" si="36"/>
        <v>PRIZE_KEY_x000D_PRIZE_ID_x000D_</v>
      </c>
      <c r="BE77" s="113" t="str">
        <f t="shared" ca="1" si="36"/>
        <v>PRIZE_KEY_x000D_PRIZE_ID_x000D_</v>
      </c>
      <c r="BF77" s="113" t="str">
        <f t="shared" ca="1" si="36"/>
        <v>PRIZE_KEY_x000D_PRIZE_ID_x000D_</v>
      </c>
      <c r="BG77" s="113" t="str">
        <f t="shared" ca="1" si="36"/>
        <v>PRIZE_KEY_x000D_PRIZE_ID_x000D_</v>
      </c>
      <c r="BH77" s="113" t="str">
        <f t="shared" ca="1" si="36"/>
        <v>PRIZE_KEY_x000D_PRIZE_ID_x000D_</v>
      </c>
      <c r="BI77" s="113" t="str">
        <f t="shared" ca="1" si="36"/>
        <v>PRIZE_KEY_x000D_PRIZE_ID_x000D_</v>
      </c>
      <c r="BJ77" s="113" t="str">
        <f t="shared" ca="1" si="36"/>
        <v>PRIZE_KEY_x000D_PRIZE_ID_x000D_</v>
      </c>
      <c r="BK77" s="113" t="str">
        <f t="shared" ca="1" si="36"/>
        <v>PRIZE_KEY_x000D_PRIZE_ID_x000D_</v>
      </c>
      <c r="BL77" s="113" t="str">
        <f t="shared" ca="1" si="36"/>
        <v>PRIZE_KEY_x000D_PRIZE_ID_x000D_</v>
      </c>
      <c r="BM77" s="113" t="str">
        <f t="shared" ca="1" si="36"/>
        <v>PRIZE_KEY_x000D_PRIZE_ID_x000D_</v>
      </c>
      <c r="BN77" s="113" t="str">
        <f t="shared" ca="1" si="36"/>
        <v>PRIZE_KEY_x000D_PRIZE_ID_x000D_</v>
      </c>
      <c r="BO77" s="113" t="str">
        <f t="shared" ca="1" si="36"/>
        <v>PRIZE_KEY_x000D_PRIZE_ID_x000D_</v>
      </c>
      <c r="BP77" s="113" t="str">
        <f t="shared" ca="1" si="36"/>
        <v>PRIZE_KEY_x000D_PRIZE_ID_x000D_</v>
      </c>
      <c r="BQ77" s="113" t="str">
        <f t="shared" ca="1" si="36"/>
        <v>PRIZE_KEY_x000D_PRIZE_ID_x000D_</v>
      </c>
      <c r="BR77" s="113" t="str">
        <f t="shared" ca="1" si="36"/>
        <v>PRIZE_KEY_x000D_PRIZE_ID_x000D_</v>
      </c>
      <c r="BS77" s="113" t="str">
        <f t="shared" ca="1" si="36"/>
        <v>PRIZE_KEY_x000D_PRIZE_ID_x000D_</v>
      </c>
      <c r="BT77" s="113" t="str">
        <f t="shared" ref="BT77:EE77" ca="1" si="37">INDIRECT(ADDRESS(ROW()+1,COLUMN()-1))</f>
        <v>PRIZE_KEY_x000D_PRIZE_ID_x000D_</v>
      </c>
      <c r="BU77" s="113" t="str">
        <f t="shared" ca="1" si="37"/>
        <v>PRIZE_KEY_x000D_PRIZE_ID_x000D_</v>
      </c>
      <c r="BV77" s="113" t="str">
        <f t="shared" ca="1" si="37"/>
        <v>PRIZE_KEY_x000D_PRIZE_ID_x000D_</v>
      </c>
      <c r="BW77" s="113" t="str">
        <f t="shared" ca="1" si="37"/>
        <v>PRIZE_KEY_x000D_PRIZE_ID_x000D_</v>
      </c>
      <c r="BX77" s="113" t="str">
        <f t="shared" ca="1" si="37"/>
        <v>PRIZE_KEY_x000D_PRIZE_ID_x000D_</v>
      </c>
      <c r="BY77" s="113" t="str">
        <f t="shared" ca="1" si="37"/>
        <v>PRIZE_KEY_x000D_PRIZE_ID_x000D_</v>
      </c>
      <c r="BZ77" s="113" t="str">
        <f t="shared" ca="1" si="37"/>
        <v>PRIZE_KEY_x000D_PRIZE_ID_x000D_</v>
      </c>
      <c r="CA77" s="113" t="str">
        <f t="shared" ca="1" si="37"/>
        <v>PRIZE_KEY_x000D_PRIZE_ID_x000D_</v>
      </c>
      <c r="CB77" s="113" t="str">
        <f t="shared" ca="1" si="37"/>
        <v>PRIZE_KEY_x000D_PRIZE_ID_x000D_</v>
      </c>
      <c r="CC77" s="113" t="str">
        <f t="shared" ca="1" si="37"/>
        <v>PRIZE_KEY_x000D_PRIZE_ID_x000D_</v>
      </c>
      <c r="CD77" s="113" t="str">
        <f t="shared" ca="1" si="37"/>
        <v>PRIZE_KEY_x000D_PRIZE_ID_x000D_</v>
      </c>
      <c r="CE77" s="113" t="str">
        <f t="shared" ca="1" si="37"/>
        <v>PRIZE_KEY_x000D_PRIZE_ID_x000D_</v>
      </c>
      <c r="CF77" s="113" t="str">
        <f t="shared" ca="1" si="37"/>
        <v>PRIZE_KEY_x000D_PRIZE_ID_x000D_</v>
      </c>
      <c r="CG77" s="113" t="str">
        <f t="shared" ca="1" si="37"/>
        <v>PRIZE_KEY_x000D_PRIZE_ID_x000D_</v>
      </c>
      <c r="CH77" s="113" t="str">
        <f t="shared" ca="1" si="37"/>
        <v>PRIZE_KEY_x000D_PRIZE_ID_x000D_</v>
      </c>
      <c r="CI77" s="113" t="str">
        <f t="shared" ca="1" si="37"/>
        <v>PRIZE_KEY_x000D_PRIZE_ID_x000D_</v>
      </c>
      <c r="CJ77" s="113" t="str">
        <f t="shared" ca="1" si="37"/>
        <v>PRIZE_KEY_x000D_PRIZE_ID_x000D_</v>
      </c>
      <c r="CK77" s="113" t="str">
        <f t="shared" ca="1" si="37"/>
        <v>PRIZE_KEY_x000D_PRIZE_ID_x000D_</v>
      </c>
      <c r="CL77" s="113" t="str">
        <f t="shared" ca="1" si="37"/>
        <v>PRIZE_KEY_x000D_PRIZE_ID_x000D_</v>
      </c>
      <c r="CM77" s="113" t="str">
        <f t="shared" ca="1" si="37"/>
        <v>PRIZE_KEY_x000D_PRIZE_ID_x000D_</v>
      </c>
      <c r="CN77" s="113" t="str">
        <f t="shared" ca="1" si="37"/>
        <v>PRIZE_KEY_x000D_PRIZE_ID_x000D_</v>
      </c>
      <c r="CO77" s="113" t="str">
        <f t="shared" ca="1" si="37"/>
        <v>PRIZE_KEY_x000D_PRIZE_ID_x000D_</v>
      </c>
      <c r="CP77" s="113" t="str">
        <f t="shared" ca="1" si="37"/>
        <v>PRIZE_KEY_x000D_PRIZE_ID_x000D_</v>
      </c>
      <c r="CQ77" s="113" t="str">
        <f t="shared" ca="1" si="37"/>
        <v>PRIZE_KEY_x000D_PRIZE_ID_x000D_</v>
      </c>
      <c r="CR77" s="113" t="str">
        <f t="shared" ca="1" si="37"/>
        <v>PRIZE_KEY_x000D_PRIZE_ID_x000D_</v>
      </c>
      <c r="CS77" s="113" t="str">
        <f t="shared" ca="1" si="37"/>
        <v>PRIZE_KEY_x000D_PRIZE_ID_x000D_</v>
      </c>
      <c r="CT77" s="113" t="str">
        <f t="shared" ca="1" si="37"/>
        <v>PRIZE_KEY_x000D_PRIZE_ID_x000D_</v>
      </c>
      <c r="CU77" s="113" t="str">
        <f t="shared" ca="1" si="37"/>
        <v>PRIZE_KEY_x000D_PRIZE_ID_x000D_</v>
      </c>
      <c r="CV77" s="113" t="str">
        <f t="shared" ca="1" si="37"/>
        <v>PRIZE_KEY_x000D_PRIZE_ID_x000D_</v>
      </c>
      <c r="CW77" s="113" t="str">
        <f t="shared" ca="1" si="37"/>
        <v>PRIZE_KEY_x000D_PRIZE_ID_x000D_</v>
      </c>
      <c r="CX77" s="113" t="str">
        <f t="shared" ca="1" si="37"/>
        <v>PRIZE_KEY_x000D_PRIZE_ID_x000D_</v>
      </c>
      <c r="CY77" s="113" t="str">
        <f t="shared" ca="1" si="37"/>
        <v>PRIZE_KEY_x000D_PRIZE_ID_x000D_</v>
      </c>
      <c r="CZ77" s="113" t="str">
        <f t="shared" ca="1" si="37"/>
        <v>PRIZE_KEY_x000D_PRIZE_ID_x000D_</v>
      </c>
      <c r="DA77" s="113" t="str">
        <f t="shared" ca="1" si="37"/>
        <v>PRIZE_KEY_x000D_PRIZE_ID_x000D_</v>
      </c>
      <c r="DB77" s="113" t="str">
        <f t="shared" ca="1" si="37"/>
        <v>PRIZE_KEY_x000D_PRIZE_ID_x000D_</v>
      </c>
      <c r="DC77" s="113" t="str">
        <f t="shared" ca="1" si="37"/>
        <v>PRIZE_KEY_x000D_PRIZE_ID_x000D_</v>
      </c>
      <c r="DD77" s="113" t="str">
        <f t="shared" ca="1" si="37"/>
        <v>PRIZE_KEY_x000D_PRIZE_ID_x000D_</v>
      </c>
      <c r="DE77" s="113" t="str">
        <f t="shared" ca="1" si="37"/>
        <v>PRIZE_KEY_x000D_PRIZE_ID_x000D_</v>
      </c>
      <c r="DF77" s="113" t="str">
        <f t="shared" ca="1" si="37"/>
        <v>PRIZE_KEY_x000D_PRIZE_ID_x000D_</v>
      </c>
      <c r="DG77" s="113" t="str">
        <f t="shared" ca="1" si="37"/>
        <v>PRIZE_KEY_x000D_PRIZE_ID_x000D_</v>
      </c>
      <c r="DH77" s="113" t="str">
        <f t="shared" ca="1" si="37"/>
        <v>PRIZE_KEY_x000D_PRIZE_ID_x000D_</v>
      </c>
      <c r="DI77" s="113" t="str">
        <f t="shared" ca="1" si="37"/>
        <v>PRIZE_KEY_x000D_PRIZE_ID_x000D_</v>
      </c>
      <c r="DJ77" s="113" t="str">
        <f t="shared" ca="1" si="37"/>
        <v>PRIZE_KEY_x000D_PRIZE_ID_x000D_</v>
      </c>
      <c r="DK77" s="113" t="str">
        <f t="shared" ca="1" si="37"/>
        <v>PRIZE_KEY_x000D_PRIZE_ID_x000D_</v>
      </c>
      <c r="DL77" s="113" t="str">
        <f t="shared" ca="1" si="37"/>
        <v>PRIZE_KEY_x000D_PRIZE_ID_x000D_</v>
      </c>
      <c r="DM77" s="113" t="str">
        <f t="shared" ca="1" si="37"/>
        <v>PRIZE_KEY_x000D_PRIZE_ID_x000D_</v>
      </c>
      <c r="DN77" s="113" t="str">
        <f t="shared" ca="1" si="37"/>
        <v>PRIZE_KEY_x000D_PRIZE_ID_x000D_</v>
      </c>
      <c r="DO77" s="113" t="str">
        <f t="shared" ca="1" si="37"/>
        <v>PRIZE_KEY_x000D_PRIZE_ID_x000D_</v>
      </c>
      <c r="DP77" s="113" t="str">
        <f t="shared" ca="1" si="37"/>
        <v>PRIZE_KEY_x000D_PRIZE_ID_x000D_</v>
      </c>
      <c r="DQ77" s="113" t="str">
        <f t="shared" ca="1" si="37"/>
        <v>PRIZE_KEY_x000D_PRIZE_ID_x000D_</v>
      </c>
      <c r="DR77" s="113" t="str">
        <f t="shared" ca="1" si="37"/>
        <v>PRIZE_KEY_x000D_PRIZE_ID_x000D_</v>
      </c>
      <c r="DS77" s="113" t="str">
        <f t="shared" ca="1" si="37"/>
        <v>PRIZE_KEY_x000D_PRIZE_ID_x000D_</v>
      </c>
      <c r="DT77" s="113" t="str">
        <f t="shared" ca="1" si="37"/>
        <v>PRIZE_KEY_x000D_PRIZE_ID_x000D_</v>
      </c>
      <c r="DU77" s="113" t="str">
        <f t="shared" ca="1" si="37"/>
        <v>PRIZE_KEY_x000D_PRIZE_ID_x000D_</v>
      </c>
      <c r="DV77" s="113" t="str">
        <f t="shared" ca="1" si="37"/>
        <v>PRIZE_KEY_x000D_PRIZE_ID_x000D_</v>
      </c>
      <c r="DW77" s="113" t="str">
        <f t="shared" ca="1" si="37"/>
        <v>PRIZE_KEY_x000D_PRIZE_ID_x000D_</v>
      </c>
      <c r="DX77" s="113" t="str">
        <f t="shared" ca="1" si="37"/>
        <v>PRIZE_KEY_x000D_PRIZE_ID_x000D_</v>
      </c>
      <c r="DY77" s="113" t="str">
        <f t="shared" ca="1" si="37"/>
        <v>PRIZE_KEY_x000D_PRIZE_ID_x000D_</v>
      </c>
      <c r="DZ77" s="113" t="str">
        <f t="shared" ca="1" si="37"/>
        <v>PRIZE_KEY_x000D_PRIZE_ID_x000D_</v>
      </c>
      <c r="EA77" s="113" t="str">
        <f t="shared" ca="1" si="37"/>
        <v>PRIZE_KEY_x000D_PRIZE_ID_x000D_</v>
      </c>
      <c r="EB77" s="113" t="str">
        <f t="shared" ca="1" si="37"/>
        <v>PRIZE_KEY_x000D_PRIZE_ID_x000D_</v>
      </c>
      <c r="EC77" s="113" t="str">
        <f t="shared" ca="1" si="37"/>
        <v>PRIZE_KEY_x000D_PRIZE_ID_x000D_</v>
      </c>
      <c r="ED77" s="113" t="str">
        <f t="shared" ca="1" si="37"/>
        <v>PRIZE_KEY_x000D_PRIZE_ID_x000D_</v>
      </c>
      <c r="EE77" s="113" t="str">
        <f t="shared" ca="1" si="37"/>
        <v>PRIZE_KEY_x000D_PRIZE_ID_x000D_</v>
      </c>
      <c r="EF77" s="113" t="str">
        <f t="shared" ref="EF77:EY77" ca="1" si="38">INDIRECT(ADDRESS(ROW()+1,COLUMN()-1))</f>
        <v>PRIZE_KEY_x000D_PRIZE_ID_x000D_</v>
      </c>
      <c r="EG77" s="113" t="str">
        <f t="shared" ca="1" si="38"/>
        <v>PRIZE_KEY_x000D_PRIZE_ID_x000D_</v>
      </c>
      <c r="EH77" s="113" t="str">
        <f t="shared" ca="1" si="38"/>
        <v>PRIZE_KEY_x000D_PRIZE_ID_x000D_</v>
      </c>
      <c r="EI77" s="113" t="str">
        <f t="shared" ca="1" si="38"/>
        <v>PRIZE_KEY_x000D_PRIZE_ID_x000D_</v>
      </c>
      <c r="EJ77" s="113" t="str">
        <f t="shared" ca="1" si="38"/>
        <v>PRIZE_KEY_x000D_PRIZE_ID_x000D_</v>
      </c>
      <c r="EK77" s="113" t="str">
        <f t="shared" ca="1" si="38"/>
        <v>PRIZE_KEY_x000D_PRIZE_ID_x000D_</v>
      </c>
      <c r="EL77" s="113" t="str">
        <f t="shared" ca="1" si="38"/>
        <v>PRIZE_KEY_x000D_PRIZE_ID_x000D_</v>
      </c>
      <c r="EM77" s="113" t="str">
        <f t="shared" ca="1" si="38"/>
        <v>PRIZE_KEY_x000D_PRIZE_ID_x000D_</v>
      </c>
      <c r="EN77" s="113" t="str">
        <f t="shared" ca="1" si="38"/>
        <v>PRIZE_KEY_x000D_PRIZE_ID_x000D_</v>
      </c>
      <c r="EO77" s="113" t="str">
        <f t="shared" ca="1" si="38"/>
        <v>PRIZE_KEY_x000D_PRIZE_ID_x000D_</v>
      </c>
      <c r="EP77" s="113" t="str">
        <f t="shared" ca="1" si="38"/>
        <v>PRIZE_KEY_x000D_PRIZE_ID_x000D_</v>
      </c>
      <c r="EQ77" s="113" t="str">
        <f t="shared" ca="1" si="38"/>
        <v>PRIZE_KEY_x000D_PRIZE_ID_x000D_</v>
      </c>
      <c r="ER77" s="113" t="str">
        <f t="shared" ca="1" si="38"/>
        <v>PRIZE_KEY_x000D_PRIZE_ID_x000D_</v>
      </c>
      <c r="ES77" s="113" t="str">
        <f t="shared" ca="1" si="38"/>
        <v>PRIZE_KEY_x000D_PRIZE_ID_x000D_</v>
      </c>
      <c r="ET77" s="113" t="str">
        <f t="shared" ca="1" si="38"/>
        <v>PRIZE_KEY_x000D_PRIZE_ID_x000D_</v>
      </c>
      <c r="EU77" s="113" t="str">
        <f t="shared" ca="1" si="38"/>
        <v>PRIZE_KEY_x000D_PRIZE_ID_x000D_</v>
      </c>
      <c r="EV77" s="113" t="str">
        <f t="shared" ca="1" si="38"/>
        <v>PRIZE_KEY_x000D_PRIZE_ID_x000D_</v>
      </c>
      <c r="EW77" s="113" t="str">
        <f t="shared" ca="1" si="38"/>
        <v>PRIZE_KEY_x000D_PRIZE_ID_x000D_</v>
      </c>
      <c r="EX77" s="113" t="str">
        <f t="shared" ca="1" si="38"/>
        <v>PRIZE_KEY_x000D_PRIZE_ID_x000D_</v>
      </c>
      <c r="EY77" s="113" t="str">
        <f t="shared" ca="1" si="38"/>
        <v>PRIZE_KEY_x000D_PRIZE_ID_x000D_</v>
      </c>
    </row>
    <row r="78" spans="1:155" s="39" customFormat="1" ht="28.95" hidden="1" customHeight="1" outlineLevel="2">
      <c r="A78" s="21"/>
      <c r="B78" s="21"/>
      <c r="C78" s="33" t="s">
        <v>206</v>
      </c>
      <c r="D78" s="33"/>
      <c r="E78" s="28"/>
      <c r="F78" s="136" t="str">
        <f>F76</f>
        <v>PRIZE_KEY_x000D_</v>
      </c>
      <c r="G78" s="221" t="str">
        <f t="shared" ref="G78:BR78" ca="1" si="39">IF(NOT(ISERROR(FIND("...",G77))),G77,IF(LEN(G77)&gt;226,G77&amp;"..."&amp;CHAR(13),G77&amp;G76))</f>
        <v>PRIZE_KEY_x000D_PRIZE_ID_x000D_</v>
      </c>
      <c r="H78" s="113" t="str">
        <f t="shared" ca="1" si="39"/>
        <v>PRIZE_KEY_x000D_PRIZE_ID_x000D_</v>
      </c>
      <c r="I78" s="113" t="str">
        <f t="shared" ca="1" si="39"/>
        <v>PRIZE_KEY_x000D_PRIZE_ID_x000D_</v>
      </c>
      <c r="J78" s="113" t="str">
        <f t="shared" ca="1" si="39"/>
        <v>PRIZE_KEY_x000D_PRIZE_ID_x000D_</v>
      </c>
      <c r="K78" s="113" t="str">
        <f t="shared" ca="1" si="39"/>
        <v>PRIZE_KEY_x000D_PRIZE_ID_x000D_</v>
      </c>
      <c r="L78" s="113" t="str">
        <f t="shared" ca="1" si="39"/>
        <v>PRIZE_KEY_x000D_PRIZE_ID_x000D_</v>
      </c>
      <c r="M78" s="113" t="str">
        <f t="shared" ca="1" si="39"/>
        <v>PRIZE_KEY_x000D_PRIZE_ID_x000D_</v>
      </c>
      <c r="N78" s="113" t="str">
        <f t="shared" ca="1" si="39"/>
        <v>PRIZE_KEY_x000D_PRIZE_ID_x000D_</v>
      </c>
      <c r="O78" s="113" t="str">
        <f t="shared" ca="1" si="39"/>
        <v>PRIZE_KEY_x000D_PRIZE_ID_x000D_</v>
      </c>
      <c r="P78" s="113" t="str">
        <f t="shared" ca="1" si="39"/>
        <v>PRIZE_KEY_x000D_PRIZE_ID_x000D_</v>
      </c>
      <c r="Q78" s="113" t="str">
        <f t="shared" ca="1" si="39"/>
        <v>PRIZE_KEY_x000D_PRIZE_ID_x000D_</v>
      </c>
      <c r="R78" s="113" t="str">
        <f t="shared" ca="1" si="39"/>
        <v>PRIZE_KEY_x000D_PRIZE_ID_x000D_</v>
      </c>
      <c r="S78" s="113" t="str">
        <f t="shared" ca="1" si="39"/>
        <v>PRIZE_KEY_x000D_PRIZE_ID_x000D_</v>
      </c>
      <c r="T78" s="113" t="str">
        <f t="shared" ca="1" si="39"/>
        <v>PRIZE_KEY_x000D_PRIZE_ID_x000D_</v>
      </c>
      <c r="U78" s="113" t="str">
        <f t="shared" ca="1" si="39"/>
        <v>PRIZE_KEY_x000D_PRIZE_ID_x000D_</v>
      </c>
      <c r="V78" s="113" t="str">
        <f t="shared" ca="1" si="39"/>
        <v>PRIZE_KEY_x000D_PRIZE_ID_x000D_</v>
      </c>
      <c r="W78" s="113" t="str">
        <f t="shared" ca="1" si="39"/>
        <v>PRIZE_KEY_x000D_PRIZE_ID_x000D_</v>
      </c>
      <c r="X78" s="113" t="str">
        <f t="shared" ca="1" si="39"/>
        <v>PRIZE_KEY_x000D_PRIZE_ID_x000D_</v>
      </c>
      <c r="Y78" s="113" t="str">
        <f t="shared" ca="1" si="39"/>
        <v>PRIZE_KEY_x000D_PRIZE_ID_x000D_</v>
      </c>
      <c r="Z78" s="113" t="str">
        <f t="shared" ca="1" si="39"/>
        <v>PRIZE_KEY_x000D_PRIZE_ID_x000D_</v>
      </c>
      <c r="AA78" s="113" t="str">
        <f t="shared" ca="1" si="39"/>
        <v>PRIZE_KEY_x000D_PRIZE_ID_x000D_</v>
      </c>
      <c r="AB78" s="113" t="str">
        <f t="shared" ca="1" si="39"/>
        <v>PRIZE_KEY_x000D_PRIZE_ID_x000D_</v>
      </c>
      <c r="AC78" s="113" t="str">
        <f t="shared" ca="1" si="39"/>
        <v>PRIZE_KEY_x000D_PRIZE_ID_x000D_</v>
      </c>
      <c r="AD78" s="113" t="str">
        <f t="shared" ca="1" si="39"/>
        <v>PRIZE_KEY_x000D_PRIZE_ID_x000D_</v>
      </c>
      <c r="AE78" s="113" t="str">
        <f t="shared" ca="1" si="39"/>
        <v>PRIZE_KEY_x000D_PRIZE_ID_x000D_</v>
      </c>
      <c r="AF78" s="113" t="str">
        <f t="shared" ca="1" si="39"/>
        <v>PRIZE_KEY_x000D_PRIZE_ID_x000D_</v>
      </c>
      <c r="AG78" s="113" t="str">
        <f t="shared" ca="1" si="39"/>
        <v>PRIZE_KEY_x000D_PRIZE_ID_x000D_</v>
      </c>
      <c r="AH78" s="113" t="str">
        <f t="shared" ca="1" si="39"/>
        <v>PRIZE_KEY_x000D_PRIZE_ID_x000D_</v>
      </c>
      <c r="AI78" s="113" t="str">
        <f t="shared" ca="1" si="39"/>
        <v>PRIZE_KEY_x000D_PRIZE_ID_x000D_</v>
      </c>
      <c r="AJ78" s="113" t="str">
        <f t="shared" ca="1" si="39"/>
        <v>PRIZE_KEY_x000D_PRIZE_ID_x000D_</v>
      </c>
      <c r="AK78" s="113" t="str">
        <f t="shared" ca="1" si="39"/>
        <v>PRIZE_KEY_x000D_PRIZE_ID_x000D_</v>
      </c>
      <c r="AL78" s="113" t="str">
        <f t="shared" ca="1" si="39"/>
        <v>PRIZE_KEY_x000D_PRIZE_ID_x000D_</v>
      </c>
      <c r="AM78" s="113" t="str">
        <f t="shared" ca="1" si="39"/>
        <v>PRIZE_KEY_x000D_PRIZE_ID_x000D_</v>
      </c>
      <c r="AN78" s="113" t="str">
        <f t="shared" ca="1" si="39"/>
        <v>PRIZE_KEY_x000D_PRIZE_ID_x000D_</v>
      </c>
      <c r="AO78" s="113" t="str">
        <f t="shared" ca="1" si="39"/>
        <v>PRIZE_KEY_x000D_PRIZE_ID_x000D_</v>
      </c>
      <c r="AP78" s="113" t="str">
        <f t="shared" ca="1" si="39"/>
        <v>PRIZE_KEY_x000D_PRIZE_ID_x000D_</v>
      </c>
      <c r="AQ78" s="113" t="str">
        <f t="shared" ca="1" si="39"/>
        <v>PRIZE_KEY_x000D_PRIZE_ID_x000D_</v>
      </c>
      <c r="AR78" s="113" t="str">
        <f t="shared" ca="1" si="39"/>
        <v>PRIZE_KEY_x000D_PRIZE_ID_x000D_</v>
      </c>
      <c r="AS78" s="113" t="str">
        <f t="shared" ca="1" si="39"/>
        <v>PRIZE_KEY_x000D_PRIZE_ID_x000D_</v>
      </c>
      <c r="AT78" s="113" t="str">
        <f t="shared" ca="1" si="39"/>
        <v>PRIZE_KEY_x000D_PRIZE_ID_x000D_</v>
      </c>
      <c r="AU78" s="113" t="str">
        <f t="shared" ca="1" si="39"/>
        <v>PRIZE_KEY_x000D_PRIZE_ID_x000D_</v>
      </c>
      <c r="AV78" s="113" t="str">
        <f t="shared" ca="1" si="39"/>
        <v>PRIZE_KEY_x000D_PRIZE_ID_x000D_</v>
      </c>
      <c r="AW78" s="113" t="str">
        <f t="shared" ca="1" si="39"/>
        <v>PRIZE_KEY_x000D_PRIZE_ID_x000D_</v>
      </c>
      <c r="AX78" s="113" t="str">
        <f t="shared" ca="1" si="39"/>
        <v>PRIZE_KEY_x000D_PRIZE_ID_x000D_</v>
      </c>
      <c r="AY78" s="113" t="str">
        <f t="shared" ca="1" si="39"/>
        <v>PRIZE_KEY_x000D_PRIZE_ID_x000D_</v>
      </c>
      <c r="AZ78" s="113" t="str">
        <f t="shared" ca="1" si="39"/>
        <v>PRIZE_KEY_x000D_PRIZE_ID_x000D_</v>
      </c>
      <c r="BA78" s="113" t="str">
        <f t="shared" ca="1" si="39"/>
        <v>PRIZE_KEY_x000D_PRIZE_ID_x000D_</v>
      </c>
      <c r="BB78" s="113" t="str">
        <f t="shared" ca="1" si="39"/>
        <v>PRIZE_KEY_x000D_PRIZE_ID_x000D_</v>
      </c>
      <c r="BC78" s="113" t="str">
        <f t="shared" ca="1" si="39"/>
        <v>PRIZE_KEY_x000D_PRIZE_ID_x000D_</v>
      </c>
      <c r="BD78" s="113" t="str">
        <f t="shared" ca="1" si="39"/>
        <v>PRIZE_KEY_x000D_PRIZE_ID_x000D_</v>
      </c>
      <c r="BE78" s="113" t="str">
        <f t="shared" ca="1" si="39"/>
        <v>PRIZE_KEY_x000D_PRIZE_ID_x000D_</v>
      </c>
      <c r="BF78" s="113" t="str">
        <f t="shared" ca="1" si="39"/>
        <v>PRIZE_KEY_x000D_PRIZE_ID_x000D_</v>
      </c>
      <c r="BG78" s="113" t="str">
        <f t="shared" ca="1" si="39"/>
        <v>PRIZE_KEY_x000D_PRIZE_ID_x000D_</v>
      </c>
      <c r="BH78" s="113" t="str">
        <f t="shared" ca="1" si="39"/>
        <v>PRIZE_KEY_x000D_PRIZE_ID_x000D_</v>
      </c>
      <c r="BI78" s="113" t="str">
        <f t="shared" ca="1" si="39"/>
        <v>PRIZE_KEY_x000D_PRIZE_ID_x000D_</v>
      </c>
      <c r="BJ78" s="113" t="str">
        <f t="shared" ca="1" si="39"/>
        <v>PRIZE_KEY_x000D_PRIZE_ID_x000D_</v>
      </c>
      <c r="BK78" s="113" t="str">
        <f t="shared" ca="1" si="39"/>
        <v>PRIZE_KEY_x000D_PRIZE_ID_x000D_</v>
      </c>
      <c r="BL78" s="113" t="str">
        <f t="shared" ca="1" si="39"/>
        <v>PRIZE_KEY_x000D_PRIZE_ID_x000D_</v>
      </c>
      <c r="BM78" s="113" t="str">
        <f t="shared" ca="1" si="39"/>
        <v>PRIZE_KEY_x000D_PRIZE_ID_x000D_</v>
      </c>
      <c r="BN78" s="113" t="str">
        <f t="shared" ca="1" si="39"/>
        <v>PRIZE_KEY_x000D_PRIZE_ID_x000D_</v>
      </c>
      <c r="BO78" s="113" t="str">
        <f t="shared" ca="1" si="39"/>
        <v>PRIZE_KEY_x000D_PRIZE_ID_x000D_</v>
      </c>
      <c r="BP78" s="113" t="str">
        <f t="shared" ca="1" si="39"/>
        <v>PRIZE_KEY_x000D_PRIZE_ID_x000D_</v>
      </c>
      <c r="BQ78" s="113" t="str">
        <f t="shared" ca="1" si="39"/>
        <v>PRIZE_KEY_x000D_PRIZE_ID_x000D_</v>
      </c>
      <c r="BR78" s="113" t="str">
        <f t="shared" ca="1" si="39"/>
        <v>PRIZE_KEY_x000D_PRIZE_ID_x000D_</v>
      </c>
      <c r="BS78" s="113" t="str">
        <f t="shared" ref="BS78:ED78" ca="1" si="40">IF(NOT(ISERROR(FIND("...",BS77))),BS77,IF(LEN(BS77)&gt;226,BS77&amp;"..."&amp;CHAR(13),BS77&amp;BS76))</f>
        <v>PRIZE_KEY_x000D_PRIZE_ID_x000D_</v>
      </c>
      <c r="BT78" s="113" t="str">
        <f t="shared" ca="1" si="40"/>
        <v>PRIZE_KEY_x000D_PRIZE_ID_x000D_</v>
      </c>
      <c r="BU78" s="113" t="str">
        <f t="shared" ca="1" si="40"/>
        <v>PRIZE_KEY_x000D_PRIZE_ID_x000D_</v>
      </c>
      <c r="BV78" s="113" t="str">
        <f t="shared" ca="1" si="40"/>
        <v>PRIZE_KEY_x000D_PRIZE_ID_x000D_</v>
      </c>
      <c r="BW78" s="113" t="str">
        <f t="shared" ca="1" si="40"/>
        <v>PRIZE_KEY_x000D_PRIZE_ID_x000D_</v>
      </c>
      <c r="BX78" s="113" t="str">
        <f t="shared" ca="1" si="40"/>
        <v>PRIZE_KEY_x000D_PRIZE_ID_x000D_</v>
      </c>
      <c r="BY78" s="113" t="str">
        <f t="shared" ca="1" si="40"/>
        <v>PRIZE_KEY_x000D_PRIZE_ID_x000D_</v>
      </c>
      <c r="BZ78" s="113" t="str">
        <f t="shared" ca="1" si="40"/>
        <v>PRIZE_KEY_x000D_PRIZE_ID_x000D_</v>
      </c>
      <c r="CA78" s="113" t="str">
        <f t="shared" ca="1" si="40"/>
        <v>PRIZE_KEY_x000D_PRIZE_ID_x000D_</v>
      </c>
      <c r="CB78" s="113" t="str">
        <f t="shared" ca="1" si="40"/>
        <v>PRIZE_KEY_x000D_PRIZE_ID_x000D_</v>
      </c>
      <c r="CC78" s="113" t="str">
        <f t="shared" ca="1" si="40"/>
        <v>PRIZE_KEY_x000D_PRIZE_ID_x000D_</v>
      </c>
      <c r="CD78" s="113" t="str">
        <f t="shared" ca="1" si="40"/>
        <v>PRIZE_KEY_x000D_PRIZE_ID_x000D_</v>
      </c>
      <c r="CE78" s="113" t="str">
        <f t="shared" ca="1" si="40"/>
        <v>PRIZE_KEY_x000D_PRIZE_ID_x000D_</v>
      </c>
      <c r="CF78" s="113" t="str">
        <f t="shared" ca="1" si="40"/>
        <v>PRIZE_KEY_x000D_PRIZE_ID_x000D_</v>
      </c>
      <c r="CG78" s="113" t="str">
        <f t="shared" ca="1" si="40"/>
        <v>PRIZE_KEY_x000D_PRIZE_ID_x000D_</v>
      </c>
      <c r="CH78" s="113" t="str">
        <f t="shared" ca="1" si="40"/>
        <v>PRIZE_KEY_x000D_PRIZE_ID_x000D_</v>
      </c>
      <c r="CI78" s="113" t="str">
        <f t="shared" ca="1" si="40"/>
        <v>PRIZE_KEY_x000D_PRIZE_ID_x000D_</v>
      </c>
      <c r="CJ78" s="113" t="str">
        <f t="shared" ca="1" si="40"/>
        <v>PRIZE_KEY_x000D_PRIZE_ID_x000D_</v>
      </c>
      <c r="CK78" s="113" t="str">
        <f t="shared" ca="1" si="40"/>
        <v>PRIZE_KEY_x000D_PRIZE_ID_x000D_</v>
      </c>
      <c r="CL78" s="113" t="str">
        <f t="shared" ca="1" si="40"/>
        <v>PRIZE_KEY_x000D_PRIZE_ID_x000D_</v>
      </c>
      <c r="CM78" s="113" t="str">
        <f t="shared" ca="1" si="40"/>
        <v>PRIZE_KEY_x000D_PRIZE_ID_x000D_</v>
      </c>
      <c r="CN78" s="113" t="str">
        <f t="shared" ca="1" si="40"/>
        <v>PRIZE_KEY_x000D_PRIZE_ID_x000D_</v>
      </c>
      <c r="CO78" s="113" t="str">
        <f t="shared" ca="1" si="40"/>
        <v>PRIZE_KEY_x000D_PRIZE_ID_x000D_</v>
      </c>
      <c r="CP78" s="113" t="str">
        <f t="shared" ca="1" si="40"/>
        <v>PRIZE_KEY_x000D_PRIZE_ID_x000D_</v>
      </c>
      <c r="CQ78" s="113" t="str">
        <f t="shared" ca="1" si="40"/>
        <v>PRIZE_KEY_x000D_PRIZE_ID_x000D_</v>
      </c>
      <c r="CR78" s="113" t="str">
        <f t="shared" ca="1" si="40"/>
        <v>PRIZE_KEY_x000D_PRIZE_ID_x000D_</v>
      </c>
      <c r="CS78" s="113" t="str">
        <f t="shared" ca="1" si="40"/>
        <v>PRIZE_KEY_x000D_PRIZE_ID_x000D_</v>
      </c>
      <c r="CT78" s="113" t="str">
        <f t="shared" ca="1" si="40"/>
        <v>PRIZE_KEY_x000D_PRIZE_ID_x000D_</v>
      </c>
      <c r="CU78" s="113" t="str">
        <f t="shared" ca="1" si="40"/>
        <v>PRIZE_KEY_x000D_PRIZE_ID_x000D_</v>
      </c>
      <c r="CV78" s="113" t="str">
        <f t="shared" ca="1" si="40"/>
        <v>PRIZE_KEY_x000D_PRIZE_ID_x000D_</v>
      </c>
      <c r="CW78" s="113" t="str">
        <f t="shared" ca="1" si="40"/>
        <v>PRIZE_KEY_x000D_PRIZE_ID_x000D_</v>
      </c>
      <c r="CX78" s="113" t="str">
        <f t="shared" ca="1" si="40"/>
        <v>PRIZE_KEY_x000D_PRIZE_ID_x000D_</v>
      </c>
      <c r="CY78" s="113" t="str">
        <f t="shared" ca="1" si="40"/>
        <v>PRIZE_KEY_x000D_PRIZE_ID_x000D_</v>
      </c>
      <c r="CZ78" s="113" t="str">
        <f t="shared" ca="1" si="40"/>
        <v>PRIZE_KEY_x000D_PRIZE_ID_x000D_</v>
      </c>
      <c r="DA78" s="113" t="str">
        <f t="shared" ca="1" si="40"/>
        <v>PRIZE_KEY_x000D_PRIZE_ID_x000D_</v>
      </c>
      <c r="DB78" s="113" t="str">
        <f t="shared" ca="1" si="40"/>
        <v>PRIZE_KEY_x000D_PRIZE_ID_x000D_</v>
      </c>
      <c r="DC78" s="113" t="str">
        <f t="shared" ca="1" si="40"/>
        <v>PRIZE_KEY_x000D_PRIZE_ID_x000D_</v>
      </c>
      <c r="DD78" s="113" t="str">
        <f t="shared" ca="1" si="40"/>
        <v>PRIZE_KEY_x000D_PRIZE_ID_x000D_</v>
      </c>
      <c r="DE78" s="113" t="str">
        <f t="shared" ca="1" si="40"/>
        <v>PRIZE_KEY_x000D_PRIZE_ID_x000D_</v>
      </c>
      <c r="DF78" s="113" t="str">
        <f t="shared" ca="1" si="40"/>
        <v>PRIZE_KEY_x000D_PRIZE_ID_x000D_</v>
      </c>
      <c r="DG78" s="113" t="str">
        <f t="shared" ca="1" si="40"/>
        <v>PRIZE_KEY_x000D_PRIZE_ID_x000D_</v>
      </c>
      <c r="DH78" s="113" t="str">
        <f t="shared" ca="1" si="40"/>
        <v>PRIZE_KEY_x000D_PRIZE_ID_x000D_</v>
      </c>
      <c r="DI78" s="113" t="str">
        <f t="shared" ca="1" si="40"/>
        <v>PRIZE_KEY_x000D_PRIZE_ID_x000D_</v>
      </c>
      <c r="DJ78" s="113" t="str">
        <f t="shared" ca="1" si="40"/>
        <v>PRIZE_KEY_x000D_PRIZE_ID_x000D_</v>
      </c>
      <c r="DK78" s="113" t="str">
        <f t="shared" ca="1" si="40"/>
        <v>PRIZE_KEY_x000D_PRIZE_ID_x000D_</v>
      </c>
      <c r="DL78" s="113" t="str">
        <f t="shared" ca="1" si="40"/>
        <v>PRIZE_KEY_x000D_PRIZE_ID_x000D_</v>
      </c>
      <c r="DM78" s="113" t="str">
        <f t="shared" ca="1" si="40"/>
        <v>PRIZE_KEY_x000D_PRIZE_ID_x000D_</v>
      </c>
      <c r="DN78" s="113" t="str">
        <f t="shared" ca="1" si="40"/>
        <v>PRIZE_KEY_x000D_PRIZE_ID_x000D_</v>
      </c>
      <c r="DO78" s="113" t="str">
        <f t="shared" ca="1" si="40"/>
        <v>PRIZE_KEY_x000D_PRIZE_ID_x000D_</v>
      </c>
      <c r="DP78" s="113" t="str">
        <f t="shared" ca="1" si="40"/>
        <v>PRIZE_KEY_x000D_PRIZE_ID_x000D_</v>
      </c>
      <c r="DQ78" s="113" t="str">
        <f t="shared" ca="1" si="40"/>
        <v>PRIZE_KEY_x000D_PRIZE_ID_x000D_</v>
      </c>
      <c r="DR78" s="113" t="str">
        <f t="shared" ca="1" si="40"/>
        <v>PRIZE_KEY_x000D_PRIZE_ID_x000D_</v>
      </c>
      <c r="DS78" s="113" t="str">
        <f t="shared" ca="1" si="40"/>
        <v>PRIZE_KEY_x000D_PRIZE_ID_x000D_</v>
      </c>
      <c r="DT78" s="113" t="str">
        <f t="shared" ca="1" si="40"/>
        <v>PRIZE_KEY_x000D_PRIZE_ID_x000D_</v>
      </c>
      <c r="DU78" s="113" t="str">
        <f t="shared" ca="1" si="40"/>
        <v>PRIZE_KEY_x000D_PRIZE_ID_x000D_</v>
      </c>
      <c r="DV78" s="113" t="str">
        <f t="shared" ca="1" si="40"/>
        <v>PRIZE_KEY_x000D_PRIZE_ID_x000D_</v>
      </c>
      <c r="DW78" s="113" t="str">
        <f t="shared" ca="1" si="40"/>
        <v>PRIZE_KEY_x000D_PRIZE_ID_x000D_</v>
      </c>
      <c r="DX78" s="113" t="str">
        <f t="shared" ca="1" si="40"/>
        <v>PRIZE_KEY_x000D_PRIZE_ID_x000D_</v>
      </c>
      <c r="DY78" s="113" t="str">
        <f t="shared" ca="1" si="40"/>
        <v>PRIZE_KEY_x000D_PRIZE_ID_x000D_</v>
      </c>
      <c r="DZ78" s="113" t="str">
        <f t="shared" ca="1" si="40"/>
        <v>PRIZE_KEY_x000D_PRIZE_ID_x000D_</v>
      </c>
      <c r="EA78" s="113" t="str">
        <f t="shared" ca="1" si="40"/>
        <v>PRIZE_KEY_x000D_PRIZE_ID_x000D_</v>
      </c>
      <c r="EB78" s="113" t="str">
        <f t="shared" ca="1" si="40"/>
        <v>PRIZE_KEY_x000D_PRIZE_ID_x000D_</v>
      </c>
      <c r="EC78" s="113" t="str">
        <f t="shared" ca="1" si="40"/>
        <v>PRIZE_KEY_x000D_PRIZE_ID_x000D_</v>
      </c>
      <c r="ED78" s="113" t="str">
        <f t="shared" ca="1" si="40"/>
        <v>PRIZE_KEY_x000D_PRIZE_ID_x000D_</v>
      </c>
      <c r="EE78" s="113" t="str">
        <f t="shared" ref="EE78:EY78" ca="1" si="41">IF(NOT(ISERROR(FIND("...",EE77))),EE77,IF(LEN(EE77)&gt;226,EE77&amp;"..."&amp;CHAR(13),EE77&amp;EE76))</f>
        <v>PRIZE_KEY_x000D_PRIZE_ID_x000D_</v>
      </c>
      <c r="EF78" s="113" t="str">
        <f t="shared" ca="1" si="41"/>
        <v>PRIZE_KEY_x000D_PRIZE_ID_x000D_</v>
      </c>
      <c r="EG78" s="113" t="str">
        <f t="shared" ca="1" si="41"/>
        <v>PRIZE_KEY_x000D_PRIZE_ID_x000D_</v>
      </c>
      <c r="EH78" s="113" t="str">
        <f t="shared" ca="1" si="41"/>
        <v>PRIZE_KEY_x000D_PRIZE_ID_x000D_</v>
      </c>
      <c r="EI78" s="113" t="str">
        <f t="shared" ca="1" si="41"/>
        <v>PRIZE_KEY_x000D_PRIZE_ID_x000D_</v>
      </c>
      <c r="EJ78" s="113" t="str">
        <f t="shared" ca="1" si="41"/>
        <v>PRIZE_KEY_x000D_PRIZE_ID_x000D_</v>
      </c>
      <c r="EK78" s="113" t="str">
        <f t="shared" ca="1" si="41"/>
        <v>PRIZE_KEY_x000D_PRIZE_ID_x000D_</v>
      </c>
      <c r="EL78" s="113" t="str">
        <f t="shared" ca="1" si="41"/>
        <v>PRIZE_KEY_x000D_PRIZE_ID_x000D_</v>
      </c>
      <c r="EM78" s="113" t="str">
        <f t="shared" ca="1" si="41"/>
        <v>PRIZE_KEY_x000D_PRIZE_ID_x000D_</v>
      </c>
      <c r="EN78" s="113" t="str">
        <f t="shared" ca="1" si="41"/>
        <v>PRIZE_KEY_x000D_PRIZE_ID_x000D_</v>
      </c>
      <c r="EO78" s="113" t="str">
        <f t="shared" ca="1" si="41"/>
        <v>PRIZE_KEY_x000D_PRIZE_ID_x000D_</v>
      </c>
      <c r="EP78" s="113" t="str">
        <f t="shared" ca="1" si="41"/>
        <v>PRIZE_KEY_x000D_PRIZE_ID_x000D_</v>
      </c>
      <c r="EQ78" s="113" t="str">
        <f t="shared" ca="1" si="41"/>
        <v>PRIZE_KEY_x000D_PRIZE_ID_x000D_</v>
      </c>
      <c r="ER78" s="113" t="str">
        <f t="shared" ca="1" si="41"/>
        <v>PRIZE_KEY_x000D_PRIZE_ID_x000D_</v>
      </c>
      <c r="ES78" s="113" t="str">
        <f t="shared" ca="1" si="41"/>
        <v>PRIZE_KEY_x000D_PRIZE_ID_x000D_</v>
      </c>
      <c r="ET78" s="113" t="str">
        <f t="shared" ca="1" si="41"/>
        <v>PRIZE_KEY_x000D_PRIZE_ID_x000D_</v>
      </c>
      <c r="EU78" s="113" t="str">
        <f t="shared" ca="1" si="41"/>
        <v>PRIZE_KEY_x000D_PRIZE_ID_x000D_</v>
      </c>
      <c r="EV78" s="113" t="str">
        <f t="shared" ca="1" si="41"/>
        <v>PRIZE_KEY_x000D_PRIZE_ID_x000D_</v>
      </c>
      <c r="EW78" s="113" t="str">
        <f t="shared" ca="1" si="41"/>
        <v>PRIZE_KEY_x000D_PRIZE_ID_x000D_</v>
      </c>
      <c r="EX78" s="113" t="str">
        <f t="shared" ca="1" si="41"/>
        <v>PRIZE_KEY_x000D_PRIZE_ID_x000D_</v>
      </c>
      <c r="EY78" s="113" t="str">
        <f t="shared" ca="1" si="41"/>
        <v>PRIZE_KEY_x000D_PRIZE_ID_x000D_</v>
      </c>
    </row>
    <row r="79" spans="1:155" s="39" customFormat="1" ht="28.95" hidden="1" customHeight="1" outlineLevel="2">
      <c r="A79" s="21"/>
      <c r="B79" s="21"/>
      <c r="C79" s="33"/>
      <c r="D79" s="33"/>
      <c r="E79" s="28"/>
      <c r="F79" s="113"/>
      <c r="G79" s="221"/>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124" t="str">
        <f>IF(F63="Y","", F75)</f>
        <v/>
      </c>
      <c r="G80" s="318" t="str">
        <f t="shared" ref="G80:BR80" si="42">IF(G63="Y","", G75)</f>
        <v/>
      </c>
      <c r="H80" s="124" t="str">
        <f t="shared" si="42"/>
        <v>PRIZE_YEAR_x000D_</v>
      </c>
      <c r="I80" s="124" t="str">
        <f t="shared" si="42"/>
        <v>PRIZE_CATEGORY_x000D_</v>
      </c>
      <c r="J80" s="124" t="str">
        <f t="shared" si="42"/>
        <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69" t="s">
        <v>176</v>
      </c>
      <c r="D81" s="33"/>
      <c r="E81" s="28"/>
      <c r="F81" s="136" t="str">
        <f ca="1">IF(LEN(G117)=0,"",G117 &amp; CHAR(13))</f>
        <v>PRIZE_KEY_x000D_PRIZE_ID_x000D__x000D_</v>
      </c>
      <c r="G81" s="221" t="str">
        <f ca="1">INDIRECT(ADDRESS(ROW()+1,COLUMN()-1))</f>
        <v>PRIZE_KEY_x000D_PRIZE_ID_x000D__x000D_</v>
      </c>
      <c r="H81" s="113" t="str">
        <f t="shared" ref="H81:BS81" ca="1" si="45">INDIRECT(ADDRESS(ROW()+1,COLUMN()-1))</f>
        <v>PRIZE_KEY_x000D_PRIZE_ID_x000D__x000D_</v>
      </c>
      <c r="I81" s="113" t="str">
        <f t="shared" ca="1" si="45"/>
        <v>PRIZE_KEY_x000D_PRIZE_ID_x000D__x000D_PRIZE_YEAR_x000D_</v>
      </c>
      <c r="J81" s="113" t="str">
        <f t="shared" ca="1" si="45"/>
        <v>PRIZE_KEY_x000D_PRIZE_ID_x000D__x000D_PRIZE_YEAR_x000D_PRIZE_CATEGORY_x000D_</v>
      </c>
      <c r="K81" s="113" t="str">
        <f t="shared" ca="1" si="45"/>
        <v>PRIZE_KEY_x000D_PRIZE_ID_x000D__x000D_PRIZE_YEAR_x000D_PRIZE_CATEGORY_x000D_</v>
      </c>
      <c r="L81" s="113" t="str">
        <f t="shared" ca="1" si="45"/>
        <v>PRIZE_KEY_x000D_PRIZE_ID_x000D__x000D_PRIZE_YEAR_x000D_PRIZE_CATEGORY_x000D_</v>
      </c>
      <c r="M81" s="113" t="str">
        <f t="shared" ca="1" si="45"/>
        <v>PRIZE_KEY_x000D_PRIZE_ID_x000D__x000D_PRIZE_YEAR_x000D_PRIZE_CATEGORY_x000D_</v>
      </c>
      <c r="N81" s="113" t="str">
        <f t="shared" ca="1" si="45"/>
        <v>PRIZE_KEY_x000D_PRIZE_ID_x000D__x000D_PRIZE_YEAR_x000D_PRIZE_CATEGORY_x000D_</v>
      </c>
      <c r="O81" s="113" t="str">
        <f t="shared" ca="1" si="45"/>
        <v>PRIZE_KEY_x000D_PRIZE_ID_x000D__x000D_PRIZE_YEAR_x000D_PRIZE_CATEGORY_x000D_</v>
      </c>
      <c r="P81" s="113" t="str">
        <f t="shared" ca="1" si="45"/>
        <v>PRIZE_KEY_x000D_PRIZE_ID_x000D__x000D_PRIZE_YEAR_x000D_PRIZE_CATEGORY_x000D_</v>
      </c>
      <c r="Q81" s="113" t="str">
        <f t="shared" ca="1" si="45"/>
        <v>PRIZE_KEY_x000D_PRIZE_ID_x000D__x000D_PRIZE_YEAR_x000D_PRIZE_CATEGORY_x000D_</v>
      </c>
      <c r="R81" s="113" t="str">
        <f t="shared" ca="1" si="45"/>
        <v>PRIZE_KEY_x000D_PRIZE_ID_x000D__x000D_PRIZE_YEAR_x000D_PRIZE_CATEGORY_x000D_</v>
      </c>
      <c r="S81" s="113" t="str">
        <f t="shared" ca="1" si="45"/>
        <v>PRIZE_KEY_x000D_PRIZE_ID_x000D__x000D_PRIZE_YEAR_x000D_PRIZE_CATEGORY_x000D_</v>
      </c>
      <c r="T81" s="113" t="str">
        <f t="shared" ca="1" si="45"/>
        <v>PRIZE_KEY_x000D_PRIZE_ID_x000D__x000D_PRIZE_YEAR_x000D_PRIZE_CATEGORY_x000D_</v>
      </c>
      <c r="U81" s="113" t="str">
        <f t="shared" ca="1" si="45"/>
        <v>PRIZE_KEY_x000D_PRIZE_ID_x000D__x000D_PRIZE_YEAR_x000D_PRIZE_CATEGORY_x000D_</v>
      </c>
      <c r="V81" s="113" t="str">
        <f t="shared" ca="1" si="45"/>
        <v>PRIZE_KEY_x000D_PRIZE_ID_x000D__x000D_PRIZE_YEAR_x000D_PRIZE_CATEGORY_x000D_</v>
      </c>
      <c r="W81" s="113" t="str">
        <f t="shared" ca="1" si="45"/>
        <v>PRIZE_KEY_x000D_PRIZE_ID_x000D__x000D_PRIZE_YEAR_x000D_PRIZE_CATEGORY_x000D_</v>
      </c>
      <c r="X81" s="113" t="str">
        <f t="shared" ca="1" si="45"/>
        <v>PRIZE_KEY_x000D_PRIZE_ID_x000D__x000D_PRIZE_YEAR_x000D_PRIZE_CATEGORY_x000D_</v>
      </c>
      <c r="Y81" s="113" t="str">
        <f t="shared" ca="1" si="45"/>
        <v>PRIZE_KEY_x000D_PRIZE_ID_x000D__x000D_PRIZE_YEAR_x000D_PRIZE_CATEGORY_x000D_</v>
      </c>
      <c r="Z81" s="113" t="str">
        <f t="shared" ca="1" si="45"/>
        <v>PRIZE_KEY_x000D_PRIZE_ID_x000D__x000D_PRIZE_YEAR_x000D_PRIZE_CATEGORY_x000D_</v>
      </c>
      <c r="AA81" s="113" t="str">
        <f t="shared" ca="1" si="45"/>
        <v>PRIZE_KEY_x000D_PRIZE_ID_x000D__x000D_PRIZE_YEAR_x000D_PRIZE_CATEGORY_x000D_</v>
      </c>
      <c r="AB81" s="113" t="str">
        <f t="shared" ca="1" si="45"/>
        <v>PRIZE_KEY_x000D_PRIZE_ID_x000D__x000D_PRIZE_YEAR_x000D_PRIZE_CATEGORY_x000D_</v>
      </c>
      <c r="AC81" s="113" t="str">
        <f t="shared" ca="1" si="45"/>
        <v>PRIZE_KEY_x000D_PRIZE_ID_x000D__x000D_PRIZE_YEAR_x000D_PRIZE_CATEGORY_x000D_</v>
      </c>
      <c r="AD81" s="113" t="str">
        <f t="shared" ca="1" si="45"/>
        <v>PRIZE_KEY_x000D_PRIZE_ID_x000D__x000D_PRIZE_YEAR_x000D_PRIZE_CATEGORY_x000D_</v>
      </c>
      <c r="AE81" s="113" t="str">
        <f t="shared" ca="1" si="45"/>
        <v>PRIZE_KEY_x000D_PRIZE_ID_x000D__x000D_PRIZE_YEAR_x000D_PRIZE_CATEGORY_x000D_</v>
      </c>
      <c r="AF81" s="113" t="str">
        <f t="shared" ca="1" si="45"/>
        <v>PRIZE_KEY_x000D_PRIZE_ID_x000D__x000D_PRIZE_YEAR_x000D_PRIZE_CATEGORY_x000D_</v>
      </c>
      <c r="AG81" s="113" t="str">
        <f t="shared" ca="1" si="45"/>
        <v>PRIZE_KEY_x000D_PRIZE_ID_x000D__x000D_PRIZE_YEAR_x000D_PRIZE_CATEGORY_x000D_</v>
      </c>
      <c r="AH81" s="113" t="str">
        <f t="shared" ca="1" si="45"/>
        <v>PRIZE_KEY_x000D_PRIZE_ID_x000D__x000D_PRIZE_YEAR_x000D_PRIZE_CATEGORY_x000D_</v>
      </c>
      <c r="AI81" s="113" t="str">
        <f t="shared" ca="1" si="45"/>
        <v>PRIZE_KEY_x000D_PRIZE_ID_x000D__x000D_PRIZE_YEAR_x000D_PRIZE_CATEGORY_x000D_</v>
      </c>
      <c r="AJ81" s="113" t="str">
        <f t="shared" ca="1" si="45"/>
        <v>PRIZE_KEY_x000D_PRIZE_ID_x000D__x000D_PRIZE_YEAR_x000D_PRIZE_CATEGORY_x000D_</v>
      </c>
      <c r="AK81" s="113" t="str">
        <f t="shared" ca="1" si="45"/>
        <v>PRIZE_KEY_x000D_PRIZE_ID_x000D__x000D_PRIZE_YEAR_x000D_PRIZE_CATEGORY_x000D_</v>
      </c>
      <c r="AL81" s="113" t="str">
        <f t="shared" ca="1" si="45"/>
        <v>PRIZE_KEY_x000D_PRIZE_ID_x000D__x000D_PRIZE_YEAR_x000D_PRIZE_CATEGORY_x000D_</v>
      </c>
      <c r="AM81" s="113" t="str">
        <f t="shared" ca="1" si="45"/>
        <v>PRIZE_KEY_x000D_PRIZE_ID_x000D__x000D_PRIZE_YEAR_x000D_PRIZE_CATEGORY_x000D_</v>
      </c>
      <c r="AN81" s="113" t="str">
        <f t="shared" ca="1" si="45"/>
        <v>PRIZE_KEY_x000D_PRIZE_ID_x000D__x000D_PRIZE_YEAR_x000D_PRIZE_CATEGORY_x000D_</v>
      </c>
      <c r="AO81" s="113" t="str">
        <f t="shared" ca="1" si="45"/>
        <v>PRIZE_KEY_x000D_PRIZE_ID_x000D__x000D_PRIZE_YEAR_x000D_PRIZE_CATEGORY_x000D_</v>
      </c>
      <c r="AP81" s="113" t="str">
        <f t="shared" ca="1" si="45"/>
        <v>PRIZE_KEY_x000D_PRIZE_ID_x000D__x000D_PRIZE_YEAR_x000D_PRIZE_CATEGORY_x000D_</v>
      </c>
      <c r="AQ81" s="113" t="str">
        <f t="shared" ca="1" si="45"/>
        <v>PRIZE_KEY_x000D_PRIZE_ID_x000D__x000D_PRIZE_YEAR_x000D_PRIZE_CATEGORY_x000D_</v>
      </c>
      <c r="AR81" s="113" t="str">
        <f t="shared" ca="1" si="45"/>
        <v>PRIZE_KEY_x000D_PRIZE_ID_x000D__x000D_PRIZE_YEAR_x000D_PRIZE_CATEGORY_x000D_</v>
      </c>
      <c r="AS81" s="113" t="str">
        <f t="shared" ca="1" si="45"/>
        <v>PRIZE_KEY_x000D_PRIZE_ID_x000D__x000D_PRIZE_YEAR_x000D_PRIZE_CATEGORY_x000D_</v>
      </c>
      <c r="AT81" s="113" t="str">
        <f t="shared" ca="1" si="45"/>
        <v>PRIZE_KEY_x000D_PRIZE_ID_x000D__x000D_PRIZE_YEAR_x000D_PRIZE_CATEGORY_x000D_</v>
      </c>
      <c r="AU81" s="113" t="str">
        <f t="shared" ca="1" si="45"/>
        <v>PRIZE_KEY_x000D_PRIZE_ID_x000D__x000D_PRIZE_YEAR_x000D_PRIZE_CATEGORY_x000D_</v>
      </c>
      <c r="AV81" s="113" t="str">
        <f t="shared" ca="1" si="45"/>
        <v>PRIZE_KEY_x000D_PRIZE_ID_x000D__x000D_PRIZE_YEAR_x000D_PRIZE_CATEGORY_x000D_</v>
      </c>
      <c r="AW81" s="113" t="str">
        <f t="shared" ca="1" si="45"/>
        <v>PRIZE_KEY_x000D_PRIZE_ID_x000D__x000D_PRIZE_YEAR_x000D_PRIZE_CATEGORY_x000D_</v>
      </c>
      <c r="AX81" s="113" t="str">
        <f t="shared" ca="1" si="45"/>
        <v>PRIZE_KEY_x000D_PRIZE_ID_x000D__x000D_PRIZE_YEAR_x000D_PRIZE_CATEGORY_x000D_</v>
      </c>
      <c r="AY81" s="113" t="str">
        <f t="shared" ca="1" si="45"/>
        <v>PRIZE_KEY_x000D_PRIZE_ID_x000D__x000D_PRIZE_YEAR_x000D_PRIZE_CATEGORY_x000D_</v>
      </c>
      <c r="AZ81" s="113" t="str">
        <f t="shared" ca="1" si="45"/>
        <v>PRIZE_KEY_x000D_PRIZE_ID_x000D__x000D_PRIZE_YEAR_x000D_PRIZE_CATEGORY_x000D_</v>
      </c>
      <c r="BA81" s="113" t="str">
        <f t="shared" ca="1" si="45"/>
        <v>PRIZE_KEY_x000D_PRIZE_ID_x000D__x000D_PRIZE_YEAR_x000D_PRIZE_CATEGORY_x000D_</v>
      </c>
      <c r="BB81" s="113" t="str">
        <f t="shared" ca="1" si="45"/>
        <v>PRIZE_KEY_x000D_PRIZE_ID_x000D__x000D_PRIZE_YEAR_x000D_PRIZE_CATEGORY_x000D_</v>
      </c>
      <c r="BC81" s="113" t="str">
        <f t="shared" ca="1" si="45"/>
        <v>PRIZE_KEY_x000D_PRIZE_ID_x000D__x000D_PRIZE_YEAR_x000D_PRIZE_CATEGORY_x000D_</v>
      </c>
      <c r="BD81" s="113" t="str">
        <f t="shared" ca="1" si="45"/>
        <v>PRIZE_KEY_x000D_PRIZE_ID_x000D__x000D_PRIZE_YEAR_x000D_PRIZE_CATEGORY_x000D_</v>
      </c>
      <c r="BE81" s="113" t="str">
        <f t="shared" ca="1" si="45"/>
        <v>PRIZE_KEY_x000D_PRIZE_ID_x000D__x000D_PRIZE_YEAR_x000D_PRIZE_CATEGORY_x000D_</v>
      </c>
      <c r="BF81" s="113" t="str">
        <f t="shared" ca="1" si="45"/>
        <v>PRIZE_KEY_x000D_PRIZE_ID_x000D__x000D_PRIZE_YEAR_x000D_PRIZE_CATEGORY_x000D_</v>
      </c>
      <c r="BG81" s="113" t="str">
        <f t="shared" ca="1" si="45"/>
        <v>PRIZE_KEY_x000D_PRIZE_ID_x000D__x000D_PRIZE_YEAR_x000D_PRIZE_CATEGORY_x000D_</v>
      </c>
      <c r="BH81" s="113" t="str">
        <f t="shared" ca="1" si="45"/>
        <v>PRIZE_KEY_x000D_PRIZE_ID_x000D__x000D_PRIZE_YEAR_x000D_PRIZE_CATEGORY_x000D_</v>
      </c>
      <c r="BI81" s="113" t="str">
        <f t="shared" ca="1" si="45"/>
        <v>PRIZE_KEY_x000D_PRIZE_ID_x000D__x000D_PRIZE_YEAR_x000D_PRIZE_CATEGORY_x000D_</v>
      </c>
      <c r="BJ81" s="113" t="str">
        <f t="shared" ca="1" si="45"/>
        <v>PRIZE_KEY_x000D_PRIZE_ID_x000D__x000D_PRIZE_YEAR_x000D_PRIZE_CATEGORY_x000D_</v>
      </c>
      <c r="BK81" s="113" t="str">
        <f t="shared" ca="1" si="45"/>
        <v>PRIZE_KEY_x000D_PRIZE_ID_x000D__x000D_PRIZE_YEAR_x000D_PRIZE_CATEGORY_x000D_</v>
      </c>
      <c r="BL81" s="113" t="str">
        <f t="shared" ca="1" si="45"/>
        <v>PRIZE_KEY_x000D_PRIZE_ID_x000D__x000D_PRIZE_YEAR_x000D_PRIZE_CATEGORY_x000D_</v>
      </c>
      <c r="BM81" s="113" t="str">
        <f t="shared" ca="1" si="45"/>
        <v>PRIZE_KEY_x000D_PRIZE_ID_x000D__x000D_PRIZE_YEAR_x000D_PRIZE_CATEGORY_x000D_</v>
      </c>
      <c r="BN81" s="113" t="str">
        <f t="shared" ca="1" si="45"/>
        <v>PRIZE_KEY_x000D_PRIZE_ID_x000D__x000D_PRIZE_YEAR_x000D_PRIZE_CATEGORY_x000D_</v>
      </c>
      <c r="BO81" s="113" t="str">
        <f t="shared" ca="1" si="45"/>
        <v>PRIZE_KEY_x000D_PRIZE_ID_x000D__x000D_PRIZE_YEAR_x000D_PRIZE_CATEGORY_x000D_</v>
      </c>
      <c r="BP81" s="113" t="str">
        <f t="shared" ca="1" si="45"/>
        <v>PRIZE_KEY_x000D_PRIZE_ID_x000D__x000D_PRIZE_YEAR_x000D_PRIZE_CATEGORY_x000D_</v>
      </c>
      <c r="BQ81" s="113" t="str">
        <f t="shared" ca="1" si="45"/>
        <v>PRIZE_KEY_x000D_PRIZE_ID_x000D__x000D_PRIZE_YEAR_x000D_PRIZE_CATEGORY_x000D_</v>
      </c>
      <c r="BR81" s="113" t="str">
        <f t="shared" ca="1" si="45"/>
        <v>PRIZE_KEY_x000D_PRIZE_ID_x000D__x000D_PRIZE_YEAR_x000D_PRIZE_CATEGORY_x000D_</v>
      </c>
      <c r="BS81" s="113" t="str">
        <f t="shared" ca="1" si="45"/>
        <v>PRIZE_KEY_x000D_PRIZE_ID_x000D__x000D_PRIZE_YEAR_x000D_PRIZE_CATEGORY_x000D_</v>
      </c>
      <c r="BT81" s="113" t="str">
        <f t="shared" ref="BT81:EE81" ca="1" si="46">INDIRECT(ADDRESS(ROW()+1,COLUMN()-1))</f>
        <v>PRIZE_KEY_x000D_PRIZE_ID_x000D__x000D_PRIZE_YEAR_x000D_PRIZE_CATEGORY_x000D_</v>
      </c>
      <c r="BU81" s="113" t="str">
        <f t="shared" ca="1" si="46"/>
        <v>PRIZE_KEY_x000D_PRIZE_ID_x000D__x000D_PRIZE_YEAR_x000D_PRIZE_CATEGORY_x000D_</v>
      </c>
      <c r="BV81" s="113" t="str">
        <f t="shared" ca="1" si="46"/>
        <v>PRIZE_KEY_x000D_PRIZE_ID_x000D__x000D_PRIZE_YEAR_x000D_PRIZE_CATEGORY_x000D_</v>
      </c>
      <c r="BW81" s="113" t="str">
        <f t="shared" ca="1" si="46"/>
        <v>PRIZE_KEY_x000D_PRIZE_ID_x000D__x000D_PRIZE_YEAR_x000D_PRIZE_CATEGORY_x000D_</v>
      </c>
      <c r="BX81" s="113" t="str">
        <f t="shared" ca="1" si="46"/>
        <v>PRIZE_KEY_x000D_PRIZE_ID_x000D__x000D_PRIZE_YEAR_x000D_PRIZE_CATEGORY_x000D_</v>
      </c>
      <c r="BY81" s="113" t="str">
        <f t="shared" ca="1" si="46"/>
        <v>PRIZE_KEY_x000D_PRIZE_ID_x000D__x000D_PRIZE_YEAR_x000D_PRIZE_CATEGORY_x000D_</v>
      </c>
      <c r="BZ81" s="113" t="str">
        <f t="shared" ca="1" si="46"/>
        <v>PRIZE_KEY_x000D_PRIZE_ID_x000D__x000D_PRIZE_YEAR_x000D_PRIZE_CATEGORY_x000D_</v>
      </c>
      <c r="CA81" s="113" t="str">
        <f t="shared" ca="1" si="46"/>
        <v>PRIZE_KEY_x000D_PRIZE_ID_x000D__x000D_PRIZE_YEAR_x000D_PRIZE_CATEGORY_x000D_</v>
      </c>
      <c r="CB81" s="113" t="str">
        <f t="shared" ca="1" si="46"/>
        <v>PRIZE_KEY_x000D_PRIZE_ID_x000D__x000D_PRIZE_YEAR_x000D_PRIZE_CATEGORY_x000D_</v>
      </c>
      <c r="CC81" s="113" t="str">
        <f t="shared" ca="1" si="46"/>
        <v>PRIZE_KEY_x000D_PRIZE_ID_x000D__x000D_PRIZE_YEAR_x000D_PRIZE_CATEGORY_x000D_</v>
      </c>
      <c r="CD81" s="113" t="str">
        <f t="shared" ca="1" si="46"/>
        <v>PRIZE_KEY_x000D_PRIZE_ID_x000D__x000D_PRIZE_YEAR_x000D_PRIZE_CATEGORY_x000D_</v>
      </c>
      <c r="CE81" s="113" t="str">
        <f t="shared" ca="1" si="46"/>
        <v>PRIZE_KEY_x000D_PRIZE_ID_x000D__x000D_PRIZE_YEAR_x000D_PRIZE_CATEGORY_x000D_</v>
      </c>
      <c r="CF81" s="113" t="str">
        <f t="shared" ca="1" si="46"/>
        <v>PRIZE_KEY_x000D_PRIZE_ID_x000D__x000D_PRIZE_YEAR_x000D_PRIZE_CATEGORY_x000D_</v>
      </c>
      <c r="CG81" s="113" t="str">
        <f t="shared" ca="1" si="46"/>
        <v>PRIZE_KEY_x000D_PRIZE_ID_x000D__x000D_PRIZE_YEAR_x000D_PRIZE_CATEGORY_x000D_</v>
      </c>
      <c r="CH81" s="113" t="str">
        <f t="shared" ca="1" si="46"/>
        <v>PRIZE_KEY_x000D_PRIZE_ID_x000D__x000D_PRIZE_YEAR_x000D_PRIZE_CATEGORY_x000D_</v>
      </c>
      <c r="CI81" s="113" t="str">
        <f t="shared" ca="1" si="46"/>
        <v>PRIZE_KEY_x000D_PRIZE_ID_x000D__x000D_PRIZE_YEAR_x000D_PRIZE_CATEGORY_x000D_</v>
      </c>
      <c r="CJ81" s="113" t="str">
        <f t="shared" ca="1" si="46"/>
        <v>PRIZE_KEY_x000D_PRIZE_ID_x000D__x000D_PRIZE_YEAR_x000D_PRIZE_CATEGORY_x000D_</v>
      </c>
      <c r="CK81" s="113" t="str">
        <f t="shared" ca="1" si="46"/>
        <v>PRIZE_KEY_x000D_PRIZE_ID_x000D__x000D_PRIZE_YEAR_x000D_PRIZE_CATEGORY_x000D_</v>
      </c>
      <c r="CL81" s="113" t="str">
        <f t="shared" ca="1" si="46"/>
        <v>PRIZE_KEY_x000D_PRIZE_ID_x000D__x000D_PRIZE_YEAR_x000D_PRIZE_CATEGORY_x000D_</v>
      </c>
      <c r="CM81" s="113" t="str">
        <f t="shared" ca="1" si="46"/>
        <v>PRIZE_KEY_x000D_PRIZE_ID_x000D__x000D_PRIZE_YEAR_x000D_PRIZE_CATEGORY_x000D_</v>
      </c>
      <c r="CN81" s="113" t="str">
        <f t="shared" ca="1" si="46"/>
        <v>PRIZE_KEY_x000D_PRIZE_ID_x000D__x000D_PRIZE_YEAR_x000D_PRIZE_CATEGORY_x000D_</v>
      </c>
      <c r="CO81" s="113" t="str">
        <f t="shared" ca="1" si="46"/>
        <v>PRIZE_KEY_x000D_PRIZE_ID_x000D__x000D_PRIZE_YEAR_x000D_PRIZE_CATEGORY_x000D_</v>
      </c>
      <c r="CP81" s="113" t="str">
        <f t="shared" ca="1" si="46"/>
        <v>PRIZE_KEY_x000D_PRIZE_ID_x000D__x000D_PRIZE_YEAR_x000D_PRIZE_CATEGORY_x000D_</v>
      </c>
      <c r="CQ81" s="113" t="str">
        <f t="shared" ca="1" si="46"/>
        <v>PRIZE_KEY_x000D_PRIZE_ID_x000D__x000D_PRIZE_YEAR_x000D_PRIZE_CATEGORY_x000D_</v>
      </c>
      <c r="CR81" s="113" t="str">
        <f t="shared" ca="1" si="46"/>
        <v>PRIZE_KEY_x000D_PRIZE_ID_x000D__x000D_PRIZE_YEAR_x000D_PRIZE_CATEGORY_x000D_</v>
      </c>
      <c r="CS81" s="113" t="str">
        <f t="shared" ca="1" si="46"/>
        <v>PRIZE_KEY_x000D_PRIZE_ID_x000D__x000D_PRIZE_YEAR_x000D_PRIZE_CATEGORY_x000D_</v>
      </c>
      <c r="CT81" s="113" t="str">
        <f t="shared" ca="1" si="46"/>
        <v>PRIZE_KEY_x000D_PRIZE_ID_x000D__x000D_PRIZE_YEAR_x000D_PRIZE_CATEGORY_x000D_</v>
      </c>
      <c r="CU81" s="113" t="str">
        <f t="shared" ca="1" si="46"/>
        <v>PRIZE_KEY_x000D_PRIZE_ID_x000D__x000D_PRIZE_YEAR_x000D_PRIZE_CATEGORY_x000D_</v>
      </c>
      <c r="CV81" s="113" t="str">
        <f t="shared" ca="1" si="46"/>
        <v>PRIZE_KEY_x000D_PRIZE_ID_x000D__x000D_PRIZE_YEAR_x000D_PRIZE_CATEGORY_x000D_</v>
      </c>
      <c r="CW81" s="113" t="str">
        <f t="shared" ca="1" si="46"/>
        <v>PRIZE_KEY_x000D_PRIZE_ID_x000D__x000D_PRIZE_YEAR_x000D_PRIZE_CATEGORY_x000D_</v>
      </c>
      <c r="CX81" s="113" t="str">
        <f t="shared" ca="1" si="46"/>
        <v>PRIZE_KEY_x000D_PRIZE_ID_x000D__x000D_PRIZE_YEAR_x000D_PRIZE_CATEGORY_x000D_</v>
      </c>
      <c r="CY81" s="113" t="str">
        <f t="shared" ca="1" si="46"/>
        <v>PRIZE_KEY_x000D_PRIZE_ID_x000D__x000D_PRIZE_YEAR_x000D_PRIZE_CATEGORY_x000D_</v>
      </c>
      <c r="CZ81" s="113" t="str">
        <f t="shared" ca="1" si="46"/>
        <v>PRIZE_KEY_x000D_PRIZE_ID_x000D__x000D_PRIZE_YEAR_x000D_PRIZE_CATEGORY_x000D_</v>
      </c>
      <c r="DA81" s="113" t="str">
        <f t="shared" ca="1" si="46"/>
        <v>PRIZE_KEY_x000D_PRIZE_ID_x000D__x000D_PRIZE_YEAR_x000D_PRIZE_CATEGORY_x000D_</v>
      </c>
      <c r="DB81" s="113" t="str">
        <f t="shared" ca="1" si="46"/>
        <v>PRIZE_KEY_x000D_PRIZE_ID_x000D__x000D_PRIZE_YEAR_x000D_PRIZE_CATEGORY_x000D_</v>
      </c>
      <c r="DC81" s="113" t="str">
        <f t="shared" ca="1" si="46"/>
        <v>PRIZE_KEY_x000D_PRIZE_ID_x000D__x000D_PRIZE_YEAR_x000D_PRIZE_CATEGORY_x000D_</v>
      </c>
      <c r="DD81" s="113" t="str">
        <f t="shared" ca="1" si="46"/>
        <v>PRIZE_KEY_x000D_PRIZE_ID_x000D__x000D_PRIZE_YEAR_x000D_PRIZE_CATEGORY_x000D_</v>
      </c>
      <c r="DE81" s="113" t="str">
        <f t="shared" ca="1" si="46"/>
        <v>PRIZE_KEY_x000D_PRIZE_ID_x000D__x000D_PRIZE_YEAR_x000D_PRIZE_CATEGORY_x000D_</v>
      </c>
      <c r="DF81" s="113" t="str">
        <f t="shared" ca="1" si="46"/>
        <v>PRIZE_KEY_x000D_PRIZE_ID_x000D__x000D_PRIZE_YEAR_x000D_PRIZE_CATEGORY_x000D_</v>
      </c>
      <c r="DG81" s="113" t="str">
        <f t="shared" ca="1" si="46"/>
        <v>PRIZE_KEY_x000D_PRIZE_ID_x000D__x000D_PRIZE_YEAR_x000D_PRIZE_CATEGORY_x000D_</v>
      </c>
      <c r="DH81" s="113" t="str">
        <f t="shared" ca="1" si="46"/>
        <v>PRIZE_KEY_x000D_PRIZE_ID_x000D__x000D_PRIZE_YEAR_x000D_PRIZE_CATEGORY_x000D_</v>
      </c>
      <c r="DI81" s="113" t="str">
        <f t="shared" ca="1" si="46"/>
        <v>PRIZE_KEY_x000D_PRIZE_ID_x000D__x000D_PRIZE_YEAR_x000D_PRIZE_CATEGORY_x000D_</v>
      </c>
      <c r="DJ81" s="113" t="str">
        <f t="shared" ca="1" si="46"/>
        <v>PRIZE_KEY_x000D_PRIZE_ID_x000D__x000D_PRIZE_YEAR_x000D_PRIZE_CATEGORY_x000D_</v>
      </c>
      <c r="DK81" s="113" t="str">
        <f t="shared" ca="1" si="46"/>
        <v>PRIZE_KEY_x000D_PRIZE_ID_x000D__x000D_PRIZE_YEAR_x000D_PRIZE_CATEGORY_x000D_</v>
      </c>
      <c r="DL81" s="113" t="str">
        <f t="shared" ca="1" si="46"/>
        <v>PRIZE_KEY_x000D_PRIZE_ID_x000D__x000D_PRIZE_YEAR_x000D_PRIZE_CATEGORY_x000D_</v>
      </c>
      <c r="DM81" s="113" t="str">
        <f t="shared" ca="1" si="46"/>
        <v>PRIZE_KEY_x000D_PRIZE_ID_x000D__x000D_PRIZE_YEAR_x000D_PRIZE_CATEGORY_x000D_</v>
      </c>
      <c r="DN81" s="113" t="str">
        <f t="shared" ca="1" si="46"/>
        <v>PRIZE_KEY_x000D_PRIZE_ID_x000D__x000D_PRIZE_YEAR_x000D_PRIZE_CATEGORY_x000D_</v>
      </c>
      <c r="DO81" s="113" t="str">
        <f t="shared" ca="1" si="46"/>
        <v>PRIZE_KEY_x000D_PRIZE_ID_x000D__x000D_PRIZE_YEAR_x000D_PRIZE_CATEGORY_x000D_</v>
      </c>
      <c r="DP81" s="113" t="str">
        <f t="shared" ca="1" si="46"/>
        <v>PRIZE_KEY_x000D_PRIZE_ID_x000D__x000D_PRIZE_YEAR_x000D_PRIZE_CATEGORY_x000D_</v>
      </c>
      <c r="DQ81" s="113" t="str">
        <f t="shared" ca="1" si="46"/>
        <v>PRIZE_KEY_x000D_PRIZE_ID_x000D__x000D_PRIZE_YEAR_x000D_PRIZE_CATEGORY_x000D_</v>
      </c>
      <c r="DR81" s="113" t="str">
        <f t="shared" ca="1" si="46"/>
        <v>PRIZE_KEY_x000D_PRIZE_ID_x000D__x000D_PRIZE_YEAR_x000D_PRIZE_CATEGORY_x000D_</v>
      </c>
      <c r="DS81" s="113" t="str">
        <f t="shared" ca="1" si="46"/>
        <v>PRIZE_KEY_x000D_PRIZE_ID_x000D__x000D_PRIZE_YEAR_x000D_PRIZE_CATEGORY_x000D_</v>
      </c>
      <c r="DT81" s="113" t="str">
        <f t="shared" ca="1" si="46"/>
        <v>PRIZE_KEY_x000D_PRIZE_ID_x000D__x000D_PRIZE_YEAR_x000D_PRIZE_CATEGORY_x000D_</v>
      </c>
      <c r="DU81" s="113" t="str">
        <f t="shared" ca="1" si="46"/>
        <v>PRIZE_KEY_x000D_PRIZE_ID_x000D__x000D_PRIZE_YEAR_x000D_PRIZE_CATEGORY_x000D_</v>
      </c>
      <c r="DV81" s="113" t="str">
        <f t="shared" ca="1" si="46"/>
        <v>PRIZE_KEY_x000D_PRIZE_ID_x000D__x000D_PRIZE_YEAR_x000D_PRIZE_CATEGORY_x000D_</v>
      </c>
      <c r="DW81" s="113" t="str">
        <f t="shared" ca="1" si="46"/>
        <v>PRIZE_KEY_x000D_PRIZE_ID_x000D__x000D_PRIZE_YEAR_x000D_PRIZE_CATEGORY_x000D_</v>
      </c>
      <c r="DX81" s="113" t="str">
        <f t="shared" ca="1" si="46"/>
        <v>PRIZE_KEY_x000D_PRIZE_ID_x000D__x000D_PRIZE_YEAR_x000D_PRIZE_CATEGORY_x000D_</v>
      </c>
      <c r="DY81" s="113" t="str">
        <f t="shared" ca="1" si="46"/>
        <v>PRIZE_KEY_x000D_PRIZE_ID_x000D__x000D_PRIZE_YEAR_x000D_PRIZE_CATEGORY_x000D_</v>
      </c>
      <c r="DZ81" s="113" t="str">
        <f t="shared" ca="1" si="46"/>
        <v>PRIZE_KEY_x000D_PRIZE_ID_x000D__x000D_PRIZE_YEAR_x000D_PRIZE_CATEGORY_x000D_</v>
      </c>
      <c r="EA81" s="113" t="str">
        <f t="shared" ca="1" si="46"/>
        <v>PRIZE_KEY_x000D_PRIZE_ID_x000D__x000D_PRIZE_YEAR_x000D_PRIZE_CATEGORY_x000D_</v>
      </c>
      <c r="EB81" s="113" t="str">
        <f t="shared" ca="1" si="46"/>
        <v>PRIZE_KEY_x000D_PRIZE_ID_x000D__x000D_PRIZE_YEAR_x000D_PRIZE_CATEGORY_x000D_</v>
      </c>
      <c r="EC81" s="113" t="str">
        <f t="shared" ca="1" si="46"/>
        <v>PRIZE_KEY_x000D_PRIZE_ID_x000D__x000D_PRIZE_YEAR_x000D_PRIZE_CATEGORY_x000D_</v>
      </c>
      <c r="ED81" s="113" t="str">
        <f t="shared" ca="1" si="46"/>
        <v>PRIZE_KEY_x000D_PRIZE_ID_x000D__x000D_PRIZE_YEAR_x000D_PRIZE_CATEGORY_x000D_</v>
      </c>
      <c r="EE81" s="113" t="str">
        <f t="shared" ca="1" si="46"/>
        <v>PRIZE_KEY_x000D_PRIZE_ID_x000D__x000D_PRIZE_YEAR_x000D_PRIZE_CATEGORY_x000D_</v>
      </c>
      <c r="EF81" s="113" t="str">
        <f t="shared" ref="EF81:EY81" ca="1" si="47">INDIRECT(ADDRESS(ROW()+1,COLUMN()-1))</f>
        <v>PRIZE_KEY_x000D_PRIZE_ID_x000D__x000D_PRIZE_YEAR_x000D_PRIZE_CATEGORY_x000D_</v>
      </c>
      <c r="EG81" s="113" t="str">
        <f t="shared" ca="1" si="47"/>
        <v>PRIZE_KEY_x000D_PRIZE_ID_x000D__x000D_PRIZE_YEAR_x000D_PRIZE_CATEGORY_x000D_</v>
      </c>
      <c r="EH81" s="113" t="str">
        <f t="shared" ca="1" si="47"/>
        <v>PRIZE_KEY_x000D_PRIZE_ID_x000D__x000D_PRIZE_YEAR_x000D_PRIZE_CATEGORY_x000D_</v>
      </c>
      <c r="EI81" s="113" t="str">
        <f t="shared" ca="1" si="47"/>
        <v>PRIZE_KEY_x000D_PRIZE_ID_x000D__x000D_PRIZE_YEAR_x000D_PRIZE_CATEGORY_x000D_</v>
      </c>
      <c r="EJ81" s="113" t="str">
        <f t="shared" ca="1" si="47"/>
        <v>PRIZE_KEY_x000D_PRIZE_ID_x000D__x000D_PRIZE_YEAR_x000D_PRIZE_CATEGORY_x000D_</v>
      </c>
      <c r="EK81" s="113" t="str">
        <f t="shared" ca="1" si="47"/>
        <v>PRIZE_KEY_x000D_PRIZE_ID_x000D__x000D_PRIZE_YEAR_x000D_PRIZE_CATEGORY_x000D_</v>
      </c>
      <c r="EL81" s="113" t="str">
        <f t="shared" ca="1" si="47"/>
        <v>PRIZE_KEY_x000D_PRIZE_ID_x000D__x000D_PRIZE_YEAR_x000D_PRIZE_CATEGORY_x000D_</v>
      </c>
      <c r="EM81" s="113" t="str">
        <f t="shared" ca="1" si="47"/>
        <v>PRIZE_KEY_x000D_PRIZE_ID_x000D__x000D_PRIZE_YEAR_x000D_PRIZE_CATEGORY_x000D_</v>
      </c>
      <c r="EN81" s="113" t="str">
        <f t="shared" ca="1" si="47"/>
        <v>PRIZE_KEY_x000D_PRIZE_ID_x000D__x000D_PRIZE_YEAR_x000D_PRIZE_CATEGORY_x000D_</v>
      </c>
      <c r="EO81" s="113" t="str">
        <f t="shared" ca="1" si="47"/>
        <v>PRIZE_KEY_x000D_PRIZE_ID_x000D__x000D_PRIZE_YEAR_x000D_PRIZE_CATEGORY_x000D_</v>
      </c>
      <c r="EP81" s="113" t="str">
        <f t="shared" ca="1" si="47"/>
        <v>PRIZE_KEY_x000D_PRIZE_ID_x000D__x000D_PRIZE_YEAR_x000D_PRIZE_CATEGORY_x000D_</v>
      </c>
      <c r="EQ81" s="113" t="str">
        <f t="shared" ca="1" si="47"/>
        <v>PRIZE_KEY_x000D_PRIZE_ID_x000D__x000D_PRIZE_YEAR_x000D_PRIZE_CATEGORY_x000D_</v>
      </c>
      <c r="ER81" s="113" t="str">
        <f t="shared" ca="1" si="47"/>
        <v>PRIZE_KEY_x000D_PRIZE_ID_x000D__x000D_PRIZE_YEAR_x000D_PRIZE_CATEGORY_x000D_</v>
      </c>
      <c r="ES81" s="113" t="str">
        <f t="shared" ca="1" si="47"/>
        <v>PRIZE_KEY_x000D_PRIZE_ID_x000D__x000D_PRIZE_YEAR_x000D_PRIZE_CATEGORY_x000D_</v>
      </c>
      <c r="ET81" s="113" t="str">
        <f t="shared" ca="1" si="47"/>
        <v>PRIZE_KEY_x000D_PRIZE_ID_x000D__x000D_PRIZE_YEAR_x000D_PRIZE_CATEGORY_x000D_</v>
      </c>
      <c r="EU81" s="113" t="str">
        <f t="shared" ca="1" si="47"/>
        <v>PRIZE_KEY_x000D_PRIZE_ID_x000D__x000D_PRIZE_YEAR_x000D_PRIZE_CATEGORY_x000D_</v>
      </c>
      <c r="EV81" s="113" t="str">
        <f t="shared" ca="1" si="47"/>
        <v>PRIZE_KEY_x000D_PRIZE_ID_x000D__x000D_PRIZE_YEAR_x000D_PRIZE_CATEGORY_x000D_</v>
      </c>
      <c r="EW81" s="113" t="str">
        <f t="shared" ca="1" si="47"/>
        <v>PRIZE_KEY_x000D_PRIZE_ID_x000D__x000D_PRIZE_YEAR_x000D_PRIZE_CATEGORY_x000D_</v>
      </c>
      <c r="EX81" s="113" t="str">
        <f t="shared" ca="1" si="47"/>
        <v>PRIZE_KEY_x000D_PRIZE_ID_x000D__x000D_PRIZE_YEAR_x000D_PRIZE_CATEGORY_x000D_</v>
      </c>
      <c r="EY81" s="113" t="str">
        <f t="shared" ca="1" si="47"/>
        <v>PRIZE_KEY_x000D_PRIZE_ID_x000D__x000D_PRIZE_YEAR_x000D_PRIZE_CATEGORY_x000D_</v>
      </c>
    </row>
    <row r="82" spans="1:155" s="39" customFormat="1" ht="28.95" hidden="1" customHeight="1" outlineLevel="2">
      <c r="A82" s="21"/>
      <c r="B82" s="21"/>
      <c r="C82" s="33" t="s">
        <v>433</v>
      </c>
      <c r="D82" s="33"/>
      <c r="E82" s="28"/>
      <c r="F82" s="113" t="str">
        <f ca="1">IF(NOT(ISERROR(FIND("...",F81))),F81,IF(LEN(F81)&gt;226, F81 &amp; "..." &amp; CHAR(13), F81 &amp; F80))</f>
        <v>PRIZE_KEY_x000D_PRIZE_ID_x000D__x000D_</v>
      </c>
      <c r="G82" s="221" t="str">
        <f ca="1">IF(NOT(ISERROR(FIND("...",G81))),G81,IF(LEN(G81)&gt;226, G81 &amp; "..." &amp; CHAR(13), G81 &amp; G80))</f>
        <v>PRIZE_KEY_x000D_PRIZE_ID_x000D__x000D_</v>
      </c>
      <c r="H82" s="113" t="str">
        <f t="shared" ref="H82:BS82" ca="1" si="48">IF(NOT(ISERROR(FIND("...",H81))),H81,IF(LEN(H81)&gt;226, H81 &amp; "..." &amp; CHAR(13), H81 &amp; H80))</f>
        <v>PRIZE_KEY_x000D_PRIZE_ID_x000D__x000D_PRIZE_YEAR_x000D_</v>
      </c>
      <c r="I82" s="113" t="str">
        <f t="shared" ca="1" si="48"/>
        <v>PRIZE_KEY_x000D_PRIZE_ID_x000D__x000D_PRIZE_YEAR_x000D_PRIZE_CATEGORY_x000D_</v>
      </c>
      <c r="J82" s="113" t="str">
        <f t="shared" ca="1" si="48"/>
        <v>PRIZE_KEY_x000D_PRIZE_ID_x000D__x000D_PRIZE_YEAR_x000D_PRIZE_CATEGORY_x000D_</v>
      </c>
      <c r="K82" s="113" t="str">
        <f t="shared" ca="1" si="48"/>
        <v>PRIZE_KEY_x000D_PRIZE_ID_x000D__x000D_PRIZE_YEAR_x000D_PRIZE_CATEGORY_x000D_</v>
      </c>
      <c r="L82" s="113" t="str">
        <f t="shared" ca="1" si="48"/>
        <v>PRIZE_KEY_x000D_PRIZE_ID_x000D__x000D_PRIZE_YEAR_x000D_PRIZE_CATEGORY_x000D_</v>
      </c>
      <c r="M82" s="113" t="str">
        <f t="shared" ca="1" si="48"/>
        <v>PRIZE_KEY_x000D_PRIZE_ID_x000D__x000D_PRIZE_YEAR_x000D_PRIZE_CATEGORY_x000D_</v>
      </c>
      <c r="N82" s="113" t="str">
        <f t="shared" ca="1" si="48"/>
        <v>PRIZE_KEY_x000D_PRIZE_ID_x000D__x000D_PRIZE_YEAR_x000D_PRIZE_CATEGORY_x000D_</v>
      </c>
      <c r="O82" s="113" t="str">
        <f t="shared" ca="1" si="48"/>
        <v>PRIZE_KEY_x000D_PRIZE_ID_x000D__x000D_PRIZE_YEAR_x000D_PRIZE_CATEGORY_x000D_</v>
      </c>
      <c r="P82" s="113" t="str">
        <f t="shared" ca="1" si="48"/>
        <v>PRIZE_KEY_x000D_PRIZE_ID_x000D__x000D_PRIZE_YEAR_x000D_PRIZE_CATEGORY_x000D_</v>
      </c>
      <c r="Q82" s="113" t="str">
        <f t="shared" ca="1" si="48"/>
        <v>PRIZE_KEY_x000D_PRIZE_ID_x000D__x000D_PRIZE_YEAR_x000D_PRIZE_CATEGORY_x000D_</v>
      </c>
      <c r="R82" s="113" t="str">
        <f t="shared" ca="1" si="48"/>
        <v>PRIZE_KEY_x000D_PRIZE_ID_x000D__x000D_PRIZE_YEAR_x000D_PRIZE_CATEGORY_x000D_</v>
      </c>
      <c r="S82" s="113" t="str">
        <f t="shared" ca="1" si="48"/>
        <v>PRIZE_KEY_x000D_PRIZE_ID_x000D__x000D_PRIZE_YEAR_x000D_PRIZE_CATEGORY_x000D_</v>
      </c>
      <c r="T82" s="113" t="str">
        <f t="shared" ca="1" si="48"/>
        <v>PRIZE_KEY_x000D_PRIZE_ID_x000D__x000D_PRIZE_YEAR_x000D_PRIZE_CATEGORY_x000D_</v>
      </c>
      <c r="U82" s="113" t="str">
        <f t="shared" ca="1" si="48"/>
        <v>PRIZE_KEY_x000D_PRIZE_ID_x000D__x000D_PRIZE_YEAR_x000D_PRIZE_CATEGORY_x000D_</v>
      </c>
      <c r="V82" s="113" t="str">
        <f t="shared" ca="1" si="48"/>
        <v>PRIZE_KEY_x000D_PRIZE_ID_x000D__x000D_PRIZE_YEAR_x000D_PRIZE_CATEGORY_x000D_</v>
      </c>
      <c r="W82" s="113" t="str">
        <f t="shared" ca="1" si="48"/>
        <v>PRIZE_KEY_x000D_PRIZE_ID_x000D__x000D_PRIZE_YEAR_x000D_PRIZE_CATEGORY_x000D_</v>
      </c>
      <c r="X82" s="113" t="str">
        <f t="shared" ca="1" si="48"/>
        <v>PRIZE_KEY_x000D_PRIZE_ID_x000D__x000D_PRIZE_YEAR_x000D_PRIZE_CATEGORY_x000D_</v>
      </c>
      <c r="Y82" s="113" t="str">
        <f t="shared" ca="1" si="48"/>
        <v>PRIZE_KEY_x000D_PRIZE_ID_x000D__x000D_PRIZE_YEAR_x000D_PRIZE_CATEGORY_x000D_</v>
      </c>
      <c r="Z82" s="113" t="str">
        <f t="shared" ca="1" si="48"/>
        <v>PRIZE_KEY_x000D_PRIZE_ID_x000D__x000D_PRIZE_YEAR_x000D_PRIZE_CATEGORY_x000D_</v>
      </c>
      <c r="AA82" s="113" t="str">
        <f t="shared" ca="1" si="48"/>
        <v>PRIZE_KEY_x000D_PRIZE_ID_x000D__x000D_PRIZE_YEAR_x000D_PRIZE_CATEGORY_x000D_</v>
      </c>
      <c r="AB82" s="113" t="str">
        <f t="shared" ca="1" si="48"/>
        <v>PRIZE_KEY_x000D_PRIZE_ID_x000D__x000D_PRIZE_YEAR_x000D_PRIZE_CATEGORY_x000D_</v>
      </c>
      <c r="AC82" s="113" t="str">
        <f t="shared" ca="1" si="48"/>
        <v>PRIZE_KEY_x000D_PRIZE_ID_x000D__x000D_PRIZE_YEAR_x000D_PRIZE_CATEGORY_x000D_</v>
      </c>
      <c r="AD82" s="113" t="str">
        <f t="shared" ca="1" si="48"/>
        <v>PRIZE_KEY_x000D_PRIZE_ID_x000D__x000D_PRIZE_YEAR_x000D_PRIZE_CATEGORY_x000D_</v>
      </c>
      <c r="AE82" s="113" t="str">
        <f t="shared" ca="1" si="48"/>
        <v>PRIZE_KEY_x000D_PRIZE_ID_x000D__x000D_PRIZE_YEAR_x000D_PRIZE_CATEGORY_x000D_</v>
      </c>
      <c r="AF82" s="113" t="str">
        <f t="shared" ca="1" si="48"/>
        <v>PRIZE_KEY_x000D_PRIZE_ID_x000D__x000D_PRIZE_YEAR_x000D_PRIZE_CATEGORY_x000D_</v>
      </c>
      <c r="AG82" s="113" t="str">
        <f t="shared" ca="1" si="48"/>
        <v>PRIZE_KEY_x000D_PRIZE_ID_x000D__x000D_PRIZE_YEAR_x000D_PRIZE_CATEGORY_x000D_</v>
      </c>
      <c r="AH82" s="113" t="str">
        <f t="shared" ca="1" si="48"/>
        <v>PRIZE_KEY_x000D_PRIZE_ID_x000D__x000D_PRIZE_YEAR_x000D_PRIZE_CATEGORY_x000D_</v>
      </c>
      <c r="AI82" s="113" t="str">
        <f t="shared" ca="1" si="48"/>
        <v>PRIZE_KEY_x000D_PRIZE_ID_x000D__x000D_PRIZE_YEAR_x000D_PRIZE_CATEGORY_x000D_</v>
      </c>
      <c r="AJ82" s="113" t="str">
        <f t="shared" ca="1" si="48"/>
        <v>PRIZE_KEY_x000D_PRIZE_ID_x000D__x000D_PRIZE_YEAR_x000D_PRIZE_CATEGORY_x000D_</v>
      </c>
      <c r="AK82" s="113" t="str">
        <f t="shared" ca="1" si="48"/>
        <v>PRIZE_KEY_x000D_PRIZE_ID_x000D__x000D_PRIZE_YEAR_x000D_PRIZE_CATEGORY_x000D_</v>
      </c>
      <c r="AL82" s="113" t="str">
        <f t="shared" ca="1" si="48"/>
        <v>PRIZE_KEY_x000D_PRIZE_ID_x000D__x000D_PRIZE_YEAR_x000D_PRIZE_CATEGORY_x000D_</v>
      </c>
      <c r="AM82" s="113" t="str">
        <f t="shared" ca="1" si="48"/>
        <v>PRIZE_KEY_x000D_PRIZE_ID_x000D__x000D_PRIZE_YEAR_x000D_PRIZE_CATEGORY_x000D_</v>
      </c>
      <c r="AN82" s="113" t="str">
        <f t="shared" ca="1" si="48"/>
        <v>PRIZE_KEY_x000D_PRIZE_ID_x000D__x000D_PRIZE_YEAR_x000D_PRIZE_CATEGORY_x000D_</v>
      </c>
      <c r="AO82" s="113" t="str">
        <f t="shared" ca="1" si="48"/>
        <v>PRIZE_KEY_x000D_PRIZE_ID_x000D__x000D_PRIZE_YEAR_x000D_PRIZE_CATEGORY_x000D_</v>
      </c>
      <c r="AP82" s="113" t="str">
        <f t="shared" ca="1" si="48"/>
        <v>PRIZE_KEY_x000D_PRIZE_ID_x000D__x000D_PRIZE_YEAR_x000D_PRIZE_CATEGORY_x000D_</v>
      </c>
      <c r="AQ82" s="113" t="str">
        <f t="shared" ca="1" si="48"/>
        <v>PRIZE_KEY_x000D_PRIZE_ID_x000D__x000D_PRIZE_YEAR_x000D_PRIZE_CATEGORY_x000D_</v>
      </c>
      <c r="AR82" s="113" t="str">
        <f t="shared" ca="1" si="48"/>
        <v>PRIZE_KEY_x000D_PRIZE_ID_x000D__x000D_PRIZE_YEAR_x000D_PRIZE_CATEGORY_x000D_</v>
      </c>
      <c r="AS82" s="113" t="str">
        <f t="shared" ca="1" si="48"/>
        <v>PRIZE_KEY_x000D_PRIZE_ID_x000D__x000D_PRIZE_YEAR_x000D_PRIZE_CATEGORY_x000D_</v>
      </c>
      <c r="AT82" s="113" t="str">
        <f t="shared" ca="1" si="48"/>
        <v>PRIZE_KEY_x000D_PRIZE_ID_x000D__x000D_PRIZE_YEAR_x000D_PRIZE_CATEGORY_x000D_</v>
      </c>
      <c r="AU82" s="113" t="str">
        <f t="shared" ca="1" si="48"/>
        <v>PRIZE_KEY_x000D_PRIZE_ID_x000D__x000D_PRIZE_YEAR_x000D_PRIZE_CATEGORY_x000D_</v>
      </c>
      <c r="AV82" s="113" t="str">
        <f t="shared" ca="1" si="48"/>
        <v>PRIZE_KEY_x000D_PRIZE_ID_x000D__x000D_PRIZE_YEAR_x000D_PRIZE_CATEGORY_x000D_</v>
      </c>
      <c r="AW82" s="113" t="str">
        <f t="shared" ca="1" si="48"/>
        <v>PRIZE_KEY_x000D_PRIZE_ID_x000D__x000D_PRIZE_YEAR_x000D_PRIZE_CATEGORY_x000D_</v>
      </c>
      <c r="AX82" s="113" t="str">
        <f t="shared" ca="1" si="48"/>
        <v>PRIZE_KEY_x000D_PRIZE_ID_x000D__x000D_PRIZE_YEAR_x000D_PRIZE_CATEGORY_x000D_</v>
      </c>
      <c r="AY82" s="113" t="str">
        <f t="shared" ca="1" si="48"/>
        <v>PRIZE_KEY_x000D_PRIZE_ID_x000D__x000D_PRIZE_YEAR_x000D_PRIZE_CATEGORY_x000D_</v>
      </c>
      <c r="AZ82" s="113" t="str">
        <f t="shared" ca="1" si="48"/>
        <v>PRIZE_KEY_x000D_PRIZE_ID_x000D__x000D_PRIZE_YEAR_x000D_PRIZE_CATEGORY_x000D_</v>
      </c>
      <c r="BA82" s="113" t="str">
        <f t="shared" ca="1" si="48"/>
        <v>PRIZE_KEY_x000D_PRIZE_ID_x000D__x000D_PRIZE_YEAR_x000D_PRIZE_CATEGORY_x000D_</v>
      </c>
      <c r="BB82" s="113" t="str">
        <f t="shared" ca="1" si="48"/>
        <v>PRIZE_KEY_x000D_PRIZE_ID_x000D__x000D_PRIZE_YEAR_x000D_PRIZE_CATEGORY_x000D_</v>
      </c>
      <c r="BC82" s="113" t="str">
        <f t="shared" ca="1" si="48"/>
        <v>PRIZE_KEY_x000D_PRIZE_ID_x000D__x000D_PRIZE_YEAR_x000D_PRIZE_CATEGORY_x000D_</v>
      </c>
      <c r="BD82" s="113" t="str">
        <f t="shared" ca="1" si="48"/>
        <v>PRIZE_KEY_x000D_PRIZE_ID_x000D__x000D_PRIZE_YEAR_x000D_PRIZE_CATEGORY_x000D_</v>
      </c>
      <c r="BE82" s="113" t="str">
        <f t="shared" ca="1" si="48"/>
        <v>PRIZE_KEY_x000D_PRIZE_ID_x000D__x000D_PRIZE_YEAR_x000D_PRIZE_CATEGORY_x000D_</v>
      </c>
      <c r="BF82" s="113" t="str">
        <f t="shared" ca="1" si="48"/>
        <v>PRIZE_KEY_x000D_PRIZE_ID_x000D__x000D_PRIZE_YEAR_x000D_PRIZE_CATEGORY_x000D_</v>
      </c>
      <c r="BG82" s="113" t="str">
        <f t="shared" ca="1" si="48"/>
        <v>PRIZE_KEY_x000D_PRIZE_ID_x000D__x000D_PRIZE_YEAR_x000D_PRIZE_CATEGORY_x000D_</v>
      </c>
      <c r="BH82" s="113" t="str">
        <f t="shared" ca="1" si="48"/>
        <v>PRIZE_KEY_x000D_PRIZE_ID_x000D__x000D_PRIZE_YEAR_x000D_PRIZE_CATEGORY_x000D_</v>
      </c>
      <c r="BI82" s="113" t="str">
        <f t="shared" ca="1" si="48"/>
        <v>PRIZE_KEY_x000D_PRIZE_ID_x000D__x000D_PRIZE_YEAR_x000D_PRIZE_CATEGORY_x000D_</v>
      </c>
      <c r="BJ82" s="113" t="str">
        <f t="shared" ca="1" si="48"/>
        <v>PRIZE_KEY_x000D_PRIZE_ID_x000D__x000D_PRIZE_YEAR_x000D_PRIZE_CATEGORY_x000D_</v>
      </c>
      <c r="BK82" s="113" t="str">
        <f t="shared" ca="1" si="48"/>
        <v>PRIZE_KEY_x000D_PRIZE_ID_x000D__x000D_PRIZE_YEAR_x000D_PRIZE_CATEGORY_x000D_</v>
      </c>
      <c r="BL82" s="113" t="str">
        <f t="shared" ca="1" si="48"/>
        <v>PRIZE_KEY_x000D_PRIZE_ID_x000D__x000D_PRIZE_YEAR_x000D_PRIZE_CATEGORY_x000D_</v>
      </c>
      <c r="BM82" s="113" t="str">
        <f t="shared" ca="1" si="48"/>
        <v>PRIZE_KEY_x000D_PRIZE_ID_x000D__x000D_PRIZE_YEAR_x000D_PRIZE_CATEGORY_x000D_</v>
      </c>
      <c r="BN82" s="113" t="str">
        <f t="shared" ca="1" si="48"/>
        <v>PRIZE_KEY_x000D_PRIZE_ID_x000D__x000D_PRIZE_YEAR_x000D_PRIZE_CATEGORY_x000D_</v>
      </c>
      <c r="BO82" s="113" t="str">
        <f t="shared" ca="1" si="48"/>
        <v>PRIZE_KEY_x000D_PRIZE_ID_x000D__x000D_PRIZE_YEAR_x000D_PRIZE_CATEGORY_x000D_</v>
      </c>
      <c r="BP82" s="113" t="str">
        <f t="shared" ca="1" si="48"/>
        <v>PRIZE_KEY_x000D_PRIZE_ID_x000D__x000D_PRIZE_YEAR_x000D_PRIZE_CATEGORY_x000D_</v>
      </c>
      <c r="BQ82" s="113" t="str">
        <f t="shared" ca="1" si="48"/>
        <v>PRIZE_KEY_x000D_PRIZE_ID_x000D__x000D_PRIZE_YEAR_x000D_PRIZE_CATEGORY_x000D_</v>
      </c>
      <c r="BR82" s="113" t="str">
        <f t="shared" ca="1" si="48"/>
        <v>PRIZE_KEY_x000D_PRIZE_ID_x000D__x000D_PRIZE_YEAR_x000D_PRIZE_CATEGORY_x000D_</v>
      </c>
      <c r="BS82" s="113" t="str">
        <f t="shared" ca="1" si="48"/>
        <v>PRIZE_KEY_x000D_PRIZE_ID_x000D__x000D_PRIZE_YEAR_x000D_PRIZE_CATEGORY_x000D_</v>
      </c>
      <c r="BT82" s="113" t="str">
        <f t="shared" ref="BT82:EE82" ca="1" si="49">IF(NOT(ISERROR(FIND("...",BT81))),BT81,IF(LEN(BT81)&gt;226, BT81 &amp; "..." &amp; CHAR(13), BT81 &amp; BT80))</f>
        <v>PRIZE_KEY_x000D_PRIZE_ID_x000D__x000D_PRIZE_YEAR_x000D_PRIZE_CATEGORY_x000D_</v>
      </c>
      <c r="BU82" s="113" t="str">
        <f t="shared" ca="1" si="49"/>
        <v>PRIZE_KEY_x000D_PRIZE_ID_x000D__x000D_PRIZE_YEAR_x000D_PRIZE_CATEGORY_x000D_</v>
      </c>
      <c r="BV82" s="113" t="str">
        <f t="shared" ca="1" si="49"/>
        <v>PRIZE_KEY_x000D_PRIZE_ID_x000D__x000D_PRIZE_YEAR_x000D_PRIZE_CATEGORY_x000D_</v>
      </c>
      <c r="BW82" s="113" t="str">
        <f t="shared" ca="1" si="49"/>
        <v>PRIZE_KEY_x000D_PRIZE_ID_x000D__x000D_PRIZE_YEAR_x000D_PRIZE_CATEGORY_x000D_</v>
      </c>
      <c r="BX82" s="113" t="str">
        <f t="shared" ca="1" si="49"/>
        <v>PRIZE_KEY_x000D_PRIZE_ID_x000D__x000D_PRIZE_YEAR_x000D_PRIZE_CATEGORY_x000D_</v>
      </c>
      <c r="BY82" s="113" t="str">
        <f t="shared" ca="1" si="49"/>
        <v>PRIZE_KEY_x000D_PRIZE_ID_x000D__x000D_PRIZE_YEAR_x000D_PRIZE_CATEGORY_x000D_</v>
      </c>
      <c r="BZ82" s="113" t="str">
        <f t="shared" ca="1" si="49"/>
        <v>PRIZE_KEY_x000D_PRIZE_ID_x000D__x000D_PRIZE_YEAR_x000D_PRIZE_CATEGORY_x000D_</v>
      </c>
      <c r="CA82" s="113" t="str">
        <f t="shared" ca="1" si="49"/>
        <v>PRIZE_KEY_x000D_PRIZE_ID_x000D__x000D_PRIZE_YEAR_x000D_PRIZE_CATEGORY_x000D_</v>
      </c>
      <c r="CB82" s="113" t="str">
        <f t="shared" ca="1" si="49"/>
        <v>PRIZE_KEY_x000D_PRIZE_ID_x000D__x000D_PRIZE_YEAR_x000D_PRIZE_CATEGORY_x000D_</v>
      </c>
      <c r="CC82" s="113" t="str">
        <f t="shared" ca="1" si="49"/>
        <v>PRIZE_KEY_x000D_PRIZE_ID_x000D__x000D_PRIZE_YEAR_x000D_PRIZE_CATEGORY_x000D_</v>
      </c>
      <c r="CD82" s="113" t="str">
        <f t="shared" ca="1" si="49"/>
        <v>PRIZE_KEY_x000D_PRIZE_ID_x000D__x000D_PRIZE_YEAR_x000D_PRIZE_CATEGORY_x000D_</v>
      </c>
      <c r="CE82" s="113" t="str">
        <f t="shared" ca="1" si="49"/>
        <v>PRIZE_KEY_x000D_PRIZE_ID_x000D__x000D_PRIZE_YEAR_x000D_PRIZE_CATEGORY_x000D_</v>
      </c>
      <c r="CF82" s="113" t="str">
        <f t="shared" ca="1" si="49"/>
        <v>PRIZE_KEY_x000D_PRIZE_ID_x000D__x000D_PRIZE_YEAR_x000D_PRIZE_CATEGORY_x000D_</v>
      </c>
      <c r="CG82" s="113" t="str">
        <f t="shared" ca="1" si="49"/>
        <v>PRIZE_KEY_x000D_PRIZE_ID_x000D__x000D_PRIZE_YEAR_x000D_PRIZE_CATEGORY_x000D_</v>
      </c>
      <c r="CH82" s="113" t="str">
        <f t="shared" ca="1" si="49"/>
        <v>PRIZE_KEY_x000D_PRIZE_ID_x000D__x000D_PRIZE_YEAR_x000D_PRIZE_CATEGORY_x000D_</v>
      </c>
      <c r="CI82" s="113" t="str">
        <f t="shared" ca="1" si="49"/>
        <v>PRIZE_KEY_x000D_PRIZE_ID_x000D__x000D_PRIZE_YEAR_x000D_PRIZE_CATEGORY_x000D_</v>
      </c>
      <c r="CJ82" s="113" t="str">
        <f t="shared" ca="1" si="49"/>
        <v>PRIZE_KEY_x000D_PRIZE_ID_x000D__x000D_PRIZE_YEAR_x000D_PRIZE_CATEGORY_x000D_</v>
      </c>
      <c r="CK82" s="113" t="str">
        <f t="shared" ca="1" si="49"/>
        <v>PRIZE_KEY_x000D_PRIZE_ID_x000D__x000D_PRIZE_YEAR_x000D_PRIZE_CATEGORY_x000D_</v>
      </c>
      <c r="CL82" s="113" t="str">
        <f t="shared" ca="1" si="49"/>
        <v>PRIZE_KEY_x000D_PRIZE_ID_x000D__x000D_PRIZE_YEAR_x000D_PRIZE_CATEGORY_x000D_</v>
      </c>
      <c r="CM82" s="113" t="str">
        <f t="shared" ca="1" si="49"/>
        <v>PRIZE_KEY_x000D_PRIZE_ID_x000D__x000D_PRIZE_YEAR_x000D_PRIZE_CATEGORY_x000D_</v>
      </c>
      <c r="CN82" s="113" t="str">
        <f t="shared" ca="1" si="49"/>
        <v>PRIZE_KEY_x000D_PRIZE_ID_x000D__x000D_PRIZE_YEAR_x000D_PRIZE_CATEGORY_x000D_</v>
      </c>
      <c r="CO82" s="113" t="str">
        <f t="shared" ca="1" si="49"/>
        <v>PRIZE_KEY_x000D_PRIZE_ID_x000D__x000D_PRIZE_YEAR_x000D_PRIZE_CATEGORY_x000D_</v>
      </c>
      <c r="CP82" s="113" t="str">
        <f t="shared" ca="1" si="49"/>
        <v>PRIZE_KEY_x000D_PRIZE_ID_x000D__x000D_PRIZE_YEAR_x000D_PRIZE_CATEGORY_x000D_</v>
      </c>
      <c r="CQ82" s="113" t="str">
        <f t="shared" ca="1" si="49"/>
        <v>PRIZE_KEY_x000D_PRIZE_ID_x000D__x000D_PRIZE_YEAR_x000D_PRIZE_CATEGORY_x000D_</v>
      </c>
      <c r="CR82" s="113" t="str">
        <f t="shared" ca="1" si="49"/>
        <v>PRIZE_KEY_x000D_PRIZE_ID_x000D__x000D_PRIZE_YEAR_x000D_PRIZE_CATEGORY_x000D_</v>
      </c>
      <c r="CS82" s="113" t="str">
        <f t="shared" ca="1" si="49"/>
        <v>PRIZE_KEY_x000D_PRIZE_ID_x000D__x000D_PRIZE_YEAR_x000D_PRIZE_CATEGORY_x000D_</v>
      </c>
      <c r="CT82" s="113" t="str">
        <f t="shared" ca="1" si="49"/>
        <v>PRIZE_KEY_x000D_PRIZE_ID_x000D__x000D_PRIZE_YEAR_x000D_PRIZE_CATEGORY_x000D_</v>
      </c>
      <c r="CU82" s="113" t="str">
        <f t="shared" ca="1" si="49"/>
        <v>PRIZE_KEY_x000D_PRIZE_ID_x000D__x000D_PRIZE_YEAR_x000D_PRIZE_CATEGORY_x000D_</v>
      </c>
      <c r="CV82" s="113" t="str">
        <f t="shared" ca="1" si="49"/>
        <v>PRIZE_KEY_x000D_PRIZE_ID_x000D__x000D_PRIZE_YEAR_x000D_PRIZE_CATEGORY_x000D_</v>
      </c>
      <c r="CW82" s="113" t="str">
        <f t="shared" ca="1" si="49"/>
        <v>PRIZE_KEY_x000D_PRIZE_ID_x000D__x000D_PRIZE_YEAR_x000D_PRIZE_CATEGORY_x000D_</v>
      </c>
      <c r="CX82" s="113" t="str">
        <f t="shared" ca="1" si="49"/>
        <v>PRIZE_KEY_x000D_PRIZE_ID_x000D__x000D_PRIZE_YEAR_x000D_PRIZE_CATEGORY_x000D_</v>
      </c>
      <c r="CY82" s="113" t="str">
        <f t="shared" ca="1" si="49"/>
        <v>PRIZE_KEY_x000D_PRIZE_ID_x000D__x000D_PRIZE_YEAR_x000D_PRIZE_CATEGORY_x000D_</v>
      </c>
      <c r="CZ82" s="113" t="str">
        <f t="shared" ca="1" si="49"/>
        <v>PRIZE_KEY_x000D_PRIZE_ID_x000D__x000D_PRIZE_YEAR_x000D_PRIZE_CATEGORY_x000D_</v>
      </c>
      <c r="DA82" s="113" t="str">
        <f t="shared" ca="1" si="49"/>
        <v>PRIZE_KEY_x000D_PRIZE_ID_x000D__x000D_PRIZE_YEAR_x000D_PRIZE_CATEGORY_x000D_</v>
      </c>
      <c r="DB82" s="113" t="str">
        <f t="shared" ca="1" si="49"/>
        <v>PRIZE_KEY_x000D_PRIZE_ID_x000D__x000D_PRIZE_YEAR_x000D_PRIZE_CATEGORY_x000D_</v>
      </c>
      <c r="DC82" s="113" t="str">
        <f t="shared" ca="1" si="49"/>
        <v>PRIZE_KEY_x000D_PRIZE_ID_x000D__x000D_PRIZE_YEAR_x000D_PRIZE_CATEGORY_x000D_</v>
      </c>
      <c r="DD82" s="113" t="str">
        <f t="shared" ca="1" si="49"/>
        <v>PRIZE_KEY_x000D_PRIZE_ID_x000D__x000D_PRIZE_YEAR_x000D_PRIZE_CATEGORY_x000D_</v>
      </c>
      <c r="DE82" s="113" t="str">
        <f t="shared" ca="1" si="49"/>
        <v>PRIZE_KEY_x000D_PRIZE_ID_x000D__x000D_PRIZE_YEAR_x000D_PRIZE_CATEGORY_x000D_</v>
      </c>
      <c r="DF82" s="113" t="str">
        <f t="shared" ca="1" si="49"/>
        <v>PRIZE_KEY_x000D_PRIZE_ID_x000D__x000D_PRIZE_YEAR_x000D_PRIZE_CATEGORY_x000D_</v>
      </c>
      <c r="DG82" s="113" t="str">
        <f t="shared" ca="1" si="49"/>
        <v>PRIZE_KEY_x000D_PRIZE_ID_x000D__x000D_PRIZE_YEAR_x000D_PRIZE_CATEGORY_x000D_</v>
      </c>
      <c r="DH82" s="113" t="str">
        <f t="shared" ca="1" si="49"/>
        <v>PRIZE_KEY_x000D_PRIZE_ID_x000D__x000D_PRIZE_YEAR_x000D_PRIZE_CATEGORY_x000D_</v>
      </c>
      <c r="DI82" s="113" t="str">
        <f t="shared" ca="1" si="49"/>
        <v>PRIZE_KEY_x000D_PRIZE_ID_x000D__x000D_PRIZE_YEAR_x000D_PRIZE_CATEGORY_x000D_</v>
      </c>
      <c r="DJ82" s="113" t="str">
        <f t="shared" ca="1" si="49"/>
        <v>PRIZE_KEY_x000D_PRIZE_ID_x000D__x000D_PRIZE_YEAR_x000D_PRIZE_CATEGORY_x000D_</v>
      </c>
      <c r="DK82" s="113" t="str">
        <f t="shared" ca="1" si="49"/>
        <v>PRIZE_KEY_x000D_PRIZE_ID_x000D__x000D_PRIZE_YEAR_x000D_PRIZE_CATEGORY_x000D_</v>
      </c>
      <c r="DL82" s="113" t="str">
        <f t="shared" ca="1" si="49"/>
        <v>PRIZE_KEY_x000D_PRIZE_ID_x000D__x000D_PRIZE_YEAR_x000D_PRIZE_CATEGORY_x000D_</v>
      </c>
      <c r="DM82" s="113" t="str">
        <f t="shared" ca="1" si="49"/>
        <v>PRIZE_KEY_x000D_PRIZE_ID_x000D__x000D_PRIZE_YEAR_x000D_PRIZE_CATEGORY_x000D_</v>
      </c>
      <c r="DN82" s="113" t="str">
        <f t="shared" ca="1" si="49"/>
        <v>PRIZE_KEY_x000D_PRIZE_ID_x000D__x000D_PRIZE_YEAR_x000D_PRIZE_CATEGORY_x000D_</v>
      </c>
      <c r="DO82" s="113" t="str">
        <f t="shared" ca="1" si="49"/>
        <v>PRIZE_KEY_x000D_PRIZE_ID_x000D__x000D_PRIZE_YEAR_x000D_PRIZE_CATEGORY_x000D_</v>
      </c>
      <c r="DP82" s="113" t="str">
        <f t="shared" ca="1" si="49"/>
        <v>PRIZE_KEY_x000D_PRIZE_ID_x000D__x000D_PRIZE_YEAR_x000D_PRIZE_CATEGORY_x000D_</v>
      </c>
      <c r="DQ82" s="113" t="str">
        <f t="shared" ca="1" si="49"/>
        <v>PRIZE_KEY_x000D_PRIZE_ID_x000D__x000D_PRIZE_YEAR_x000D_PRIZE_CATEGORY_x000D_</v>
      </c>
      <c r="DR82" s="113" t="str">
        <f t="shared" ca="1" si="49"/>
        <v>PRIZE_KEY_x000D_PRIZE_ID_x000D__x000D_PRIZE_YEAR_x000D_PRIZE_CATEGORY_x000D_</v>
      </c>
      <c r="DS82" s="113" t="str">
        <f t="shared" ca="1" si="49"/>
        <v>PRIZE_KEY_x000D_PRIZE_ID_x000D__x000D_PRIZE_YEAR_x000D_PRIZE_CATEGORY_x000D_</v>
      </c>
      <c r="DT82" s="113" t="str">
        <f t="shared" ca="1" si="49"/>
        <v>PRIZE_KEY_x000D_PRIZE_ID_x000D__x000D_PRIZE_YEAR_x000D_PRIZE_CATEGORY_x000D_</v>
      </c>
      <c r="DU82" s="113" t="str">
        <f t="shared" ca="1" si="49"/>
        <v>PRIZE_KEY_x000D_PRIZE_ID_x000D__x000D_PRIZE_YEAR_x000D_PRIZE_CATEGORY_x000D_</v>
      </c>
      <c r="DV82" s="113" t="str">
        <f t="shared" ca="1" si="49"/>
        <v>PRIZE_KEY_x000D_PRIZE_ID_x000D__x000D_PRIZE_YEAR_x000D_PRIZE_CATEGORY_x000D_</v>
      </c>
      <c r="DW82" s="113" t="str">
        <f t="shared" ca="1" si="49"/>
        <v>PRIZE_KEY_x000D_PRIZE_ID_x000D__x000D_PRIZE_YEAR_x000D_PRIZE_CATEGORY_x000D_</v>
      </c>
      <c r="DX82" s="113" t="str">
        <f t="shared" ca="1" si="49"/>
        <v>PRIZE_KEY_x000D_PRIZE_ID_x000D__x000D_PRIZE_YEAR_x000D_PRIZE_CATEGORY_x000D_</v>
      </c>
      <c r="DY82" s="113" t="str">
        <f t="shared" ca="1" si="49"/>
        <v>PRIZE_KEY_x000D_PRIZE_ID_x000D__x000D_PRIZE_YEAR_x000D_PRIZE_CATEGORY_x000D_</v>
      </c>
      <c r="DZ82" s="113" t="str">
        <f t="shared" ca="1" si="49"/>
        <v>PRIZE_KEY_x000D_PRIZE_ID_x000D__x000D_PRIZE_YEAR_x000D_PRIZE_CATEGORY_x000D_</v>
      </c>
      <c r="EA82" s="113" t="str">
        <f t="shared" ca="1" si="49"/>
        <v>PRIZE_KEY_x000D_PRIZE_ID_x000D__x000D_PRIZE_YEAR_x000D_PRIZE_CATEGORY_x000D_</v>
      </c>
      <c r="EB82" s="113" t="str">
        <f t="shared" ca="1" si="49"/>
        <v>PRIZE_KEY_x000D_PRIZE_ID_x000D__x000D_PRIZE_YEAR_x000D_PRIZE_CATEGORY_x000D_</v>
      </c>
      <c r="EC82" s="113" t="str">
        <f t="shared" ca="1" si="49"/>
        <v>PRIZE_KEY_x000D_PRIZE_ID_x000D__x000D_PRIZE_YEAR_x000D_PRIZE_CATEGORY_x000D_</v>
      </c>
      <c r="ED82" s="113" t="str">
        <f t="shared" ca="1" si="49"/>
        <v>PRIZE_KEY_x000D_PRIZE_ID_x000D__x000D_PRIZE_YEAR_x000D_PRIZE_CATEGORY_x000D_</v>
      </c>
      <c r="EE82" s="113" t="str">
        <f t="shared" ca="1" si="49"/>
        <v>PRIZE_KEY_x000D_PRIZE_ID_x000D__x000D_PRIZE_YEAR_x000D_PRIZE_CATEGORY_x000D_</v>
      </c>
      <c r="EF82" s="113" t="str">
        <f t="shared" ref="EF82:EY82" ca="1" si="50">IF(NOT(ISERROR(FIND("...",EF81))),EF81,IF(LEN(EF81)&gt;226, EF81 &amp; "..." &amp; CHAR(13), EF81 &amp; EF80))</f>
        <v>PRIZE_KEY_x000D_PRIZE_ID_x000D__x000D_PRIZE_YEAR_x000D_PRIZE_CATEGORY_x000D_</v>
      </c>
      <c r="EG82" s="113" t="str">
        <f t="shared" ca="1" si="50"/>
        <v>PRIZE_KEY_x000D_PRIZE_ID_x000D__x000D_PRIZE_YEAR_x000D_PRIZE_CATEGORY_x000D_</v>
      </c>
      <c r="EH82" s="113" t="str">
        <f t="shared" ca="1" si="50"/>
        <v>PRIZE_KEY_x000D_PRIZE_ID_x000D__x000D_PRIZE_YEAR_x000D_PRIZE_CATEGORY_x000D_</v>
      </c>
      <c r="EI82" s="113" t="str">
        <f t="shared" ca="1" si="50"/>
        <v>PRIZE_KEY_x000D_PRIZE_ID_x000D__x000D_PRIZE_YEAR_x000D_PRIZE_CATEGORY_x000D_</v>
      </c>
      <c r="EJ82" s="113" t="str">
        <f t="shared" ca="1" si="50"/>
        <v>PRIZE_KEY_x000D_PRIZE_ID_x000D__x000D_PRIZE_YEAR_x000D_PRIZE_CATEGORY_x000D_</v>
      </c>
      <c r="EK82" s="113" t="str">
        <f t="shared" ca="1" si="50"/>
        <v>PRIZE_KEY_x000D_PRIZE_ID_x000D__x000D_PRIZE_YEAR_x000D_PRIZE_CATEGORY_x000D_</v>
      </c>
      <c r="EL82" s="113" t="str">
        <f t="shared" ca="1" si="50"/>
        <v>PRIZE_KEY_x000D_PRIZE_ID_x000D__x000D_PRIZE_YEAR_x000D_PRIZE_CATEGORY_x000D_</v>
      </c>
      <c r="EM82" s="113" t="str">
        <f t="shared" ca="1" si="50"/>
        <v>PRIZE_KEY_x000D_PRIZE_ID_x000D__x000D_PRIZE_YEAR_x000D_PRIZE_CATEGORY_x000D_</v>
      </c>
      <c r="EN82" s="113" t="str">
        <f t="shared" ca="1" si="50"/>
        <v>PRIZE_KEY_x000D_PRIZE_ID_x000D__x000D_PRIZE_YEAR_x000D_PRIZE_CATEGORY_x000D_</v>
      </c>
      <c r="EO82" s="113" t="str">
        <f t="shared" ca="1" si="50"/>
        <v>PRIZE_KEY_x000D_PRIZE_ID_x000D__x000D_PRIZE_YEAR_x000D_PRIZE_CATEGORY_x000D_</v>
      </c>
      <c r="EP82" s="113" t="str">
        <f t="shared" ca="1" si="50"/>
        <v>PRIZE_KEY_x000D_PRIZE_ID_x000D__x000D_PRIZE_YEAR_x000D_PRIZE_CATEGORY_x000D_</v>
      </c>
      <c r="EQ82" s="113" t="str">
        <f t="shared" ca="1" si="50"/>
        <v>PRIZE_KEY_x000D_PRIZE_ID_x000D__x000D_PRIZE_YEAR_x000D_PRIZE_CATEGORY_x000D_</v>
      </c>
      <c r="ER82" s="113" t="str">
        <f t="shared" ca="1" si="50"/>
        <v>PRIZE_KEY_x000D_PRIZE_ID_x000D__x000D_PRIZE_YEAR_x000D_PRIZE_CATEGORY_x000D_</v>
      </c>
      <c r="ES82" s="113" t="str">
        <f t="shared" ca="1" si="50"/>
        <v>PRIZE_KEY_x000D_PRIZE_ID_x000D__x000D_PRIZE_YEAR_x000D_PRIZE_CATEGORY_x000D_</v>
      </c>
      <c r="ET82" s="113" t="str">
        <f t="shared" ca="1" si="50"/>
        <v>PRIZE_KEY_x000D_PRIZE_ID_x000D__x000D_PRIZE_YEAR_x000D_PRIZE_CATEGORY_x000D_</v>
      </c>
      <c r="EU82" s="113" t="str">
        <f t="shared" ca="1" si="50"/>
        <v>PRIZE_KEY_x000D_PRIZE_ID_x000D__x000D_PRIZE_YEAR_x000D_PRIZE_CATEGORY_x000D_</v>
      </c>
      <c r="EV82" s="113" t="str">
        <f t="shared" ca="1" si="50"/>
        <v>PRIZE_KEY_x000D_PRIZE_ID_x000D__x000D_PRIZE_YEAR_x000D_PRIZE_CATEGORY_x000D_</v>
      </c>
      <c r="EW82" s="113" t="str">
        <f t="shared" ca="1" si="50"/>
        <v>PRIZE_KEY_x000D_PRIZE_ID_x000D__x000D_PRIZE_YEAR_x000D_PRIZE_CATEGORY_x000D_</v>
      </c>
      <c r="EX82" s="113" t="str">
        <f t="shared" ca="1" si="50"/>
        <v>PRIZE_KEY_x000D_PRIZE_ID_x000D__x000D_PRIZE_YEAR_x000D_PRIZE_CATEGORY_x000D_</v>
      </c>
      <c r="EY82" s="113" t="str">
        <f t="shared" ca="1" si="50"/>
        <v>PRIZE_KEY_x000D_PRIZE_ID_x000D__x000D_PRIZE_YEAR_x000D_PRIZE_CATEGORY_x000D_</v>
      </c>
    </row>
    <row r="83" spans="1:155" s="39" customFormat="1" ht="28.95" hidden="1" customHeight="1" outlineLevel="2">
      <c r="A83" s="21"/>
      <c r="B83" s="21"/>
      <c r="C83" s="33" t="s">
        <v>343</v>
      </c>
      <c r="D83" s="33"/>
      <c r="E83" s="28"/>
      <c r="F83" s="124" t="str">
        <f t="shared" ref="F83:BQ83" si="51">IF(LEN(F72)=0,"",TRIM(SUBSTITUTE(F7, "!", "")))</f>
        <v>SK, NN</v>
      </c>
      <c r="G83" s="318" t="str">
        <f t="shared" si="51"/>
        <v>BK, NN</v>
      </c>
      <c r="H83" s="124" t="str">
        <f t="shared" si="51"/>
        <v>NN</v>
      </c>
      <c r="I83" s="124" t="str">
        <f t="shared" si="51"/>
        <v>NN</v>
      </c>
      <c r="J83" s="124" t="str">
        <f t="shared" si="51"/>
        <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136" t="str">
        <f>F83</f>
        <v>SK, NN</v>
      </c>
      <c r="G84" s="221" t="str">
        <f ca="1">CONCATENATE(INDIRECT(ADDRESS(ROW(),COLUMN()-1)),", ", G83)</f>
        <v>SK, NN, BK, NN</v>
      </c>
      <c r="H84" s="113" t="str">
        <f t="shared" ref="H84:BS84" ca="1" si="54">CONCATENATE(INDIRECT(ADDRESS(ROW(),COLUMN()-1)),", ", H83)</f>
        <v>SK, NN, BK, NN, NN</v>
      </c>
      <c r="I84" s="113" t="str">
        <f t="shared" ca="1" si="54"/>
        <v>SK, NN, BK, NN, NN, NN</v>
      </c>
      <c r="J84" s="113" t="str">
        <f t="shared" ca="1" si="54"/>
        <v xml:space="preserve">SK, NN, BK, NN, NN, NN, </v>
      </c>
      <c r="K84" s="113" t="str">
        <f t="shared" ca="1" si="54"/>
        <v xml:space="preserve">SK, NN, BK, NN, NN, NN, , </v>
      </c>
      <c r="L84" s="113" t="str">
        <f t="shared" ca="1" si="54"/>
        <v xml:space="preserve">SK, NN, BK, NN, NN, NN, , , </v>
      </c>
      <c r="M84" s="113" t="str">
        <f t="shared" ca="1" si="54"/>
        <v xml:space="preserve">SK, NN, BK, NN, NN, NN, , , , </v>
      </c>
      <c r="N84" s="113" t="str">
        <f t="shared" ca="1" si="54"/>
        <v xml:space="preserve">SK, NN, BK, NN, NN, NN, , , , , </v>
      </c>
      <c r="O84" s="113" t="str">
        <f t="shared" ca="1" si="54"/>
        <v xml:space="preserve">SK, NN, BK, NN, NN, NN, , , , , , </v>
      </c>
      <c r="P84" s="113" t="str">
        <f t="shared" ca="1" si="54"/>
        <v xml:space="preserve">SK, NN, BK, NN, NN, NN, , , , , , , </v>
      </c>
      <c r="Q84" s="113" t="str">
        <f t="shared" ca="1" si="54"/>
        <v xml:space="preserve">SK, NN, BK, NN, NN, NN, , , , , , , , </v>
      </c>
      <c r="R84" s="113" t="str">
        <f t="shared" ca="1" si="54"/>
        <v xml:space="preserve">SK, NN, BK, NN, NN, NN, , , , , , , , , </v>
      </c>
      <c r="S84" s="113" t="str">
        <f t="shared" ca="1" si="54"/>
        <v xml:space="preserve">SK, NN, BK, NN, NN, NN, , , , , , , , , , </v>
      </c>
      <c r="T84" s="113" t="str">
        <f t="shared" ca="1" si="54"/>
        <v xml:space="preserve">SK, NN, BK, NN, NN, NN, , , , , , , , , , , </v>
      </c>
      <c r="U84" s="113" t="str">
        <f t="shared" ca="1" si="54"/>
        <v xml:space="preserve">SK, NN, BK, NN, NN, NN, , , , , , , , , , , , </v>
      </c>
      <c r="V84" s="113" t="str">
        <f t="shared" ca="1" si="54"/>
        <v xml:space="preserve">SK, NN, BK, NN, NN, NN, , , , , , , , , , , , , </v>
      </c>
      <c r="W84" s="113" t="str">
        <f t="shared" ca="1" si="54"/>
        <v xml:space="preserve">SK, NN, BK, NN, NN, NN, , , , , , , , , , , , , , </v>
      </c>
      <c r="X84" s="113" t="str">
        <f t="shared" ca="1" si="54"/>
        <v xml:space="preserve">SK, NN, BK, NN, NN, NN, , , , , , , , , , , , , , , </v>
      </c>
      <c r="Y84" s="113" t="str">
        <f t="shared" ca="1" si="54"/>
        <v xml:space="preserve">SK, NN, BK, NN, NN, NN, , , , , , , , , , , , , , , , </v>
      </c>
      <c r="Z84" s="113" t="str">
        <f t="shared" ca="1" si="54"/>
        <v xml:space="preserve">SK, NN, BK, NN, NN, NN, , , , , , , , , , , , , , , , , </v>
      </c>
      <c r="AA84" s="113" t="str">
        <f t="shared" ca="1" si="54"/>
        <v xml:space="preserve">SK, NN, BK, NN, NN, NN, , , , , , , , , , , , , , , , , , </v>
      </c>
      <c r="AB84" s="113" t="str">
        <f t="shared" ca="1" si="54"/>
        <v xml:space="preserve">SK, NN, BK, NN, NN, NN, , , , , , , , , , , , , , , , , , , </v>
      </c>
      <c r="AC84" s="113" t="str">
        <f t="shared" ca="1" si="54"/>
        <v xml:space="preserve">SK, NN, BK, NN, NN, NN, , , , , , , , , , , , , , , , , , , , </v>
      </c>
      <c r="AD84" s="113" t="str">
        <f t="shared" ca="1" si="54"/>
        <v xml:space="preserve">SK, NN, BK, NN, NN, NN, , , , , , , , , , , , , , , , , , , , , </v>
      </c>
      <c r="AE84" s="113" t="str">
        <f t="shared" ca="1" si="54"/>
        <v xml:space="preserve">SK, NN, BK, NN, NN, NN, , , , , , , , , , , , , , , , , , , , , , </v>
      </c>
      <c r="AF84" s="113" t="str">
        <f t="shared" ca="1" si="54"/>
        <v xml:space="preserve">SK, NN, BK, NN, NN, NN, , , , , , , , , , , , , , , , , , , , , , , </v>
      </c>
      <c r="AG84" s="113" t="str">
        <f t="shared" ca="1" si="54"/>
        <v xml:space="preserve">SK, NN, BK, NN, NN, NN, , , , , , , , , , , , , , , , , , , , , , , , </v>
      </c>
      <c r="AH84" s="113" t="str">
        <f t="shared" ca="1" si="54"/>
        <v xml:space="preserve">SK, NN, BK, NN, NN, NN, , , , , , , , , , , , , , , , , , , , , , , , , </v>
      </c>
      <c r="AI84" s="113" t="str">
        <f t="shared" ca="1" si="54"/>
        <v xml:space="preserve">SK, NN, BK, NN, NN, NN, , , , , , , , , , , , , , , , , , , , , , , , , , </v>
      </c>
      <c r="AJ84" s="113" t="str">
        <f t="shared" ca="1" si="54"/>
        <v xml:space="preserve">SK, NN, BK, NN, NN, NN, , , , , , , , , , , , , , , , , , , , , , , , , , , </v>
      </c>
      <c r="AK84" s="113" t="str">
        <f t="shared" ca="1" si="54"/>
        <v xml:space="preserve">SK, NN, BK, NN, NN, NN, , , , , , , , , , , , , , , , , , , , , , , , , , , , </v>
      </c>
      <c r="AL84" s="113" t="str">
        <f t="shared" ca="1" si="54"/>
        <v xml:space="preserve">SK, NN, BK, NN, NN, NN, , , , , , , , , , , , , , , , , , , , , , , , , , , , , </v>
      </c>
      <c r="AM84" s="113" t="str">
        <f t="shared" ca="1" si="54"/>
        <v xml:space="preserve">SK, NN, BK, NN, NN, NN, , , , , , , , , , , , , , , , , , , , , , , , , , , , , , </v>
      </c>
      <c r="AN84" s="113" t="str">
        <f t="shared" ca="1" si="54"/>
        <v xml:space="preserve">SK, NN, BK, NN, NN, NN, , , , , , , , , , , , , , , , , , , , , , , , , , , , , , , </v>
      </c>
      <c r="AO84" s="113" t="str">
        <f t="shared" ca="1" si="54"/>
        <v xml:space="preserve">SK, NN, BK, NN, NN, NN, , , , , , , , , , , , , , , , , , , , , , , , , , , , , , , , </v>
      </c>
      <c r="AP84" s="113" t="str">
        <f t="shared" ca="1" si="54"/>
        <v xml:space="preserve">SK, NN, BK, NN, NN, NN, , , , , , , , , , , , , , , , , , , , , , , , , , , , , , , , , </v>
      </c>
      <c r="AQ84" s="113" t="str">
        <f t="shared" ca="1" si="54"/>
        <v xml:space="preserve">SK, NN, BK, NN, NN, NN, , , , , , , , , , , , , , , , , , , , , , , , , , , , , , , , , , </v>
      </c>
      <c r="AR84" s="113" t="str">
        <f t="shared" ca="1" si="54"/>
        <v xml:space="preserve">SK, NN, BK, NN, NN, NN, , , , , , , , , , , , , , , , , , , , , , , , , , , , , , , , , , , </v>
      </c>
      <c r="AS84" s="113" t="str">
        <f t="shared" ca="1" si="54"/>
        <v xml:space="preserve">SK, NN, BK, NN, NN, NN, , , , , , , , , , , , , , , , , , , , , , , , , , , , , , , , , , , , </v>
      </c>
      <c r="AT84" s="113" t="str">
        <f t="shared" ca="1" si="54"/>
        <v xml:space="preserve">SK, NN, BK, NN, NN, NN, , , , , , , , , , , , , , , , , , , , , , , , , , , , , , , , , , , , , </v>
      </c>
      <c r="AU84" s="113" t="str">
        <f t="shared" ca="1" si="54"/>
        <v xml:space="preserve">SK, NN, BK, NN, NN, NN, , , , , , , , , , , , , , , , , , , , , , , , , , , , , , , , , , , , , , </v>
      </c>
      <c r="AV84" s="113" t="str">
        <f t="shared" ca="1" si="54"/>
        <v xml:space="preserve">SK, NN, BK, NN, NN, NN, , , , , , , , , , , , , , , , , , , , , , , , , , , , , , , , , , , , , , , </v>
      </c>
      <c r="AW84" s="113" t="str">
        <f t="shared" ca="1" si="54"/>
        <v xml:space="preserve">SK, NN, BK, NN, NN, NN, , , , , , , , , , , , , , , , , , , , , , , , , , , , , , , , , , , , , , , , </v>
      </c>
      <c r="AX84" s="113" t="str">
        <f t="shared" ca="1" si="54"/>
        <v xml:space="preserve">SK, NN, BK, NN, NN, NN, , , , , , , , , , , , , , , , , , , , , , , , , , , , , , , , , , , , , , , , , </v>
      </c>
      <c r="AY84" s="113" t="str">
        <f t="shared" ca="1" si="54"/>
        <v xml:space="preserve">SK, NN, BK, NN, NN, NN, , , , , , , , , , , , , , , , , , , , , , , , , , , , , , , , , , , , , , , , , , </v>
      </c>
      <c r="AZ84" s="113" t="str">
        <f t="shared" ca="1" si="54"/>
        <v xml:space="preserve">SK, NN, BK, NN, NN, NN, , , , , , , , , , , , , , , , , , , , , , , , , , , , , , , , , , , , , , , , , , , </v>
      </c>
      <c r="BA84" s="113" t="str">
        <f t="shared" ca="1" si="54"/>
        <v xml:space="preserve">SK, NN, BK, NN, NN, NN, , , , , , , , , , , , , , , , , , , , , , , , , , , , , , , , , , , , , , , , , , , , </v>
      </c>
      <c r="BB84" s="113" t="str">
        <f t="shared" ca="1" si="54"/>
        <v xml:space="preserve">SK, NN, BK, NN, NN, NN, , , , , , , , , , , , , , , , , , , , , , , , , , , , , , , , , , , , , , , , , , , , , </v>
      </c>
      <c r="BC84" s="113" t="str">
        <f t="shared" ca="1" si="54"/>
        <v xml:space="preserve">SK, NN, BK, NN, NN, NN, , , , , , , , , , , , , , , , , , , , , , , , , , , , , , , , , , , , , , , , , , , , , , </v>
      </c>
      <c r="BD84" s="113" t="str">
        <f t="shared" ca="1" si="54"/>
        <v xml:space="preserve">SK, NN, BK, NN, NN, NN, , , , , , , , , , , , , , , , , , , , , , , , , , , , , , , , , , , , , , , , , , , , , , , </v>
      </c>
      <c r="BE84" s="113" t="str">
        <f t="shared" ca="1" si="54"/>
        <v xml:space="preserve">SK, NN, BK, NN, NN, NN, , , , , , , , , , , , , , , , , , , , , , , , , , , , , , , , , , , , , , , , , , , , , , , , </v>
      </c>
      <c r="BF84" s="113" t="str">
        <f t="shared" ca="1" si="54"/>
        <v xml:space="preserve">SK, NN, BK, NN, NN, NN, , , , , , , , , , , , , , , , , , , , , , , , , , , , , , , , , , , , , , , , , , , , , , , , , </v>
      </c>
      <c r="BG84" s="113" t="str">
        <f t="shared" ca="1" si="54"/>
        <v xml:space="preserve">SK, NN, BK, NN, NN, NN, , , , , , , , , , , , , , , , , , , , , , , , , , , , , , , , , , , , , , , , , , , , , , , , , , </v>
      </c>
      <c r="BH84" s="113" t="str">
        <f t="shared" ca="1" si="54"/>
        <v xml:space="preserve">SK, NN, BK, NN, NN, NN, , , , , , , , , , , , , , , , , , , , , , , , , , , , , , , , , , , , , , , , , , , , , , , , , , , </v>
      </c>
      <c r="BI84" s="113" t="str">
        <f t="shared" ca="1" si="54"/>
        <v xml:space="preserve">SK, NN, BK, NN, NN, NN, , , , , , , , , , , , , , , , , , , , , , , , , , , , , , , , , , , , , , , , , , , , , , , , , , , , </v>
      </c>
      <c r="BJ84" s="113" t="str">
        <f t="shared" ca="1" si="54"/>
        <v xml:space="preserve">SK, NN, BK, NN, NN, NN, , , , , , , , , , , , , , , , , , , , , , , , , , , , , , , , , , , , , , , , , , , , , , , , , , , , , </v>
      </c>
      <c r="BK84" s="113" t="str">
        <f t="shared" ca="1" si="54"/>
        <v xml:space="preserve">SK, NN, BK, NN, NN, NN, , , , , , , , , , , , , , , , , , , , , , , , , , , , , , , , , , , , , , , , , , , , , , , , , , , , , , </v>
      </c>
      <c r="BL84" s="113" t="str">
        <f t="shared" ca="1" si="54"/>
        <v xml:space="preserve">SK, NN, BK, NN, NN, NN, , , , , , , , , , , , , , , , , , , , , , , , , , , , , , , , , , , , , , , , , , , , , , , , , , , , , , , </v>
      </c>
      <c r="BM84" s="113" t="str">
        <f t="shared" ca="1" si="54"/>
        <v xml:space="preserve">SK, NN, BK, NN, NN, NN, , , , , , , , , , , , , , , , , , , , , , , , , , , , , , , , , , , , , , , , , , , , , , , , , , , , , , , , </v>
      </c>
      <c r="BN84" s="113" t="str">
        <f t="shared" ca="1" si="54"/>
        <v xml:space="preserve">SK, NN, BK, NN, NN, NN, , , , , , , , , , , , , , , , , , , , , , , , , , , , , , , , , , , , , , , , , , , , , , , , , , , , , , , , , </v>
      </c>
      <c r="BO84" s="113" t="str">
        <f t="shared" ca="1" si="54"/>
        <v xml:space="preserve">SK, NN, BK, NN, NN, NN, , , , , , , , , , , , , , , , , , , , , , , , , , , , , , , , , , , , , , , , , , , , , , , , , , , , , , , , , , </v>
      </c>
      <c r="BP84" s="113" t="str">
        <f t="shared" ca="1" si="54"/>
        <v xml:space="preserve">SK, NN, BK, NN, NN, NN, , , , , , , , , , , , , , , , , , , , , , , , , , , , , , , , , , , , , , , , , , , , , , , , , , , , , , , , , , , </v>
      </c>
      <c r="BQ84" s="113" t="str">
        <f t="shared" ca="1" si="54"/>
        <v xml:space="preserve">SK, NN, BK, NN, NN, NN, , , , , , , , , , , , , , , , , , , , , , , , , , , , , , , , , , , , , , , , , , , , , , , , , , , , , , , , , , , , </v>
      </c>
      <c r="BR84" s="113" t="str">
        <f t="shared" ca="1" si="54"/>
        <v xml:space="preserve">SK, NN, BK, NN, NN, NN, , , , , , , , , , , , , , , , , , , , , , , , , , , , , , , , , , , , , , , , , , , , , , , , , , , , , , , , , , , , , </v>
      </c>
      <c r="BS84" s="113" t="str">
        <f t="shared" ca="1" si="54"/>
        <v xml:space="preserve">SK, NN, BK, NN, NN, NN, , , , , , , , , , , , , , , , , , , , , , , , , , , , , , , , , , , , , , , , , , , , , , , , , , , , , , , , , , , , , , </v>
      </c>
      <c r="BT84" s="113" t="str">
        <f t="shared" ref="BT84:EE84" ca="1" si="55">CONCATENATE(INDIRECT(ADDRESS(ROW(),COLUMN()-1)),", ", BT83)</f>
        <v xml:space="preserve">SK, NN, BK, NN, NN, NN, , , , , , , , , , , , , , , , , , , , , , , , , , , , , , , , , , , , , , , , , , , , , , , , , , , , , , , , , , , , , , , </v>
      </c>
      <c r="BU84" s="113" t="str">
        <f t="shared" ca="1" si="55"/>
        <v xml:space="preserve">SK, NN, BK, NN, NN, NN, , , , , , , , , , , , , , , , , , , , , , , , , , , , , , , , , , , , , , , , , , , , , , , , , , , , , , , , , , , , , , , , </v>
      </c>
      <c r="BV84" s="113" t="str">
        <f t="shared" ca="1" si="55"/>
        <v xml:space="preserve">SK, NN, BK, NN, NN, NN, , , , , , , , , , , , , , , , , , , , , , , , , , , , , , , , , , , , , , , , , , , , , , , , , , , , , , , , , , , , , , , , , </v>
      </c>
      <c r="BW84" s="113" t="str">
        <f t="shared" ca="1" si="55"/>
        <v xml:space="preserve">SK, NN, BK, NN, NN, NN, , , , , , , , , , , , , , , , , , , , , , , , , , , , , , , , , , , , , , , , , , , , , , , , , , , , , , , , , , , , , , , , , , </v>
      </c>
      <c r="BX84" s="113" t="str">
        <f t="shared" ca="1" si="55"/>
        <v xml:space="preserve">SK, NN, BK, NN, NN, NN, , , , , , , , , , , , , , , , , , , , , , , , , , , , , , , , , , , , , , , , , , , , , , , , , , , , , , , , , , , , , , , , , , , </v>
      </c>
      <c r="BY84" s="113" t="str">
        <f t="shared" ca="1" si="55"/>
        <v xml:space="preserve">SK, NN, BK, NN, NN, NN, , , , , , , , , , , , , , , , , , , , , , , , , , , , , , , , , , , , , , , , , , , , , , , , , , , , , , , , , , , , , , , , , , , , </v>
      </c>
      <c r="BZ84" s="113" t="str">
        <f t="shared" ca="1" si="55"/>
        <v xml:space="preserve">SK, NN, BK, NN, NN, NN, , , , , , , , , , , , , , , , , , , , , , , , , , , , , , , , , , , , , , , , , , , , , , , , , , , , , , , , , , , , , , , , , , , , , </v>
      </c>
      <c r="CA84" s="113" t="str">
        <f t="shared" ca="1" si="55"/>
        <v xml:space="preserve">SK, NN, BK, NN, NN, NN, , , , , , , , , , , , , , , , , , , , , , , , , , , , , , , , , , , , , , , , , , , , , , , , , , , , , , , , , , , , , , , , , , , , , , </v>
      </c>
      <c r="CB84" s="113" t="str">
        <f t="shared" ca="1" si="55"/>
        <v xml:space="preserve">SK, NN, BK, NN, NN, NN, , , , , , , , , , , , , , , , , , , , , , , , , , , , , , , , , , , , , , , , , , , , , , , , , , , , , , , , , , , , , , , , , , , , , , , </v>
      </c>
      <c r="CC84" s="113" t="str">
        <f t="shared" ca="1" si="55"/>
        <v xml:space="preserve">SK, NN, BK, NN, NN, NN, , , , , , , , , , , , , , , , , , , , , , , , , , , , , , , , , , , , , , , , , , , , , , , , , , , , , , , , , , , , , , , , , , , , , , , , </v>
      </c>
      <c r="CD84" s="113" t="str">
        <f t="shared" ca="1" si="55"/>
        <v xml:space="preserve">SK, NN, BK, NN, NN, NN, , , , , , , , , , , , , , , , , , , , , , , , , , , , , , , , , , , , , , , , , , , , , , , , , , , , , , , , , , , , , , , , , , , , , , , , , </v>
      </c>
      <c r="CE84" s="113" t="str">
        <f t="shared" ca="1" si="55"/>
        <v xml:space="preserve">SK, NN, BK, NN, NN, NN, , , , , , , , , , , , , , , , , , , , , , , , , , , , , , , , , , , , , , , , , , , , , , , , , , , , , , , , , , , , , , , , , , , , , , , , , , </v>
      </c>
      <c r="CF84" s="113" t="str">
        <f t="shared" ca="1" si="55"/>
        <v xml:space="preserve">SK, NN, BK, NN, NN, NN, , , , , , , , , , , , , , , , , , , , , , , , , , , , , , , , , , , , , , , , , , , , , , , , , , , , , , , , , , , , , , , , , , , , , , , , , , , </v>
      </c>
      <c r="CG84" s="113" t="str">
        <f t="shared" ca="1" si="55"/>
        <v xml:space="preserve">SK, NN, BK, NN, NN, NN, , , , , , , , , , , , , , , , , , , , , , , , , , , , , , , , , , , , , , , , , , , , , , , , , , , , , , , , , , , , , , , , , , , , , , , , , , , , </v>
      </c>
      <c r="CH84" s="113" t="str">
        <f t="shared" ca="1" si="55"/>
        <v xml:space="preserve">SK, NN, BK, NN, NN, NN, , , , , , , , , , , , , , , , , , , , , , , , , , , , , , , , , , , , , , , , , , , , , , , , , , , , , , , , , , , , , , , , , , , , , , , , , , , , , </v>
      </c>
      <c r="CI84" s="113" t="str">
        <f t="shared" ca="1" si="55"/>
        <v xml:space="preserve">SK, NN, BK, NN, NN, NN, , , , , , , , , , , , , , , , , , , , , , , , , , , , , , , , , , , , , , , , , , , , , , , , , , , , , , , , , , , , , , , , , , , , , , , , , , , , , , </v>
      </c>
      <c r="CJ84" s="113" t="str">
        <f t="shared" ca="1" si="55"/>
        <v xml:space="preserve">SK, NN, BK, NN, NN, NN, , , , , , , , , , , , , , , , , , , , , , , , , , , , , , , , , , , , , , , , , , , , , , , , , , , , , , , , , , , , , , , , , , , , , , , , , , , , , , , </v>
      </c>
      <c r="CK84" s="113" t="str">
        <f t="shared" ca="1" si="55"/>
        <v xml:space="preserve">SK, NN, BK, NN, NN, NN, , , , , , , , , , , , , , , , , , , , , , , , , , , , , , , , , , , , , , , , , , , , , , , , , , , , , , , , , , , , , , , , , , , , , , , , , , , , , , , , </v>
      </c>
      <c r="CL84" s="113" t="str">
        <f t="shared" ca="1" si="55"/>
        <v xml:space="preserve">SK, NN, BK, NN, NN, NN, , , , , , , , , , , , , , , , , , , , , , , , , , , , , , , , , , , , , , , , , , , , , , , , , , , , , , , , , , , , , , , , , , , , , , , , , , , , , , , , , </v>
      </c>
      <c r="CM84" s="113" t="str">
        <f t="shared" ca="1" si="55"/>
        <v xml:space="preserve">SK, NN, BK, NN, NN, NN, , , , , , , , , , , , , , , , , , , , , , , , , , , , , , , , , , , , , , , , , , , , , , , , , , , , , , , , , , , , , , , , , , , , , , , , , , , , , , , , , , </v>
      </c>
      <c r="CN84" s="113" t="str">
        <f t="shared" ca="1" si="55"/>
        <v xml:space="preserve">SK, NN, BK, NN, NN, NN, , , , , , , , , , , , , , , , , , , , , , , , , , , , , , , , , , , , , , , , , , , , , , , , , , , , , , , , , , , , , , , , , , , , , , , , , , , , , , , , , , , </v>
      </c>
      <c r="CO84" s="113" t="str">
        <f t="shared" ca="1" si="55"/>
        <v xml:space="preserve">SK, NN, BK, NN, NN, NN, , , , , , , , , , , , , , , , , , , , , , , , , , , , , , , , , , , , , , , , , , , , , , , , , , , , , , , , , , , , , , , , , , , , , , , , , , , , , , , , , , , , </v>
      </c>
      <c r="CP84" s="113" t="str">
        <f t="shared" ca="1" si="55"/>
        <v xml:space="preserve">SK, NN, BK, NN, NN, NN, , , , , , , , , , , , , , , , , , , , , , , , , , , , , , , , , , , , , , , , , , , , , , , , , , , , , , , , , , , , , , , , , , , , , , , , , , , , , , , , , , , , , </v>
      </c>
      <c r="CQ84" s="113" t="str">
        <f t="shared" ca="1" si="55"/>
        <v xml:space="preserve">SK, NN, BK, NN, NN, NN, , , , , , , , , , , , , , , , , , , , , , , , , , , , , , , , , , , , , , , , , , , , , , , , , , , , , , , , , , , , , , , , , , , , , , , , , , , , , , , , , , , , , , </v>
      </c>
      <c r="CR84" s="113" t="str">
        <f t="shared" ca="1" si="55"/>
        <v xml:space="preserve">SK, NN, BK, NN, NN, NN, , , , , , , , , , , , , , , , , , , , , , , , , , , , , , , , , , , , , , , , , , , , , , , , , , , , , , , , , , , , , , , , , , , , , , , , , , , , , , , , , , , , , , , </v>
      </c>
      <c r="CS84" s="113" t="str">
        <f t="shared" ca="1" si="55"/>
        <v xml:space="preserve">SK, NN, BK, NN, NN, NN, , , , , , , , , , , , , , , , , , , , , , , , , , , , , , , , , , , , , , , , , , , , , , , , , , , , , , , , , , , , , , , , , , , , , , , , , , , , , , , , , , , , , , , , </v>
      </c>
      <c r="CT84" s="113" t="str">
        <f t="shared" ca="1" si="55"/>
        <v xml:space="preserve">SK, NN, BK, NN, NN, NN, , , , , , , , , , , , , , , , , , , , , , , , , , , , , , , , , , , , , , , , , , , , , , , , , , , , , , , , , , , , , , , , , , , , , , , , , , , , , , , , , , , , , , , , , </v>
      </c>
      <c r="CU84" s="113" t="str">
        <f t="shared" ca="1" si="55"/>
        <v xml:space="preserve">SK, NN, BK, NN, NN, NN, , , , , , , , , , , , , , , , , , , , , , , , , , , , , , , , , , , , , , , , , , , , , , , , , , , , , , , , , , , , , , , , , , , , , , , , , , , , , , , , , , , , , , , , , , </v>
      </c>
      <c r="CV84" s="113" t="str">
        <f t="shared" ca="1" si="55"/>
        <v xml:space="preserve">SK, NN, BK, NN, NN, NN, , , , , , , , , , , , , , , , , , , , , , , , , , , , , , , , , , , , , , , , , , , , , , , , , , , , , , , , , , , , , , , , , , , , , , , , , , , , , , , , , , , , , , , , , , , </v>
      </c>
      <c r="CW84" s="113" t="str">
        <f t="shared" ca="1" si="55"/>
        <v xml:space="preserve">SK, NN, BK, NN, NN, NN, , , , , , , , , , , , , , , , , , , , , , , , , , , , , , , , , , , , , , , , , , , , , , , , , , , , , , , , , , , , , , , , , , , , , , , , , , , , , , , , , , , , , , , , , , , , </v>
      </c>
      <c r="CX84" s="113" t="str">
        <f t="shared" ca="1" si="55"/>
        <v xml:space="preserve">SK, NN, BK, NN, NN, NN, , , , , , , , , , , , , , , , , , , , , , , , , , , , , , , , , , , , , , , , , , , , , , , , , , , , , , , , , , , , , , , , , , , , , , , , , , , , , , , , , , , , , , , , , , , , , </v>
      </c>
      <c r="CY84" s="113" t="str">
        <f t="shared" ca="1" si="55"/>
        <v xml:space="preserve">SK, NN, BK, NN, NN, NN, , , , , , , , , , , , , , , , , , , , , , , , , , , , , , , , , , , , , , , , , , , , , , , , , , , , , , , , , , , , , , , , , , , , , , , , , , , , , , , , , , , , , , , , , , , , , , </v>
      </c>
      <c r="CZ84" s="113" t="str">
        <f t="shared" ca="1" si="55"/>
        <v xml:space="preserve">SK, NN, BK, NN, NN, NN, , , , , , , , , , , , , , , , , , , , , , , , , , , , , , , , , , , , , , , , , , , , , , , , , , , , , , , , , , , , , , , , , , , , , , , , , , , , , , , , , , , , , , , , , , , , , , , </v>
      </c>
      <c r="DA84" s="113" t="str">
        <f t="shared" ca="1" si="55"/>
        <v xml:space="preserve">SK, NN, BK, NN, NN, NN, , , , , , , , , , , , , , , , , , , , , , , , , , , , , , , , , , , , , , , , , , , , , , , , , , , , , , , , , , , , , , , , , , , , , , , , , , , , , , , , , , , , , , , , , , , , , , , , </v>
      </c>
      <c r="DB84" s="113" t="str">
        <f t="shared" ca="1" si="55"/>
        <v xml:space="preserve">SK, NN, BK, NN, NN, NN, , , , , , , , , , , , , , , , , , , , , , , , , , , , , , , , , , , , , , , , , , , , , , , , , , , , , , , , , , , , , , , , , , , , , , , , , , , , , , , , , , , , , , , , , , , , , , , , , </v>
      </c>
      <c r="DC84" s="113" t="str">
        <f t="shared" ca="1" si="55"/>
        <v xml:space="preserve">SK, NN, BK, NN, NN, NN, , , , , , , , , , , , , , , , , , , , , , , , , , , , , , , , , , , , , , , , , , , , , , , , , , , , , , , , , , , , , , , , , , , , , , , , , , , , , , , , , , , , , , , , , , , , , , , , , , </v>
      </c>
      <c r="DD84" s="113" t="str">
        <f t="shared" ca="1" si="55"/>
        <v xml:space="preserve">SK, NN, BK, NN, NN, NN, , , , , , , , , , , , , , , , , , , , , , , , , , , , , , , , , , , , , , , , , , , , , , , , , , , , , , , , , , , , , , , , , , , , , , , , , , , , , , , , , , , , , , , , , , , , , , , , , , , </v>
      </c>
      <c r="DE84" s="113" t="str">
        <f t="shared" ca="1" si="55"/>
        <v xml:space="preserve">SK, NN, BK, NN, NN, NN, , , , , , , , , , , , , , , , , , , , , , , , , , , , , , , , , , , , , , , , , , , , , , , , , , , , , , , , , , , , , , , , , , , , , , , , , , , , , , , , , , , , , , , , , , , , , , , , , , , , </v>
      </c>
      <c r="DF84" s="113" t="str">
        <f t="shared" ca="1" si="55"/>
        <v xml:space="preserve">SK, NN, BK, NN, NN, NN, , , , , , , , , , , , , , , , , , , , , , , , , , , , , , , , , , , , , , , , , , , , , , , , , , , , , , , , , , , , , , , , , , , , , , , , , , , , , , , , , , , , , , , , , , , , , , , , , , , , , </v>
      </c>
      <c r="DG84" s="113" t="str">
        <f t="shared" ca="1" si="55"/>
        <v xml:space="preserve">SK, NN, BK, NN, NN, NN, , , , , , , , , , , , , , , , , , , , , , , , , , , , , , , , , , , , , , , , , , , , , , , , , , , , , , , , , , , , , , , , , , , , , , , , , , , , , , , , , , , , , , , , , , , , , , , , , , , , , , </v>
      </c>
      <c r="DH84" s="113" t="str">
        <f t="shared" ca="1" si="55"/>
        <v xml:space="preserve">SK, NN, BK, NN, NN, NN, , , , , , , , , , , , , , , , , , , , , , , , , , , , , , , , , , , , , , , , , , , , , , , , , , , , , , , , , , , , , , , , , , , , , , , , , , , , , , , , , , , , , , , , , , , , , , , , , , , , , , , </v>
      </c>
      <c r="DI84" s="113" t="str">
        <f t="shared" ca="1" si="55"/>
        <v xml:space="preserve">SK, NN, BK, NN, NN, NN, , , , , , , , , , , , , , , , , , , , , , , , , , , , , , , , , , , , , , , , , , , , , , , , , , , , , , , , , , , , , , , , , , , , , , , , , , , , , , , , , , , , , , , , , , , , , , , , , , , , , , , , </v>
      </c>
      <c r="DJ84" s="113" t="str">
        <f t="shared" ca="1" si="55"/>
        <v xml:space="preserve">SK, NN, BK, NN, NN, NN, , , , , , , , , , , , , , , , , , , , , , , , , , , , , , , , , , , , , , , , , , , , , , , , , , , , , , , , , , , , , , , , , , , , , , , , , , , , , , , , , , , , , , , , , , , , , , , , , , , , , , , , , </v>
      </c>
      <c r="DK84" s="113" t="str">
        <f t="shared" ca="1" si="55"/>
        <v xml:space="preserve">SK, NN, BK, NN, NN, NN, , , , , , , , , , , , , , , , , , , , , , , , , , , , , , , , , , , , , , , , , , , , , , , , , , , , , , , , , , , , , , , , , , , , , , , , , , , , , , , , , , , , , , , , , , , , , , , , , , , , , , , , , , </v>
      </c>
      <c r="DL84" s="113" t="str">
        <f t="shared" ca="1" si="55"/>
        <v xml:space="preserve">SK, NN, BK, NN, NN, NN, , , , , , , , , , , , , , , , , , , , , , , , , , , , , , , , , , , , , , , , , , , , , , , , , , , , , , , , , , , , , , , , , , , , , , , , , , , , , , , , , , , , , , , , , , , , , , , , , , , , , , , , , , , </v>
      </c>
      <c r="DM84" s="113" t="str">
        <f t="shared" ca="1" si="55"/>
        <v xml:space="preserve">SK, NN, BK, NN, NN, NN, , , , , , , , , , , , , , , , , , , , , , , , , , , , , , , , , , , , , , , , , , , , , , , , , , , , , , , , , , , , , , , , , , , , , , , , , , , , , , , , , , , , , , , , , , , , , , , , , , , , , , , , , , , , </v>
      </c>
      <c r="DN84" s="113" t="str">
        <f t="shared" ca="1" si="55"/>
        <v xml:space="preserve">SK, NN, BK, NN, NN, NN, , , , , , , , , , , , , , , , , , , , , , , , , , , , , , , , , , , , , , , , , , , , , , , , , , , , , , , , , , , , , , , , , , , , , , , , , , , , , , , , , , , , , , , , , , , , , , , , , , , , , , , , , , , , , </v>
      </c>
      <c r="DO84" s="113" t="str">
        <f t="shared" ca="1" si="55"/>
        <v xml:space="preserve">SK, NN, BK, NN, NN, NN, , , , , , , , , , , , , , , , , , , , , , , , , , , , , , , , , , , , , , , , , , , , , , , , , , , , , , , , , , , , , , , , , , , , , , , , , , , , , , , , , , , , , , , , , , , , , , , , , , , , , , , , , , , , , , </v>
      </c>
      <c r="DP84" s="113" t="str">
        <f t="shared" ca="1" si="55"/>
        <v xml:space="preserve">SK, NN, BK, NN, NN, NN, , , , , , , , , , , , , , , , , , , , , , , , , , , , , , , , , , , , , , , , , , , , , , , , , , , , , , , , , , , , , , , , , , , , , , , , , , , , , , , , , , , , , , , , , , , , , , , , , , , , , , , , , , , , , , , </v>
      </c>
      <c r="DQ84" s="113" t="str">
        <f t="shared" ca="1" si="55"/>
        <v xml:space="preserve">SK, NN, BK, NN, NN, NN, , , , , , , , , , , , , , , , , , , , , , , , , , , , , , , , , , , , , , , , , , , , , , , , , , , , , , , , , , , , , , , , , , , , , , , , , , , , , , , , , , , , , , , , , , , , , , , , , , , , , , , , , , , , , , , , </v>
      </c>
      <c r="DR84" s="113" t="str">
        <f t="shared" ca="1" si="55"/>
        <v xml:space="preserve">SK, NN, BK, NN, NN, NN, , , , , , , , , , , , , , , , , , , , , , , , , , , , , , , , , , , , , , , , , , , , , , , , , , , , , , , , , , , , , , , , , , , , , , , , , , , , , , , , , , , , , , , , , , , , , , , , , , , , , , , , , , , , , , , , , </v>
      </c>
      <c r="DS84" s="113" t="str">
        <f t="shared" ca="1" si="55"/>
        <v xml:space="preserve">SK, NN, BK, NN, NN, NN, , , , , , , , , , , , , , , , , , , , , , , , , , , , , , , , , , , , , , , , , , , , , , , , , , , , , , , , , , , , , , , , , , , , , , , , , , , , , , , , , , , , , , , , , , , , , , , , , , , , , , , , , , , , , , , , , , </v>
      </c>
      <c r="DT84" s="113" t="str">
        <f t="shared" ca="1" si="55"/>
        <v xml:space="preserve">SK, NN, BK, NN, NN, NN, , , , , , , , , , , , , , , , , , , , , , , , , , , , , , , , , , , , , , , , , , , , , , , , , , , , , , , , , , , , , , , , , , , , , , , , , , , , , , , , , , , , , , , , , , , , , , , , , , , , , , , , , , , , , , , , , , , </v>
      </c>
      <c r="DU84" s="113" t="str">
        <f t="shared" ca="1" si="55"/>
        <v xml:space="preserve">SK, NN, BK, NN, NN, NN, , , , , , , , , , , , , , , , , , , , , , , , , , , , , , , , , , , , , , , , , , , , , , , , , , , , , , , , , , , , , , , , , , , , , , , , , , , , , , , , , , , , , , , , , , , , , , , , , , , , , , , , , , , , , , , , , , , , </v>
      </c>
      <c r="DV84" s="113" t="str">
        <f t="shared" ca="1" si="55"/>
        <v xml:space="preserve">SK, NN, BK, NN, NN, NN, , , , , , , , , , , , , , , , , , , , , , , , , , , , , , , , , , , , , , , , , , , , , , , , , , , , , , , , , , , , , , , , , , , , , , , , , , , , , , , , , , , , , , , , , , , , , , , , , , , , , , , , , , , , , , , , , , , , , </v>
      </c>
      <c r="DW84" s="113" t="str">
        <f t="shared" ca="1" si="55"/>
        <v xml:space="preserve">SK, NN, BK, NN, NN, NN, , , , , , , , , , , , , , , , , , , , , , , , , , , , , , , , , , , , , , , , , , , , , , , , , , , , , , , , , , , , , , , , , , , , , , , , , , , , , , , , , , , , , , , , , , , , , , , , , , , , , , , , , , , , , , , , , , , , , , </v>
      </c>
      <c r="DX84" s="113" t="str">
        <f t="shared" ca="1" si="55"/>
        <v xml:space="preserve">SK, NN, BK, NN, NN, NN, , , , , , , , , , , , , , , , , , , , , , , , , , , , , , , , , , , , , , , , , , , , , , , , , , , , , , , , , , , , , , , , , , , , , , , , , , , , , , , , , , , , , , , , , , , , , , , , , , , , , , , , , , , , , , , , , , , , , , , </v>
      </c>
      <c r="DY84" s="113" t="str">
        <f t="shared" ca="1" si="55"/>
        <v xml:space="preserve">SK, NN, BK, NN, NN, NN, , , , , , , , , , , , , , , , , , , , , , , , , , , , , , , , , , , , , , , , , , , , , , , , , , , , , , , , , , , , , , , , , , , , , , , , , , , , , , , , , , , , , , , , , , , , , , , , , , , , , , , , , , , , , , , , , , , , , , , , </v>
      </c>
      <c r="DZ84" s="113" t="str">
        <f t="shared" ca="1" si="55"/>
        <v xml:space="preserve">SK, NN, BK, NN, NN, NN, , , , , , , , , , , , , , , , , , , , , , , , , , , , , , , , , , , , , , , , , , , , , , , , , , , , , , , , , , , , , , , , , , , , , , , , , , , , , , , , , , , , , , , , , , , , , , , , , , , , , , , , , , , , , , , , , , , , , , , , , </v>
      </c>
      <c r="EA84" s="113" t="str">
        <f t="shared" ca="1" si="55"/>
        <v xml:space="preserve">SK, NN, BK, NN, NN, NN, , , , , , , , , , , , , , , , , , , , , , , , , , , , , , , , , , , , , , , , , , , , , , , , , , , , , , , , , , , , , , , , , , , , , , , , , , , , , , , , , , , , , , , , , , , , , , , , , , , , , , , , , , , , , , , , , , , , , , , , , , </v>
      </c>
      <c r="EB84" s="113" t="str">
        <f t="shared" ca="1" si="55"/>
        <v xml:space="preserve">SK, NN, BK, NN, NN, NN, , , , , , , , , , , , , , , , , , , , , , , , , , , , , , , , , , , , , , , , , , , , , , , , , , , , , , , , , , , , , , , , , , , , , , , , , , , , , , , , , , , , , , , , , , , , , , , , , , , , , , , , , , , , , , , , , , , , , , , , , , , </v>
      </c>
      <c r="EC84" s="113" t="str">
        <f t="shared" ca="1" si="55"/>
        <v xml:space="preserve">SK, NN, BK, NN, NN, NN, , , , , , , , , , , , , , , , , , , , , , , , , , , , , , , , , , , , , , , , , , , , , , , , , , , , , , , , , , , , , , , , , , , , , , , , , , , , , , , , , , , , , , , , , , , , , , , , , , , , , , , , , , , , , , , , , , , , , , , , , , , , </v>
      </c>
      <c r="ED84" s="113" t="str">
        <f t="shared" ca="1" si="55"/>
        <v xml:space="preserve">SK, NN, BK, NN, NN, NN, , , , , , , , , , , , , , , , , , , , , , , , , , , , , , , , , , , , , , , , , , , , , , , , , , , , , , , , , , , , , , , , , , , , , , , , , , , , , , , , , , , , , , , , , , , , , , , , , , , , , , , , , , , , , , , , , , , , , , , , , , , , , </v>
      </c>
      <c r="EE84" s="113" t="str">
        <f t="shared" ca="1" si="55"/>
        <v xml:space="preserve">SK, NN, BK, NN, NN, NN, , , , , , , , , , , , , , , , , , , , , , , , , , , , , , , , , , , , , , , , , , , , , , , , , , , , , , , , , , , , , , , , , , , , , , , , , , , , , , , , , , , , , , , , , , , , , , , , , , , , , , , , , , , , , , , , , , , , , , , , , , , , , , </v>
      </c>
      <c r="EF84" s="113" t="str">
        <f t="shared" ref="EF84:EY84" ca="1" si="56">CONCATENATE(INDIRECT(ADDRESS(ROW(),COLUMN()-1)),", ", EF83)</f>
        <v xml:space="preserve">SK, NN, BK, NN, NN, NN, , , , , , , , , , , , , , , , , , , , , , , , , , , , , , , , , , , , , , , , , , , , , , , , , , , , , , , , , , , , , , , , , , , , , , , , , , , , , , , , , , , , , , , , , , , , , , , , , , , , , , , , , , , , , , , , , , , , , , , , , , , , , , , </v>
      </c>
      <c r="EG84" s="113" t="str">
        <f t="shared" ca="1" si="56"/>
        <v xml:space="preserve">SK, NN, BK, NN, NN, NN, , , , , , , , , , , , , , , , , , , , , , , , , , , , , , , , , , , , , , , , , , , , , , , , , , , , , , , , , , , , , , , , , , , , , , , , , , , , , , , , , , , , , , , , , , , , , , , , , , , , , , , , , , , , , , , , , , , , , , , , , , , , , , , , </v>
      </c>
      <c r="EH84" s="113" t="str">
        <f t="shared" ca="1" si="56"/>
        <v xml:space="preserve">SK, NN, BK, NN, NN, NN, , , , , , , , , , , , , , , , , , , , , , , , , , , , , , , , , , , , , , , , , , , , , , , , , , , , , , , , , , , , , , , , , , , , , , , , , , , , , , , , , , , , , , , , , , , , , , , , , , , , , , , , , , , , , , , , , , , , , , , , , , , , , , , , , </v>
      </c>
      <c r="EI84" s="113" t="str">
        <f t="shared" ca="1" si="56"/>
        <v xml:space="preserve">SK, NN, BK, NN, NN, NN, , , , , , , , , , , , , , , , , , , , , , , , , , , , , , , , , , , , , , , , , , , , , , , , , , , , , , , , , , , , , , , , , , , , , , , , , , , , , , , , , , , , , , , , , , , , , , , , , , , , , , , , , , , , , , , , , , , , , , , , , , , , , , , , , , </v>
      </c>
      <c r="EJ84" s="113" t="str">
        <f t="shared" ca="1" si="56"/>
        <v xml:space="preserve">SK, NN, BK, NN, NN, NN, , , , , , , , , , , , , , , , , , , , , , , , , , , , , , , , , , , , , , , , , , , , , , , , , , , , , , , , , , , , , , , , , , , , , , , , , , , , , , , , , , , , , , , , , , , , , , , , , , , , , , , , , , , , , , , , , , , , , , , , , , , , , , , , , , , </v>
      </c>
      <c r="EK84" s="113" t="str">
        <f t="shared" ca="1" si="56"/>
        <v xml:space="preserve">SK, NN, BK, NN, NN, NN, , , , , , , , , , , , , , , , , , , , , , , , , , , , , , , , , , , , , , , , , , , , , , , , , , , , , , , , , , , , , , , , , , , , , , , , , , , , , , , , , , , , , , , , , , , , , , , , , , , , , , , , , , , , , , , , , , , , , , , , , , , , , , , , , , , , </v>
      </c>
      <c r="EL84" s="113" t="str">
        <f t="shared" ca="1" si="56"/>
        <v xml:space="preserve">SK, NN, BK, NN, NN, NN, , , , , , , , , , , , , , , , , , , , , , , , , , , , , , , , , , , , , , , , , , , , , , , , , , , , , , , , , , , , , , , , , , , , , , , , , , , , , , , , , , , , , , , , , , , , , , , , , , , , , , , , , , , , , , , , , , , , , , , , , , , , , , , , , , , , , </v>
      </c>
      <c r="EM84" s="113" t="str">
        <f t="shared" ca="1" si="56"/>
        <v xml:space="preserve">SK, NN, BK, NN, NN, NN, , , , , , , , , , , , , , , , , , , , , , , , , , , , , , , , , , , , , , , , , , , , , , , , , , , , , , , , , , , , , , , , , , , , , , , , , , , , , , , , , , , , , , , , , , , , , , , , , , , , , , , , , , , , , , , , , , , , , , , , , , , , , , , , , , , , , , </v>
      </c>
      <c r="EN84" s="113" t="str">
        <f t="shared" ca="1" si="56"/>
        <v xml:space="preserve">SK, NN, BK, NN, NN, NN, , , , , , , , , , , , , , , , , , , , , , , , , , , , , , , , , , , , , , , , , , , , , , , , , , , , , , , , , , , , , , , , , , , , , , , , , , , , , , , , , , , , , , , , , , , , , , , , , , , , , , , , , , , , , , , , , , , , , , , , , , , , , , , , , , , , , , , </v>
      </c>
      <c r="EO84" s="113" t="str">
        <f t="shared" ca="1" si="56"/>
        <v xml:space="preserve">SK, NN, BK, NN, NN, NN, , , , , , , , , , , , , , , , , , , , , , , , , , , , , , , , , , , , , , , , , , , , , , , , , , , , , , , , , , , , , , , , , , , , , , , , , , , , , , , , , , , , , , , , , , , , , , , , , , , , , , , , , , , , , , , , , , , , , , , , , , , , , , , , , , , , , , , , </v>
      </c>
      <c r="EP84" s="113" t="str">
        <f t="shared" ca="1" si="56"/>
        <v xml:space="preserve">SK, NN, BK, NN, NN, NN, , , , , , , , , , , , , , , , , , , , , , , , , , , , , , , , , , , , , , , , , , , , , , , , , , , , , , , , , , , , , , , , , , , , , , , , , , , , , , , , , , , , , , , , , , , , , , , , , , , , , , , , , , , , , , , , , , , , , , , , , , , , , , , , , , , , , , , , , </v>
      </c>
      <c r="EQ84" s="113" t="str">
        <f t="shared" ca="1" si="56"/>
        <v xml:space="preserve">SK, NN, BK, NN, NN, NN, , , , , , , , , , , , , , , , , , , , , , , , , , , , , , , , , , , , , , , , , , , , , , , , , , , , , , , , , , , , , , , , , , , , , , , , , , , , , , , , , , , , , , , , , , , , , , , , , , , , , , , , , , , , , , , , , , , , , , , , , , , , , , , , , , , , , , , , , , </v>
      </c>
      <c r="ER84" s="113" t="str">
        <f t="shared" ca="1" si="56"/>
        <v xml:space="preserve">SK, NN, BK, NN, NN, NN, , , , , , , , , , , , , , , , , , , , , , , , , , , , , , , , , , , , , , , , , , , , , , , , , , , , , , , , , , , , , , , , , , , , , , , , , , , , , , , , , , , , , , , , , , , , , , , , , , , , , , , , , , , , , , , , , , , , , , , , , , , , , , , , , , , , , , , , , , , </v>
      </c>
      <c r="ES84" s="113" t="str">
        <f t="shared" ca="1" si="56"/>
        <v xml:space="preserve">SK, NN, BK, NN, NN, NN, , , , , , , , , , , , , , , , , , , , , , , , , , , , , , , , , , , , , , , , , , , , , , , , , , , , , , , , , , , , , , , , , , , , , , , , , , , , , , , , , , , , , , , , , , , , , , , , , , , , , , , , , , , , , , , , , , , , , , , , , , , , , , , , , , , , , , , , , , , , </v>
      </c>
      <c r="ET84" s="113" t="str">
        <f t="shared" ca="1" si="56"/>
        <v xml:space="preserve">SK, NN, BK, NN, NN, NN, , , , , , , , , , , , , , , , , , , , , , , , , , , , , , , , , , , , , , , , , , , , , , , , , , , , , , , , , , , , , , , , , , , , , , , , , , , , , , , , , , , , , , , , , , , , , , , , , , , , , , , , , , , , , , , , , , , , , , , , , , , , , , , , , , , , , , , , , , , , , </v>
      </c>
      <c r="EU84" s="113" t="str">
        <f t="shared" ca="1" si="56"/>
        <v xml:space="preserve">SK, NN, BK, NN, NN, NN, , , , , , , , , , , , , , , , , , , , , , , , , , , , , , , , , , , , , , , , , , , , , , , , , , , , , , , , , , , , , , , , , , , , , , , , , , , , , , , , , , , , , , , , , , , , , , , , , , , , , , , , , , , , , , , , , , , , , , , , , , , , , , , , , , , , , , , , , , , , , , </v>
      </c>
      <c r="EV84" s="113" t="str">
        <f t="shared" ca="1" si="56"/>
        <v xml:space="preserve">SK, NN, BK, NN, NN, NN, , , , , , , , , , , , , , , , , , , , , , , , , , , , , , , , , , , , , , , , , , , , , , , , , , , , , , , , , , , , , , , , , , , , , , , , , , , , , , , , , , , , , , , , , , , , , , , , , , , , , , , , , , , , , , , , , , , , , , , , , , , , , , , , , , , , , , , , , , , , , , , </v>
      </c>
      <c r="EW84" s="113" t="str">
        <f t="shared" ca="1" si="56"/>
        <v xml:space="preserve">SK, NN, BK, NN, NN, NN, , , , , , , , , , , , , , , , , , , , , , , , , , , , , , , , , , , , , , , , , , , , , , , , , , , , , , , , , , , , , , , , , , , , , , , , , , , , , , , , , , , , , , , , , , , , , , , , , , , , , , , , , , , , , , , , , , , , , , , , , , , , , , , , , , , , , , , , , , , , , , , , </v>
      </c>
      <c r="EX84" s="113" t="str">
        <f t="shared" ca="1" si="56"/>
        <v xml:space="preserve">SK, NN, BK, NN, NN, NN, , , , , , , , , , , , , , , , , , , , , , , , , , , , , , , , , , , , , , , , , , , , , , , , , , , , , , , , , , , , , , , , , , , , , , , , , , , , , , , , , , , , , , , , , , , , , , , , , , , , , , , , , , , , , , , , , , , , , , , , , , , , , , , , , , , , , , , , , , , , , , , , , </v>
      </c>
      <c r="EY84" s="113" t="str">
        <f t="shared" ca="1" si="56"/>
        <v xml:space="preserve">SK, NN, BK, NN, NN, NN,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113"/>
      <c r="G85" s="221"/>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113" t="str">
        <f>IF(F59="Y",F72 &amp; ", ","")</f>
        <v xml:space="preserve">PRIZE_KEY, </v>
      </c>
      <c r="G86" s="221" t="str">
        <f t="shared" ref="G86:BR86" si="57">IF(G59="Y",G72 &amp; ", ","")</f>
        <v/>
      </c>
      <c r="H86" s="113" t="str">
        <f t="shared" si="57"/>
        <v/>
      </c>
      <c r="I86" s="113"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136" t="str">
        <f>F86</f>
        <v xml:space="preserve">PRIZE_KEY, </v>
      </c>
      <c r="G87" s="221" t="str">
        <f ca="1">CONCATENATE(INDIRECT(ADDRESS(ROW(),COLUMN()-1)), G86)</f>
        <v xml:space="preserve">PRIZE_KEY, </v>
      </c>
      <c r="H87" s="113" t="str">
        <f t="shared" ref="H87:BS87" ca="1" si="60">CONCATENATE(INDIRECT(ADDRESS(ROW(),COLUMN()-1)), H86)</f>
        <v xml:space="preserve">PRIZE_KEY, </v>
      </c>
      <c r="I87" s="113" t="str">
        <f t="shared" ca="1" si="60"/>
        <v xml:space="preserve">PRIZE_KEY, </v>
      </c>
      <c r="J87" s="113" t="str">
        <f t="shared" ca="1" si="60"/>
        <v xml:space="preserve">PRIZE_KEY, </v>
      </c>
      <c r="K87" s="113" t="str">
        <f t="shared" ca="1" si="60"/>
        <v xml:space="preserve">PRIZE_KEY, </v>
      </c>
      <c r="L87" s="113" t="str">
        <f t="shared" ca="1" si="60"/>
        <v xml:space="preserve">PRIZE_KEY, </v>
      </c>
      <c r="M87" s="113" t="str">
        <f t="shared" ca="1" si="60"/>
        <v xml:space="preserve">PRIZE_KEY, </v>
      </c>
      <c r="N87" s="113" t="str">
        <f t="shared" ca="1" si="60"/>
        <v xml:space="preserve">PRIZE_KEY, </v>
      </c>
      <c r="O87" s="113" t="str">
        <f t="shared" ca="1" si="60"/>
        <v xml:space="preserve">PRIZE_KEY, </v>
      </c>
      <c r="P87" s="113" t="str">
        <f t="shared" ca="1" si="60"/>
        <v xml:space="preserve">PRIZE_KEY, </v>
      </c>
      <c r="Q87" s="113" t="str">
        <f t="shared" ca="1" si="60"/>
        <v xml:space="preserve">PRIZE_KEY, </v>
      </c>
      <c r="R87" s="113" t="str">
        <f t="shared" ca="1" si="60"/>
        <v xml:space="preserve">PRIZE_KEY, </v>
      </c>
      <c r="S87" s="113" t="str">
        <f t="shared" ca="1" si="60"/>
        <v xml:space="preserve">PRIZE_KEY, </v>
      </c>
      <c r="T87" s="113" t="str">
        <f t="shared" ca="1" si="60"/>
        <v xml:space="preserve">PRIZE_KEY, </v>
      </c>
      <c r="U87" s="113" t="str">
        <f t="shared" ca="1" si="60"/>
        <v xml:space="preserve">PRIZE_KEY, </v>
      </c>
      <c r="V87" s="113" t="str">
        <f t="shared" ca="1" si="60"/>
        <v xml:space="preserve">PRIZE_KEY, </v>
      </c>
      <c r="W87" s="113" t="str">
        <f t="shared" ca="1" si="60"/>
        <v xml:space="preserve">PRIZE_KEY, </v>
      </c>
      <c r="X87" s="113" t="str">
        <f t="shared" ca="1" si="60"/>
        <v xml:space="preserve">PRIZE_KEY, </v>
      </c>
      <c r="Y87" s="113" t="str">
        <f t="shared" ca="1" si="60"/>
        <v xml:space="preserve">PRIZE_KEY, </v>
      </c>
      <c r="Z87" s="113" t="str">
        <f t="shared" ca="1" si="60"/>
        <v xml:space="preserve">PRIZE_KEY, </v>
      </c>
      <c r="AA87" s="113" t="str">
        <f t="shared" ca="1" si="60"/>
        <v xml:space="preserve">PRIZE_KEY, </v>
      </c>
      <c r="AB87" s="113" t="str">
        <f t="shared" ca="1" si="60"/>
        <v xml:space="preserve">PRIZE_KEY, </v>
      </c>
      <c r="AC87" s="113" t="str">
        <f t="shared" ca="1" si="60"/>
        <v xml:space="preserve">PRIZE_KEY, </v>
      </c>
      <c r="AD87" s="113" t="str">
        <f t="shared" ca="1" si="60"/>
        <v xml:space="preserve">PRIZE_KEY, </v>
      </c>
      <c r="AE87" s="113" t="str">
        <f t="shared" ca="1" si="60"/>
        <v xml:space="preserve">PRIZE_KEY, </v>
      </c>
      <c r="AF87" s="113" t="str">
        <f t="shared" ca="1" si="60"/>
        <v xml:space="preserve">PRIZE_KEY, </v>
      </c>
      <c r="AG87" s="113" t="str">
        <f t="shared" ca="1" si="60"/>
        <v xml:space="preserve">PRIZE_KEY, </v>
      </c>
      <c r="AH87" s="113" t="str">
        <f t="shared" ca="1" si="60"/>
        <v xml:space="preserve">PRIZE_KEY, </v>
      </c>
      <c r="AI87" s="113" t="str">
        <f t="shared" ca="1" si="60"/>
        <v xml:space="preserve">PRIZE_KEY, </v>
      </c>
      <c r="AJ87" s="113" t="str">
        <f t="shared" ca="1" si="60"/>
        <v xml:space="preserve">PRIZE_KEY, </v>
      </c>
      <c r="AK87" s="113" t="str">
        <f t="shared" ca="1" si="60"/>
        <v xml:space="preserve">PRIZE_KEY, </v>
      </c>
      <c r="AL87" s="113" t="str">
        <f t="shared" ca="1" si="60"/>
        <v xml:space="preserve">PRIZE_KEY, </v>
      </c>
      <c r="AM87" s="113" t="str">
        <f t="shared" ca="1" si="60"/>
        <v xml:space="preserve">PRIZE_KEY, </v>
      </c>
      <c r="AN87" s="113" t="str">
        <f t="shared" ca="1" si="60"/>
        <v xml:space="preserve">PRIZE_KEY, </v>
      </c>
      <c r="AO87" s="113" t="str">
        <f t="shared" ca="1" si="60"/>
        <v xml:space="preserve">PRIZE_KEY, </v>
      </c>
      <c r="AP87" s="113" t="str">
        <f t="shared" ca="1" si="60"/>
        <v xml:space="preserve">PRIZE_KEY, </v>
      </c>
      <c r="AQ87" s="113" t="str">
        <f t="shared" ca="1" si="60"/>
        <v xml:space="preserve">PRIZE_KEY, </v>
      </c>
      <c r="AR87" s="113" t="str">
        <f t="shared" ca="1" si="60"/>
        <v xml:space="preserve">PRIZE_KEY, </v>
      </c>
      <c r="AS87" s="113" t="str">
        <f t="shared" ca="1" si="60"/>
        <v xml:space="preserve">PRIZE_KEY, </v>
      </c>
      <c r="AT87" s="113" t="str">
        <f t="shared" ca="1" si="60"/>
        <v xml:space="preserve">PRIZE_KEY, </v>
      </c>
      <c r="AU87" s="113" t="str">
        <f t="shared" ca="1" si="60"/>
        <v xml:space="preserve">PRIZE_KEY, </v>
      </c>
      <c r="AV87" s="113" t="str">
        <f t="shared" ca="1" si="60"/>
        <v xml:space="preserve">PRIZE_KEY, </v>
      </c>
      <c r="AW87" s="113" t="str">
        <f t="shared" ca="1" si="60"/>
        <v xml:space="preserve">PRIZE_KEY, </v>
      </c>
      <c r="AX87" s="113" t="str">
        <f t="shared" ca="1" si="60"/>
        <v xml:space="preserve">PRIZE_KEY, </v>
      </c>
      <c r="AY87" s="113" t="str">
        <f t="shared" ca="1" si="60"/>
        <v xml:space="preserve">PRIZE_KEY, </v>
      </c>
      <c r="AZ87" s="113" t="str">
        <f t="shared" ca="1" si="60"/>
        <v xml:space="preserve">PRIZE_KEY, </v>
      </c>
      <c r="BA87" s="113" t="str">
        <f t="shared" ca="1" si="60"/>
        <v xml:space="preserve">PRIZE_KEY, </v>
      </c>
      <c r="BB87" s="113" t="str">
        <f t="shared" ca="1" si="60"/>
        <v xml:space="preserve">PRIZE_KEY, </v>
      </c>
      <c r="BC87" s="113" t="str">
        <f t="shared" ca="1" si="60"/>
        <v xml:space="preserve">PRIZE_KEY, </v>
      </c>
      <c r="BD87" s="113" t="str">
        <f t="shared" ca="1" si="60"/>
        <v xml:space="preserve">PRIZE_KEY, </v>
      </c>
      <c r="BE87" s="113" t="str">
        <f t="shared" ca="1" si="60"/>
        <v xml:space="preserve">PRIZE_KEY, </v>
      </c>
      <c r="BF87" s="113" t="str">
        <f t="shared" ca="1" si="60"/>
        <v xml:space="preserve">PRIZE_KEY, </v>
      </c>
      <c r="BG87" s="113" t="str">
        <f t="shared" ca="1" si="60"/>
        <v xml:space="preserve">PRIZE_KEY, </v>
      </c>
      <c r="BH87" s="113" t="str">
        <f t="shared" ca="1" si="60"/>
        <v xml:space="preserve">PRIZE_KEY, </v>
      </c>
      <c r="BI87" s="113" t="str">
        <f t="shared" ca="1" si="60"/>
        <v xml:space="preserve">PRIZE_KEY, </v>
      </c>
      <c r="BJ87" s="113" t="str">
        <f t="shared" ca="1" si="60"/>
        <v xml:space="preserve">PRIZE_KEY, </v>
      </c>
      <c r="BK87" s="113" t="str">
        <f t="shared" ca="1" si="60"/>
        <v xml:space="preserve">PRIZE_KEY, </v>
      </c>
      <c r="BL87" s="113" t="str">
        <f t="shared" ca="1" si="60"/>
        <v xml:space="preserve">PRIZE_KEY, </v>
      </c>
      <c r="BM87" s="113" t="str">
        <f t="shared" ca="1" si="60"/>
        <v xml:space="preserve">PRIZE_KEY, </v>
      </c>
      <c r="BN87" s="113" t="str">
        <f t="shared" ca="1" si="60"/>
        <v xml:space="preserve">PRIZE_KEY, </v>
      </c>
      <c r="BO87" s="113" t="str">
        <f t="shared" ca="1" si="60"/>
        <v xml:space="preserve">PRIZE_KEY, </v>
      </c>
      <c r="BP87" s="113" t="str">
        <f t="shared" ca="1" si="60"/>
        <v xml:space="preserve">PRIZE_KEY, </v>
      </c>
      <c r="BQ87" s="113" t="str">
        <f t="shared" ca="1" si="60"/>
        <v xml:space="preserve">PRIZE_KEY, </v>
      </c>
      <c r="BR87" s="113" t="str">
        <f t="shared" ca="1" si="60"/>
        <v xml:space="preserve">PRIZE_KEY, </v>
      </c>
      <c r="BS87" s="113" t="str">
        <f t="shared" ca="1" si="60"/>
        <v xml:space="preserve">PRIZE_KEY, </v>
      </c>
      <c r="BT87" s="113" t="str">
        <f t="shared" ref="BT87:EE87" ca="1" si="61">CONCATENATE(INDIRECT(ADDRESS(ROW(),COLUMN()-1)), BT86)</f>
        <v xml:space="preserve">PRIZE_KEY, </v>
      </c>
      <c r="BU87" s="113" t="str">
        <f t="shared" ca="1" si="61"/>
        <v xml:space="preserve">PRIZE_KEY, </v>
      </c>
      <c r="BV87" s="113" t="str">
        <f t="shared" ca="1" si="61"/>
        <v xml:space="preserve">PRIZE_KEY, </v>
      </c>
      <c r="BW87" s="113" t="str">
        <f t="shared" ca="1" si="61"/>
        <v xml:space="preserve">PRIZE_KEY, </v>
      </c>
      <c r="BX87" s="113" t="str">
        <f t="shared" ca="1" si="61"/>
        <v xml:space="preserve">PRIZE_KEY, </v>
      </c>
      <c r="BY87" s="113" t="str">
        <f t="shared" ca="1" si="61"/>
        <v xml:space="preserve">PRIZE_KEY, </v>
      </c>
      <c r="BZ87" s="113" t="str">
        <f t="shared" ca="1" si="61"/>
        <v xml:space="preserve">PRIZE_KEY, </v>
      </c>
      <c r="CA87" s="113" t="str">
        <f t="shared" ca="1" si="61"/>
        <v xml:space="preserve">PRIZE_KEY, </v>
      </c>
      <c r="CB87" s="113" t="str">
        <f t="shared" ca="1" si="61"/>
        <v xml:space="preserve">PRIZE_KEY, </v>
      </c>
      <c r="CC87" s="113" t="str">
        <f t="shared" ca="1" si="61"/>
        <v xml:space="preserve">PRIZE_KEY, </v>
      </c>
      <c r="CD87" s="113" t="str">
        <f t="shared" ca="1" si="61"/>
        <v xml:space="preserve">PRIZE_KEY, </v>
      </c>
      <c r="CE87" s="113" t="str">
        <f t="shared" ca="1" si="61"/>
        <v xml:space="preserve">PRIZE_KEY, </v>
      </c>
      <c r="CF87" s="113" t="str">
        <f t="shared" ca="1" si="61"/>
        <v xml:space="preserve">PRIZE_KEY, </v>
      </c>
      <c r="CG87" s="113" t="str">
        <f t="shared" ca="1" si="61"/>
        <v xml:space="preserve">PRIZE_KEY, </v>
      </c>
      <c r="CH87" s="113" t="str">
        <f t="shared" ca="1" si="61"/>
        <v xml:space="preserve">PRIZE_KEY, </v>
      </c>
      <c r="CI87" s="113" t="str">
        <f t="shared" ca="1" si="61"/>
        <v xml:space="preserve">PRIZE_KEY, </v>
      </c>
      <c r="CJ87" s="113" t="str">
        <f t="shared" ca="1" si="61"/>
        <v xml:space="preserve">PRIZE_KEY, </v>
      </c>
      <c r="CK87" s="113" t="str">
        <f t="shared" ca="1" si="61"/>
        <v xml:space="preserve">PRIZE_KEY, </v>
      </c>
      <c r="CL87" s="113" t="str">
        <f t="shared" ca="1" si="61"/>
        <v xml:space="preserve">PRIZE_KEY, </v>
      </c>
      <c r="CM87" s="113" t="str">
        <f t="shared" ca="1" si="61"/>
        <v xml:space="preserve">PRIZE_KEY, </v>
      </c>
      <c r="CN87" s="113" t="str">
        <f t="shared" ca="1" si="61"/>
        <v xml:space="preserve">PRIZE_KEY, </v>
      </c>
      <c r="CO87" s="113" t="str">
        <f t="shared" ca="1" si="61"/>
        <v xml:space="preserve">PRIZE_KEY, </v>
      </c>
      <c r="CP87" s="113" t="str">
        <f t="shared" ca="1" si="61"/>
        <v xml:space="preserve">PRIZE_KEY, </v>
      </c>
      <c r="CQ87" s="113" t="str">
        <f t="shared" ca="1" si="61"/>
        <v xml:space="preserve">PRIZE_KEY, </v>
      </c>
      <c r="CR87" s="113" t="str">
        <f t="shared" ca="1" si="61"/>
        <v xml:space="preserve">PRIZE_KEY, </v>
      </c>
      <c r="CS87" s="113" t="str">
        <f t="shared" ca="1" si="61"/>
        <v xml:space="preserve">PRIZE_KEY, </v>
      </c>
      <c r="CT87" s="113" t="str">
        <f t="shared" ca="1" si="61"/>
        <v xml:space="preserve">PRIZE_KEY, </v>
      </c>
      <c r="CU87" s="113" t="str">
        <f t="shared" ca="1" si="61"/>
        <v xml:space="preserve">PRIZE_KEY, </v>
      </c>
      <c r="CV87" s="113" t="str">
        <f t="shared" ca="1" si="61"/>
        <v xml:space="preserve">PRIZE_KEY, </v>
      </c>
      <c r="CW87" s="113" t="str">
        <f t="shared" ca="1" si="61"/>
        <v xml:space="preserve">PRIZE_KEY, </v>
      </c>
      <c r="CX87" s="113" t="str">
        <f t="shared" ca="1" si="61"/>
        <v xml:space="preserve">PRIZE_KEY, </v>
      </c>
      <c r="CY87" s="113" t="str">
        <f t="shared" ca="1" si="61"/>
        <v xml:space="preserve">PRIZE_KEY, </v>
      </c>
      <c r="CZ87" s="113" t="str">
        <f t="shared" ca="1" si="61"/>
        <v xml:space="preserve">PRIZE_KEY, </v>
      </c>
      <c r="DA87" s="113" t="str">
        <f t="shared" ca="1" si="61"/>
        <v xml:space="preserve">PRIZE_KEY, </v>
      </c>
      <c r="DB87" s="113" t="str">
        <f t="shared" ca="1" si="61"/>
        <v xml:space="preserve">PRIZE_KEY, </v>
      </c>
      <c r="DC87" s="113" t="str">
        <f t="shared" ca="1" si="61"/>
        <v xml:space="preserve">PRIZE_KEY, </v>
      </c>
      <c r="DD87" s="113" t="str">
        <f t="shared" ca="1" si="61"/>
        <v xml:space="preserve">PRIZE_KEY, </v>
      </c>
      <c r="DE87" s="113" t="str">
        <f t="shared" ca="1" si="61"/>
        <v xml:space="preserve">PRIZE_KEY, </v>
      </c>
      <c r="DF87" s="113" t="str">
        <f t="shared" ca="1" si="61"/>
        <v xml:space="preserve">PRIZE_KEY, </v>
      </c>
      <c r="DG87" s="113" t="str">
        <f t="shared" ca="1" si="61"/>
        <v xml:space="preserve">PRIZE_KEY, </v>
      </c>
      <c r="DH87" s="113" t="str">
        <f t="shared" ca="1" si="61"/>
        <v xml:space="preserve">PRIZE_KEY, </v>
      </c>
      <c r="DI87" s="113" t="str">
        <f t="shared" ca="1" si="61"/>
        <v xml:space="preserve">PRIZE_KEY, </v>
      </c>
      <c r="DJ87" s="113" t="str">
        <f t="shared" ca="1" si="61"/>
        <v xml:space="preserve">PRIZE_KEY, </v>
      </c>
      <c r="DK87" s="113" t="str">
        <f t="shared" ca="1" si="61"/>
        <v xml:space="preserve">PRIZE_KEY, </v>
      </c>
      <c r="DL87" s="113" t="str">
        <f t="shared" ca="1" si="61"/>
        <v xml:space="preserve">PRIZE_KEY, </v>
      </c>
      <c r="DM87" s="113" t="str">
        <f t="shared" ca="1" si="61"/>
        <v xml:space="preserve">PRIZE_KEY, </v>
      </c>
      <c r="DN87" s="113" t="str">
        <f t="shared" ca="1" si="61"/>
        <v xml:space="preserve">PRIZE_KEY, </v>
      </c>
      <c r="DO87" s="113" t="str">
        <f t="shared" ca="1" si="61"/>
        <v xml:space="preserve">PRIZE_KEY, </v>
      </c>
      <c r="DP87" s="113" t="str">
        <f t="shared" ca="1" si="61"/>
        <v xml:space="preserve">PRIZE_KEY, </v>
      </c>
      <c r="DQ87" s="113" t="str">
        <f t="shared" ca="1" si="61"/>
        <v xml:space="preserve">PRIZE_KEY, </v>
      </c>
      <c r="DR87" s="113" t="str">
        <f t="shared" ca="1" si="61"/>
        <v xml:space="preserve">PRIZE_KEY, </v>
      </c>
      <c r="DS87" s="113" t="str">
        <f t="shared" ca="1" si="61"/>
        <v xml:space="preserve">PRIZE_KEY, </v>
      </c>
      <c r="DT87" s="113" t="str">
        <f t="shared" ca="1" si="61"/>
        <v xml:space="preserve">PRIZE_KEY, </v>
      </c>
      <c r="DU87" s="113" t="str">
        <f t="shared" ca="1" si="61"/>
        <v xml:space="preserve">PRIZE_KEY, </v>
      </c>
      <c r="DV87" s="113" t="str">
        <f t="shared" ca="1" si="61"/>
        <v xml:space="preserve">PRIZE_KEY, </v>
      </c>
      <c r="DW87" s="113" t="str">
        <f t="shared" ca="1" si="61"/>
        <v xml:space="preserve">PRIZE_KEY, </v>
      </c>
      <c r="DX87" s="113" t="str">
        <f t="shared" ca="1" si="61"/>
        <v xml:space="preserve">PRIZE_KEY, </v>
      </c>
      <c r="DY87" s="113" t="str">
        <f t="shared" ca="1" si="61"/>
        <v xml:space="preserve">PRIZE_KEY, </v>
      </c>
      <c r="DZ87" s="113" t="str">
        <f t="shared" ca="1" si="61"/>
        <v xml:space="preserve">PRIZE_KEY, </v>
      </c>
      <c r="EA87" s="113" t="str">
        <f t="shared" ca="1" si="61"/>
        <v xml:space="preserve">PRIZE_KEY, </v>
      </c>
      <c r="EB87" s="113" t="str">
        <f t="shared" ca="1" si="61"/>
        <v xml:space="preserve">PRIZE_KEY, </v>
      </c>
      <c r="EC87" s="113" t="str">
        <f t="shared" ca="1" si="61"/>
        <v xml:space="preserve">PRIZE_KEY, </v>
      </c>
      <c r="ED87" s="113" t="str">
        <f t="shared" ca="1" si="61"/>
        <v xml:space="preserve">PRIZE_KEY, </v>
      </c>
      <c r="EE87" s="113" t="str">
        <f t="shared" ca="1" si="61"/>
        <v xml:space="preserve">PRIZE_KEY, </v>
      </c>
      <c r="EF87" s="113" t="str">
        <f t="shared" ref="EF87:EY87" ca="1" si="62">CONCATENATE(INDIRECT(ADDRESS(ROW(),COLUMN()-1)), EF86)</f>
        <v xml:space="preserve">PRIZE_KEY, </v>
      </c>
      <c r="EG87" s="113" t="str">
        <f t="shared" ca="1" si="62"/>
        <v xml:space="preserve">PRIZE_KEY, </v>
      </c>
      <c r="EH87" s="113" t="str">
        <f t="shared" ca="1" si="62"/>
        <v xml:space="preserve">PRIZE_KEY, </v>
      </c>
      <c r="EI87" s="113" t="str">
        <f t="shared" ca="1" si="62"/>
        <v xml:space="preserve">PRIZE_KEY, </v>
      </c>
      <c r="EJ87" s="113" t="str">
        <f t="shared" ca="1" si="62"/>
        <v xml:space="preserve">PRIZE_KEY, </v>
      </c>
      <c r="EK87" s="113" t="str">
        <f t="shared" ca="1" si="62"/>
        <v xml:space="preserve">PRIZE_KEY, </v>
      </c>
      <c r="EL87" s="113" t="str">
        <f t="shared" ca="1" si="62"/>
        <v xml:space="preserve">PRIZE_KEY, </v>
      </c>
      <c r="EM87" s="113" t="str">
        <f t="shared" ca="1" si="62"/>
        <v xml:space="preserve">PRIZE_KEY, </v>
      </c>
      <c r="EN87" s="113" t="str">
        <f t="shared" ca="1" si="62"/>
        <v xml:space="preserve">PRIZE_KEY, </v>
      </c>
      <c r="EO87" s="113" t="str">
        <f t="shared" ca="1" si="62"/>
        <v xml:space="preserve">PRIZE_KEY, </v>
      </c>
      <c r="EP87" s="113" t="str">
        <f t="shared" ca="1" si="62"/>
        <v xml:space="preserve">PRIZE_KEY, </v>
      </c>
      <c r="EQ87" s="113" t="str">
        <f t="shared" ca="1" si="62"/>
        <v xml:space="preserve">PRIZE_KEY, </v>
      </c>
      <c r="ER87" s="113" t="str">
        <f t="shared" ca="1" si="62"/>
        <v xml:space="preserve">PRIZE_KEY, </v>
      </c>
      <c r="ES87" s="113" t="str">
        <f t="shared" ca="1" si="62"/>
        <v xml:space="preserve">PRIZE_KEY, </v>
      </c>
      <c r="ET87" s="113" t="str">
        <f t="shared" ca="1" si="62"/>
        <v xml:space="preserve">PRIZE_KEY, </v>
      </c>
      <c r="EU87" s="113" t="str">
        <f t="shared" ca="1" si="62"/>
        <v xml:space="preserve">PRIZE_KEY, </v>
      </c>
      <c r="EV87" s="113" t="str">
        <f t="shared" ca="1" si="62"/>
        <v xml:space="preserve">PRIZE_KEY, </v>
      </c>
      <c r="EW87" s="113" t="str">
        <f t="shared" ca="1" si="62"/>
        <v xml:space="preserve">PRIZE_KEY, </v>
      </c>
      <c r="EX87" s="113" t="str">
        <f t="shared" ca="1" si="62"/>
        <v xml:space="preserve">PRIZE_KEY, </v>
      </c>
      <c r="EY87" s="113" t="str">
        <f t="shared" ca="1" si="62"/>
        <v xml:space="preserve">PRIZE_KEY, </v>
      </c>
    </row>
    <row r="88" spans="1:155" s="39" customFormat="1" ht="24" hidden="1" customHeight="1" outlineLevel="2">
      <c r="A88" s="21"/>
      <c r="B88" s="21"/>
      <c r="C88" s="33" t="s">
        <v>392</v>
      </c>
      <c r="D88" s="33"/>
      <c r="E88" s="28"/>
      <c r="F88" s="113" t="str">
        <f t="shared" ref="F88:BQ88" si="63">IF(F58="Y","",F83)</f>
        <v>SK, NN</v>
      </c>
      <c r="G88" s="221" t="str">
        <f t="shared" si="63"/>
        <v>BK, NN</v>
      </c>
      <c r="H88" s="113" t="str">
        <f t="shared" si="63"/>
        <v>NN</v>
      </c>
      <c r="I88" s="113" t="str">
        <f t="shared" si="63"/>
        <v>NN</v>
      </c>
      <c r="J88" s="113" t="str">
        <f t="shared" si="63"/>
        <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117" t="str">
        <f>IF(OR(LEN(F72)=0,F58="Y"),"",CONCATENATE(IF(LEN(F88)=0,"",SUBSTITUTE(Settings!$B$41,"&amp;BEAMColumnCodes",F88)),CHAR(13)))</f>
        <v xml:space="preserve"> SK, NN _x000D_</v>
      </c>
      <c r="G89" s="221" t="str">
        <f>IF(OR(LEN(G72)=0,G58="Y"),"",CONCATENATE(IF(LEN(G88)=0,"",SUBSTITUTE(Settings!$B$41,"&amp;BEAMColumnCodes",G88)),CHAR(13)))</f>
        <v xml:space="preserve"> BK, NN _x000D_</v>
      </c>
      <c r="H89" s="113" t="str">
        <f>IF(OR(LEN(H72)=0,H58="Y"),"",CONCATENATE(IF(LEN(H88)=0,"",SUBSTITUTE(Settings!$B$41,"&amp;BEAMColumnCodes",H88)),CHAR(13)))</f>
        <v xml:space="preserve"> NN _x000D_</v>
      </c>
      <c r="I89" s="113" t="str">
        <f>IF(OR(LEN(I72)=0,I58="Y"),"",CONCATENATE(IF(LEN(I88)=0,"",SUBSTITUTE(Settings!$B$41,"&amp;BEAMColumnCodes",I88)),CHAR(13)))</f>
        <v xml:space="preserve"> NN _x000D_</v>
      </c>
      <c r="J89" s="113" t="str">
        <f>IF(OR(LEN(J72)=0,J58="Y"),"",CONCATENATE(IF(LEN(J88)=0,"",SUBSTITUTE(Settings!$B$41,"&amp;BEAMColumnCodes",J88)),CHAR(13)))</f>
        <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117" t="str">
        <f>IF(F63="Y",F89,"")</f>
        <v xml:space="preserve"> SK, NN _x000D_</v>
      </c>
      <c r="G90" s="221" t="str">
        <f t="shared" ref="G90:BR90" si="66">IF(G63="Y",G89,"")</f>
        <v xml:space="preserve"> BK, NN _x000D_</v>
      </c>
      <c r="H90" s="117" t="str">
        <f t="shared" si="66"/>
        <v/>
      </c>
      <c r="I90" s="117"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137" t="str">
        <f>F90</f>
        <v xml:space="preserve"> SK, NN _x000D_</v>
      </c>
      <c r="G91" s="221" t="str">
        <f ca="1">CONCATENATE(INDIRECT(ADDRESS(ROW(),COLUMN()-1)),IF(ISERROR(FIND("...",G78)),G90,""))</f>
        <v xml:space="preserve"> SK, NN _x000D_ BK, NN _x000D_</v>
      </c>
      <c r="H91" s="113" t="str">
        <f t="shared" ref="H91:BS91" ca="1" si="69">CONCATENATE(INDIRECT(ADDRESS(ROW(),COLUMN()-1)),IF(ISERROR(FIND("...",H78)),H90,""))</f>
        <v xml:space="preserve"> SK, NN _x000D_ BK, NN _x000D_</v>
      </c>
      <c r="I91" s="113" t="str">
        <f t="shared" ca="1" si="69"/>
        <v xml:space="preserve"> SK, NN _x000D_ BK, NN _x000D_</v>
      </c>
      <c r="J91" s="113" t="str">
        <f t="shared" ca="1" si="69"/>
        <v xml:space="preserve"> SK, NN _x000D_ BK, NN _x000D_</v>
      </c>
      <c r="K91" s="113" t="str">
        <f t="shared" ca="1" si="69"/>
        <v xml:space="preserve"> SK, NN _x000D_ BK, NN _x000D_</v>
      </c>
      <c r="L91" s="113" t="str">
        <f t="shared" ca="1" si="69"/>
        <v xml:space="preserve"> SK, NN _x000D_ BK, NN _x000D_</v>
      </c>
      <c r="M91" s="113" t="str">
        <f t="shared" ca="1" si="69"/>
        <v xml:space="preserve"> SK, NN _x000D_ BK, NN _x000D_</v>
      </c>
      <c r="N91" s="113" t="str">
        <f t="shared" ca="1" si="69"/>
        <v xml:space="preserve"> SK, NN _x000D_ BK, NN _x000D_</v>
      </c>
      <c r="O91" s="113" t="str">
        <f t="shared" ca="1" si="69"/>
        <v xml:space="preserve"> SK, NN _x000D_ BK, NN _x000D_</v>
      </c>
      <c r="P91" s="113" t="str">
        <f t="shared" ca="1" si="69"/>
        <v xml:space="preserve"> SK, NN _x000D_ BK, NN _x000D_</v>
      </c>
      <c r="Q91" s="113" t="str">
        <f t="shared" ca="1" si="69"/>
        <v xml:space="preserve"> SK, NN _x000D_ BK, NN _x000D_</v>
      </c>
      <c r="R91" s="113" t="str">
        <f t="shared" ca="1" si="69"/>
        <v xml:space="preserve"> SK, NN _x000D_ BK, NN _x000D_</v>
      </c>
      <c r="S91" s="113" t="str">
        <f t="shared" ca="1" si="69"/>
        <v xml:space="preserve"> SK, NN _x000D_ BK, NN _x000D_</v>
      </c>
      <c r="T91" s="113" t="str">
        <f t="shared" ca="1" si="69"/>
        <v xml:space="preserve"> SK, NN _x000D_ BK, NN _x000D_</v>
      </c>
      <c r="U91" s="113" t="str">
        <f t="shared" ca="1" si="69"/>
        <v xml:space="preserve"> SK, NN _x000D_ BK, NN _x000D_</v>
      </c>
      <c r="V91" s="113" t="str">
        <f t="shared" ca="1" si="69"/>
        <v xml:space="preserve"> SK, NN _x000D_ BK, NN _x000D_</v>
      </c>
      <c r="W91" s="113" t="str">
        <f t="shared" ca="1" si="69"/>
        <v xml:space="preserve"> SK, NN _x000D_ BK, NN _x000D_</v>
      </c>
      <c r="X91" s="113" t="str">
        <f t="shared" ca="1" si="69"/>
        <v xml:space="preserve"> SK, NN _x000D_ BK, NN _x000D_</v>
      </c>
      <c r="Y91" s="113" t="str">
        <f t="shared" ca="1" si="69"/>
        <v xml:space="preserve"> SK, NN _x000D_ BK, NN _x000D_</v>
      </c>
      <c r="Z91" s="113" t="str">
        <f t="shared" ca="1" si="69"/>
        <v xml:space="preserve"> SK, NN _x000D_ BK, NN _x000D_</v>
      </c>
      <c r="AA91" s="113" t="str">
        <f t="shared" ca="1" si="69"/>
        <v xml:space="preserve"> SK, NN _x000D_ BK, NN _x000D_</v>
      </c>
      <c r="AB91" s="113" t="str">
        <f t="shared" ca="1" si="69"/>
        <v xml:space="preserve"> SK, NN _x000D_ BK, NN _x000D_</v>
      </c>
      <c r="AC91" s="113" t="str">
        <f t="shared" ca="1" si="69"/>
        <v xml:space="preserve"> SK, NN _x000D_ BK, NN _x000D_</v>
      </c>
      <c r="AD91" s="113" t="str">
        <f t="shared" ca="1" si="69"/>
        <v xml:space="preserve"> SK, NN _x000D_ BK, NN _x000D_</v>
      </c>
      <c r="AE91" s="113" t="str">
        <f t="shared" ca="1" si="69"/>
        <v xml:space="preserve"> SK, NN _x000D_ BK, NN _x000D_</v>
      </c>
      <c r="AF91" s="113" t="str">
        <f t="shared" ca="1" si="69"/>
        <v xml:space="preserve"> SK, NN _x000D_ BK, NN _x000D_</v>
      </c>
      <c r="AG91" s="113" t="str">
        <f t="shared" ca="1" si="69"/>
        <v xml:space="preserve"> SK, NN _x000D_ BK, NN _x000D_</v>
      </c>
      <c r="AH91" s="113" t="str">
        <f t="shared" ca="1" si="69"/>
        <v xml:space="preserve"> SK, NN _x000D_ BK, NN _x000D_</v>
      </c>
      <c r="AI91" s="113" t="str">
        <f t="shared" ca="1" si="69"/>
        <v xml:space="preserve"> SK, NN _x000D_ BK, NN _x000D_</v>
      </c>
      <c r="AJ91" s="113" t="str">
        <f t="shared" ca="1" si="69"/>
        <v xml:space="preserve"> SK, NN _x000D_ BK, NN _x000D_</v>
      </c>
      <c r="AK91" s="113" t="str">
        <f t="shared" ca="1" si="69"/>
        <v xml:space="preserve"> SK, NN _x000D_ BK, NN _x000D_</v>
      </c>
      <c r="AL91" s="113" t="str">
        <f t="shared" ca="1" si="69"/>
        <v xml:space="preserve"> SK, NN _x000D_ BK, NN _x000D_</v>
      </c>
      <c r="AM91" s="113" t="str">
        <f t="shared" ca="1" si="69"/>
        <v xml:space="preserve"> SK, NN _x000D_ BK, NN _x000D_</v>
      </c>
      <c r="AN91" s="113" t="str">
        <f t="shared" ca="1" si="69"/>
        <v xml:space="preserve"> SK, NN _x000D_ BK, NN _x000D_</v>
      </c>
      <c r="AO91" s="113" t="str">
        <f t="shared" ca="1" si="69"/>
        <v xml:space="preserve"> SK, NN _x000D_ BK, NN _x000D_</v>
      </c>
      <c r="AP91" s="113" t="str">
        <f t="shared" ca="1" si="69"/>
        <v xml:space="preserve"> SK, NN _x000D_ BK, NN _x000D_</v>
      </c>
      <c r="AQ91" s="113" t="str">
        <f t="shared" ca="1" si="69"/>
        <v xml:space="preserve"> SK, NN _x000D_ BK, NN _x000D_</v>
      </c>
      <c r="AR91" s="113" t="str">
        <f t="shared" ca="1" si="69"/>
        <v xml:space="preserve"> SK, NN _x000D_ BK, NN _x000D_</v>
      </c>
      <c r="AS91" s="113" t="str">
        <f t="shared" ca="1" si="69"/>
        <v xml:space="preserve"> SK, NN _x000D_ BK, NN _x000D_</v>
      </c>
      <c r="AT91" s="113" t="str">
        <f t="shared" ca="1" si="69"/>
        <v xml:space="preserve"> SK, NN _x000D_ BK, NN _x000D_</v>
      </c>
      <c r="AU91" s="113" t="str">
        <f t="shared" ca="1" si="69"/>
        <v xml:space="preserve"> SK, NN _x000D_ BK, NN _x000D_</v>
      </c>
      <c r="AV91" s="113" t="str">
        <f t="shared" ca="1" si="69"/>
        <v xml:space="preserve"> SK, NN _x000D_ BK, NN _x000D_</v>
      </c>
      <c r="AW91" s="113" t="str">
        <f t="shared" ca="1" si="69"/>
        <v xml:space="preserve"> SK, NN _x000D_ BK, NN _x000D_</v>
      </c>
      <c r="AX91" s="113" t="str">
        <f t="shared" ca="1" si="69"/>
        <v xml:space="preserve"> SK, NN _x000D_ BK, NN _x000D_</v>
      </c>
      <c r="AY91" s="113" t="str">
        <f t="shared" ca="1" si="69"/>
        <v xml:space="preserve"> SK, NN _x000D_ BK, NN _x000D_</v>
      </c>
      <c r="AZ91" s="113" t="str">
        <f t="shared" ca="1" si="69"/>
        <v xml:space="preserve"> SK, NN _x000D_ BK, NN _x000D_</v>
      </c>
      <c r="BA91" s="113" t="str">
        <f t="shared" ca="1" si="69"/>
        <v xml:space="preserve"> SK, NN _x000D_ BK, NN _x000D_</v>
      </c>
      <c r="BB91" s="113" t="str">
        <f t="shared" ca="1" si="69"/>
        <v xml:space="preserve"> SK, NN _x000D_ BK, NN _x000D_</v>
      </c>
      <c r="BC91" s="113" t="str">
        <f t="shared" ca="1" si="69"/>
        <v xml:space="preserve"> SK, NN _x000D_ BK, NN _x000D_</v>
      </c>
      <c r="BD91" s="113" t="str">
        <f t="shared" ca="1" si="69"/>
        <v xml:space="preserve"> SK, NN _x000D_ BK, NN _x000D_</v>
      </c>
      <c r="BE91" s="113" t="str">
        <f t="shared" ca="1" si="69"/>
        <v xml:space="preserve"> SK, NN _x000D_ BK, NN _x000D_</v>
      </c>
      <c r="BF91" s="113" t="str">
        <f t="shared" ca="1" si="69"/>
        <v xml:space="preserve"> SK, NN _x000D_ BK, NN _x000D_</v>
      </c>
      <c r="BG91" s="113" t="str">
        <f t="shared" ca="1" si="69"/>
        <v xml:space="preserve"> SK, NN _x000D_ BK, NN _x000D_</v>
      </c>
      <c r="BH91" s="113" t="str">
        <f t="shared" ca="1" si="69"/>
        <v xml:space="preserve"> SK, NN _x000D_ BK, NN _x000D_</v>
      </c>
      <c r="BI91" s="113" t="str">
        <f t="shared" ca="1" si="69"/>
        <v xml:space="preserve"> SK, NN _x000D_ BK, NN _x000D_</v>
      </c>
      <c r="BJ91" s="113" t="str">
        <f t="shared" ca="1" si="69"/>
        <v xml:space="preserve"> SK, NN _x000D_ BK, NN _x000D_</v>
      </c>
      <c r="BK91" s="113" t="str">
        <f t="shared" ca="1" si="69"/>
        <v xml:space="preserve"> SK, NN _x000D_ BK, NN _x000D_</v>
      </c>
      <c r="BL91" s="113" t="str">
        <f t="shared" ca="1" si="69"/>
        <v xml:space="preserve"> SK, NN _x000D_ BK, NN _x000D_</v>
      </c>
      <c r="BM91" s="113" t="str">
        <f t="shared" ca="1" si="69"/>
        <v xml:space="preserve"> SK, NN _x000D_ BK, NN _x000D_</v>
      </c>
      <c r="BN91" s="113" t="str">
        <f t="shared" ca="1" si="69"/>
        <v xml:space="preserve"> SK, NN _x000D_ BK, NN _x000D_</v>
      </c>
      <c r="BO91" s="113" t="str">
        <f t="shared" ca="1" si="69"/>
        <v xml:space="preserve"> SK, NN _x000D_ BK, NN _x000D_</v>
      </c>
      <c r="BP91" s="113" t="str">
        <f t="shared" ca="1" si="69"/>
        <v xml:space="preserve"> SK, NN _x000D_ BK, NN _x000D_</v>
      </c>
      <c r="BQ91" s="113" t="str">
        <f t="shared" ca="1" si="69"/>
        <v xml:space="preserve"> SK, NN _x000D_ BK, NN _x000D_</v>
      </c>
      <c r="BR91" s="113" t="str">
        <f t="shared" ca="1" si="69"/>
        <v xml:space="preserve"> SK, NN _x000D_ BK, NN _x000D_</v>
      </c>
      <c r="BS91" s="113" t="str">
        <f t="shared" ca="1" si="69"/>
        <v xml:space="preserve"> SK, NN _x000D_ BK, NN _x000D_</v>
      </c>
      <c r="BT91" s="113" t="str">
        <f t="shared" ref="BT91:EE91" ca="1" si="70">CONCATENATE(INDIRECT(ADDRESS(ROW(),COLUMN()-1)),IF(ISERROR(FIND("...",BT78)),BT90,""))</f>
        <v xml:space="preserve"> SK, NN _x000D_ BK, NN _x000D_</v>
      </c>
      <c r="BU91" s="113" t="str">
        <f t="shared" ca="1" si="70"/>
        <v xml:space="preserve"> SK, NN _x000D_ BK, NN _x000D_</v>
      </c>
      <c r="BV91" s="113" t="str">
        <f t="shared" ca="1" si="70"/>
        <v xml:space="preserve"> SK, NN _x000D_ BK, NN _x000D_</v>
      </c>
      <c r="BW91" s="113" t="str">
        <f t="shared" ca="1" si="70"/>
        <v xml:space="preserve"> SK, NN _x000D_ BK, NN _x000D_</v>
      </c>
      <c r="BX91" s="113" t="str">
        <f t="shared" ca="1" si="70"/>
        <v xml:space="preserve"> SK, NN _x000D_ BK, NN _x000D_</v>
      </c>
      <c r="BY91" s="113" t="str">
        <f t="shared" ca="1" si="70"/>
        <v xml:space="preserve"> SK, NN _x000D_ BK, NN _x000D_</v>
      </c>
      <c r="BZ91" s="113" t="str">
        <f t="shared" ca="1" si="70"/>
        <v xml:space="preserve"> SK, NN _x000D_ BK, NN _x000D_</v>
      </c>
      <c r="CA91" s="113" t="str">
        <f t="shared" ca="1" si="70"/>
        <v xml:space="preserve"> SK, NN _x000D_ BK, NN _x000D_</v>
      </c>
      <c r="CB91" s="113" t="str">
        <f t="shared" ca="1" si="70"/>
        <v xml:space="preserve"> SK, NN _x000D_ BK, NN _x000D_</v>
      </c>
      <c r="CC91" s="113" t="str">
        <f t="shared" ca="1" si="70"/>
        <v xml:space="preserve"> SK, NN _x000D_ BK, NN _x000D_</v>
      </c>
      <c r="CD91" s="113" t="str">
        <f t="shared" ca="1" si="70"/>
        <v xml:space="preserve"> SK, NN _x000D_ BK, NN _x000D_</v>
      </c>
      <c r="CE91" s="113" t="str">
        <f t="shared" ca="1" si="70"/>
        <v xml:space="preserve"> SK, NN _x000D_ BK, NN _x000D_</v>
      </c>
      <c r="CF91" s="113" t="str">
        <f t="shared" ca="1" si="70"/>
        <v xml:space="preserve"> SK, NN _x000D_ BK, NN _x000D_</v>
      </c>
      <c r="CG91" s="113" t="str">
        <f t="shared" ca="1" si="70"/>
        <v xml:space="preserve"> SK, NN _x000D_ BK, NN _x000D_</v>
      </c>
      <c r="CH91" s="113" t="str">
        <f t="shared" ca="1" si="70"/>
        <v xml:space="preserve"> SK, NN _x000D_ BK, NN _x000D_</v>
      </c>
      <c r="CI91" s="113" t="str">
        <f t="shared" ca="1" si="70"/>
        <v xml:space="preserve"> SK, NN _x000D_ BK, NN _x000D_</v>
      </c>
      <c r="CJ91" s="113" t="str">
        <f t="shared" ca="1" si="70"/>
        <v xml:space="preserve"> SK, NN _x000D_ BK, NN _x000D_</v>
      </c>
      <c r="CK91" s="113" t="str">
        <f t="shared" ca="1" si="70"/>
        <v xml:space="preserve"> SK, NN _x000D_ BK, NN _x000D_</v>
      </c>
      <c r="CL91" s="113" t="str">
        <f t="shared" ca="1" si="70"/>
        <v xml:space="preserve"> SK, NN _x000D_ BK, NN _x000D_</v>
      </c>
      <c r="CM91" s="113" t="str">
        <f t="shared" ca="1" si="70"/>
        <v xml:space="preserve"> SK, NN _x000D_ BK, NN _x000D_</v>
      </c>
      <c r="CN91" s="113" t="str">
        <f t="shared" ca="1" si="70"/>
        <v xml:space="preserve"> SK, NN _x000D_ BK, NN _x000D_</v>
      </c>
      <c r="CO91" s="113" t="str">
        <f t="shared" ca="1" si="70"/>
        <v xml:space="preserve"> SK, NN _x000D_ BK, NN _x000D_</v>
      </c>
      <c r="CP91" s="113" t="str">
        <f t="shared" ca="1" si="70"/>
        <v xml:space="preserve"> SK, NN _x000D_ BK, NN _x000D_</v>
      </c>
      <c r="CQ91" s="113" t="str">
        <f t="shared" ca="1" si="70"/>
        <v xml:space="preserve"> SK, NN _x000D_ BK, NN _x000D_</v>
      </c>
      <c r="CR91" s="113" t="str">
        <f t="shared" ca="1" si="70"/>
        <v xml:space="preserve"> SK, NN _x000D_ BK, NN _x000D_</v>
      </c>
      <c r="CS91" s="113" t="str">
        <f t="shared" ca="1" si="70"/>
        <v xml:space="preserve"> SK, NN _x000D_ BK, NN _x000D_</v>
      </c>
      <c r="CT91" s="113" t="str">
        <f t="shared" ca="1" si="70"/>
        <v xml:space="preserve"> SK, NN _x000D_ BK, NN _x000D_</v>
      </c>
      <c r="CU91" s="113" t="str">
        <f t="shared" ca="1" si="70"/>
        <v xml:space="preserve"> SK, NN _x000D_ BK, NN _x000D_</v>
      </c>
      <c r="CV91" s="113" t="str">
        <f t="shared" ca="1" si="70"/>
        <v xml:space="preserve"> SK, NN _x000D_ BK, NN _x000D_</v>
      </c>
      <c r="CW91" s="113" t="str">
        <f t="shared" ca="1" si="70"/>
        <v xml:space="preserve"> SK, NN _x000D_ BK, NN _x000D_</v>
      </c>
      <c r="CX91" s="113" t="str">
        <f t="shared" ca="1" si="70"/>
        <v xml:space="preserve"> SK, NN _x000D_ BK, NN _x000D_</v>
      </c>
      <c r="CY91" s="113" t="str">
        <f t="shared" ca="1" si="70"/>
        <v xml:space="preserve"> SK, NN _x000D_ BK, NN _x000D_</v>
      </c>
      <c r="CZ91" s="113" t="str">
        <f t="shared" ca="1" si="70"/>
        <v xml:space="preserve"> SK, NN _x000D_ BK, NN _x000D_</v>
      </c>
      <c r="DA91" s="113" t="str">
        <f t="shared" ca="1" si="70"/>
        <v xml:space="preserve"> SK, NN _x000D_ BK, NN _x000D_</v>
      </c>
      <c r="DB91" s="113" t="str">
        <f t="shared" ca="1" si="70"/>
        <v xml:space="preserve"> SK, NN _x000D_ BK, NN _x000D_</v>
      </c>
      <c r="DC91" s="113" t="str">
        <f t="shared" ca="1" si="70"/>
        <v xml:space="preserve"> SK, NN _x000D_ BK, NN _x000D_</v>
      </c>
      <c r="DD91" s="113" t="str">
        <f t="shared" ca="1" si="70"/>
        <v xml:space="preserve"> SK, NN _x000D_ BK, NN _x000D_</v>
      </c>
      <c r="DE91" s="113" t="str">
        <f t="shared" ca="1" si="70"/>
        <v xml:space="preserve"> SK, NN _x000D_ BK, NN _x000D_</v>
      </c>
      <c r="DF91" s="113" t="str">
        <f t="shared" ca="1" si="70"/>
        <v xml:space="preserve"> SK, NN _x000D_ BK, NN _x000D_</v>
      </c>
      <c r="DG91" s="113" t="str">
        <f t="shared" ca="1" si="70"/>
        <v xml:space="preserve"> SK, NN _x000D_ BK, NN _x000D_</v>
      </c>
      <c r="DH91" s="113" t="str">
        <f t="shared" ca="1" si="70"/>
        <v xml:space="preserve"> SK, NN _x000D_ BK, NN _x000D_</v>
      </c>
      <c r="DI91" s="113" t="str">
        <f t="shared" ca="1" si="70"/>
        <v xml:space="preserve"> SK, NN _x000D_ BK, NN _x000D_</v>
      </c>
      <c r="DJ91" s="113" t="str">
        <f t="shared" ca="1" si="70"/>
        <v xml:space="preserve"> SK, NN _x000D_ BK, NN _x000D_</v>
      </c>
      <c r="DK91" s="113" t="str">
        <f t="shared" ca="1" si="70"/>
        <v xml:space="preserve"> SK, NN _x000D_ BK, NN _x000D_</v>
      </c>
      <c r="DL91" s="113" t="str">
        <f t="shared" ca="1" si="70"/>
        <v xml:space="preserve"> SK, NN _x000D_ BK, NN _x000D_</v>
      </c>
      <c r="DM91" s="113" t="str">
        <f t="shared" ca="1" si="70"/>
        <v xml:space="preserve"> SK, NN _x000D_ BK, NN _x000D_</v>
      </c>
      <c r="DN91" s="113" t="str">
        <f t="shared" ca="1" si="70"/>
        <v xml:space="preserve"> SK, NN _x000D_ BK, NN _x000D_</v>
      </c>
      <c r="DO91" s="113" t="str">
        <f t="shared" ca="1" si="70"/>
        <v xml:space="preserve"> SK, NN _x000D_ BK, NN _x000D_</v>
      </c>
      <c r="DP91" s="113" t="str">
        <f t="shared" ca="1" si="70"/>
        <v xml:space="preserve"> SK, NN _x000D_ BK, NN _x000D_</v>
      </c>
      <c r="DQ91" s="113" t="str">
        <f t="shared" ca="1" si="70"/>
        <v xml:space="preserve"> SK, NN _x000D_ BK, NN _x000D_</v>
      </c>
      <c r="DR91" s="113" t="str">
        <f t="shared" ca="1" si="70"/>
        <v xml:space="preserve"> SK, NN _x000D_ BK, NN _x000D_</v>
      </c>
      <c r="DS91" s="113" t="str">
        <f t="shared" ca="1" si="70"/>
        <v xml:space="preserve"> SK, NN _x000D_ BK, NN _x000D_</v>
      </c>
      <c r="DT91" s="113" t="str">
        <f t="shared" ca="1" si="70"/>
        <v xml:space="preserve"> SK, NN _x000D_ BK, NN _x000D_</v>
      </c>
      <c r="DU91" s="113" t="str">
        <f t="shared" ca="1" si="70"/>
        <v xml:space="preserve"> SK, NN _x000D_ BK, NN _x000D_</v>
      </c>
      <c r="DV91" s="113" t="str">
        <f t="shared" ca="1" si="70"/>
        <v xml:space="preserve"> SK, NN _x000D_ BK, NN _x000D_</v>
      </c>
      <c r="DW91" s="113" t="str">
        <f t="shared" ca="1" si="70"/>
        <v xml:space="preserve"> SK, NN _x000D_ BK, NN _x000D_</v>
      </c>
      <c r="DX91" s="113" t="str">
        <f t="shared" ca="1" si="70"/>
        <v xml:space="preserve"> SK, NN _x000D_ BK, NN _x000D_</v>
      </c>
      <c r="DY91" s="113" t="str">
        <f t="shared" ca="1" si="70"/>
        <v xml:space="preserve"> SK, NN _x000D_ BK, NN _x000D_</v>
      </c>
      <c r="DZ91" s="113" t="str">
        <f t="shared" ca="1" si="70"/>
        <v xml:space="preserve"> SK, NN _x000D_ BK, NN _x000D_</v>
      </c>
      <c r="EA91" s="113" t="str">
        <f t="shared" ca="1" si="70"/>
        <v xml:space="preserve"> SK, NN _x000D_ BK, NN _x000D_</v>
      </c>
      <c r="EB91" s="113" t="str">
        <f t="shared" ca="1" si="70"/>
        <v xml:space="preserve"> SK, NN _x000D_ BK, NN _x000D_</v>
      </c>
      <c r="EC91" s="113" t="str">
        <f t="shared" ca="1" si="70"/>
        <v xml:space="preserve"> SK, NN _x000D_ BK, NN _x000D_</v>
      </c>
      <c r="ED91" s="113" t="str">
        <f t="shared" ca="1" si="70"/>
        <v xml:space="preserve"> SK, NN _x000D_ BK, NN _x000D_</v>
      </c>
      <c r="EE91" s="113" t="str">
        <f t="shared" ca="1" si="70"/>
        <v xml:space="preserve"> SK, NN _x000D_ BK, NN _x000D_</v>
      </c>
      <c r="EF91" s="113" t="str">
        <f t="shared" ref="EF91:EY91" ca="1" si="71">CONCATENATE(INDIRECT(ADDRESS(ROW(),COLUMN()-1)),IF(ISERROR(FIND("...",EF78)),EF90,""))</f>
        <v xml:space="preserve"> SK, NN _x000D_ BK, NN _x000D_</v>
      </c>
      <c r="EG91" s="113" t="str">
        <f t="shared" ca="1" si="71"/>
        <v xml:space="preserve"> SK, NN _x000D_ BK, NN _x000D_</v>
      </c>
      <c r="EH91" s="113" t="str">
        <f t="shared" ca="1" si="71"/>
        <v xml:space="preserve"> SK, NN _x000D_ BK, NN _x000D_</v>
      </c>
      <c r="EI91" s="113" t="str">
        <f t="shared" ca="1" si="71"/>
        <v xml:space="preserve"> SK, NN _x000D_ BK, NN _x000D_</v>
      </c>
      <c r="EJ91" s="113" t="str">
        <f t="shared" ca="1" si="71"/>
        <v xml:space="preserve"> SK, NN _x000D_ BK, NN _x000D_</v>
      </c>
      <c r="EK91" s="113" t="str">
        <f t="shared" ca="1" si="71"/>
        <v xml:space="preserve"> SK, NN _x000D_ BK, NN _x000D_</v>
      </c>
      <c r="EL91" s="113" t="str">
        <f t="shared" ca="1" si="71"/>
        <v xml:space="preserve"> SK, NN _x000D_ BK, NN _x000D_</v>
      </c>
      <c r="EM91" s="113" t="str">
        <f t="shared" ca="1" si="71"/>
        <v xml:space="preserve"> SK, NN _x000D_ BK, NN _x000D_</v>
      </c>
      <c r="EN91" s="113" t="str">
        <f t="shared" ca="1" si="71"/>
        <v xml:space="preserve"> SK, NN _x000D_ BK, NN _x000D_</v>
      </c>
      <c r="EO91" s="113" t="str">
        <f t="shared" ca="1" si="71"/>
        <v xml:space="preserve"> SK, NN _x000D_ BK, NN _x000D_</v>
      </c>
      <c r="EP91" s="113" t="str">
        <f t="shared" ca="1" si="71"/>
        <v xml:space="preserve"> SK, NN _x000D_ BK, NN _x000D_</v>
      </c>
      <c r="EQ91" s="113" t="str">
        <f t="shared" ca="1" si="71"/>
        <v xml:space="preserve"> SK, NN _x000D_ BK, NN _x000D_</v>
      </c>
      <c r="ER91" s="113" t="str">
        <f t="shared" ca="1" si="71"/>
        <v xml:space="preserve"> SK, NN _x000D_ BK, NN _x000D_</v>
      </c>
      <c r="ES91" s="113" t="str">
        <f t="shared" ca="1" si="71"/>
        <v xml:space="preserve"> SK, NN _x000D_ BK, NN _x000D_</v>
      </c>
      <c r="ET91" s="113" t="str">
        <f t="shared" ca="1" si="71"/>
        <v xml:space="preserve"> SK, NN _x000D_ BK, NN _x000D_</v>
      </c>
      <c r="EU91" s="113" t="str">
        <f t="shared" ca="1" si="71"/>
        <v xml:space="preserve"> SK, NN _x000D_ BK, NN _x000D_</v>
      </c>
      <c r="EV91" s="113" t="str">
        <f t="shared" ca="1" si="71"/>
        <v xml:space="preserve"> SK, NN _x000D_ BK, NN _x000D_</v>
      </c>
      <c r="EW91" s="113" t="str">
        <f t="shared" ca="1" si="71"/>
        <v xml:space="preserve"> SK, NN _x000D_ BK, NN _x000D_</v>
      </c>
      <c r="EX91" s="113" t="str">
        <f t="shared" ca="1" si="71"/>
        <v xml:space="preserve"> SK, NN _x000D_ BK, NN _x000D_</v>
      </c>
      <c r="EY91" s="113" t="str">
        <f t="shared" ca="1" si="71"/>
        <v xml:space="preserve"> SK, NN _x000D_ BK, NN _x000D_</v>
      </c>
    </row>
    <row r="92" spans="1:155" s="39" customFormat="1" ht="22.95" hidden="1" customHeight="1" outlineLevel="2">
      <c r="A92" s="21"/>
      <c r="B92" s="21"/>
      <c r="C92" s="33" t="s">
        <v>418</v>
      </c>
      <c r="D92" s="33"/>
      <c r="E92" s="28"/>
      <c r="F92" s="117" t="str">
        <f>IF(F63="Y","",F89)</f>
        <v/>
      </c>
      <c r="G92" s="221" t="str">
        <f t="shared" ref="G92:BR92" si="72">IF(G63="Y","",G89)</f>
        <v/>
      </c>
      <c r="H92" s="117" t="str">
        <f t="shared" si="72"/>
        <v xml:space="preserve"> NN _x000D_</v>
      </c>
      <c r="I92" s="117" t="str">
        <f t="shared" si="72"/>
        <v xml:space="preserve"> NN _x000D_</v>
      </c>
      <c r="J92" s="117" t="str">
        <f t="shared" si="72"/>
        <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138" t="str">
        <f ca="1">IF(LEN($H$117)=0, $F$92, $H$117 &amp; CHAR(13) &amp; $F$92)</f>
        <v xml:space="preserve"> SK, NN _x000D_ BK, NN _x000D__x000D_</v>
      </c>
      <c r="G93" s="286" t="str">
        <f ca="1">CONCATENATE(INDIRECT(ADDRESS(ROW(),COLUMN()-1)),IF(ISERROR(FIND("...",G82)),G92,""))</f>
        <v xml:space="preserve"> SK, NN _x000D_ BK, NN _x000D__x000D_</v>
      </c>
      <c r="H93" s="118" t="str">
        <f t="shared" ref="H93:BS93" ca="1" si="75">CONCATENATE(INDIRECT(ADDRESS(ROW(),COLUMN()-1)),IF(ISERROR(FIND("...",H82)),H92,""))</f>
        <v xml:space="preserve"> SK, NN _x000D_ BK, NN _x000D__x000D_ NN _x000D_</v>
      </c>
      <c r="I93" s="118" t="str">
        <f t="shared" ca="1" si="75"/>
        <v xml:space="preserve"> SK, NN _x000D_ BK, NN _x000D__x000D_ NN _x000D_ NN _x000D_</v>
      </c>
      <c r="J93" s="118" t="str">
        <f t="shared" ca="1" si="75"/>
        <v xml:space="preserve"> SK, NN _x000D_ BK, NN _x000D__x000D_ NN _x000D_ NN _x000D_</v>
      </c>
      <c r="K93" s="118" t="str">
        <f t="shared" ca="1" si="75"/>
        <v xml:space="preserve"> SK, NN _x000D_ BK, NN _x000D__x000D_ NN _x000D_ NN _x000D_</v>
      </c>
      <c r="L93" s="118" t="str">
        <f t="shared" ca="1" si="75"/>
        <v xml:space="preserve"> SK, NN _x000D_ BK, NN _x000D__x000D_ NN _x000D_ NN _x000D_</v>
      </c>
      <c r="M93" s="118" t="str">
        <f t="shared" ca="1" si="75"/>
        <v xml:space="preserve"> SK, NN _x000D_ BK, NN _x000D__x000D_ NN _x000D_ NN _x000D_</v>
      </c>
      <c r="N93" s="118" t="str">
        <f t="shared" ca="1" si="75"/>
        <v xml:space="preserve"> SK, NN _x000D_ BK, NN _x000D__x000D_ NN _x000D_ NN _x000D_</v>
      </c>
      <c r="O93" s="118" t="str">
        <f t="shared" ca="1" si="75"/>
        <v xml:space="preserve"> SK, NN _x000D_ BK, NN _x000D__x000D_ NN _x000D_ NN _x000D_</v>
      </c>
      <c r="P93" s="118" t="str">
        <f t="shared" ca="1" si="75"/>
        <v xml:space="preserve"> SK, NN _x000D_ BK, NN _x000D__x000D_ NN _x000D_ NN _x000D_</v>
      </c>
      <c r="Q93" s="118" t="str">
        <f t="shared" ca="1" si="75"/>
        <v xml:space="preserve"> SK, NN _x000D_ BK, NN _x000D__x000D_ NN _x000D_ NN _x000D_</v>
      </c>
      <c r="R93" s="118" t="str">
        <f t="shared" ca="1" si="75"/>
        <v xml:space="preserve"> SK, NN _x000D_ BK, NN _x000D__x000D_ NN _x000D_ NN _x000D_</v>
      </c>
      <c r="S93" s="118" t="str">
        <f t="shared" ca="1" si="75"/>
        <v xml:space="preserve"> SK, NN _x000D_ BK, NN _x000D__x000D_ NN _x000D_ NN _x000D_</v>
      </c>
      <c r="T93" s="118" t="str">
        <f t="shared" ca="1" si="75"/>
        <v xml:space="preserve"> SK, NN _x000D_ BK, NN _x000D__x000D_ NN _x000D_ NN _x000D_</v>
      </c>
      <c r="U93" s="118" t="str">
        <f t="shared" ca="1" si="75"/>
        <v xml:space="preserve"> SK, NN _x000D_ BK, NN _x000D__x000D_ NN _x000D_ NN _x000D_</v>
      </c>
      <c r="V93" s="118" t="str">
        <f t="shared" ca="1" si="75"/>
        <v xml:space="preserve"> SK, NN _x000D_ BK, NN _x000D__x000D_ NN _x000D_ NN _x000D_</v>
      </c>
      <c r="W93" s="118" t="str">
        <f t="shared" ca="1" si="75"/>
        <v xml:space="preserve"> SK, NN _x000D_ BK, NN _x000D__x000D_ NN _x000D_ NN _x000D_</v>
      </c>
      <c r="X93" s="118" t="str">
        <f t="shared" ca="1" si="75"/>
        <v xml:space="preserve"> SK, NN _x000D_ BK, NN _x000D__x000D_ NN _x000D_ NN _x000D_</v>
      </c>
      <c r="Y93" s="118" t="str">
        <f t="shared" ca="1" si="75"/>
        <v xml:space="preserve"> SK, NN _x000D_ BK, NN _x000D__x000D_ NN _x000D_ NN _x000D_</v>
      </c>
      <c r="Z93" s="118" t="str">
        <f t="shared" ca="1" si="75"/>
        <v xml:space="preserve"> SK, NN _x000D_ BK, NN _x000D__x000D_ NN _x000D_ NN _x000D_</v>
      </c>
      <c r="AA93" s="118" t="str">
        <f t="shared" ca="1" si="75"/>
        <v xml:space="preserve"> SK, NN _x000D_ BK, NN _x000D__x000D_ NN _x000D_ NN _x000D_</v>
      </c>
      <c r="AB93" s="118" t="str">
        <f t="shared" ca="1" si="75"/>
        <v xml:space="preserve"> SK, NN _x000D_ BK, NN _x000D__x000D_ NN _x000D_ NN _x000D_</v>
      </c>
      <c r="AC93" s="118" t="str">
        <f t="shared" ca="1" si="75"/>
        <v xml:space="preserve"> SK, NN _x000D_ BK, NN _x000D__x000D_ NN _x000D_ NN _x000D_</v>
      </c>
      <c r="AD93" s="118" t="str">
        <f t="shared" ca="1" si="75"/>
        <v xml:space="preserve"> SK, NN _x000D_ BK, NN _x000D__x000D_ NN _x000D_ NN _x000D_</v>
      </c>
      <c r="AE93" s="118" t="str">
        <f t="shared" ca="1" si="75"/>
        <v xml:space="preserve"> SK, NN _x000D_ BK, NN _x000D__x000D_ NN _x000D_ NN _x000D_</v>
      </c>
      <c r="AF93" s="118" t="str">
        <f t="shared" ca="1" si="75"/>
        <v xml:space="preserve"> SK, NN _x000D_ BK, NN _x000D__x000D_ NN _x000D_ NN _x000D_</v>
      </c>
      <c r="AG93" s="118" t="str">
        <f t="shared" ca="1" si="75"/>
        <v xml:space="preserve"> SK, NN _x000D_ BK, NN _x000D__x000D_ NN _x000D_ NN _x000D_</v>
      </c>
      <c r="AH93" s="118" t="str">
        <f t="shared" ca="1" si="75"/>
        <v xml:space="preserve"> SK, NN _x000D_ BK, NN _x000D__x000D_ NN _x000D_ NN _x000D_</v>
      </c>
      <c r="AI93" s="118" t="str">
        <f t="shared" ca="1" si="75"/>
        <v xml:space="preserve"> SK, NN _x000D_ BK, NN _x000D__x000D_ NN _x000D_ NN _x000D_</v>
      </c>
      <c r="AJ93" s="118" t="str">
        <f t="shared" ca="1" si="75"/>
        <v xml:space="preserve"> SK, NN _x000D_ BK, NN _x000D__x000D_ NN _x000D_ NN _x000D_</v>
      </c>
      <c r="AK93" s="118" t="str">
        <f t="shared" ca="1" si="75"/>
        <v xml:space="preserve"> SK, NN _x000D_ BK, NN _x000D__x000D_ NN _x000D_ NN _x000D_</v>
      </c>
      <c r="AL93" s="118" t="str">
        <f t="shared" ca="1" si="75"/>
        <v xml:space="preserve"> SK, NN _x000D_ BK, NN _x000D__x000D_ NN _x000D_ NN _x000D_</v>
      </c>
      <c r="AM93" s="118" t="str">
        <f t="shared" ca="1" si="75"/>
        <v xml:space="preserve"> SK, NN _x000D_ BK, NN _x000D__x000D_ NN _x000D_ NN _x000D_</v>
      </c>
      <c r="AN93" s="118" t="str">
        <f t="shared" ca="1" si="75"/>
        <v xml:space="preserve"> SK, NN _x000D_ BK, NN _x000D__x000D_ NN _x000D_ NN _x000D_</v>
      </c>
      <c r="AO93" s="118" t="str">
        <f t="shared" ca="1" si="75"/>
        <v xml:space="preserve"> SK, NN _x000D_ BK, NN _x000D__x000D_ NN _x000D_ NN _x000D_</v>
      </c>
      <c r="AP93" s="118" t="str">
        <f t="shared" ca="1" si="75"/>
        <v xml:space="preserve"> SK, NN _x000D_ BK, NN _x000D__x000D_ NN _x000D_ NN _x000D_</v>
      </c>
      <c r="AQ93" s="118" t="str">
        <f t="shared" ca="1" si="75"/>
        <v xml:space="preserve"> SK, NN _x000D_ BK, NN _x000D__x000D_ NN _x000D_ NN _x000D_</v>
      </c>
      <c r="AR93" s="118" t="str">
        <f t="shared" ca="1" si="75"/>
        <v xml:space="preserve"> SK, NN _x000D_ BK, NN _x000D__x000D_ NN _x000D_ NN _x000D_</v>
      </c>
      <c r="AS93" s="118" t="str">
        <f t="shared" ca="1" si="75"/>
        <v xml:space="preserve"> SK, NN _x000D_ BK, NN _x000D__x000D_ NN _x000D_ NN _x000D_</v>
      </c>
      <c r="AT93" s="118" t="str">
        <f t="shared" ca="1" si="75"/>
        <v xml:space="preserve"> SK, NN _x000D_ BK, NN _x000D__x000D_ NN _x000D_ NN _x000D_</v>
      </c>
      <c r="AU93" s="118" t="str">
        <f t="shared" ca="1" si="75"/>
        <v xml:space="preserve"> SK, NN _x000D_ BK, NN _x000D__x000D_ NN _x000D_ NN _x000D_</v>
      </c>
      <c r="AV93" s="118" t="str">
        <f t="shared" ca="1" si="75"/>
        <v xml:space="preserve"> SK, NN _x000D_ BK, NN _x000D__x000D_ NN _x000D_ NN _x000D_</v>
      </c>
      <c r="AW93" s="118" t="str">
        <f t="shared" ca="1" si="75"/>
        <v xml:space="preserve"> SK, NN _x000D_ BK, NN _x000D__x000D_ NN _x000D_ NN _x000D_</v>
      </c>
      <c r="AX93" s="118" t="str">
        <f t="shared" ca="1" si="75"/>
        <v xml:space="preserve"> SK, NN _x000D_ BK, NN _x000D__x000D_ NN _x000D_ NN _x000D_</v>
      </c>
      <c r="AY93" s="118" t="str">
        <f t="shared" ca="1" si="75"/>
        <v xml:space="preserve"> SK, NN _x000D_ BK, NN _x000D__x000D_ NN _x000D_ NN _x000D_</v>
      </c>
      <c r="AZ93" s="118" t="str">
        <f t="shared" ca="1" si="75"/>
        <v xml:space="preserve"> SK, NN _x000D_ BK, NN _x000D__x000D_ NN _x000D_ NN _x000D_</v>
      </c>
      <c r="BA93" s="118" t="str">
        <f t="shared" ca="1" si="75"/>
        <v xml:space="preserve"> SK, NN _x000D_ BK, NN _x000D__x000D_ NN _x000D_ NN _x000D_</v>
      </c>
      <c r="BB93" s="118" t="str">
        <f t="shared" ca="1" si="75"/>
        <v xml:space="preserve"> SK, NN _x000D_ BK, NN _x000D__x000D_ NN _x000D_ NN _x000D_</v>
      </c>
      <c r="BC93" s="118" t="str">
        <f t="shared" ca="1" si="75"/>
        <v xml:space="preserve"> SK, NN _x000D_ BK, NN _x000D__x000D_ NN _x000D_ NN _x000D_</v>
      </c>
      <c r="BD93" s="118" t="str">
        <f t="shared" ca="1" si="75"/>
        <v xml:space="preserve"> SK, NN _x000D_ BK, NN _x000D__x000D_ NN _x000D_ NN _x000D_</v>
      </c>
      <c r="BE93" s="118" t="str">
        <f t="shared" ca="1" si="75"/>
        <v xml:space="preserve"> SK, NN _x000D_ BK, NN _x000D__x000D_ NN _x000D_ NN _x000D_</v>
      </c>
      <c r="BF93" s="118" t="str">
        <f t="shared" ca="1" si="75"/>
        <v xml:space="preserve"> SK, NN _x000D_ BK, NN _x000D__x000D_ NN _x000D_ NN _x000D_</v>
      </c>
      <c r="BG93" s="118" t="str">
        <f t="shared" ca="1" si="75"/>
        <v xml:space="preserve"> SK, NN _x000D_ BK, NN _x000D__x000D_ NN _x000D_ NN _x000D_</v>
      </c>
      <c r="BH93" s="118" t="str">
        <f t="shared" ca="1" si="75"/>
        <v xml:space="preserve"> SK, NN _x000D_ BK, NN _x000D__x000D_ NN _x000D_ NN _x000D_</v>
      </c>
      <c r="BI93" s="118" t="str">
        <f t="shared" ca="1" si="75"/>
        <v xml:space="preserve"> SK, NN _x000D_ BK, NN _x000D__x000D_ NN _x000D_ NN _x000D_</v>
      </c>
      <c r="BJ93" s="118" t="str">
        <f t="shared" ca="1" si="75"/>
        <v xml:space="preserve"> SK, NN _x000D_ BK, NN _x000D__x000D_ NN _x000D_ NN _x000D_</v>
      </c>
      <c r="BK93" s="118" t="str">
        <f t="shared" ca="1" si="75"/>
        <v xml:space="preserve"> SK, NN _x000D_ BK, NN _x000D__x000D_ NN _x000D_ NN _x000D_</v>
      </c>
      <c r="BL93" s="118" t="str">
        <f t="shared" ca="1" si="75"/>
        <v xml:space="preserve"> SK, NN _x000D_ BK, NN _x000D__x000D_ NN _x000D_ NN _x000D_</v>
      </c>
      <c r="BM93" s="118" t="str">
        <f t="shared" ca="1" si="75"/>
        <v xml:space="preserve"> SK, NN _x000D_ BK, NN _x000D__x000D_ NN _x000D_ NN _x000D_</v>
      </c>
      <c r="BN93" s="118" t="str">
        <f t="shared" ca="1" si="75"/>
        <v xml:space="preserve"> SK, NN _x000D_ BK, NN _x000D__x000D_ NN _x000D_ NN _x000D_</v>
      </c>
      <c r="BO93" s="118" t="str">
        <f t="shared" ca="1" si="75"/>
        <v xml:space="preserve"> SK, NN _x000D_ BK, NN _x000D__x000D_ NN _x000D_ NN _x000D_</v>
      </c>
      <c r="BP93" s="118" t="str">
        <f t="shared" ca="1" si="75"/>
        <v xml:space="preserve"> SK, NN _x000D_ BK, NN _x000D__x000D_ NN _x000D_ NN _x000D_</v>
      </c>
      <c r="BQ93" s="118" t="str">
        <f t="shared" ca="1" si="75"/>
        <v xml:space="preserve"> SK, NN _x000D_ BK, NN _x000D__x000D_ NN _x000D_ NN _x000D_</v>
      </c>
      <c r="BR93" s="118" t="str">
        <f t="shared" ca="1" si="75"/>
        <v xml:space="preserve"> SK, NN _x000D_ BK, NN _x000D__x000D_ NN _x000D_ NN _x000D_</v>
      </c>
      <c r="BS93" s="118" t="str">
        <f t="shared" ca="1" si="75"/>
        <v xml:space="preserve"> SK, NN _x000D_ BK, NN _x000D__x000D_ NN _x000D_ NN _x000D_</v>
      </c>
      <c r="BT93" s="118" t="str">
        <f t="shared" ref="BT93:EE93" ca="1" si="76">CONCATENATE(INDIRECT(ADDRESS(ROW(),COLUMN()-1)),IF(ISERROR(FIND("...",BT82)),BT92,""))</f>
        <v xml:space="preserve"> SK, NN _x000D_ BK, NN _x000D__x000D_ NN _x000D_ NN _x000D_</v>
      </c>
      <c r="BU93" s="118" t="str">
        <f t="shared" ca="1" si="76"/>
        <v xml:space="preserve"> SK, NN _x000D_ BK, NN _x000D__x000D_ NN _x000D_ NN _x000D_</v>
      </c>
      <c r="BV93" s="118" t="str">
        <f t="shared" ca="1" si="76"/>
        <v xml:space="preserve"> SK, NN _x000D_ BK, NN _x000D__x000D_ NN _x000D_ NN _x000D_</v>
      </c>
      <c r="BW93" s="118" t="str">
        <f t="shared" ca="1" si="76"/>
        <v xml:space="preserve"> SK, NN _x000D_ BK, NN _x000D__x000D_ NN _x000D_ NN _x000D_</v>
      </c>
      <c r="BX93" s="118" t="str">
        <f t="shared" ca="1" si="76"/>
        <v xml:space="preserve"> SK, NN _x000D_ BK, NN _x000D__x000D_ NN _x000D_ NN _x000D_</v>
      </c>
      <c r="BY93" s="118" t="str">
        <f t="shared" ca="1" si="76"/>
        <v xml:space="preserve"> SK, NN _x000D_ BK, NN _x000D__x000D_ NN _x000D_ NN _x000D_</v>
      </c>
      <c r="BZ93" s="118" t="str">
        <f t="shared" ca="1" si="76"/>
        <v xml:space="preserve"> SK, NN _x000D_ BK, NN _x000D__x000D_ NN _x000D_ NN _x000D_</v>
      </c>
      <c r="CA93" s="118" t="str">
        <f t="shared" ca="1" si="76"/>
        <v xml:space="preserve"> SK, NN _x000D_ BK, NN _x000D__x000D_ NN _x000D_ NN _x000D_</v>
      </c>
      <c r="CB93" s="118" t="str">
        <f t="shared" ca="1" si="76"/>
        <v xml:space="preserve"> SK, NN _x000D_ BK, NN _x000D__x000D_ NN _x000D_ NN _x000D_</v>
      </c>
      <c r="CC93" s="118" t="str">
        <f t="shared" ca="1" si="76"/>
        <v xml:space="preserve"> SK, NN _x000D_ BK, NN _x000D__x000D_ NN _x000D_ NN _x000D_</v>
      </c>
      <c r="CD93" s="118" t="str">
        <f t="shared" ca="1" si="76"/>
        <v xml:space="preserve"> SK, NN _x000D_ BK, NN _x000D__x000D_ NN _x000D_ NN _x000D_</v>
      </c>
      <c r="CE93" s="118" t="str">
        <f t="shared" ca="1" si="76"/>
        <v xml:space="preserve"> SK, NN _x000D_ BK, NN _x000D__x000D_ NN _x000D_ NN _x000D_</v>
      </c>
      <c r="CF93" s="118" t="str">
        <f t="shared" ca="1" si="76"/>
        <v xml:space="preserve"> SK, NN _x000D_ BK, NN _x000D__x000D_ NN _x000D_ NN _x000D_</v>
      </c>
      <c r="CG93" s="118" t="str">
        <f t="shared" ca="1" si="76"/>
        <v xml:space="preserve"> SK, NN _x000D_ BK, NN _x000D__x000D_ NN _x000D_ NN _x000D_</v>
      </c>
      <c r="CH93" s="118" t="str">
        <f t="shared" ca="1" si="76"/>
        <v xml:space="preserve"> SK, NN _x000D_ BK, NN _x000D__x000D_ NN _x000D_ NN _x000D_</v>
      </c>
      <c r="CI93" s="118" t="str">
        <f t="shared" ca="1" si="76"/>
        <v xml:space="preserve"> SK, NN _x000D_ BK, NN _x000D__x000D_ NN _x000D_ NN _x000D_</v>
      </c>
      <c r="CJ93" s="118" t="str">
        <f t="shared" ca="1" si="76"/>
        <v xml:space="preserve"> SK, NN _x000D_ BK, NN _x000D__x000D_ NN _x000D_ NN _x000D_</v>
      </c>
      <c r="CK93" s="118" t="str">
        <f t="shared" ca="1" si="76"/>
        <v xml:space="preserve"> SK, NN _x000D_ BK, NN _x000D__x000D_ NN _x000D_ NN _x000D_</v>
      </c>
      <c r="CL93" s="118" t="str">
        <f t="shared" ca="1" si="76"/>
        <v xml:space="preserve"> SK, NN _x000D_ BK, NN _x000D__x000D_ NN _x000D_ NN _x000D_</v>
      </c>
      <c r="CM93" s="118" t="str">
        <f t="shared" ca="1" si="76"/>
        <v xml:space="preserve"> SK, NN _x000D_ BK, NN _x000D__x000D_ NN _x000D_ NN _x000D_</v>
      </c>
      <c r="CN93" s="118" t="str">
        <f t="shared" ca="1" si="76"/>
        <v xml:space="preserve"> SK, NN _x000D_ BK, NN _x000D__x000D_ NN _x000D_ NN _x000D_</v>
      </c>
      <c r="CO93" s="118" t="str">
        <f t="shared" ca="1" si="76"/>
        <v xml:space="preserve"> SK, NN _x000D_ BK, NN _x000D__x000D_ NN _x000D_ NN _x000D_</v>
      </c>
      <c r="CP93" s="118" t="str">
        <f t="shared" ca="1" si="76"/>
        <v xml:space="preserve"> SK, NN _x000D_ BK, NN _x000D__x000D_ NN _x000D_ NN _x000D_</v>
      </c>
      <c r="CQ93" s="118" t="str">
        <f t="shared" ca="1" si="76"/>
        <v xml:space="preserve"> SK, NN _x000D_ BK, NN _x000D__x000D_ NN _x000D_ NN _x000D_</v>
      </c>
      <c r="CR93" s="118" t="str">
        <f t="shared" ca="1" si="76"/>
        <v xml:space="preserve"> SK, NN _x000D_ BK, NN _x000D__x000D_ NN _x000D_ NN _x000D_</v>
      </c>
      <c r="CS93" s="118" t="str">
        <f t="shared" ca="1" si="76"/>
        <v xml:space="preserve"> SK, NN _x000D_ BK, NN _x000D__x000D_ NN _x000D_ NN _x000D_</v>
      </c>
      <c r="CT93" s="118" t="str">
        <f t="shared" ca="1" si="76"/>
        <v xml:space="preserve"> SK, NN _x000D_ BK, NN _x000D__x000D_ NN _x000D_ NN _x000D_</v>
      </c>
      <c r="CU93" s="118" t="str">
        <f t="shared" ca="1" si="76"/>
        <v xml:space="preserve"> SK, NN _x000D_ BK, NN _x000D__x000D_ NN _x000D_ NN _x000D_</v>
      </c>
      <c r="CV93" s="118" t="str">
        <f t="shared" ca="1" si="76"/>
        <v xml:space="preserve"> SK, NN _x000D_ BK, NN _x000D__x000D_ NN _x000D_ NN _x000D_</v>
      </c>
      <c r="CW93" s="118" t="str">
        <f t="shared" ca="1" si="76"/>
        <v xml:space="preserve"> SK, NN _x000D_ BK, NN _x000D__x000D_ NN _x000D_ NN _x000D_</v>
      </c>
      <c r="CX93" s="118" t="str">
        <f t="shared" ca="1" si="76"/>
        <v xml:space="preserve"> SK, NN _x000D_ BK, NN _x000D__x000D_ NN _x000D_ NN _x000D_</v>
      </c>
      <c r="CY93" s="118" t="str">
        <f t="shared" ca="1" si="76"/>
        <v xml:space="preserve"> SK, NN _x000D_ BK, NN _x000D__x000D_ NN _x000D_ NN _x000D_</v>
      </c>
      <c r="CZ93" s="118" t="str">
        <f t="shared" ca="1" si="76"/>
        <v xml:space="preserve"> SK, NN _x000D_ BK, NN _x000D__x000D_ NN _x000D_ NN _x000D_</v>
      </c>
      <c r="DA93" s="118" t="str">
        <f t="shared" ca="1" si="76"/>
        <v xml:space="preserve"> SK, NN _x000D_ BK, NN _x000D__x000D_ NN _x000D_ NN _x000D_</v>
      </c>
      <c r="DB93" s="118" t="str">
        <f t="shared" ca="1" si="76"/>
        <v xml:space="preserve"> SK, NN _x000D_ BK, NN _x000D__x000D_ NN _x000D_ NN _x000D_</v>
      </c>
      <c r="DC93" s="118" t="str">
        <f t="shared" ca="1" si="76"/>
        <v xml:space="preserve"> SK, NN _x000D_ BK, NN _x000D__x000D_ NN _x000D_ NN _x000D_</v>
      </c>
      <c r="DD93" s="118" t="str">
        <f t="shared" ca="1" si="76"/>
        <v xml:space="preserve"> SK, NN _x000D_ BK, NN _x000D__x000D_ NN _x000D_ NN _x000D_</v>
      </c>
      <c r="DE93" s="118" t="str">
        <f t="shared" ca="1" si="76"/>
        <v xml:space="preserve"> SK, NN _x000D_ BK, NN _x000D__x000D_ NN _x000D_ NN _x000D_</v>
      </c>
      <c r="DF93" s="118" t="str">
        <f t="shared" ca="1" si="76"/>
        <v xml:space="preserve"> SK, NN _x000D_ BK, NN _x000D__x000D_ NN _x000D_ NN _x000D_</v>
      </c>
      <c r="DG93" s="118" t="str">
        <f t="shared" ca="1" si="76"/>
        <v xml:space="preserve"> SK, NN _x000D_ BK, NN _x000D__x000D_ NN _x000D_ NN _x000D_</v>
      </c>
      <c r="DH93" s="118" t="str">
        <f t="shared" ca="1" si="76"/>
        <v xml:space="preserve"> SK, NN _x000D_ BK, NN _x000D__x000D_ NN _x000D_ NN _x000D_</v>
      </c>
      <c r="DI93" s="118" t="str">
        <f t="shared" ca="1" si="76"/>
        <v xml:space="preserve"> SK, NN _x000D_ BK, NN _x000D__x000D_ NN _x000D_ NN _x000D_</v>
      </c>
      <c r="DJ93" s="118" t="str">
        <f t="shared" ca="1" si="76"/>
        <v xml:space="preserve"> SK, NN _x000D_ BK, NN _x000D__x000D_ NN _x000D_ NN _x000D_</v>
      </c>
      <c r="DK93" s="118" t="str">
        <f t="shared" ca="1" si="76"/>
        <v xml:space="preserve"> SK, NN _x000D_ BK, NN _x000D__x000D_ NN _x000D_ NN _x000D_</v>
      </c>
      <c r="DL93" s="118" t="str">
        <f t="shared" ca="1" si="76"/>
        <v xml:space="preserve"> SK, NN _x000D_ BK, NN _x000D__x000D_ NN _x000D_ NN _x000D_</v>
      </c>
      <c r="DM93" s="118" t="str">
        <f t="shared" ca="1" si="76"/>
        <v xml:space="preserve"> SK, NN _x000D_ BK, NN _x000D__x000D_ NN _x000D_ NN _x000D_</v>
      </c>
      <c r="DN93" s="118" t="str">
        <f t="shared" ca="1" si="76"/>
        <v xml:space="preserve"> SK, NN _x000D_ BK, NN _x000D__x000D_ NN _x000D_ NN _x000D_</v>
      </c>
      <c r="DO93" s="118" t="str">
        <f t="shared" ca="1" si="76"/>
        <v xml:space="preserve"> SK, NN _x000D_ BK, NN _x000D__x000D_ NN _x000D_ NN _x000D_</v>
      </c>
      <c r="DP93" s="118" t="str">
        <f t="shared" ca="1" si="76"/>
        <v xml:space="preserve"> SK, NN _x000D_ BK, NN _x000D__x000D_ NN _x000D_ NN _x000D_</v>
      </c>
      <c r="DQ93" s="118" t="str">
        <f t="shared" ca="1" si="76"/>
        <v xml:space="preserve"> SK, NN _x000D_ BK, NN _x000D__x000D_ NN _x000D_ NN _x000D_</v>
      </c>
      <c r="DR93" s="118" t="str">
        <f t="shared" ca="1" si="76"/>
        <v xml:space="preserve"> SK, NN _x000D_ BK, NN _x000D__x000D_ NN _x000D_ NN _x000D_</v>
      </c>
      <c r="DS93" s="118" t="str">
        <f t="shared" ca="1" si="76"/>
        <v xml:space="preserve"> SK, NN _x000D_ BK, NN _x000D__x000D_ NN _x000D_ NN _x000D_</v>
      </c>
      <c r="DT93" s="118" t="str">
        <f t="shared" ca="1" si="76"/>
        <v xml:space="preserve"> SK, NN _x000D_ BK, NN _x000D__x000D_ NN _x000D_ NN _x000D_</v>
      </c>
      <c r="DU93" s="118" t="str">
        <f t="shared" ca="1" si="76"/>
        <v xml:space="preserve"> SK, NN _x000D_ BK, NN _x000D__x000D_ NN _x000D_ NN _x000D_</v>
      </c>
      <c r="DV93" s="118" t="str">
        <f t="shared" ca="1" si="76"/>
        <v xml:space="preserve"> SK, NN _x000D_ BK, NN _x000D__x000D_ NN _x000D_ NN _x000D_</v>
      </c>
      <c r="DW93" s="118" t="str">
        <f t="shared" ca="1" si="76"/>
        <v xml:space="preserve"> SK, NN _x000D_ BK, NN _x000D__x000D_ NN _x000D_ NN _x000D_</v>
      </c>
      <c r="DX93" s="118" t="str">
        <f t="shared" ca="1" si="76"/>
        <v xml:space="preserve"> SK, NN _x000D_ BK, NN _x000D__x000D_ NN _x000D_ NN _x000D_</v>
      </c>
      <c r="DY93" s="118" t="str">
        <f t="shared" ca="1" si="76"/>
        <v xml:space="preserve"> SK, NN _x000D_ BK, NN _x000D__x000D_ NN _x000D_ NN _x000D_</v>
      </c>
      <c r="DZ93" s="118" t="str">
        <f t="shared" ca="1" si="76"/>
        <v xml:space="preserve"> SK, NN _x000D_ BK, NN _x000D__x000D_ NN _x000D_ NN _x000D_</v>
      </c>
      <c r="EA93" s="118" t="str">
        <f t="shared" ca="1" si="76"/>
        <v xml:space="preserve"> SK, NN _x000D_ BK, NN _x000D__x000D_ NN _x000D_ NN _x000D_</v>
      </c>
      <c r="EB93" s="118" t="str">
        <f t="shared" ca="1" si="76"/>
        <v xml:space="preserve"> SK, NN _x000D_ BK, NN _x000D__x000D_ NN _x000D_ NN _x000D_</v>
      </c>
      <c r="EC93" s="118" t="str">
        <f t="shared" ca="1" si="76"/>
        <v xml:space="preserve"> SK, NN _x000D_ BK, NN _x000D__x000D_ NN _x000D_ NN _x000D_</v>
      </c>
      <c r="ED93" s="118" t="str">
        <f t="shared" ca="1" si="76"/>
        <v xml:space="preserve"> SK, NN _x000D_ BK, NN _x000D__x000D_ NN _x000D_ NN _x000D_</v>
      </c>
      <c r="EE93" s="118" t="str">
        <f t="shared" ca="1" si="76"/>
        <v xml:space="preserve"> SK, NN _x000D_ BK, NN _x000D__x000D_ NN _x000D_ NN _x000D_</v>
      </c>
      <c r="EF93" s="118" t="str">
        <f t="shared" ref="EF93:EY93" ca="1" si="77">CONCATENATE(INDIRECT(ADDRESS(ROW(),COLUMN()-1)),IF(ISERROR(FIND("...",EF82)),EF92,""))</f>
        <v xml:space="preserve"> SK, NN _x000D_ BK, NN _x000D__x000D_ NN _x000D_ NN _x000D_</v>
      </c>
      <c r="EG93" s="118" t="str">
        <f t="shared" ca="1" si="77"/>
        <v xml:space="preserve"> SK, NN _x000D_ BK, NN _x000D__x000D_ NN _x000D_ NN _x000D_</v>
      </c>
      <c r="EH93" s="118" t="str">
        <f t="shared" ca="1" si="77"/>
        <v xml:space="preserve"> SK, NN _x000D_ BK, NN _x000D__x000D_ NN _x000D_ NN _x000D_</v>
      </c>
      <c r="EI93" s="118" t="str">
        <f t="shared" ca="1" si="77"/>
        <v xml:space="preserve"> SK, NN _x000D_ BK, NN _x000D__x000D_ NN _x000D_ NN _x000D_</v>
      </c>
      <c r="EJ93" s="118" t="str">
        <f t="shared" ca="1" si="77"/>
        <v xml:space="preserve"> SK, NN _x000D_ BK, NN _x000D__x000D_ NN _x000D_ NN _x000D_</v>
      </c>
      <c r="EK93" s="118" t="str">
        <f t="shared" ca="1" si="77"/>
        <v xml:space="preserve"> SK, NN _x000D_ BK, NN _x000D__x000D_ NN _x000D_ NN _x000D_</v>
      </c>
      <c r="EL93" s="118" t="str">
        <f t="shared" ca="1" si="77"/>
        <v xml:space="preserve"> SK, NN _x000D_ BK, NN _x000D__x000D_ NN _x000D_ NN _x000D_</v>
      </c>
      <c r="EM93" s="118" t="str">
        <f t="shared" ca="1" si="77"/>
        <v xml:space="preserve"> SK, NN _x000D_ BK, NN _x000D__x000D_ NN _x000D_ NN _x000D_</v>
      </c>
      <c r="EN93" s="118" t="str">
        <f t="shared" ca="1" si="77"/>
        <v xml:space="preserve"> SK, NN _x000D_ BK, NN _x000D__x000D_ NN _x000D_ NN _x000D_</v>
      </c>
      <c r="EO93" s="118" t="str">
        <f t="shared" ca="1" si="77"/>
        <v xml:space="preserve"> SK, NN _x000D_ BK, NN _x000D__x000D_ NN _x000D_ NN _x000D_</v>
      </c>
      <c r="EP93" s="118" t="str">
        <f t="shared" ca="1" si="77"/>
        <v xml:space="preserve"> SK, NN _x000D_ BK, NN _x000D__x000D_ NN _x000D_ NN _x000D_</v>
      </c>
      <c r="EQ93" s="118" t="str">
        <f t="shared" ca="1" si="77"/>
        <v xml:space="preserve"> SK, NN _x000D_ BK, NN _x000D__x000D_ NN _x000D_ NN _x000D_</v>
      </c>
      <c r="ER93" s="118" t="str">
        <f t="shared" ca="1" si="77"/>
        <v xml:space="preserve"> SK, NN _x000D_ BK, NN _x000D__x000D_ NN _x000D_ NN _x000D_</v>
      </c>
      <c r="ES93" s="118" t="str">
        <f t="shared" ca="1" si="77"/>
        <v xml:space="preserve"> SK, NN _x000D_ BK, NN _x000D__x000D_ NN _x000D_ NN _x000D_</v>
      </c>
      <c r="ET93" s="118" t="str">
        <f t="shared" ca="1" si="77"/>
        <v xml:space="preserve"> SK, NN _x000D_ BK, NN _x000D__x000D_ NN _x000D_ NN _x000D_</v>
      </c>
      <c r="EU93" s="118" t="str">
        <f t="shared" ca="1" si="77"/>
        <v xml:space="preserve"> SK, NN _x000D_ BK, NN _x000D__x000D_ NN _x000D_ NN _x000D_</v>
      </c>
      <c r="EV93" s="118" t="str">
        <f t="shared" ca="1" si="77"/>
        <v xml:space="preserve"> SK, NN _x000D_ BK, NN _x000D__x000D_ NN _x000D_ NN _x000D_</v>
      </c>
      <c r="EW93" s="118" t="str">
        <f t="shared" ca="1" si="77"/>
        <v xml:space="preserve"> SK, NN _x000D_ BK, NN _x000D__x000D_ NN _x000D_ NN _x000D_</v>
      </c>
      <c r="EX93" s="118" t="str">
        <f t="shared" ca="1" si="77"/>
        <v xml:space="preserve"> SK, NN _x000D_ BK, NN _x000D__x000D_ NN _x000D_ NN _x000D_</v>
      </c>
      <c r="EY93" s="118" t="str">
        <f t="shared" ca="1" si="77"/>
        <v xml:space="preserve"> SK, NN _x000D_ BK, NN _x000D__x000D_ NN _x000D_ NN _x000D_</v>
      </c>
    </row>
    <row r="94" spans="1:155" s="39" customFormat="1" ht="22.95" hidden="1" customHeight="1" outlineLevel="2">
      <c r="A94" s="21"/>
      <c r="B94" s="21"/>
      <c r="C94" s="33"/>
      <c r="D94" s="33"/>
      <c r="E94" s="28"/>
      <c r="F94" s="117"/>
      <c r="G94" s="221"/>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t="39.6"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INTEGER NOT NULL DEFAULT 0</v>
      </c>
      <c r="G95" s="224" t="str">
        <f>IF(LEN(G72)=0,"", " " &amp; IF(G59="Y", Settings!$B$19, IF(IFERROR(SEARCH("N",G67,1),0)=1,Settings!$B$20,IF(IFERROR(SEARCH("C",G67,1),0)=1,Settings!$B$23,IF(IFERROR(SEARCH("DT",G67,1),0)=1,Settings!$B$26,IF(IFERROR(SEARCH("D",G67,1),0)=1,Settings!$B$25,IF(IFERROR(SEARCH("I",G67,1),0)=1,Settings!$B$22, IF(G64="Y", Settings!$B$18, Settings!$B$17))))))))</f>
        <v xml:space="preserve"> VARCHAR2</v>
      </c>
      <c r="H95" s="115" t="str">
        <f>IF(LEN(H72)=0,"", " " &amp; IF(H59="Y", Settings!$B$19, IF(IFERROR(SEARCH("N",H67,1),0)=1,Settings!$B$20,IF(IFERROR(SEARCH("C",H67,1),0)=1,Settings!$B$23,IF(IFERROR(SEARCH("DT",H67,1),0)=1,Settings!$B$26,IF(IFERROR(SEARCH("D",H67,1),0)=1,Settings!$B$25,IF(IFERROR(SEARCH("I",H67,1),0)=1,Settings!$B$22, IF(H64="Y", Settings!$B$18, Settings!$B$17))))))))</f>
        <v xml:space="preserve"> VARCHAR2</v>
      </c>
      <c r="I95" s="115" t="str">
        <f>IF(LEN(I72)=0,"", " " &amp; IF(I59="Y", Settings!$B$19, IF(IFERROR(SEARCH("N",I67,1),0)=1,Settings!$B$20,IF(IFERROR(SEARCH("C",I67,1),0)=1,Settings!$B$23,IF(IFERROR(SEARCH("DT",I67,1),0)=1,Settings!$B$26,IF(IFERROR(SEARCH("D",I67,1),0)=1,Settings!$B$25,IF(IFERROR(SEARCH("I",I67,1),0)=1,Settings!$B$22, IF(I64="Y", Settings!$B$18, Settings!$B$17))))))))</f>
        <v xml:space="preserve"> VARCHAR2</v>
      </c>
      <c r="J95" s="115" t="str">
        <f>IF(LEN(J72)=0,"", " " &amp; IF(J59="Y", Settings!$B$19, IF(IFERROR(SEARCH("N",J67,1),0)=1,Settings!$B$20,IF(IFERROR(SEARCH("C",J67,1),0)=1,Settings!$B$23,IF(IFERROR(SEARCH("DT",J67,1),0)=1,Settings!$B$26,IF(IFERROR(SEARCH("D",J67,1),0)=1,Settings!$B$25,IF(IFERROR(SEARCH("I",J67,1),0)=1,Settings!$B$22, IF(J64="Y", Settings!$B$18, Settings!$B$17))))))))</f>
        <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t="39.6" hidden="1" outlineLevel="2">
      <c r="A96" s="21"/>
      <c r="B96" s="21"/>
      <c r="C96" s="33" t="s">
        <v>298</v>
      </c>
      <c r="D96" s="33"/>
      <c r="E96" s="28"/>
      <c r="F96" s="115" t="str">
        <f t="shared" ref="F96:BQ96" si="78">IF(OR(F59="Y", LEN(F67)=0, LEN(F69)=0), F95, CONCATENATE(F95,"(",F69,")"))</f>
        <v xml:space="preserve"> INTEGER NOT NULL DEFAULT 0</v>
      </c>
      <c r="G96" s="224" t="str">
        <f t="shared" si="78"/>
        <v xml:space="preserve"> VARCHAR2(5)</v>
      </c>
      <c r="H96" s="115" t="str">
        <f t="shared" si="78"/>
        <v xml:space="preserve"> VARCHAR2(4)</v>
      </c>
      <c r="I96" s="115" t="str">
        <f t="shared" si="78"/>
        <v xml:space="preserve"> VARCHAR2(20)</v>
      </c>
      <c r="J96" s="115" t="str">
        <f t="shared" si="78"/>
        <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115" t="str">
        <f>IF(AND(ISTEXT(F72),F65="Y", F57&lt;&gt;"Y", ISERROR(FIND("SK",F7))), " NOT NULL", "")</f>
        <v/>
      </c>
      <c r="G97" s="224" t="str">
        <f t="shared" ref="G97:BR97" si="81">IF(AND(ISTEXT(G72),G65="Y", G57&lt;&gt;"Y", ISERROR(FIND("SK",G7))), " NOT NULL", "")</f>
        <v xml:space="preserve"> NOT NULL</v>
      </c>
      <c r="H97" s="115" t="str">
        <f t="shared" si="81"/>
        <v xml:space="preserve"> NOT NULL</v>
      </c>
      <c r="I97" s="115" t="str">
        <f t="shared" si="81"/>
        <v xml:space="preserve"> NOT NULL</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115" t="str">
        <f t="shared" ref="F98:BQ98" si="84">IF(LEN(F72)=0,"",TRIM(F13))</f>
        <v>4</v>
      </c>
      <c r="G98" s="224" t="str">
        <f t="shared" si="84"/>
        <v>P004</v>
      </c>
      <c r="H98" s="115" t="str">
        <f t="shared" si="84"/>
        <v>2016</v>
      </c>
      <c r="I98" s="115" t="str">
        <f t="shared" si="84"/>
        <v>chemistry</v>
      </c>
      <c r="J98" s="115" t="str">
        <f t="shared" si="84"/>
        <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115" t="str">
        <f>IF(F59="Y", "", IF(LEN(F98)=0, "",  IF(OR(NOT(ISERROR(FIND("N",F67))), F67="I", F64="Y"), F98, CONCATENATE("'",F98,"'"))))</f>
        <v/>
      </c>
      <c r="G99" s="224" t="str">
        <f t="shared" ref="G99:BR99" si="87">IF(G59="Y", "", IF(LEN(G98)=0, "",  IF(OR(NOT(ISERROR(FIND("N",G67))), G67="I", G64="Y"), G98, CONCATENATE("'",G98,"'"))))</f>
        <v>'P004'</v>
      </c>
      <c r="H99" s="115" t="str">
        <f t="shared" si="87"/>
        <v>'2016'</v>
      </c>
      <c r="I99" s="115" t="str">
        <f t="shared" si="87"/>
        <v>'chemistry'</v>
      </c>
      <c r="J99" s="115" t="str">
        <f t="shared" si="87"/>
        <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115" t="str">
        <f>IF(AND(LEN(F99) &lt;&gt; 0, Settings!$B$16 ="Y"), CONCATENATE(" DEFAULT ",F99),"")</f>
        <v/>
      </c>
      <c r="G100" s="224" t="str">
        <f>IF(AND(LEN(G99) &lt;&gt; 0, Settings!$B$16 ="Y"), CONCATENATE(" DEFAULT ",G99),"")</f>
        <v xml:space="preserve"> DEFAULT 'P004'</v>
      </c>
      <c r="H100" s="115" t="str">
        <f>IF(AND(LEN(H99) &lt;&gt; 0, Settings!$B$16 ="Y"), CONCATENATE(" DEFAULT ",H99),"")</f>
        <v xml:space="preserve"> DEFAULT '2016'</v>
      </c>
      <c r="I100" s="115" t="str">
        <f>IF(AND(LEN(I99) &lt;&gt; 0, Settings!$B$16 ="Y"), CONCATENATE(" DEFAULT ",I99),"")</f>
        <v xml:space="preserve"> DEFAULT 'chemistry'</v>
      </c>
      <c r="J100" s="115" t="str">
        <f>IF(AND(LEN(J99) &lt;&gt; 0, Settings!$B$16 ="Y"), CONCATENATE(" DEFAULT ",J99),"")</f>
        <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115" t="str">
        <f>IF(LEN(F72) = 0, "", "," &amp; CHAR(13))</f>
        <v>,_x000D_</v>
      </c>
      <c r="G101" s="224" t="str">
        <f>IF(LEN(G72) = 0, "", "," &amp; CHAR(13))</f>
        <v>,_x000D_</v>
      </c>
      <c r="H101" s="115" t="str">
        <f t="shared" ref="H101:BS101" si="90">IF(LEN(H72) = 0, "", "," &amp; CHAR(13))</f>
        <v>,_x000D_</v>
      </c>
      <c r="I101" s="115" t="str">
        <f t="shared" si="90"/>
        <v>,_x000D_</v>
      </c>
      <c r="J101" s="115" t="str">
        <f t="shared" si="90"/>
        <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115"/>
      <c r="G102" s="224"/>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123" t="str">
        <f t="shared" ref="F103:BQ103" si="93">CONCATENATE(F72, F96, F97, F100, F101)</f>
        <v>PRIZE_KEY INTEGER NOT NULL DEFAULT 0,_x000D_</v>
      </c>
      <c r="G103" s="319" t="str">
        <f t="shared" si="93"/>
        <v>PRIZE_ID VARCHAR2(5) NOT NULL DEFAULT 'P004',_x000D_</v>
      </c>
      <c r="H103" s="123" t="str">
        <f t="shared" si="93"/>
        <v>PRIZE_YEAR VARCHAR2(4) NOT NULL DEFAULT '2016',_x000D_</v>
      </c>
      <c r="I103" s="123" t="str">
        <f t="shared" si="93"/>
        <v>PRIZE_CATEGORY VARCHAR2(20) NOT NULL DEFAULT 'chemistry',_x000D_</v>
      </c>
      <c r="J103" s="123" t="str">
        <f t="shared" si="93"/>
        <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119" t="str">
        <f t="shared" ref="F104:BQ104" si="96">IF(F63="Y",F103,"")</f>
        <v>PRIZE_KEY INTEGER NOT NULL DEFAULT 0,_x000D_</v>
      </c>
      <c r="G104" s="226" t="str">
        <f t="shared" si="96"/>
        <v>PRIZE_ID VARCHAR2(5) NOT NULL DEFAULT 'P004',_x000D_</v>
      </c>
      <c r="H104" s="119" t="str">
        <f t="shared" si="96"/>
        <v/>
      </c>
      <c r="I104" s="119"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119" t="str">
        <f t="shared" ref="F105:BQ105" si="99">IF(F63="Y","",F103)</f>
        <v/>
      </c>
      <c r="G105" s="226" t="str">
        <f t="shared" si="99"/>
        <v/>
      </c>
      <c r="H105" s="119" t="str">
        <f t="shared" si="99"/>
        <v>PRIZE_YEAR VARCHAR2(4) NOT NULL DEFAULT '2016',_x000D_</v>
      </c>
      <c r="I105" s="119" t="str">
        <f t="shared" si="99"/>
        <v>PRIZE_CATEGORY VARCHAR2(20) NOT NULL DEFAULT 'chemistry',_x000D_</v>
      </c>
      <c r="J105" s="119" t="str">
        <f t="shared" si="99"/>
        <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139" t="str">
        <f>F104</f>
        <v>PRIZE_KEY INTEGER NOT NULL DEFAULT 0,_x000D_</v>
      </c>
      <c r="G106" s="226" t="str">
        <f ca="1">CONCATENATE(INDIRECT(ADDRESS(ROW(),COLUMN()-1)),G104)</f>
        <v>PRIZE_KEY INTEGER NOT NULL DEFAULT 0,_x000D_PRIZE_ID VARCHAR2(5) NOT NULL DEFAULT 'P004',_x000D_</v>
      </c>
      <c r="H106" s="119" t="str">
        <f t="shared" ref="H106:BS107" ca="1" si="102">CONCATENATE(INDIRECT(ADDRESS(ROW(),COLUMN()-1)),H104)</f>
        <v>PRIZE_KEY INTEGER NOT NULL DEFAULT 0,_x000D_PRIZE_ID VARCHAR2(5) NOT NULL DEFAULT 'P004',_x000D_</v>
      </c>
      <c r="I106" s="119" t="str">
        <f t="shared" ca="1" si="102"/>
        <v>PRIZE_KEY INTEGER NOT NULL DEFAULT 0,_x000D_PRIZE_ID VARCHAR2(5) NOT NULL DEFAULT 'P004',_x000D_</v>
      </c>
      <c r="J106" s="119" t="str">
        <f t="shared" ca="1" si="102"/>
        <v>PRIZE_KEY INTEGER NOT NULL DEFAULT 0,_x000D_PRIZE_ID VARCHAR2(5) NOT NULL DEFAULT 'P004',_x000D_</v>
      </c>
      <c r="K106" s="119" t="str">
        <f t="shared" ca="1" si="102"/>
        <v>PRIZE_KEY INTEGER NOT NULL DEFAULT 0,_x000D_PRIZE_ID VARCHAR2(5) NOT NULL DEFAULT 'P004',_x000D_</v>
      </c>
      <c r="L106" s="119" t="str">
        <f t="shared" ca="1" si="102"/>
        <v>PRIZE_KEY INTEGER NOT NULL DEFAULT 0,_x000D_PRIZE_ID VARCHAR2(5) NOT NULL DEFAULT 'P004',_x000D_</v>
      </c>
      <c r="M106" s="119" t="str">
        <f t="shared" ca="1" si="102"/>
        <v>PRIZE_KEY INTEGER NOT NULL DEFAULT 0,_x000D_PRIZE_ID VARCHAR2(5) NOT NULL DEFAULT 'P004',_x000D_</v>
      </c>
      <c r="N106" s="119" t="str">
        <f t="shared" ca="1" si="102"/>
        <v>PRIZE_KEY INTEGER NOT NULL DEFAULT 0,_x000D_PRIZE_ID VARCHAR2(5) NOT NULL DEFAULT 'P004',_x000D_</v>
      </c>
      <c r="O106" s="119" t="str">
        <f t="shared" ca="1" si="102"/>
        <v>PRIZE_KEY INTEGER NOT NULL DEFAULT 0,_x000D_PRIZE_ID VARCHAR2(5) NOT NULL DEFAULT 'P004',_x000D_</v>
      </c>
      <c r="P106" s="119" t="str">
        <f t="shared" ca="1" si="102"/>
        <v>PRIZE_KEY INTEGER NOT NULL DEFAULT 0,_x000D_PRIZE_ID VARCHAR2(5) NOT NULL DEFAULT 'P004',_x000D_</v>
      </c>
      <c r="Q106" s="119" t="str">
        <f t="shared" ca="1" si="102"/>
        <v>PRIZE_KEY INTEGER NOT NULL DEFAULT 0,_x000D_PRIZE_ID VARCHAR2(5) NOT NULL DEFAULT 'P004',_x000D_</v>
      </c>
      <c r="R106" s="119" t="str">
        <f t="shared" ca="1" si="102"/>
        <v>PRIZE_KEY INTEGER NOT NULL DEFAULT 0,_x000D_PRIZE_ID VARCHAR2(5) NOT NULL DEFAULT 'P004',_x000D_</v>
      </c>
      <c r="S106" s="119" t="str">
        <f t="shared" ca="1" si="102"/>
        <v>PRIZE_KEY INTEGER NOT NULL DEFAULT 0,_x000D_PRIZE_ID VARCHAR2(5) NOT NULL DEFAULT 'P004',_x000D_</v>
      </c>
      <c r="T106" s="119" t="str">
        <f t="shared" ca="1" si="102"/>
        <v>PRIZE_KEY INTEGER NOT NULL DEFAULT 0,_x000D_PRIZE_ID VARCHAR2(5) NOT NULL DEFAULT 'P004',_x000D_</v>
      </c>
      <c r="U106" s="119" t="str">
        <f t="shared" ca="1" si="102"/>
        <v>PRIZE_KEY INTEGER NOT NULL DEFAULT 0,_x000D_PRIZE_ID VARCHAR2(5) NOT NULL DEFAULT 'P004',_x000D_</v>
      </c>
      <c r="V106" s="119" t="str">
        <f t="shared" ca="1" si="102"/>
        <v>PRIZE_KEY INTEGER NOT NULL DEFAULT 0,_x000D_PRIZE_ID VARCHAR2(5) NOT NULL DEFAULT 'P004',_x000D_</v>
      </c>
      <c r="W106" s="119" t="str">
        <f t="shared" ca="1" si="102"/>
        <v>PRIZE_KEY INTEGER NOT NULL DEFAULT 0,_x000D_PRIZE_ID VARCHAR2(5) NOT NULL DEFAULT 'P004',_x000D_</v>
      </c>
      <c r="X106" s="119" t="str">
        <f t="shared" ca="1" si="102"/>
        <v>PRIZE_KEY INTEGER NOT NULL DEFAULT 0,_x000D_PRIZE_ID VARCHAR2(5) NOT NULL DEFAULT 'P004',_x000D_</v>
      </c>
      <c r="Y106" s="119" t="str">
        <f t="shared" ca="1" si="102"/>
        <v>PRIZE_KEY INTEGER NOT NULL DEFAULT 0,_x000D_PRIZE_ID VARCHAR2(5) NOT NULL DEFAULT 'P004',_x000D_</v>
      </c>
      <c r="Z106" s="119" t="str">
        <f t="shared" ca="1" si="102"/>
        <v>PRIZE_KEY INTEGER NOT NULL DEFAULT 0,_x000D_PRIZE_ID VARCHAR2(5) NOT NULL DEFAULT 'P004',_x000D_</v>
      </c>
      <c r="AA106" s="119" t="str">
        <f t="shared" ca="1" si="102"/>
        <v>PRIZE_KEY INTEGER NOT NULL DEFAULT 0,_x000D_PRIZE_ID VARCHAR2(5) NOT NULL DEFAULT 'P004',_x000D_</v>
      </c>
      <c r="AB106" s="119" t="str">
        <f t="shared" ca="1" si="102"/>
        <v>PRIZE_KEY INTEGER NOT NULL DEFAULT 0,_x000D_PRIZE_ID VARCHAR2(5) NOT NULL DEFAULT 'P004',_x000D_</v>
      </c>
      <c r="AC106" s="119" t="str">
        <f t="shared" ca="1" si="102"/>
        <v>PRIZE_KEY INTEGER NOT NULL DEFAULT 0,_x000D_PRIZE_ID VARCHAR2(5) NOT NULL DEFAULT 'P004',_x000D_</v>
      </c>
      <c r="AD106" s="119" t="str">
        <f t="shared" ca="1" si="102"/>
        <v>PRIZE_KEY INTEGER NOT NULL DEFAULT 0,_x000D_PRIZE_ID VARCHAR2(5) NOT NULL DEFAULT 'P004',_x000D_</v>
      </c>
      <c r="AE106" s="119" t="str">
        <f t="shared" ca="1" si="102"/>
        <v>PRIZE_KEY INTEGER NOT NULL DEFAULT 0,_x000D_PRIZE_ID VARCHAR2(5) NOT NULL DEFAULT 'P004',_x000D_</v>
      </c>
      <c r="AF106" s="119" t="str">
        <f t="shared" ca="1" si="102"/>
        <v>PRIZE_KEY INTEGER NOT NULL DEFAULT 0,_x000D_PRIZE_ID VARCHAR2(5) NOT NULL DEFAULT 'P004',_x000D_</v>
      </c>
      <c r="AG106" s="119" t="str">
        <f t="shared" ca="1" si="102"/>
        <v>PRIZE_KEY INTEGER NOT NULL DEFAULT 0,_x000D_PRIZE_ID VARCHAR2(5) NOT NULL DEFAULT 'P004',_x000D_</v>
      </c>
      <c r="AH106" s="119" t="str">
        <f t="shared" ca="1" si="102"/>
        <v>PRIZE_KEY INTEGER NOT NULL DEFAULT 0,_x000D_PRIZE_ID VARCHAR2(5) NOT NULL DEFAULT 'P004',_x000D_</v>
      </c>
      <c r="AI106" s="119" t="str">
        <f t="shared" ca="1" si="102"/>
        <v>PRIZE_KEY INTEGER NOT NULL DEFAULT 0,_x000D_PRIZE_ID VARCHAR2(5) NOT NULL DEFAULT 'P004',_x000D_</v>
      </c>
      <c r="AJ106" s="119" t="str">
        <f t="shared" ca="1" si="102"/>
        <v>PRIZE_KEY INTEGER NOT NULL DEFAULT 0,_x000D_PRIZE_ID VARCHAR2(5) NOT NULL DEFAULT 'P004',_x000D_</v>
      </c>
      <c r="AK106" s="119" t="str">
        <f t="shared" ca="1" si="102"/>
        <v>PRIZE_KEY INTEGER NOT NULL DEFAULT 0,_x000D_PRIZE_ID VARCHAR2(5) NOT NULL DEFAULT 'P004',_x000D_</v>
      </c>
      <c r="AL106" s="119" t="str">
        <f t="shared" ca="1" si="102"/>
        <v>PRIZE_KEY INTEGER NOT NULL DEFAULT 0,_x000D_PRIZE_ID VARCHAR2(5) NOT NULL DEFAULT 'P004',_x000D_</v>
      </c>
      <c r="AM106" s="119" t="str">
        <f t="shared" ca="1" si="102"/>
        <v>PRIZE_KEY INTEGER NOT NULL DEFAULT 0,_x000D_PRIZE_ID VARCHAR2(5) NOT NULL DEFAULT 'P004',_x000D_</v>
      </c>
      <c r="AN106" s="119" t="str">
        <f t="shared" ca="1" si="102"/>
        <v>PRIZE_KEY INTEGER NOT NULL DEFAULT 0,_x000D_PRIZE_ID VARCHAR2(5) NOT NULL DEFAULT 'P004',_x000D_</v>
      </c>
      <c r="AO106" s="119" t="str">
        <f t="shared" ca="1" si="102"/>
        <v>PRIZE_KEY INTEGER NOT NULL DEFAULT 0,_x000D_PRIZE_ID VARCHAR2(5) NOT NULL DEFAULT 'P004',_x000D_</v>
      </c>
      <c r="AP106" s="119" t="str">
        <f t="shared" ca="1" si="102"/>
        <v>PRIZE_KEY INTEGER NOT NULL DEFAULT 0,_x000D_PRIZE_ID VARCHAR2(5) NOT NULL DEFAULT 'P004',_x000D_</v>
      </c>
      <c r="AQ106" s="119" t="str">
        <f t="shared" ca="1" si="102"/>
        <v>PRIZE_KEY INTEGER NOT NULL DEFAULT 0,_x000D_PRIZE_ID VARCHAR2(5) NOT NULL DEFAULT 'P004',_x000D_</v>
      </c>
      <c r="AR106" s="119" t="str">
        <f t="shared" ca="1" si="102"/>
        <v>PRIZE_KEY INTEGER NOT NULL DEFAULT 0,_x000D_PRIZE_ID VARCHAR2(5) NOT NULL DEFAULT 'P004',_x000D_</v>
      </c>
      <c r="AS106" s="119" t="str">
        <f t="shared" ca="1" si="102"/>
        <v>PRIZE_KEY INTEGER NOT NULL DEFAULT 0,_x000D_PRIZE_ID VARCHAR2(5) NOT NULL DEFAULT 'P004',_x000D_</v>
      </c>
      <c r="AT106" s="119" t="str">
        <f t="shared" ca="1" si="102"/>
        <v>PRIZE_KEY INTEGER NOT NULL DEFAULT 0,_x000D_PRIZE_ID VARCHAR2(5) NOT NULL DEFAULT 'P004',_x000D_</v>
      </c>
      <c r="AU106" s="119" t="str">
        <f t="shared" ca="1" si="102"/>
        <v>PRIZE_KEY INTEGER NOT NULL DEFAULT 0,_x000D_PRIZE_ID VARCHAR2(5) NOT NULL DEFAULT 'P004',_x000D_</v>
      </c>
      <c r="AV106" s="119" t="str">
        <f t="shared" ca="1" si="102"/>
        <v>PRIZE_KEY INTEGER NOT NULL DEFAULT 0,_x000D_PRIZE_ID VARCHAR2(5) NOT NULL DEFAULT 'P004',_x000D_</v>
      </c>
      <c r="AW106" s="119" t="str">
        <f t="shared" ca="1" si="102"/>
        <v>PRIZE_KEY INTEGER NOT NULL DEFAULT 0,_x000D_PRIZE_ID VARCHAR2(5) NOT NULL DEFAULT 'P004',_x000D_</v>
      </c>
      <c r="AX106" s="119" t="str">
        <f t="shared" ca="1" si="102"/>
        <v>PRIZE_KEY INTEGER NOT NULL DEFAULT 0,_x000D_PRIZE_ID VARCHAR2(5) NOT NULL DEFAULT 'P004',_x000D_</v>
      </c>
      <c r="AY106" s="119" t="str">
        <f t="shared" ca="1" si="102"/>
        <v>PRIZE_KEY INTEGER NOT NULL DEFAULT 0,_x000D_PRIZE_ID VARCHAR2(5) NOT NULL DEFAULT 'P004',_x000D_</v>
      </c>
      <c r="AZ106" s="119" t="str">
        <f t="shared" ca="1" si="102"/>
        <v>PRIZE_KEY INTEGER NOT NULL DEFAULT 0,_x000D_PRIZE_ID VARCHAR2(5) NOT NULL DEFAULT 'P004',_x000D_</v>
      </c>
      <c r="BA106" s="119" t="str">
        <f t="shared" ca="1" si="102"/>
        <v>PRIZE_KEY INTEGER NOT NULL DEFAULT 0,_x000D_PRIZE_ID VARCHAR2(5) NOT NULL DEFAULT 'P004',_x000D_</v>
      </c>
      <c r="BB106" s="119" t="str">
        <f t="shared" ca="1" si="102"/>
        <v>PRIZE_KEY INTEGER NOT NULL DEFAULT 0,_x000D_PRIZE_ID VARCHAR2(5) NOT NULL DEFAULT 'P004',_x000D_</v>
      </c>
      <c r="BC106" s="119" t="str">
        <f t="shared" ca="1" si="102"/>
        <v>PRIZE_KEY INTEGER NOT NULL DEFAULT 0,_x000D_PRIZE_ID VARCHAR2(5) NOT NULL DEFAULT 'P004',_x000D_</v>
      </c>
      <c r="BD106" s="119" t="str">
        <f t="shared" ca="1" si="102"/>
        <v>PRIZE_KEY INTEGER NOT NULL DEFAULT 0,_x000D_PRIZE_ID VARCHAR2(5) NOT NULL DEFAULT 'P004',_x000D_</v>
      </c>
      <c r="BE106" s="119" t="str">
        <f t="shared" ca="1" si="102"/>
        <v>PRIZE_KEY INTEGER NOT NULL DEFAULT 0,_x000D_PRIZE_ID VARCHAR2(5) NOT NULL DEFAULT 'P004',_x000D_</v>
      </c>
      <c r="BF106" s="119" t="str">
        <f t="shared" ca="1" si="102"/>
        <v>PRIZE_KEY INTEGER NOT NULL DEFAULT 0,_x000D_PRIZE_ID VARCHAR2(5) NOT NULL DEFAULT 'P004',_x000D_</v>
      </c>
      <c r="BG106" s="119" t="str">
        <f t="shared" ca="1" si="102"/>
        <v>PRIZE_KEY INTEGER NOT NULL DEFAULT 0,_x000D_PRIZE_ID VARCHAR2(5) NOT NULL DEFAULT 'P004',_x000D_</v>
      </c>
      <c r="BH106" s="119" t="str">
        <f t="shared" ca="1" si="102"/>
        <v>PRIZE_KEY INTEGER NOT NULL DEFAULT 0,_x000D_PRIZE_ID VARCHAR2(5) NOT NULL DEFAULT 'P004',_x000D_</v>
      </c>
      <c r="BI106" s="119" t="str">
        <f t="shared" ca="1" si="102"/>
        <v>PRIZE_KEY INTEGER NOT NULL DEFAULT 0,_x000D_PRIZE_ID VARCHAR2(5) NOT NULL DEFAULT 'P004',_x000D_</v>
      </c>
      <c r="BJ106" s="119" t="str">
        <f t="shared" ca="1" si="102"/>
        <v>PRIZE_KEY INTEGER NOT NULL DEFAULT 0,_x000D_PRIZE_ID VARCHAR2(5) NOT NULL DEFAULT 'P004',_x000D_</v>
      </c>
      <c r="BK106" s="119" t="str">
        <f t="shared" ca="1" si="102"/>
        <v>PRIZE_KEY INTEGER NOT NULL DEFAULT 0,_x000D_PRIZE_ID VARCHAR2(5) NOT NULL DEFAULT 'P004',_x000D_</v>
      </c>
      <c r="BL106" s="119" t="str">
        <f t="shared" ca="1" si="102"/>
        <v>PRIZE_KEY INTEGER NOT NULL DEFAULT 0,_x000D_PRIZE_ID VARCHAR2(5) NOT NULL DEFAULT 'P004',_x000D_</v>
      </c>
      <c r="BM106" s="119" t="str">
        <f t="shared" ca="1" si="102"/>
        <v>PRIZE_KEY INTEGER NOT NULL DEFAULT 0,_x000D_PRIZE_ID VARCHAR2(5) NOT NULL DEFAULT 'P004',_x000D_</v>
      </c>
      <c r="BN106" s="119" t="str">
        <f t="shared" ca="1" si="102"/>
        <v>PRIZE_KEY INTEGER NOT NULL DEFAULT 0,_x000D_PRIZE_ID VARCHAR2(5) NOT NULL DEFAULT 'P004',_x000D_</v>
      </c>
      <c r="BO106" s="119" t="str">
        <f t="shared" ca="1" si="102"/>
        <v>PRIZE_KEY INTEGER NOT NULL DEFAULT 0,_x000D_PRIZE_ID VARCHAR2(5) NOT NULL DEFAULT 'P004',_x000D_</v>
      </c>
      <c r="BP106" s="119" t="str">
        <f t="shared" ca="1" si="102"/>
        <v>PRIZE_KEY INTEGER NOT NULL DEFAULT 0,_x000D_PRIZE_ID VARCHAR2(5) NOT NULL DEFAULT 'P004',_x000D_</v>
      </c>
      <c r="BQ106" s="119" t="str">
        <f t="shared" ca="1" si="102"/>
        <v>PRIZE_KEY INTEGER NOT NULL DEFAULT 0,_x000D_PRIZE_ID VARCHAR2(5) NOT NULL DEFAULT 'P004',_x000D_</v>
      </c>
      <c r="BR106" s="119" t="str">
        <f t="shared" ca="1" si="102"/>
        <v>PRIZE_KEY INTEGER NOT NULL DEFAULT 0,_x000D_PRIZE_ID VARCHAR2(5) NOT NULL DEFAULT 'P004',_x000D_</v>
      </c>
      <c r="BS106" s="119" t="str">
        <f t="shared" ca="1" si="102"/>
        <v>PRIZE_KEY INTEGER NOT NULL DEFAULT 0,_x000D_PRIZE_ID VARCHAR2(5) NOT NULL DEFAULT 'P004',_x000D_</v>
      </c>
      <c r="BT106" s="119" t="str">
        <f t="shared" ref="BT106:EE107" ca="1" si="103">CONCATENATE(INDIRECT(ADDRESS(ROW(),COLUMN()-1)),BT104)</f>
        <v>PRIZE_KEY INTEGER NOT NULL DEFAULT 0,_x000D_PRIZE_ID VARCHAR2(5) NOT NULL DEFAULT 'P004',_x000D_</v>
      </c>
      <c r="BU106" s="119" t="str">
        <f t="shared" ca="1" si="103"/>
        <v>PRIZE_KEY INTEGER NOT NULL DEFAULT 0,_x000D_PRIZE_ID VARCHAR2(5) NOT NULL DEFAULT 'P004',_x000D_</v>
      </c>
      <c r="BV106" s="119" t="str">
        <f t="shared" ca="1" si="103"/>
        <v>PRIZE_KEY INTEGER NOT NULL DEFAULT 0,_x000D_PRIZE_ID VARCHAR2(5) NOT NULL DEFAULT 'P004',_x000D_</v>
      </c>
      <c r="BW106" s="119" t="str">
        <f t="shared" ca="1" si="103"/>
        <v>PRIZE_KEY INTEGER NOT NULL DEFAULT 0,_x000D_PRIZE_ID VARCHAR2(5) NOT NULL DEFAULT 'P004',_x000D_</v>
      </c>
      <c r="BX106" s="119" t="str">
        <f t="shared" ca="1" si="103"/>
        <v>PRIZE_KEY INTEGER NOT NULL DEFAULT 0,_x000D_PRIZE_ID VARCHAR2(5) NOT NULL DEFAULT 'P004',_x000D_</v>
      </c>
      <c r="BY106" s="119" t="str">
        <f t="shared" ca="1" si="103"/>
        <v>PRIZE_KEY INTEGER NOT NULL DEFAULT 0,_x000D_PRIZE_ID VARCHAR2(5) NOT NULL DEFAULT 'P004',_x000D_</v>
      </c>
      <c r="BZ106" s="119" t="str">
        <f t="shared" ca="1" si="103"/>
        <v>PRIZE_KEY INTEGER NOT NULL DEFAULT 0,_x000D_PRIZE_ID VARCHAR2(5) NOT NULL DEFAULT 'P004',_x000D_</v>
      </c>
      <c r="CA106" s="119" t="str">
        <f t="shared" ca="1" si="103"/>
        <v>PRIZE_KEY INTEGER NOT NULL DEFAULT 0,_x000D_PRIZE_ID VARCHAR2(5) NOT NULL DEFAULT 'P004',_x000D_</v>
      </c>
      <c r="CB106" s="119" t="str">
        <f t="shared" ca="1" si="103"/>
        <v>PRIZE_KEY INTEGER NOT NULL DEFAULT 0,_x000D_PRIZE_ID VARCHAR2(5) NOT NULL DEFAULT 'P004',_x000D_</v>
      </c>
      <c r="CC106" s="119" t="str">
        <f t="shared" ca="1" si="103"/>
        <v>PRIZE_KEY INTEGER NOT NULL DEFAULT 0,_x000D_PRIZE_ID VARCHAR2(5) NOT NULL DEFAULT 'P004',_x000D_</v>
      </c>
      <c r="CD106" s="119" t="str">
        <f t="shared" ca="1" si="103"/>
        <v>PRIZE_KEY INTEGER NOT NULL DEFAULT 0,_x000D_PRIZE_ID VARCHAR2(5) NOT NULL DEFAULT 'P004',_x000D_</v>
      </c>
      <c r="CE106" s="119" t="str">
        <f t="shared" ca="1" si="103"/>
        <v>PRIZE_KEY INTEGER NOT NULL DEFAULT 0,_x000D_PRIZE_ID VARCHAR2(5) NOT NULL DEFAULT 'P004',_x000D_</v>
      </c>
      <c r="CF106" s="119" t="str">
        <f t="shared" ca="1" si="103"/>
        <v>PRIZE_KEY INTEGER NOT NULL DEFAULT 0,_x000D_PRIZE_ID VARCHAR2(5) NOT NULL DEFAULT 'P004',_x000D_</v>
      </c>
      <c r="CG106" s="119" t="str">
        <f t="shared" ca="1" si="103"/>
        <v>PRIZE_KEY INTEGER NOT NULL DEFAULT 0,_x000D_PRIZE_ID VARCHAR2(5) NOT NULL DEFAULT 'P004',_x000D_</v>
      </c>
      <c r="CH106" s="119" t="str">
        <f t="shared" ca="1" si="103"/>
        <v>PRIZE_KEY INTEGER NOT NULL DEFAULT 0,_x000D_PRIZE_ID VARCHAR2(5) NOT NULL DEFAULT 'P004',_x000D_</v>
      </c>
      <c r="CI106" s="119" t="str">
        <f t="shared" ca="1" si="103"/>
        <v>PRIZE_KEY INTEGER NOT NULL DEFAULT 0,_x000D_PRIZE_ID VARCHAR2(5) NOT NULL DEFAULT 'P004',_x000D_</v>
      </c>
      <c r="CJ106" s="119" t="str">
        <f t="shared" ca="1" si="103"/>
        <v>PRIZE_KEY INTEGER NOT NULL DEFAULT 0,_x000D_PRIZE_ID VARCHAR2(5) NOT NULL DEFAULT 'P004',_x000D_</v>
      </c>
      <c r="CK106" s="119" t="str">
        <f t="shared" ca="1" si="103"/>
        <v>PRIZE_KEY INTEGER NOT NULL DEFAULT 0,_x000D_PRIZE_ID VARCHAR2(5) NOT NULL DEFAULT 'P004',_x000D_</v>
      </c>
      <c r="CL106" s="119" t="str">
        <f t="shared" ca="1" si="103"/>
        <v>PRIZE_KEY INTEGER NOT NULL DEFAULT 0,_x000D_PRIZE_ID VARCHAR2(5) NOT NULL DEFAULT 'P004',_x000D_</v>
      </c>
      <c r="CM106" s="119" t="str">
        <f t="shared" ca="1" si="103"/>
        <v>PRIZE_KEY INTEGER NOT NULL DEFAULT 0,_x000D_PRIZE_ID VARCHAR2(5) NOT NULL DEFAULT 'P004',_x000D_</v>
      </c>
      <c r="CN106" s="119" t="str">
        <f t="shared" ca="1" si="103"/>
        <v>PRIZE_KEY INTEGER NOT NULL DEFAULT 0,_x000D_PRIZE_ID VARCHAR2(5) NOT NULL DEFAULT 'P004',_x000D_</v>
      </c>
      <c r="CO106" s="119" t="str">
        <f t="shared" ca="1" si="103"/>
        <v>PRIZE_KEY INTEGER NOT NULL DEFAULT 0,_x000D_PRIZE_ID VARCHAR2(5) NOT NULL DEFAULT 'P004',_x000D_</v>
      </c>
      <c r="CP106" s="119" t="str">
        <f t="shared" ca="1" si="103"/>
        <v>PRIZE_KEY INTEGER NOT NULL DEFAULT 0,_x000D_PRIZE_ID VARCHAR2(5) NOT NULL DEFAULT 'P004',_x000D_</v>
      </c>
      <c r="CQ106" s="119" t="str">
        <f t="shared" ca="1" si="103"/>
        <v>PRIZE_KEY INTEGER NOT NULL DEFAULT 0,_x000D_PRIZE_ID VARCHAR2(5) NOT NULL DEFAULT 'P004',_x000D_</v>
      </c>
      <c r="CR106" s="119" t="str">
        <f t="shared" ca="1" si="103"/>
        <v>PRIZE_KEY INTEGER NOT NULL DEFAULT 0,_x000D_PRIZE_ID VARCHAR2(5) NOT NULL DEFAULT 'P004',_x000D_</v>
      </c>
      <c r="CS106" s="119" t="str">
        <f t="shared" ca="1" si="103"/>
        <v>PRIZE_KEY INTEGER NOT NULL DEFAULT 0,_x000D_PRIZE_ID VARCHAR2(5) NOT NULL DEFAULT 'P004',_x000D_</v>
      </c>
      <c r="CT106" s="119" t="str">
        <f t="shared" ca="1" si="103"/>
        <v>PRIZE_KEY INTEGER NOT NULL DEFAULT 0,_x000D_PRIZE_ID VARCHAR2(5) NOT NULL DEFAULT 'P004',_x000D_</v>
      </c>
      <c r="CU106" s="119" t="str">
        <f t="shared" ca="1" si="103"/>
        <v>PRIZE_KEY INTEGER NOT NULL DEFAULT 0,_x000D_PRIZE_ID VARCHAR2(5) NOT NULL DEFAULT 'P004',_x000D_</v>
      </c>
      <c r="CV106" s="119" t="str">
        <f t="shared" ca="1" si="103"/>
        <v>PRIZE_KEY INTEGER NOT NULL DEFAULT 0,_x000D_PRIZE_ID VARCHAR2(5) NOT NULL DEFAULT 'P004',_x000D_</v>
      </c>
      <c r="CW106" s="119" t="str">
        <f t="shared" ca="1" si="103"/>
        <v>PRIZE_KEY INTEGER NOT NULL DEFAULT 0,_x000D_PRIZE_ID VARCHAR2(5) NOT NULL DEFAULT 'P004',_x000D_</v>
      </c>
      <c r="CX106" s="119" t="str">
        <f t="shared" ca="1" si="103"/>
        <v>PRIZE_KEY INTEGER NOT NULL DEFAULT 0,_x000D_PRIZE_ID VARCHAR2(5) NOT NULL DEFAULT 'P004',_x000D_</v>
      </c>
      <c r="CY106" s="119" t="str">
        <f t="shared" ca="1" si="103"/>
        <v>PRIZE_KEY INTEGER NOT NULL DEFAULT 0,_x000D_PRIZE_ID VARCHAR2(5) NOT NULL DEFAULT 'P004',_x000D_</v>
      </c>
      <c r="CZ106" s="119" t="str">
        <f t="shared" ca="1" si="103"/>
        <v>PRIZE_KEY INTEGER NOT NULL DEFAULT 0,_x000D_PRIZE_ID VARCHAR2(5) NOT NULL DEFAULT 'P004',_x000D_</v>
      </c>
      <c r="DA106" s="119" t="str">
        <f t="shared" ca="1" si="103"/>
        <v>PRIZE_KEY INTEGER NOT NULL DEFAULT 0,_x000D_PRIZE_ID VARCHAR2(5) NOT NULL DEFAULT 'P004',_x000D_</v>
      </c>
      <c r="DB106" s="119" t="str">
        <f t="shared" ca="1" si="103"/>
        <v>PRIZE_KEY INTEGER NOT NULL DEFAULT 0,_x000D_PRIZE_ID VARCHAR2(5) NOT NULL DEFAULT 'P004',_x000D_</v>
      </c>
      <c r="DC106" s="119" t="str">
        <f t="shared" ca="1" si="103"/>
        <v>PRIZE_KEY INTEGER NOT NULL DEFAULT 0,_x000D_PRIZE_ID VARCHAR2(5) NOT NULL DEFAULT 'P004',_x000D_</v>
      </c>
      <c r="DD106" s="119" t="str">
        <f t="shared" ca="1" si="103"/>
        <v>PRIZE_KEY INTEGER NOT NULL DEFAULT 0,_x000D_PRIZE_ID VARCHAR2(5) NOT NULL DEFAULT 'P004',_x000D_</v>
      </c>
      <c r="DE106" s="119" t="str">
        <f t="shared" ca="1" si="103"/>
        <v>PRIZE_KEY INTEGER NOT NULL DEFAULT 0,_x000D_PRIZE_ID VARCHAR2(5) NOT NULL DEFAULT 'P004',_x000D_</v>
      </c>
      <c r="DF106" s="119" t="str">
        <f t="shared" ca="1" si="103"/>
        <v>PRIZE_KEY INTEGER NOT NULL DEFAULT 0,_x000D_PRIZE_ID VARCHAR2(5) NOT NULL DEFAULT 'P004',_x000D_</v>
      </c>
      <c r="DG106" s="119" t="str">
        <f t="shared" ca="1" si="103"/>
        <v>PRIZE_KEY INTEGER NOT NULL DEFAULT 0,_x000D_PRIZE_ID VARCHAR2(5) NOT NULL DEFAULT 'P004',_x000D_</v>
      </c>
      <c r="DH106" s="119" t="str">
        <f t="shared" ca="1" si="103"/>
        <v>PRIZE_KEY INTEGER NOT NULL DEFAULT 0,_x000D_PRIZE_ID VARCHAR2(5) NOT NULL DEFAULT 'P004',_x000D_</v>
      </c>
      <c r="DI106" s="119" t="str">
        <f t="shared" ca="1" si="103"/>
        <v>PRIZE_KEY INTEGER NOT NULL DEFAULT 0,_x000D_PRIZE_ID VARCHAR2(5) NOT NULL DEFAULT 'P004',_x000D_</v>
      </c>
      <c r="DJ106" s="119" t="str">
        <f t="shared" ca="1" si="103"/>
        <v>PRIZE_KEY INTEGER NOT NULL DEFAULT 0,_x000D_PRIZE_ID VARCHAR2(5) NOT NULL DEFAULT 'P004',_x000D_</v>
      </c>
      <c r="DK106" s="119" t="str">
        <f t="shared" ca="1" si="103"/>
        <v>PRIZE_KEY INTEGER NOT NULL DEFAULT 0,_x000D_PRIZE_ID VARCHAR2(5) NOT NULL DEFAULT 'P004',_x000D_</v>
      </c>
      <c r="DL106" s="119" t="str">
        <f t="shared" ca="1" si="103"/>
        <v>PRIZE_KEY INTEGER NOT NULL DEFAULT 0,_x000D_PRIZE_ID VARCHAR2(5) NOT NULL DEFAULT 'P004',_x000D_</v>
      </c>
      <c r="DM106" s="119" t="str">
        <f t="shared" ca="1" si="103"/>
        <v>PRIZE_KEY INTEGER NOT NULL DEFAULT 0,_x000D_PRIZE_ID VARCHAR2(5) NOT NULL DEFAULT 'P004',_x000D_</v>
      </c>
      <c r="DN106" s="119" t="str">
        <f t="shared" ca="1" si="103"/>
        <v>PRIZE_KEY INTEGER NOT NULL DEFAULT 0,_x000D_PRIZE_ID VARCHAR2(5) NOT NULL DEFAULT 'P004',_x000D_</v>
      </c>
      <c r="DO106" s="119" t="str">
        <f t="shared" ca="1" si="103"/>
        <v>PRIZE_KEY INTEGER NOT NULL DEFAULT 0,_x000D_PRIZE_ID VARCHAR2(5) NOT NULL DEFAULT 'P004',_x000D_</v>
      </c>
      <c r="DP106" s="119" t="str">
        <f t="shared" ca="1" si="103"/>
        <v>PRIZE_KEY INTEGER NOT NULL DEFAULT 0,_x000D_PRIZE_ID VARCHAR2(5) NOT NULL DEFAULT 'P004',_x000D_</v>
      </c>
      <c r="DQ106" s="119" t="str">
        <f t="shared" ca="1" si="103"/>
        <v>PRIZE_KEY INTEGER NOT NULL DEFAULT 0,_x000D_PRIZE_ID VARCHAR2(5) NOT NULL DEFAULT 'P004',_x000D_</v>
      </c>
      <c r="DR106" s="119" t="str">
        <f t="shared" ca="1" si="103"/>
        <v>PRIZE_KEY INTEGER NOT NULL DEFAULT 0,_x000D_PRIZE_ID VARCHAR2(5) NOT NULL DEFAULT 'P004',_x000D_</v>
      </c>
      <c r="DS106" s="119" t="str">
        <f t="shared" ca="1" si="103"/>
        <v>PRIZE_KEY INTEGER NOT NULL DEFAULT 0,_x000D_PRIZE_ID VARCHAR2(5) NOT NULL DEFAULT 'P004',_x000D_</v>
      </c>
      <c r="DT106" s="119" t="str">
        <f t="shared" ca="1" si="103"/>
        <v>PRIZE_KEY INTEGER NOT NULL DEFAULT 0,_x000D_PRIZE_ID VARCHAR2(5) NOT NULL DEFAULT 'P004',_x000D_</v>
      </c>
      <c r="DU106" s="119" t="str">
        <f t="shared" ca="1" si="103"/>
        <v>PRIZE_KEY INTEGER NOT NULL DEFAULT 0,_x000D_PRIZE_ID VARCHAR2(5) NOT NULL DEFAULT 'P004',_x000D_</v>
      </c>
      <c r="DV106" s="119" t="str">
        <f t="shared" ca="1" si="103"/>
        <v>PRIZE_KEY INTEGER NOT NULL DEFAULT 0,_x000D_PRIZE_ID VARCHAR2(5) NOT NULL DEFAULT 'P004',_x000D_</v>
      </c>
      <c r="DW106" s="119" t="str">
        <f t="shared" ca="1" si="103"/>
        <v>PRIZE_KEY INTEGER NOT NULL DEFAULT 0,_x000D_PRIZE_ID VARCHAR2(5) NOT NULL DEFAULT 'P004',_x000D_</v>
      </c>
      <c r="DX106" s="119" t="str">
        <f t="shared" ca="1" si="103"/>
        <v>PRIZE_KEY INTEGER NOT NULL DEFAULT 0,_x000D_PRIZE_ID VARCHAR2(5) NOT NULL DEFAULT 'P004',_x000D_</v>
      </c>
      <c r="DY106" s="119" t="str">
        <f t="shared" ca="1" si="103"/>
        <v>PRIZE_KEY INTEGER NOT NULL DEFAULT 0,_x000D_PRIZE_ID VARCHAR2(5) NOT NULL DEFAULT 'P004',_x000D_</v>
      </c>
      <c r="DZ106" s="119" t="str">
        <f t="shared" ca="1" si="103"/>
        <v>PRIZE_KEY INTEGER NOT NULL DEFAULT 0,_x000D_PRIZE_ID VARCHAR2(5) NOT NULL DEFAULT 'P004',_x000D_</v>
      </c>
      <c r="EA106" s="119" t="str">
        <f t="shared" ca="1" si="103"/>
        <v>PRIZE_KEY INTEGER NOT NULL DEFAULT 0,_x000D_PRIZE_ID VARCHAR2(5) NOT NULL DEFAULT 'P004',_x000D_</v>
      </c>
      <c r="EB106" s="119" t="str">
        <f t="shared" ca="1" si="103"/>
        <v>PRIZE_KEY INTEGER NOT NULL DEFAULT 0,_x000D_PRIZE_ID VARCHAR2(5) NOT NULL DEFAULT 'P004',_x000D_</v>
      </c>
      <c r="EC106" s="119" t="str">
        <f t="shared" ca="1" si="103"/>
        <v>PRIZE_KEY INTEGER NOT NULL DEFAULT 0,_x000D_PRIZE_ID VARCHAR2(5) NOT NULL DEFAULT 'P004',_x000D_</v>
      </c>
      <c r="ED106" s="119" t="str">
        <f t="shared" ca="1" si="103"/>
        <v>PRIZE_KEY INTEGER NOT NULL DEFAULT 0,_x000D_PRIZE_ID VARCHAR2(5) NOT NULL DEFAULT 'P004',_x000D_</v>
      </c>
      <c r="EE106" s="119" t="str">
        <f t="shared" ca="1" si="103"/>
        <v>PRIZE_KEY INTEGER NOT NULL DEFAULT 0,_x000D_PRIZE_ID VARCHAR2(5) NOT NULL DEFAULT 'P004',_x000D_</v>
      </c>
      <c r="EF106" s="119" t="str">
        <f t="shared" ref="EF106:EY107" ca="1" si="104">CONCATENATE(INDIRECT(ADDRESS(ROW(),COLUMN()-1)),EF104)</f>
        <v>PRIZE_KEY INTEGER NOT NULL DEFAULT 0,_x000D_PRIZE_ID VARCHAR2(5) NOT NULL DEFAULT 'P004',_x000D_</v>
      </c>
      <c r="EG106" s="119" t="str">
        <f t="shared" ca="1" si="104"/>
        <v>PRIZE_KEY INTEGER NOT NULL DEFAULT 0,_x000D_PRIZE_ID VARCHAR2(5) NOT NULL DEFAULT 'P004',_x000D_</v>
      </c>
      <c r="EH106" s="119" t="str">
        <f t="shared" ca="1" si="104"/>
        <v>PRIZE_KEY INTEGER NOT NULL DEFAULT 0,_x000D_PRIZE_ID VARCHAR2(5) NOT NULL DEFAULT 'P004',_x000D_</v>
      </c>
      <c r="EI106" s="119" t="str">
        <f t="shared" ca="1" si="104"/>
        <v>PRIZE_KEY INTEGER NOT NULL DEFAULT 0,_x000D_PRIZE_ID VARCHAR2(5) NOT NULL DEFAULT 'P004',_x000D_</v>
      </c>
      <c r="EJ106" s="119" t="str">
        <f t="shared" ca="1" si="104"/>
        <v>PRIZE_KEY INTEGER NOT NULL DEFAULT 0,_x000D_PRIZE_ID VARCHAR2(5) NOT NULL DEFAULT 'P004',_x000D_</v>
      </c>
      <c r="EK106" s="119" t="str">
        <f t="shared" ca="1" si="104"/>
        <v>PRIZE_KEY INTEGER NOT NULL DEFAULT 0,_x000D_PRIZE_ID VARCHAR2(5) NOT NULL DEFAULT 'P004',_x000D_</v>
      </c>
      <c r="EL106" s="119" t="str">
        <f t="shared" ca="1" si="104"/>
        <v>PRIZE_KEY INTEGER NOT NULL DEFAULT 0,_x000D_PRIZE_ID VARCHAR2(5) NOT NULL DEFAULT 'P004',_x000D_</v>
      </c>
      <c r="EM106" s="119" t="str">
        <f t="shared" ca="1" si="104"/>
        <v>PRIZE_KEY INTEGER NOT NULL DEFAULT 0,_x000D_PRIZE_ID VARCHAR2(5) NOT NULL DEFAULT 'P004',_x000D_</v>
      </c>
      <c r="EN106" s="119" t="str">
        <f t="shared" ca="1" si="104"/>
        <v>PRIZE_KEY INTEGER NOT NULL DEFAULT 0,_x000D_PRIZE_ID VARCHAR2(5) NOT NULL DEFAULT 'P004',_x000D_</v>
      </c>
      <c r="EO106" s="119" t="str">
        <f t="shared" ca="1" si="104"/>
        <v>PRIZE_KEY INTEGER NOT NULL DEFAULT 0,_x000D_PRIZE_ID VARCHAR2(5) NOT NULL DEFAULT 'P004',_x000D_</v>
      </c>
      <c r="EP106" s="119" t="str">
        <f t="shared" ca="1" si="104"/>
        <v>PRIZE_KEY INTEGER NOT NULL DEFAULT 0,_x000D_PRIZE_ID VARCHAR2(5) NOT NULL DEFAULT 'P004',_x000D_</v>
      </c>
      <c r="EQ106" s="119" t="str">
        <f t="shared" ca="1" si="104"/>
        <v>PRIZE_KEY INTEGER NOT NULL DEFAULT 0,_x000D_PRIZE_ID VARCHAR2(5) NOT NULL DEFAULT 'P004',_x000D_</v>
      </c>
      <c r="ER106" s="119" t="str">
        <f t="shared" ca="1" si="104"/>
        <v>PRIZE_KEY INTEGER NOT NULL DEFAULT 0,_x000D_PRIZE_ID VARCHAR2(5) NOT NULL DEFAULT 'P004',_x000D_</v>
      </c>
      <c r="ES106" s="119" t="str">
        <f t="shared" ca="1" si="104"/>
        <v>PRIZE_KEY INTEGER NOT NULL DEFAULT 0,_x000D_PRIZE_ID VARCHAR2(5) NOT NULL DEFAULT 'P004',_x000D_</v>
      </c>
      <c r="ET106" s="119" t="str">
        <f t="shared" ca="1" si="104"/>
        <v>PRIZE_KEY INTEGER NOT NULL DEFAULT 0,_x000D_PRIZE_ID VARCHAR2(5) NOT NULL DEFAULT 'P004',_x000D_</v>
      </c>
      <c r="EU106" s="119" t="str">
        <f t="shared" ca="1" si="104"/>
        <v>PRIZE_KEY INTEGER NOT NULL DEFAULT 0,_x000D_PRIZE_ID VARCHAR2(5) NOT NULL DEFAULT 'P004',_x000D_</v>
      </c>
      <c r="EV106" s="119" t="str">
        <f t="shared" ca="1" si="104"/>
        <v>PRIZE_KEY INTEGER NOT NULL DEFAULT 0,_x000D_PRIZE_ID VARCHAR2(5) NOT NULL DEFAULT 'P004',_x000D_</v>
      </c>
      <c r="EW106" s="119" t="str">
        <f t="shared" ca="1" si="104"/>
        <v>PRIZE_KEY INTEGER NOT NULL DEFAULT 0,_x000D_PRIZE_ID VARCHAR2(5) NOT NULL DEFAULT 'P004',_x000D_</v>
      </c>
      <c r="EX106" s="119" t="str">
        <f t="shared" ca="1" si="104"/>
        <v>PRIZE_KEY INTEGER NOT NULL DEFAULT 0,_x000D_PRIZE_ID VARCHAR2(5) NOT NULL DEFAULT 'P004',_x000D_</v>
      </c>
      <c r="EY106" s="119" t="str">
        <f t="shared" ca="1" si="104"/>
        <v>PRIZE_KEY INTEGER NOT NULL DEFAULT 0,_x000D_PRIZE_ID VARCHAR2(5) NOT NULL DEFAULT 'P004',_x000D_</v>
      </c>
    </row>
    <row r="107" spans="1:155" s="38" customFormat="1" ht="45" hidden="1" customHeight="1" outlineLevel="2">
      <c r="A107" s="20"/>
      <c r="B107" s="20"/>
      <c r="C107" s="33" t="s">
        <v>288</v>
      </c>
      <c r="D107" s="33"/>
      <c r="E107" s="18"/>
      <c r="F107" s="139" t="str">
        <f>F105</f>
        <v/>
      </c>
      <c r="G107" s="226" t="str">
        <f ca="1">CONCATENATE(INDIRECT(ADDRESS(ROW(),COLUMN()-1)),G105)</f>
        <v/>
      </c>
      <c r="H107" s="119" t="str">
        <f t="shared" ca="1" si="102"/>
        <v>PRIZE_YEAR VARCHAR2(4) NOT NULL DEFAULT '2016',_x000D_</v>
      </c>
      <c r="I107" s="119" t="str">
        <f t="shared" ca="1" si="102"/>
        <v>PRIZE_YEAR VARCHAR2(4) NOT NULL DEFAULT '2016',_x000D_PRIZE_CATEGORY VARCHAR2(20) NOT NULL DEFAULT 'chemistry',_x000D_</v>
      </c>
      <c r="J107" s="119" t="str">
        <f t="shared" ca="1" si="102"/>
        <v>PRIZE_YEAR VARCHAR2(4) NOT NULL DEFAULT '2016',_x000D_PRIZE_CATEGORY VARCHAR2(20) NOT NULL DEFAULT 'chemistry',_x000D_</v>
      </c>
      <c r="K107" s="119" t="str">
        <f t="shared" ca="1" si="102"/>
        <v>PRIZE_YEAR VARCHAR2(4) NOT NULL DEFAULT '2016',_x000D_PRIZE_CATEGORY VARCHAR2(20) NOT NULL DEFAULT 'chemistry',_x000D_</v>
      </c>
      <c r="L107" s="119" t="str">
        <f t="shared" ca="1" si="102"/>
        <v>PRIZE_YEAR VARCHAR2(4) NOT NULL DEFAULT '2016',_x000D_PRIZE_CATEGORY VARCHAR2(20) NOT NULL DEFAULT 'chemistry',_x000D_</v>
      </c>
      <c r="M107" s="119" t="str">
        <f t="shared" ca="1" si="102"/>
        <v>PRIZE_YEAR VARCHAR2(4) NOT NULL DEFAULT '2016',_x000D_PRIZE_CATEGORY VARCHAR2(20) NOT NULL DEFAULT 'chemistry',_x000D_</v>
      </c>
      <c r="N107" s="119" t="str">
        <f t="shared" ca="1" si="102"/>
        <v>PRIZE_YEAR VARCHAR2(4) NOT NULL DEFAULT '2016',_x000D_PRIZE_CATEGORY VARCHAR2(20) NOT NULL DEFAULT 'chemistry',_x000D_</v>
      </c>
      <c r="O107" s="119" t="str">
        <f t="shared" ca="1" si="102"/>
        <v>PRIZE_YEAR VARCHAR2(4) NOT NULL DEFAULT '2016',_x000D_PRIZE_CATEGORY VARCHAR2(20) NOT NULL DEFAULT 'chemistry',_x000D_</v>
      </c>
      <c r="P107" s="119" t="str">
        <f t="shared" ca="1" si="102"/>
        <v>PRIZE_YEAR VARCHAR2(4) NOT NULL DEFAULT '2016',_x000D_PRIZE_CATEGORY VARCHAR2(20) NOT NULL DEFAULT 'chemistry',_x000D_</v>
      </c>
      <c r="Q107" s="119" t="str">
        <f t="shared" ca="1" si="102"/>
        <v>PRIZE_YEAR VARCHAR2(4) NOT NULL DEFAULT '2016',_x000D_PRIZE_CATEGORY VARCHAR2(20) NOT NULL DEFAULT 'chemistry',_x000D_</v>
      </c>
      <c r="R107" s="119" t="str">
        <f t="shared" ca="1" si="102"/>
        <v>PRIZE_YEAR VARCHAR2(4) NOT NULL DEFAULT '2016',_x000D_PRIZE_CATEGORY VARCHAR2(20) NOT NULL DEFAULT 'chemistry',_x000D_</v>
      </c>
      <c r="S107" s="119" t="str">
        <f t="shared" ca="1" si="102"/>
        <v>PRIZE_YEAR VARCHAR2(4) NOT NULL DEFAULT '2016',_x000D_PRIZE_CATEGORY VARCHAR2(20) NOT NULL DEFAULT 'chemistry',_x000D_</v>
      </c>
      <c r="T107" s="119" t="str">
        <f t="shared" ca="1" si="102"/>
        <v>PRIZE_YEAR VARCHAR2(4) NOT NULL DEFAULT '2016',_x000D_PRIZE_CATEGORY VARCHAR2(20) NOT NULL DEFAULT 'chemistry',_x000D_</v>
      </c>
      <c r="U107" s="119" t="str">
        <f t="shared" ca="1" si="102"/>
        <v>PRIZE_YEAR VARCHAR2(4) NOT NULL DEFAULT '2016',_x000D_PRIZE_CATEGORY VARCHAR2(20) NOT NULL DEFAULT 'chemistry',_x000D_</v>
      </c>
      <c r="V107" s="119" t="str">
        <f t="shared" ca="1" si="102"/>
        <v>PRIZE_YEAR VARCHAR2(4) NOT NULL DEFAULT '2016',_x000D_PRIZE_CATEGORY VARCHAR2(20) NOT NULL DEFAULT 'chemistry',_x000D_</v>
      </c>
      <c r="W107" s="119" t="str">
        <f t="shared" ca="1" si="102"/>
        <v>PRIZE_YEAR VARCHAR2(4) NOT NULL DEFAULT '2016',_x000D_PRIZE_CATEGORY VARCHAR2(20) NOT NULL DEFAULT 'chemistry',_x000D_</v>
      </c>
      <c r="X107" s="119" t="str">
        <f t="shared" ca="1" si="102"/>
        <v>PRIZE_YEAR VARCHAR2(4) NOT NULL DEFAULT '2016',_x000D_PRIZE_CATEGORY VARCHAR2(20) NOT NULL DEFAULT 'chemistry',_x000D_</v>
      </c>
      <c r="Y107" s="119" t="str">
        <f t="shared" ca="1" si="102"/>
        <v>PRIZE_YEAR VARCHAR2(4) NOT NULL DEFAULT '2016',_x000D_PRIZE_CATEGORY VARCHAR2(20) NOT NULL DEFAULT 'chemistry',_x000D_</v>
      </c>
      <c r="Z107" s="119" t="str">
        <f t="shared" ca="1" si="102"/>
        <v>PRIZE_YEAR VARCHAR2(4) NOT NULL DEFAULT '2016',_x000D_PRIZE_CATEGORY VARCHAR2(20) NOT NULL DEFAULT 'chemistry',_x000D_</v>
      </c>
      <c r="AA107" s="119" t="str">
        <f t="shared" ca="1" si="102"/>
        <v>PRIZE_YEAR VARCHAR2(4) NOT NULL DEFAULT '2016',_x000D_PRIZE_CATEGORY VARCHAR2(20) NOT NULL DEFAULT 'chemistry',_x000D_</v>
      </c>
      <c r="AB107" s="119" t="str">
        <f t="shared" ca="1" si="102"/>
        <v>PRIZE_YEAR VARCHAR2(4) NOT NULL DEFAULT '2016',_x000D_PRIZE_CATEGORY VARCHAR2(20) NOT NULL DEFAULT 'chemistry',_x000D_</v>
      </c>
      <c r="AC107" s="119" t="str">
        <f t="shared" ca="1" si="102"/>
        <v>PRIZE_YEAR VARCHAR2(4) NOT NULL DEFAULT '2016',_x000D_PRIZE_CATEGORY VARCHAR2(20) NOT NULL DEFAULT 'chemistry',_x000D_</v>
      </c>
      <c r="AD107" s="119" t="str">
        <f t="shared" ca="1" si="102"/>
        <v>PRIZE_YEAR VARCHAR2(4) NOT NULL DEFAULT '2016',_x000D_PRIZE_CATEGORY VARCHAR2(20) NOT NULL DEFAULT 'chemistry',_x000D_</v>
      </c>
      <c r="AE107" s="119" t="str">
        <f t="shared" ca="1" si="102"/>
        <v>PRIZE_YEAR VARCHAR2(4) NOT NULL DEFAULT '2016',_x000D_PRIZE_CATEGORY VARCHAR2(20) NOT NULL DEFAULT 'chemistry',_x000D_</v>
      </c>
      <c r="AF107" s="119" t="str">
        <f t="shared" ca="1" si="102"/>
        <v>PRIZE_YEAR VARCHAR2(4) NOT NULL DEFAULT '2016',_x000D_PRIZE_CATEGORY VARCHAR2(20) NOT NULL DEFAULT 'chemistry',_x000D_</v>
      </c>
      <c r="AG107" s="119" t="str">
        <f t="shared" ca="1" si="102"/>
        <v>PRIZE_YEAR VARCHAR2(4) NOT NULL DEFAULT '2016',_x000D_PRIZE_CATEGORY VARCHAR2(20) NOT NULL DEFAULT 'chemistry',_x000D_</v>
      </c>
      <c r="AH107" s="119" t="str">
        <f t="shared" ca="1" si="102"/>
        <v>PRIZE_YEAR VARCHAR2(4) NOT NULL DEFAULT '2016',_x000D_PRIZE_CATEGORY VARCHAR2(20) NOT NULL DEFAULT 'chemistry',_x000D_</v>
      </c>
      <c r="AI107" s="119" t="str">
        <f t="shared" ca="1" si="102"/>
        <v>PRIZE_YEAR VARCHAR2(4) NOT NULL DEFAULT '2016',_x000D_PRIZE_CATEGORY VARCHAR2(20) NOT NULL DEFAULT 'chemistry',_x000D_</v>
      </c>
      <c r="AJ107" s="119" t="str">
        <f t="shared" ca="1" si="102"/>
        <v>PRIZE_YEAR VARCHAR2(4) NOT NULL DEFAULT '2016',_x000D_PRIZE_CATEGORY VARCHAR2(20) NOT NULL DEFAULT 'chemistry',_x000D_</v>
      </c>
      <c r="AK107" s="119" t="str">
        <f t="shared" ca="1" si="102"/>
        <v>PRIZE_YEAR VARCHAR2(4) NOT NULL DEFAULT '2016',_x000D_PRIZE_CATEGORY VARCHAR2(20) NOT NULL DEFAULT 'chemistry',_x000D_</v>
      </c>
      <c r="AL107" s="119" t="str">
        <f t="shared" ca="1" si="102"/>
        <v>PRIZE_YEAR VARCHAR2(4) NOT NULL DEFAULT '2016',_x000D_PRIZE_CATEGORY VARCHAR2(20) NOT NULL DEFAULT 'chemistry',_x000D_</v>
      </c>
      <c r="AM107" s="119" t="str">
        <f t="shared" ca="1" si="102"/>
        <v>PRIZE_YEAR VARCHAR2(4) NOT NULL DEFAULT '2016',_x000D_PRIZE_CATEGORY VARCHAR2(20) NOT NULL DEFAULT 'chemistry',_x000D_</v>
      </c>
      <c r="AN107" s="119" t="str">
        <f t="shared" ca="1" si="102"/>
        <v>PRIZE_YEAR VARCHAR2(4) NOT NULL DEFAULT '2016',_x000D_PRIZE_CATEGORY VARCHAR2(20) NOT NULL DEFAULT 'chemistry',_x000D_</v>
      </c>
      <c r="AO107" s="119" t="str">
        <f t="shared" ca="1" si="102"/>
        <v>PRIZE_YEAR VARCHAR2(4) NOT NULL DEFAULT '2016',_x000D_PRIZE_CATEGORY VARCHAR2(20) NOT NULL DEFAULT 'chemistry',_x000D_</v>
      </c>
      <c r="AP107" s="119" t="str">
        <f t="shared" ca="1" si="102"/>
        <v>PRIZE_YEAR VARCHAR2(4) NOT NULL DEFAULT '2016',_x000D_PRIZE_CATEGORY VARCHAR2(20) NOT NULL DEFAULT 'chemistry',_x000D_</v>
      </c>
      <c r="AQ107" s="119" t="str">
        <f t="shared" ca="1" si="102"/>
        <v>PRIZE_YEAR VARCHAR2(4) NOT NULL DEFAULT '2016',_x000D_PRIZE_CATEGORY VARCHAR2(20) NOT NULL DEFAULT 'chemistry',_x000D_</v>
      </c>
      <c r="AR107" s="119" t="str">
        <f t="shared" ca="1" si="102"/>
        <v>PRIZE_YEAR VARCHAR2(4) NOT NULL DEFAULT '2016',_x000D_PRIZE_CATEGORY VARCHAR2(20) NOT NULL DEFAULT 'chemistry',_x000D_</v>
      </c>
      <c r="AS107" s="119" t="str">
        <f t="shared" ca="1" si="102"/>
        <v>PRIZE_YEAR VARCHAR2(4) NOT NULL DEFAULT '2016',_x000D_PRIZE_CATEGORY VARCHAR2(20) NOT NULL DEFAULT 'chemistry',_x000D_</v>
      </c>
      <c r="AT107" s="119" t="str">
        <f t="shared" ca="1" si="102"/>
        <v>PRIZE_YEAR VARCHAR2(4) NOT NULL DEFAULT '2016',_x000D_PRIZE_CATEGORY VARCHAR2(20) NOT NULL DEFAULT 'chemistry',_x000D_</v>
      </c>
      <c r="AU107" s="119" t="str">
        <f t="shared" ca="1" si="102"/>
        <v>PRIZE_YEAR VARCHAR2(4) NOT NULL DEFAULT '2016',_x000D_PRIZE_CATEGORY VARCHAR2(20) NOT NULL DEFAULT 'chemistry',_x000D_</v>
      </c>
      <c r="AV107" s="119" t="str">
        <f t="shared" ca="1" si="102"/>
        <v>PRIZE_YEAR VARCHAR2(4) NOT NULL DEFAULT '2016',_x000D_PRIZE_CATEGORY VARCHAR2(20) NOT NULL DEFAULT 'chemistry',_x000D_</v>
      </c>
      <c r="AW107" s="119" t="str">
        <f t="shared" ca="1" si="102"/>
        <v>PRIZE_YEAR VARCHAR2(4) NOT NULL DEFAULT '2016',_x000D_PRIZE_CATEGORY VARCHAR2(20) NOT NULL DEFAULT 'chemistry',_x000D_</v>
      </c>
      <c r="AX107" s="119" t="str">
        <f t="shared" ca="1" si="102"/>
        <v>PRIZE_YEAR VARCHAR2(4) NOT NULL DEFAULT '2016',_x000D_PRIZE_CATEGORY VARCHAR2(20) NOT NULL DEFAULT 'chemistry',_x000D_</v>
      </c>
      <c r="AY107" s="119" t="str">
        <f t="shared" ca="1" si="102"/>
        <v>PRIZE_YEAR VARCHAR2(4) NOT NULL DEFAULT '2016',_x000D_PRIZE_CATEGORY VARCHAR2(20) NOT NULL DEFAULT 'chemistry',_x000D_</v>
      </c>
      <c r="AZ107" s="119" t="str">
        <f t="shared" ca="1" si="102"/>
        <v>PRIZE_YEAR VARCHAR2(4) NOT NULL DEFAULT '2016',_x000D_PRIZE_CATEGORY VARCHAR2(20) NOT NULL DEFAULT 'chemistry',_x000D_</v>
      </c>
      <c r="BA107" s="119" t="str">
        <f t="shared" ca="1" si="102"/>
        <v>PRIZE_YEAR VARCHAR2(4) NOT NULL DEFAULT '2016',_x000D_PRIZE_CATEGORY VARCHAR2(20) NOT NULL DEFAULT 'chemistry',_x000D_</v>
      </c>
      <c r="BB107" s="119" t="str">
        <f t="shared" ca="1" si="102"/>
        <v>PRIZE_YEAR VARCHAR2(4) NOT NULL DEFAULT '2016',_x000D_PRIZE_CATEGORY VARCHAR2(20) NOT NULL DEFAULT 'chemistry',_x000D_</v>
      </c>
      <c r="BC107" s="119" t="str">
        <f t="shared" ca="1" si="102"/>
        <v>PRIZE_YEAR VARCHAR2(4) NOT NULL DEFAULT '2016',_x000D_PRIZE_CATEGORY VARCHAR2(20) NOT NULL DEFAULT 'chemistry',_x000D_</v>
      </c>
      <c r="BD107" s="119" t="str">
        <f t="shared" ca="1" si="102"/>
        <v>PRIZE_YEAR VARCHAR2(4) NOT NULL DEFAULT '2016',_x000D_PRIZE_CATEGORY VARCHAR2(20) NOT NULL DEFAULT 'chemistry',_x000D_</v>
      </c>
      <c r="BE107" s="119" t="str">
        <f t="shared" ca="1" si="102"/>
        <v>PRIZE_YEAR VARCHAR2(4) NOT NULL DEFAULT '2016',_x000D_PRIZE_CATEGORY VARCHAR2(20) NOT NULL DEFAULT 'chemistry',_x000D_</v>
      </c>
      <c r="BF107" s="119" t="str">
        <f t="shared" ca="1" si="102"/>
        <v>PRIZE_YEAR VARCHAR2(4) NOT NULL DEFAULT '2016',_x000D_PRIZE_CATEGORY VARCHAR2(20) NOT NULL DEFAULT 'chemistry',_x000D_</v>
      </c>
      <c r="BG107" s="119" t="str">
        <f t="shared" ca="1" si="102"/>
        <v>PRIZE_YEAR VARCHAR2(4) NOT NULL DEFAULT '2016',_x000D_PRIZE_CATEGORY VARCHAR2(20) NOT NULL DEFAULT 'chemistry',_x000D_</v>
      </c>
      <c r="BH107" s="119" t="str">
        <f t="shared" ca="1" si="102"/>
        <v>PRIZE_YEAR VARCHAR2(4) NOT NULL DEFAULT '2016',_x000D_PRIZE_CATEGORY VARCHAR2(20) NOT NULL DEFAULT 'chemistry',_x000D_</v>
      </c>
      <c r="BI107" s="119" t="str">
        <f t="shared" ca="1" si="102"/>
        <v>PRIZE_YEAR VARCHAR2(4) NOT NULL DEFAULT '2016',_x000D_PRIZE_CATEGORY VARCHAR2(20) NOT NULL DEFAULT 'chemistry',_x000D_</v>
      </c>
      <c r="BJ107" s="119" t="str">
        <f t="shared" ca="1" si="102"/>
        <v>PRIZE_YEAR VARCHAR2(4) NOT NULL DEFAULT '2016',_x000D_PRIZE_CATEGORY VARCHAR2(20) NOT NULL DEFAULT 'chemistry',_x000D_</v>
      </c>
      <c r="BK107" s="119" t="str">
        <f t="shared" ca="1" si="102"/>
        <v>PRIZE_YEAR VARCHAR2(4) NOT NULL DEFAULT '2016',_x000D_PRIZE_CATEGORY VARCHAR2(20) NOT NULL DEFAULT 'chemistry',_x000D_</v>
      </c>
      <c r="BL107" s="119" t="str">
        <f t="shared" ca="1" si="102"/>
        <v>PRIZE_YEAR VARCHAR2(4) NOT NULL DEFAULT '2016',_x000D_PRIZE_CATEGORY VARCHAR2(20) NOT NULL DEFAULT 'chemistry',_x000D_</v>
      </c>
      <c r="BM107" s="119" t="str">
        <f t="shared" ca="1" si="102"/>
        <v>PRIZE_YEAR VARCHAR2(4) NOT NULL DEFAULT '2016',_x000D_PRIZE_CATEGORY VARCHAR2(20) NOT NULL DEFAULT 'chemistry',_x000D_</v>
      </c>
      <c r="BN107" s="119" t="str">
        <f t="shared" ca="1" si="102"/>
        <v>PRIZE_YEAR VARCHAR2(4) NOT NULL DEFAULT '2016',_x000D_PRIZE_CATEGORY VARCHAR2(20) NOT NULL DEFAULT 'chemistry',_x000D_</v>
      </c>
      <c r="BO107" s="119" t="str">
        <f t="shared" ca="1" si="102"/>
        <v>PRIZE_YEAR VARCHAR2(4) NOT NULL DEFAULT '2016',_x000D_PRIZE_CATEGORY VARCHAR2(20) NOT NULL DEFAULT 'chemistry',_x000D_</v>
      </c>
      <c r="BP107" s="119" t="str">
        <f t="shared" ca="1" si="102"/>
        <v>PRIZE_YEAR VARCHAR2(4) NOT NULL DEFAULT '2016',_x000D_PRIZE_CATEGORY VARCHAR2(20) NOT NULL DEFAULT 'chemistry',_x000D_</v>
      </c>
      <c r="BQ107" s="119" t="str">
        <f t="shared" ca="1" si="102"/>
        <v>PRIZE_YEAR VARCHAR2(4) NOT NULL DEFAULT '2016',_x000D_PRIZE_CATEGORY VARCHAR2(20) NOT NULL DEFAULT 'chemistry',_x000D_</v>
      </c>
      <c r="BR107" s="119" t="str">
        <f t="shared" ca="1" si="102"/>
        <v>PRIZE_YEAR VARCHAR2(4) NOT NULL DEFAULT '2016',_x000D_PRIZE_CATEGORY VARCHAR2(20) NOT NULL DEFAULT 'chemistry',_x000D_</v>
      </c>
      <c r="BS107" s="119" t="str">
        <f t="shared" ca="1" si="102"/>
        <v>PRIZE_YEAR VARCHAR2(4) NOT NULL DEFAULT '2016',_x000D_PRIZE_CATEGORY VARCHAR2(20) NOT NULL DEFAULT 'chemistry',_x000D_</v>
      </c>
      <c r="BT107" s="119" t="str">
        <f t="shared" ca="1" si="103"/>
        <v>PRIZE_YEAR VARCHAR2(4) NOT NULL DEFAULT '2016',_x000D_PRIZE_CATEGORY VARCHAR2(20) NOT NULL DEFAULT 'chemistry',_x000D_</v>
      </c>
      <c r="BU107" s="119" t="str">
        <f t="shared" ca="1" si="103"/>
        <v>PRIZE_YEAR VARCHAR2(4) NOT NULL DEFAULT '2016',_x000D_PRIZE_CATEGORY VARCHAR2(20) NOT NULL DEFAULT 'chemistry',_x000D_</v>
      </c>
      <c r="BV107" s="119" t="str">
        <f t="shared" ca="1" si="103"/>
        <v>PRIZE_YEAR VARCHAR2(4) NOT NULL DEFAULT '2016',_x000D_PRIZE_CATEGORY VARCHAR2(20) NOT NULL DEFAULT 'chemistry',_x000D_</v>
      </c>
      <c r="BW107" s="119" t="str">
        <f t="shared" ca="1" si="103"/>
        <v>PRIZE_YEAR VARCHAR2(4) NOT NULL DEFAULT '2016',_x000D_PRIZE_CATEGORY VARCHAR2(20) NOT NULL DEFAULT 'chemistry',_x000D_</v>
      </c>
      <c r="BX107" s="119" t="str">
        <f t="shared" ca="1" si="103"/>
        <v>PRIZE_YEAR VARCHAR2(4) NOT NULL DEFAULT '2016',_x000D_PRIZE_CATEGORY VARCHAR2(20) NOT NULL DEFAULT 'chemistry',_x000D_</v>
      </c>
      <c r="BY107" s="119" t="str">
        <f t="shared" ca="1" si="103"/>
        <v>PRIZE_YEAR VARCHAR2(4) NOT NULL DEFAULT '2016',_x000D_PRIZE_CATEGORY VARCHAR2(20) NOT NULL DEFAULT 'chemistry',_x000D_</v>
      </c>
      <c r="BZ107" s="119" t="str">
        <f t="shared" ca="1" si="103"/>
        <v>PRIZE_YEAR VARCHAR2(4) NOT NULL DEFAULT '2016',_x000D_PRIZE_CATEGORY VARCHAR2(20) NOT NULL DEFAULT 'chemistry',_x000D_</v>
      </c>
      <c r="CA107" s="119" t="str">
        <f t="shared" ca="1" si="103"/>
        <v>PRIZE_YEAR VARCHAR2(4) NOT NULL DEFAULT '2016',_x000D_PRIZE_CATEGORY VARCHAR2(20) NOT NULL DEFAULT 'chemistry',_x000D_</v>
      </c>
      <c r="CB107" s="119" t="str">
        <f t="shared" ca="1" si="103"/>
        <v>PRIZE_YEAR VARCHAR2(4) NOT NULL DEFAULT '2016',_x000D_PRIZE_CATEGORY VARCHAR2(20) NOT NULL DEFAULT 'chemistry',_x000D_</v>
      </c>
      <c r="CC107" s="119" t="str">
        <f t="shared" ca="1" si="103"/>
        <v>PRIZE_YEAR VARCHAR2(4) NOT NULL DEFAULT '2016',_x000D_PRIZE_CATEGORY VARCHAR2(20) NOT NULL DEFAULT 'chemistry',_x000D_</v>
      </c>
      <c r="CD107" s="119" t="str">
        <f t="shared" ca="1" si="103"/>
        <v>PRIZE_YEAR VARCHAR2(4) NOT NULL DEFAULT '2016',_x000D_PRIZE_CATEGORY VARCHAR2(20) NOT NULL DEFAULT 'chemistry',_x000D_</v>
      </c>
      <c r="CE107" s="119" t="str">
        <f t="shared" ca="1" si="103"/>
        <v>PRIZE_YEAR VARCHAR2(4) NOT NULL DEFAULT '2016',_x000D_PRIZE_CATEGORY VARCHAR2(20) NOT NULL DEFAULT 'chemistry',_x000D_</v>
      </c>
      <c r="CF107" s="119" t="str">
        <f t="shared" ca="1" si="103"/>
        <v>PRIZE_YEAR VARCHAR2(4) NOT NULL DEFAULT '2016',_x000D_PRIZE_CATEGORY VARCHAR2(20) NOT NULL DEFAULT 'chemistry',_x000D_</v>
      </c>
      <c r="CG107" s="119" t="str">
        <f t="shared" ca="1" si="103"/>
        <v>PRIZE_YEAR VARCHAR2(4) NOT NULL DEFAULT '2016',_x000D_PRIZE_CATEGORY VARCHAR2(20) NOT NULL DEFAULT 'chemistry',_x000D_</v>
      </c>
      <c r="CH107" s="119" t="str">
        <f t="shared" ca="1" si="103"/>
        <v>PRIZE_YEAR VARCHAR2(4) NOT NULL DEFAULT '2016',_x000D_PRIZE_CATEGORY VARCHAR2(20) NOT NULL DEFAULT 'chemistry',_x000D_</v>
      </c>
      <c r="CI107" s="119" t="str">
        <f t="shared" ca="1" si="103"/>
        <v>PRIZE_YEAR VARCHAR2(4) NOT NULL DEFAULT '2016',_x000D_PRIZE_CATEGORY VARCHAR2(20) NOT NULL DEFAULT 'chemistry',_x000D_</v>
      </c>
      <c r="CJ107" s="119" t="str">
        <f t="shared" ca="1" si="103"/>
        <v>PRIZE_YEAR VARCHAR2(4) NOT NULL DEFAULT '2016',_x000D_PRIZE_CATEGORY VARCHAR2(20) NOT NULL DEFAULT 'chemistry',_x000D_</v>
      </c>
      <c r="CK107" s="119" t="str">
        <f t="shared" ca="1" si="103"/>
        <v>PRIZE_YEAR VARCHAR2(4) NOT NULL DEFAULT '2016',_x000D_PRIZE_CATEGORY VARCHAR2(20) NOT NULL DEFAULT 'chemistry',_x000D_</v>
      </c>
      <c r="CL107" s="119" t="str">
        <f t="shared" ca="1" si="103"/>
        <v>PRIZE_YEAR VARCHAR2(4) NOT NULL DEFAULT '2016',_x000D_PRIZE_CATEGORY VARCHAR2(20) NOT NULL DEFAULT 'chemistry',_x000D_</v>
      </c>
      <c r="CM107" s="119" t="str">
        <f t="shared" ca="1" si="103"/>
        <v>PRIZE_YEAR VARCHAR2(4) NOT NULL DEFAULT '2016',_x000D_PRIZE_CATEGORY VARCHAR2(20) NOT NULL DEFAULT 'chemistry',_x000D_</v>
      </c>
      <c r="CN107" s="119" t="str">
        <f t="shared" ca="1" si="103"/>
        <v>PRIZE_YEAR VARCHAR2(4) NOT NULL DEFAULT '2016',_x000D_PRIZE_CATEGORY VARCHAR2(20) NOT NULL DEFAULT 'chemistry',_x000D_</v>
      </c>
      <c r="CO107" s="119" t="str">
        <f t="shared" ca="1" si="103"/>
        <v>PRIZE_YEAR VARCHAR2(4) NOT NULL DEFAULT '2016',_x000D_PRIZE_CATEGORY VARCHAR2(20) NOT NULL DEFAULT 'chemistry',_x000D_</v>
      </c>
      <c r="CP107" s="119" t="str">
        <f t="shared" ca="1" si="103"/>
        <v>PRIZE_YEAR VARCHAR2(4) NOT NULL DEFAULT '2016',_x000D_PRIZE_CATEGORY VARCHAR2(20) NOT NULL DEFAULT 'chemistry',_x000D_</v>
      </c>
      <c r="CQ107" s="119" t="str">
        <f t="shared" ca="1" si="103"/>
        <v>PRIZE_YEAR VARCHAR2(4) NOT NULL DEFAULT '2016',_x000D_PRIZE_CATEGORY VARCHAR2(20) NOT NULL DEFAULT 'chemistry',_x000D_</v>
      </c>
      <c r="CR107" s="119" t="str">
        <f t="shared" ca="1" si="103"/>
        <v>PRIZE_YEAR VARCHAR2(4) NOT NULL DEFAULT '2016',_x000D_PRIZE_CATEGORY VARCHAR2(20) NOT NULL DEFAULT 'chemistry',_x000D_</v>
      </c>
      <c r="CS107" s="119" t="str">
        <f t="shared" ca="1" si="103"/>
        <v>PRIZE_YEAR VARCHAR2(4) NOT NULL DEFAULT '2016',_x000D_PRIZE_CATEGORY VARCHAR2(20) NOT NULL DEFAULT 'chemistry',_x000D_</v>
      </c>
      <c r="CT107" s="119" t="str">
        <f t="shared" ca="1" si="103"/>
        <v>PRIZE_YEAR VARCHAR2(4) NOT NULL DEFAULT '2016',_x000D_PRIZE_CATEGORY VARCHAR2(20) NOT NULL DEFAULT 'chemistry',_x000D_</v>
      </c>
      <c r="CU107" s="119" t="str">
        <f t="shared" ca="1" si="103"/>
        <v>PRIZE_YEAR VARCHAR2(4) NOT NULL DEFAULT '2016',_x000D_PRIZE_CATEGORY VARCHAR2(20) NOT NULL DEFAULT 'chemistry',_x000D_</v>
      </c>
      <c r="CV107" s="119" t="str">
        <f t="shared" ca="1" si="103"/>
        <v>PRIZE_YEAR VARCHAR2(4) NOT NULL DEFAULT '2016',_x000D_PRIZE_CATEGORY VARCHAR2(20) NOT NULL DEFAULT 'chemistry',_x000D_</v>
      </c>
      <c r="CW107" s="119" t="str">
        <f t="shared" ca="1" si="103"/>
        <v>PRIZE_YEAR VARCHAR2(4) NOT NULL DEFAULT '2016',_x000D_PRIZE_CATEGORY VARCHAR2(20) NOT NULL DEFAULT 'chemistry',_x000D_</v>
      </c>
      <c r="CX107" s="119" t="str">
        <f t="shared" ca="1" si="103"/>
        <v>PRIZE_YEAR VARCHAR2(4) NOT NULL DEFAULT '2016',_x000D_PRIZE_CATEGORY VARCHAR2(20) NOT NULL DEFAULT 'chemistry',_x000D_</v>
      </c>
      <c r="CY107" s="119" t="str">
        <f t="shared" ca="1" si="103"/>
        <v>PRIZE_YEAR VARCHAR2(4) NOT NULL DEFAULT '2016',_x000D_PRIZE_CATEGORY VARCHAR2(20) NOT NULL DEFAULT 'chemistry',_x000D_</v>
      </c>
      <c r="CZ107" s="119" t="str">
        <f t="shared" ca="1" si="103"/>
        <v>PRIZE_YEAR VARCHAR2(4) NOT NULL DEFAULT '2016',_x000D_PRIZE_CATEGORY VARCHAR2(20) NOT NULL DEFAULT 'chemistry',_x000D_</v>
      </c>
      <c r="DA107" s="119" t="str">
        <f t="shared" ca="1" si="103"/>
        <v>PRIZE_YEAR VARCHAR2(4) NOT NULL DEFAULT '2016',_x000D_PRIZE_CATEGORY VARCHAR2(20) NOT NULL DEFAULT 'chemistry',_x000D_</v>
      </c>
      <c r="DB107" s="119" t="str">
        <f t="shared" ca="1" si="103"/>
        <v>PRIZE_YEAR VARCHAR2(4) NOT NULL DEFAULT '2016',_x000D_PRIZE_CATEGORY VARCHAR2(20) NOT NULL DEFAULT 'chemistry',_x000D_</v>
      </c>
      <c r="DC107" s="119" t="str">
        <f t="shared" ca="1" si="103"/>
        <v>PRIZE_YEAR VARCHAR2(4) NOT NULL DEFAULT '2016',_x000D_PRIZE_CATEGORY VARCHAR2(20) NOT NULL DEFAULT 'chemistry',_x000D_</v>
      </c>
      <c r="DD107" s="119" t="str">
        <f t="shared" ca="1" si="103"/>
        <v>PRIZE_YEAR VARCHAR2(4) NOT NULL DEFAULT '2016',_x000D_PRIZE_CATEGORY VARCHAR2(20) NOT NULL DEFAULT 'chemistry',_x000D_</v>
      </c>
      <c r="DE107" s="119" t="str">
        <f t="shared" ca="1" si="103"/>
        <v>PRIZE_YEAR VARCHAR2(4) NOT NULL DEFAULT '2016',_x000D_PRIZE_CATEGORY VARCHAR2(20) NOT NULL DEFAULT 'chemistry',_x000D_</v>
      </c>
      <c r="DF107" s="119" t="str">
        <f t="shared" ca="1" si="103"/>
        <v>PRIZE_YEAR VARCHAR2(4) NOT NULL DEFAULT '2016',_x000D_PRIZE_CATEGORY VARCHAR2(20) NOT NULL DEFAULT 'chemistry',_x000D_</v>
      </c>
      <c r="DG107" s="119" t="str">
        <f t="shared" ca="1" si="103"/>
        <v>PRIZE_YEAR VARCHAR2(4) NOT NULL DEFAULT '2016',_x000D_PRIZE_CATEGORY VARCHAR2(20) NOT NULL DEFAULT 'chemistry',_x000D_</v>
      </c>
      <c r="DH107" s="119" t="str">
        <f t="shared" ca="1" si="103"/>
        <v>PRIZE_YEAR VARCHAR2(4) NOT NULL DEFAULT '2016',_x000D_PRIZE_CATEGORY VARCHAR2(20) NOT NULL DEFAULT 'chemistry',_x000D_</v>
      </c>
      <c r="DI107" s="119" t="str">
        <f t="shared" ca="1" si="103"/>
        <v>PRIZE_YEAR VARCHAR2(4) NOT NULL DEFAULT '2016',_x000D_PRIZE_CATEGORY VARCHAR2(20) NOT NULL DEFAULT 'chemistry',_x000D_</v>
      </c>
      <c r="DJ107" s="119" t="str">
        <f t="shared" ca="1" si="103"/>
        <v>PRIZE_YEAR VARCHAR2(4) NOT NULL DEFAULT '2016',_x000D_PRIZE_CATEGORY VARCHAR2(20) NOT NULL DEFAULT 'chemistry',_x000D_</v>
      </c>
      <c r="DK107" s="119" t="str">
        <f t="shared" ca="1" si="103"/>
        <v>PRIZE_YEAR VARCHAR2(4) NOT NULL DEFAULT '2016',_x000D_PRIZE_CATEGORY VARCHAR2(20) NOT NULL DEFAULT 'chemistry',_x000D_</v>
      </c>
      <c r="DL107" s="119" t="str">
        <f t="shared" ca="1" si="103"/>
        <v>PRIZE_YEAR VARCHAR2(4) NOT NULL DEFAULT '2016',_x000D_PRIZE_CATEGORY VARCHAR2(20) NOT NULL DEFAULT 'chemistry',_x000D_</v>
      </c>
      <c r="DM107" s="119" t="str">
        <f t="shared" ca="1" si="103"/>
        <v>PRIZE_YEAR VARCHAR2(4) NOT NULL DEFAULT '2016',_x000D_PRIZE_CATEGORY VARCHAR2(20) NOT NULL DEFAULT 'chemistry',_x000D_</v>
      </c>
      <c r="DN107" s="119" t="str">
        <f t="shared" ca="1" si="103"/>
        <v>PRIZE_YEAR VARCHAR2(4) NOT NULL DEFAULT '2016',_x000D_PRIZE_CATEGORY VARCHAR2(20) NOT NULL DEFAULT 'chemistry',_x000D_</v>
      </c>
      <c r="DO107" s="119" t="str">
        <f t="shared" ca="1" si="103"/>
        <v>PRIZE_YEAR VARCHAR2(4) NOT NULL DEFAULT '2016',_x000D_PRIZE_CATEGORY VARCHAR2(20) NOT NULL DEFAULT 'chemistry',_x000D_</v>
      </c>
      <c r="DP107" s="119" t="str">
        <f t="shared" ca="1" si="103"/>
        <v>PRIZE_YEAR VARCHAR2(4) NOT NULL DEFAULT '2016',_x000D_PRIZE_CATEGORY VARCHAR2(20) NOT NULL DEFAULT 'chemistry',_x000D_</v>
      </c>
      <c r="DQ107" s="119" t="str">
        <f t="shared" ca="1" si="103"/>
        <v>PRIZE_YEAR VARCHAR2(4) NOT NULL DEFAULT '2016',_x000D_PRIZE_CATEGORY VARCHAR2(20) NOT NULL DEFAULT 'chemistry',_x000D_</v>
      </c>
      <c r="DR107" s="119" t="str">
        <f t="shared" ca="1" si="103"/>
        <v>PRIZE_YEAR VARCHAR2(4) NOT NULL DEFAULT '2016',_x000D_PRIZE_CATEGORY VARCHAR2(20) NOT NULL DEFAULT 'chemistry',_x000D_</v>
      </c>
      <c r="DS107" s="119" t="str">
        <f t="shared" ca="1" si="103"/>
        <v>PRIZE_YEAR VARCHAR2(4) NOT NULL DEFAULT '2016',_x000D_PRIZE_CATEGORY VARCHAR2(20) NOT NULL DEFAULT 'chemistry',_x000D_</v>
      </c>
      <c r="DT107" s="119" t="str">
        <f t="shared" ca="1" si="103"/>
        <v>PRIZE_YEAR VARCHAR2(4) NOT NULL DEFAULT '2016',_x000D_PRIZE_CATEGORY VARCHAR2(20) NOT NULL DEFAULT 'chemistry',_x000D_</v>
      </c>
      <c r="DU107" s="119" t="str">
        <f t="shared" ca="1" si="103"/>
        <v>PRIZE_YEAR VARCHAR2(4) NOT NULL DEFAULT '2016',_x000D_PRIZE_CATEGORY VARCHAR2(20) NOT NULL DEFAULT 'chemistry',_x000D_</v>
      </c>
      <c r="DV107" s="119" t="str">
        <f t="shared" ca="1" si="103"/>
        <v>PRIZE_YEAR VARCHAR2(4) NOT NULL DEFAULT '2016',_x000D_PRIZE_CATEGORY VARCHAR2(20) NOT NULL DEFAULT 'chemistry',_x000D_</v>
      </c>
      <c r="DW107" s="119" t="str">
        <f t="shared" ca="1" si="103"/>
        <v>PRIZE_YEAR VARCHAR2(4) NOT NULL DEFAULT '2016',_x000D_PRIZE_CATEGORY VARCHAR2(20) NOT NULL DEFAULT 'chemistry',_x000D_</v>
      </c>
      <c r="DX107" s="119" t="str">
        <f t="shared" ca="1" si="103"/>
        <v>PRIZE_YEAR VARCHAR2(4) NOT NULL DEFAULT '2016',_x000D_PRIZE_CATEGORY VARCHAR2(20) NOT NULL DEFAULT 'chemistry',_x000D_</v>
      </c>
      <c r="DY107" s="119" t="str">
        <f t="shared" ca="1" si="103"/>
        <v>PRIZE_YEAR VARCHAR2(4) NOT NULL DEFAULT '2016',_x000D_PRIZE_CATEGORY VARCHAR2(20) NOT NULL DEFAULT 'chemistry',_x000D_</v>
      </c>
      <c r="DZ107" s="119" t="str">
        <f t="shared" ca="1" si="103"/>
        <v>PRIZE_YEAR VARCHAR2(4) NOT NULL DEFAULT '2016',_x000D_PRIZE_CATEGORY VARCHAR2(20) NOT NULL DEFAULT 'chemistry',_x000D_</v>
      </c>
      <c r="EA107" s="119" t="str">
        <f t="shared" ca="1" si="103"/>
        <v>PRIZE_YEAR VARCHAR2(4) NOT NULL DEFAULT '2016',_x000D_PRIZE_CATEGORY VARCHAR2(20) NOT NULL DEFAULT 'chemistry',_x000D_</v>
      </c>
      <c r="EB107" s="119" t="str">
        <f t="shared" ca="1" si="103"/>
        <v>PRIZE_YEAR VARCHAR2(4) NOT NULL DEFAULT '2016',_x000D_PRIZE_CATEGORY VARCHAR2(20) NOT NULL DEFAULT 'chemistry',_x000D_</v>
      </c>
      <c r="EC107" s="119" t="str">
        <f t="shared" ca="1" si="103"/>
        <v>PRIZE_YEAR VARCHAR2(4) NOT NULL DEFAULT '2016',_x000D_PRIZE_CATEGORY VARCHAR2(20) NOT NULL DEFAULT 'chemistry',_x000D_</v>
      </c>
      <c r="ED107" s="119" t="str">
        <f t="shared" ca="1" si="103"/>
        <v>PRIZE_YEAR VARCHAR2(4) NOT NULL DEFAULT '2016',_x000D_PRIZE_CATEGORY VARCHAR2(20) NOT NULL DEFAULT 'chemistry',_x000D_</v>
      </c>
      <c r="EE107" s="119" t="str">
        <f t="shared" ca="1" si="103"/>
        <v>PRIZE_YEAR VARCHAR2(4) NOT NULL DEFAULT '2016',_x000D_PRIZE_CATEGORY VARCHAR2(20) NOT NULL DEFAULT 'chemistry',_x000D_</v>
      </c>
      <c r="EF107" s="119" t="str">
        <f t="shared" ca="1" si="104"/>
        <v>PRIZE_YEAR VARCHAR2(4) NOT NULL DEFAULT '2016',_x000D_PRIZE_CATEGORY VARCHAR2(20) NOT NULL DEFAULT 'chemistry',_x000D_</v>
      </c>
      <c r="EG107" s="119" t="str">
        <f t="shared" ca="1" si="104"/>
        <v>PRIZE_YEAR VARCHAR2(4) NOT NULL DEFAULT '2016',_x000D_PRIZE_CATEGORY VARCHAR2(20) NOT NULL DEFAULT 'chemistry',_x000D_</v>
      </c>
      <c r="EH107" s="119" t="str">
        <f t="shared" ca="1" si="104"/>
        <v>PRIZE_YEAR VARCHAR2(4) NOT NULL DEFAULT '2016',_x000D_PRIZE_CATEGORY VARCHAR2(20) NOT NULL DEFAULT 'chemistry',_x000D_</v>
      </c>
      <c r="EI107" s="119" t="str">
        <f t="shared" ca="1" si="104"/>
        <v>PRIZE_YEAR VARCHAR2(4) NOT NULL DEFAULT '2016',_x000D_PRIZE_CATEGORY VARCHAR2(20) NOT NULL DEFAULT 'chemistry',_x000D_</v>
      </c>
      <c r="EJ107" s="119" t="str">
        <f t="shared" ca="1" si="104"/>
        <v>PRIZE_YEAR VARCHAR2(4) NOT NULL DEFAULT '2016',_x000D_PRIZE_CATEGORY VARCHAR2(20) NOT NULL DEFAULT 'chemistry',_x000D_</v>
      </c>
      <c r="EK107" s="119" t="str">
        <f t="shared" ca="1" si="104"/>
        <v>PRIZE_YEAR VARCHAR2(4) NOT NULL DEFAULT '2016',_x000D_PRIZE_CATEGORY VARCHAR2(20) NOT NULL DEFAULT 'chemistry',_x000D_</v>
      </c>
      <c r="EL107" s="119" t="str">
        <f t="shared" ca="1" si="104"/>
        <v>PRIZE_YEAR VARCHAR2(4) NOT NULL DEFAULT '2016',_x000D_PRIZE_CATEGORY VARCHAR2(20) NOT NULL DEFAULT 'chemistry',_x000D_</v>
      </c>
      <c r="EM107" s="119" t="str">
        <f t="shared" ca="1" si="104"/>
        <v>PRIZE_YEAR VARCHAR2(4) NOT NULL DEFAULT '2016',_x000D_PRIZE_CATEGORY VARCHAR2(20) NOT NULL DEFAULT 'chemistry',_x000D_</v>
      </c>
      <c r="EN107" s="119" t="str">
        <f t="shared" ca="1" si="104"/>
        <v>PRIZE_YEAR VARCHAR2(4) NOT NULL DEFAULT '2016',_x000D_PRIZE_CATEGORY VARCHAR2(20) NOT NULL DEFAULT 'chemistry',_x000D_</v>
      </c>
      <c r="EO107" s="119" t="str">
        <f t="shared" ca="1" si="104"/>
        <v>PRIZE_YEAR VARCHAR2(4) NOT NULL DEFAULT '2016',_x000D_PRIZE_CATEGORY VARCHAR2(20) NOT NULL DEFAULT 'chemistry',_x000D_</v>
      </c>
      <c r="EP107" s="119" t="str">
        <f t="shared" ca="1" si="104"/>
        <v>PRIZE_YEAR VARCHAR2(4) NOT NULL DEFAULT '2016',_x000D_PRIZE_CATEGORY VARCHAR2(20) NOT NULL DEFAULT 'chemistry',_x000D_</v>
      </c>
      <c r="EQ107" s="119" t="str">
        <f t="shared" ca="1" si="104"/>
        <v>PRIZE_YEAR VARCHAR2(4) NOT NULL DEFAULT '2016',_x000D_PRIZE_CATEGORY VARCHAR2(20) NOT NULL DEFAULT 'chemistry',_x000D_</v>
      </c>
      <c r="ER107" s="119" t="str">
        <f t="shared" ca="1" si="104"/>
        <v>PRIZE_YEAR VARCHAR2(4) NOT NULL DEFAULT '2016',_x000D_PRIZE_CATEGORY VARCHAR2(20) NOT NULL DEFAULT 'chemistry',_x000D_</v>
      </c>
      <c r="ES107" s="119" t="str">
        <f t="shared" ca="1" si="104"/>
        <v>PRIZE_YEAR VARCHAR2(4) NOT NULL DEFAULT '2016',_x000D_PRIZE_CATEGORY VARCHAR2(20) NOT NULL DEFAULT 'chemistry',_x000D_</v>
      </c>
      <c r="ET107" s="119" t="str">
        <f t="shared" ca="1" si="104"/>
        <v>PRIZE_YEAR VARCHAR2(4) NOT NULL DEFAULT '2016',_x000D_PRIZE_CATEGORY VARCHAR2(20) NOT NULL DEFAULT 'chemistry',_x000D_</v>
      </c>
      <c r="EU107" s="119" t="str">
        <f t="shared" ca="1" si="104"/>
        <v>PRIZE_YEAR VARCHAR2(4) NOT NULL DEFAULT '2016',_x000D_PRIZE_CATEGORY VARCHAR2(20) NOT NULL DEFAULT 'chemistry',_x000D_</v>
      </c>
      <c r="EV107" s="119" t="str">
        <f t="shared" ca="1" si="104"/>
        <v>PRIZE_YEAR VARCHAR2(4) NOT NULL DEFAULT '2016',_x000D_PRIZE_CATEGORY VARCHAR2(20) NOT NULL DEFAULT 'chemistry',_x000D_</v>
      </c>
      <c r="EW107" s="119" t="str">
        <f t="shared" ca="1" si="104"/>
        <v>PRIZE_YEAR VARCHAR2(4) NOT NULL DEFAULT '2016',_x000D_PRIZE_CATEGORY VARCHAR2(20) NOT NULL DEFAULT 'chemistry',_x000D_</v>
      </c>
      <c r="EX107" s="119" t="str">
        <f t="shared" ca="1" si="104"/>
        <v>PRIZE_YEAR VARCHAR2(4) NOT NULL DEFAULT '2016',_x000D_PRIZE_CATEGORY VARCHAR2(20) NOT NULL DEFAULT 'chemistry',_x000D_</v>
      </c>
      <c r="EY107" s="119" t="str">
        <f t="shared" ca="1" si="104"/>
        <v>PRIZE_YEAR VARCHAR2(4) NOT NULL DEFAULT '2016',_x000D_PRIZE_CATEGORY VARCHAR2(20) NOT NULL DEFAULT 'chemistry',_x000D_</v>
      </c>
    </row>
    <row r="108" spans="1:155" s="38" customFormat="1" ht="19.95" hidden="1" customHeight="1" outlineLevel="2">
      <c r="A108" s="20"/>
      <c r="B108" s="20"/>
      <c r="C108" s="33"/>
      <c r="D108" s="33"/>
      <c r="E108" s="18"/>
      <c r="F108" s="119"/>
      <c r="G108" s="226"/>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122" t="str">
        <f>IF(LEN(F83)=0,"",SUBSTITUTE(SUBSTITUTE(SUBSTITUTE(Settings!$B$39,"&amp;Table",$F$45),"&amp;Column",F72),"&amp;BEAMColumnCodes",F83))</f>
        <v xml:space="preserve">Comment on Column PRIZE.PRIZE_KEY is 'SK, NN';
</v>
      </c>
      <c r="G109" s="320" t="str">
        <f>IF(LEN(G83)=0,"",SUBSTITUTE(SUBSTITUTE(SUBSTITUTE(Settings!$B$39,"&amp;Table",$F$45),"&amp;Column",G72),"&amp;BEAMColumnCodes",G83))</f>
        <v xml:space="preserve">Comment on Column PRIZE.PRIZE_ID is 'BK, NN';
</v>
      </c>
      <c r="H109" s="122" t="str">
        <f>IF(LEN(H83)=0,"",SUBSTITUTE(SUBSTITUTE(SUBSTITUTE(Settings!$B$39,"&amp;Table",$F$45),"&amp;Column",H72),"&amp;BEAMColumnCodes",H83))</f>
        <v xml:space="preserve">Comment on Column PRIZE.PRIZE_YEAR is 'NN';
</v>
      </c>
      <c r="I109" s="122" t="str">
        <f>IF(LEN(I83)=0,"",SUBSTITUTE(SUBSTITUTE(SUBSTITUTE(Settings!$B$39,"&amp;Table",$F$45),"&amp;Column",I72),"&amp;BEAMColumnCodes",I83))</f>
        <v xml:space="preserve">Comment on Column PRIZE.PRIZE_CATEGORY is 'NN';
</v>
      </c>
      <c r="J109" s="122" t="str">
        <f>IF(LEN(J83)=0,"",SUBSTITUTE(SUBSTITUTE(SUBSTITUTE(Settings!$B$39,"&amp;Table",$F$45),"&amp;Column",J72),"&amp;BEAMColumnCodes",J83))</f>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140" t="str">
        <f>F109</f>
        <v xml:space="preserve">Comment on Column PRIZE.PRIZE_KEY is 'SK, NN';
</v>
      </c>
      <c r="G110" s="219" t="str">
        <f ca="1">CONCATENATE(INDIRECT(ADDRESS(ROW(),COLUMN()-1)),G109)</f>
        <v xml:space="preserve">Comment on Column PRIZE.PRIZE_KEY is 'SK, NN';
Comment on Column PRIZE.PRIZE_ID is 'BK, NN';
</v>
      </c>
      <c r="H110" s="111" t="str">
        <f t="shared" ref="H110:BS110" ca="1" si="105">CONCATENATE(INDIRECT(ADDRESS(ROW(),COLUMN()-1)),H109)</f>
        <v xml:space="preserve">Comment on Column PRIZE.PRIZE_KEY is 'SK, NN';
Comment on Column PRIZE.PRIZE_ID is 'BK, NN';
Comment on Column PRIZE.PRIZE_YEAR is 'NN';
</v>
      </c>
      <c r="I110" s="111" t="str">
        <f t="shared" ca="1" si="105"/>
        <v xml:space="preserve">Comment on Column PRIZE.PRIZE_KEY is 'SK, NN';
Comment on Column PRIZE.PRIZE_ID is 'BK, NN';
Comment on Column PRIZE.PRIZE_YEAR is 'NN';
Comment on Column PRIZE.PRIZE_CATEGORY is 'NN';
</v>
      </c>
      <c r="J110" s="111" t="str">
        <f t="shared" ca="1" si="105"/>
        <v xml:space="preserve">Comment on Column PRIZE.PRIZE_KEY is 'SK, NN';
Comment on Column PRIZE.PRIZE_ID is 'BK, NN';
Comment on Column PRIZE.PRIZE_YEAR is 'NN';
Comment on Column PRIZE.PRIZE_CATEGORY is 'NN';
</v>
      </c>
      <c r="K110" s="111" t="str">
        <f t="shared" ca="1" si="105"/>
        <v xml:space="preserve">Comment on Column PRIZE.PRIZE_KEY is 'SK, NN';
Comment on Column PRIZE.PRIZE_ID is 'BK, NN';
Comment on Column PRIZE.PRIZE_YEAR is 'NN';
Comment on Column PRIZE.PRIZE_CATEGORY is 'NN';
</v>
      </c>
      <c r="L110" s="111" t="str">
        <f t="shared" ca="1" si="105"/>
        <v xml:space="preserve">Comment on Column PRIZE.PRIZE_KEY is 'SK, NN';
Comment on Column PRIZE.PRIZE_ID is 'BK, NN';
Comment on Column PRIZE.PRIZE_YEAR is 'NN';
Comment on Column PRIZE.PRIZE_CATEGORY is 'NN';
</v>
      </c>
      <c r="M110" s="111" t="str">
        <f t="shared" ca="1" si="105"/>
        <v xml:space="preserve">Comment on Column PRIZE.PRIZE_KEY is 'SK, NN';
Comment on Column PRIZE.PRIZE_ID is 'BK, NN';
Comment on Column PRIZE.PRIZE_YEAR is 'NN';
Comment on Column PRIZE.PRIZE_CATEGORY is 'NN';
</v>
      </c>
      <c r="N110" s="111" t="str">
        <f t="shared" ca="1" si="105"/>
        <v xml:space="preserve">Comment on Column PRIZE.PRIZE_KEY is 'SK, NN';
Comment on Column PRIZE.PRIZE_ID is 'BK, NN';
Comment on Column PRIZE.PRIZE_YEAR is 'NN';
Comment on Column PRIZE.PRIZE_CATEGORY is 'NN';
</v>
      </c>
      <c r="O110" s="111" t="str">
        <f t="shared" ca="1" si="105"/>
        <v xml:space="preserve">Comment on Column PRIZE.PRIZE_KEY is 'SK, NN';
Comment on Column PRIZE.PRIZE_ID is 'BK, NN';
Comment on Column PRIZE.PRIZE_YEAR is 'NN';
Comment on Column PRIZE.PRIZE_CATEGORY is 'NN';
</v>
      </c>
      <c r="P110" s="111" t="str">
        <f t="shared" ca="1" si="105"/>
        <v xml:space="preserve">Comment on Column PRIZE.PRIZE_KEY is 'SK, NN';
Comment on Column PRIZE.PRIZE_ID is 'BK, NN';
Comment on Column PRIZE.PRIZE_YEAR is 'NN';
Comment on Column PRIZE.PRIZE_CATEGORY is 'NN';
</v>
      </c>
      <c r="Q110" s="111" t="str">
        <f t="shared" ca="1" si="105"/>
        <v xml:space="preserve">Comment on Column PRIZE.PRIZE_KEY is 'SK, NN';
Comment on Column PRIZE.PRIZE_ID is 'BK, NN';
Comment on Column PRIZE.PRIZE_YEAR is 'NN';
Comment on Column PRIZE.PRIZE_CATEGORY is 'NN';
</v>
      </c>
      <c r="R110" s="111" t="str">
        <f t="shared" ca="1" si="105"/>
        <v xml:space="preserve">Comment on Column PRIZE.PRIZE_KEY is 'SK, NN';
Comment on Column PRIZE.PRIZE_ID is 'BK, NN';
Comment on Column PRIZE.PRIZE_YEAR is 'NN';
Comment on Column PRIZE.PRIZE_CATEGORY is 'NN';
</v>
      </c>
      <c r="S110" s="111" t="str">
        <f t="shared" ca="1" si="105"/>
        <v xml:space="preserve">Comment on Column PRIZE.PRIZE_KEY is 'SK, NN';
Comment on Column PRIZE.PRIZE_ID is 'BK, NN';
Comment on Column PRIZE.PRIZE_YEAR is 'NN';
Comment on Column PRIZE.PRIZE_CATEGORY is 'NN';
</v>
      </c>
      <c r="T110" s="111" t="str">
        <f t="shared" ca="1" si="105"/>
        <v xml:space="preserve">Comment on Column PRIZE.PRIZE_KEY is 'SK, NN';
Comment on Column PRIZE.PRIZE_ID is 'BK, NN';
Comment on Column PRIZE.PRIZE_YEAR is 'NN';
Comment on Column PRIZE.PRIZE_CATEGORY is 'NN';
</v>
      </c>
      <c r="U110" s="111" t="str">
        <f t="shared" ca="1" si="105"/>
        <v xml:space="preserve">Comment on Column PRIZE.PRIZE_KEY is 'SK, NN';
Comment on Column PRIZE.PRIZE_ID is 'BK, NN';
Comment on Column PRIZE.PRIZE_YEAR is 'NN';
Comment on Column PRIZE.PRIZE_CATEGORY is 'NN';
</v>
      </c>
      <c r="V110" s="111" t="str">
        <f t="shared" ca="1" si="105"/>
        <v xml:space="preserve">Comment on Column PRIZE.PRIZE_KEY is 'SK, NN';
Comment on Column PRIZE.PRIZE_ID is 'BK, NN';
Comment on Column PRIZE.PRIZE_YEAR is 'NN';
Comment on Column PRIZE.PRIZE_CATEGORY is 'NN';
</v>
      </c>
      <c r="W110" s="111" t="str">
        <f t="shared" ca="1" si="105"/>
        <v xml:space="preserve">Comment on Column PRIZE.PRIZE_KEY is 'SK, NN';
Comment on Column PRIZE.PRIZE_ID is 'BK, NN';
Comment on Column PRIZE.PRIZE_YEAR is 'NN';
Comment on Column PRIZE.PRIZE_CATEGORY is 'NN';
</v>
      </c>
      <c r="X110" s="111" t="str">
        <f t="shared" ca="1" si="105"/>
        <v xml:space="preserve">Comment on Column PRIZE.PRIZE_KEY is 'SK, NN';
Comment on Column PRIZE.PRIZE_ID is 'BK, NN';
Comment on Column PRIZE.PRIZE_YEAR is 'NN';
Comment on Column PRIZE.PRIZE_CATEGORY is 'NN';
</v>
      </c>
      <c r="Y110" s="111" t="str">
        <f t="shared" ca="1" si="105"/>
        <v xml:space="preserve">Comment on Column PRIZE.PRIZE_KEY is 'SK, NN';
Comment on Column PRIZE.PRIZE_ID is 'BK, NN';
Comment on Column PRIZE.PRIZE_YEAR is 'NN';
Comment on Column PRIZE.PRIZE_CATEGORY is 'NN';
</v>
      </c>
      <c r="Z110" s="111" t="str">
        <f t="shared" ca="1" si="105"/>
        <v xml:space="preserve">Comment on Column PRIZE.PRIZE_KEY is 'SK, NN';
Comment on Column PRIZE.PRIZE_ID is 'BK, NN';
Comment on Column PRIZE.PRIZE_YEAR is 'NN';
Comment on Column PRIZE.PRIZE_CATEGORY is 'NN';
</v>
      </c>
      <c r="AA110" s="111" t="str">
        <f t="shared" ca="1" si="105"/>
        <v xml:space="preserve">Comment on Column PRIZE.PRIZE_KEY is 'SK, NN';
Comment on Column PRIZE.PRIZE_ID is 'BK, NN';
Comment on Column PRIZE.PRIZE_YEAR is 'NN';
Comment on Column PRIZE.PRIZE_CATEGORY is 'NN';
</v>
      </c>
      <c r="AB110" s="111" t="str">
        <f t="shared" ca="1" si="105"/>
        <v xml:space="preserve">Comment on Column PRIZE.PRIZE_KEY is 'SK, NN';
Comment on Column PRIZE.PRIZE_ID is 'BK, NN';
Comment on Column PRIZE.PRIZE_YEAR is 'NN';
Comment on Column PRIZE.PRIZE_CATEGORY is 'NN';
</v>
      </c>
      <c r="AC110" s="111" t="str">
        <f t="shared" ca="1" si="105"/>
        <v xml:space="preserve">Comment on Column PRIZE.PRIZE_KEY is 'SK, NN';
Comment on Column PRIZE.PRIZE_ID is 'BK, NN';
Comment on Column PRIZE.PRIZE_YEAR is 'NN';
Comment on Column PRIZE.PRIZE_CATEGORY is 'NN';
</v>
      </c>
      <c r="AD110" s="111" t="str">
        <f t="shared" ca="1" si="105"/>
        <v xml:space="preserve">Comment on Column PRIZE.PRIZE_KEY is 'SK, NN';
Comment on Column PRIZE.PRIZE_ID is 'BK, NN';
Comment on Column PRIZE.PRIZE_YEAR is 'NN';
Comment on Column PRIZE.PRIZE_CATEGORY is 'NN';
</v>
      </c>
      <c r="AE110" s="111" t="str">
        <f t="shared" ca="1" si="105"/>
        <v xml:space="preserve">Comment on Column PRIZE.PRIZE_KEY is 'SK, NN';
Comment on Column PRIZE.PRIZE_ID is 'BK, NN';
Comment on Column PRIZE.PRIZE_YEAR is 'NN';
Comment on Column PRIZE.PRIZE_CATEGORY is 'NN';
</v>
      </c>
      <c r="AF110" s="111" t="str">
        <f t="shared" ca="1" si="105"/>
        <v xml:space="preserve">Comment on Column PRIZE.PRIZE_KEY is 'SK, NN';
Comment on Column PRIZE.PRIZE_ID is 'BK, NN';
Comment on Column PRIZE.PRIZE_YEAR is 'NN';
Comment on Column PRIZE.PRIZE_CATEGORY is 'NN';
</v>
      </c>
      <c r="AG110" s="111" t="str">
        <f t="shared" ca="1" si="105"/>
        <v xml:space="preserve">Comment on Column PRIZE.PRIZE_KEY is 'SK, NN';
Comment on Column PRIZE.PRIZE_ID is 'BK, NN';
Comment on Column PRIZE.PRIZE_YEAR is 'NN';
Comment on Column PRIZE.PRIZE_CATEGORY is 'NN';
</v>
      </c>
      <c r="AH110" s="111" t="str">
        <f t="shared" ca="1" si="105"/>
        <v xml:space="preserve">Comment on Column PRIZE.PRIZE_KEY is 'SK, NN';
Comment on Column PRIZE.PRIZE_ID is 'BK, NN';
Comment on Column PRIZE.PRIZE_YEAR is 'NN';
Comment on Column PRIZE.PRIZE_CATEGORY is 'NN';
</v>
      </c>
      <c r="AI110" s="111" t="str">
        <f t="shared" ca="1" si="105"/>
        <v xml:space="preserve">Comment on Column PRIZE.PRIZE_KEY is 'SK, NN';
Comment on Column PRIZE.PRIZE_ID is 'BK, NN';
Comment on Column PRIZE.PRIZE_YEAR is 'NN';
Comment on Column PRIZE.PRIZE_CATEGORY is 'NN';
</v>
      </c>
      <c r="AJ110" s="111" t="str">
        <f t="shared" ca="1" si="105"/>
        <v xml:space="preserve">Comment on Column PRIZE.PRIZE_KEY is 'SK, NN';
Comment on Column PRIZE.PRIZE_ID is 'BK, NN';
Comment on Column PRIZE.PRIZE_YEAR is 'NN';
Comment on Column PRIZE.PRIZE_CATEGORY is 'NN';
</v>
      </c>
      <c r="AK110" s="111" t="str">
        <f t="shared" ca="1" si="105"/>
        <v xml:space="preserve">Comment on Column PRIZE.PRIZE_KEY is 'SK, NN';
Comment on Column PRIZE.PRIZE_ID is 'BK, NN';
Comment on Column PRIZE.PRIZE_YEAR is 'NN';
Comment on Column PRIZE.PRIZE_CATEGORY is 'NN';
</v>
      </c>
      <c r="AL110" s="111" t="str">
        <f t="shared" ca="1" si="105"/>
        <v xml:space="preserve">Comment on Column PRIZE.PRIZE_KEY is 'SK, NN';
Comment on Column PRIZE.PRIZE_ID is 'BK, NN';
Comment on Column PRIZE.PRIZE_YEAR is 'NN';
Comment on Column PRIZE.PRIZE_CATEGORY is 'NN';
</v>
      </c>
      <c r="AM110" s="111" t="str">
        <f t="shared" ca="1" si="105"/>
        <v xml:space="preserve">Comment on Column PRIZE.PRIZE_KEY is 'SK, NN';
Comment on Column PRIZE.PRIZE_ID is 'BK, NN';
Comment on Column PRIZE.PRIZE_YEAR is 'NN';
Comment on Column PRIZE.PRIZE_CATEGORY is 'NN';
</v>
      </c>
      <c r="AN110" s="111" t="str">
        <f t="shared" ca="1" si="105"/>
        <v xml:space="preserve">Comment on Column PRIZE.PRIZE_KEY is 'SK, NN';
Comment on Column PRIZE.PRIZE_ID is 'BK, NN';
Comment on Column PRIZE.PRIZE_YEAR is 'NN';
Comment on Column PRIZE.PRIZE_CATEGORY is 'NN';
</v>
      </c>
      <c r="AO110" s="111" t="str">
        <f t="shared" ca="1" si="105"/>
        <v xml:space="preserve">Comment on Column PRIZE.PRIZE_KEY is 'SK, NN';
Comment on Column PRIZE.PRIZE_ID is 'BK, NN';
Comment on Column PRIZE.PRIZE_YEAR is 'NN';
Comment on Column PRIZE.PRIZE_CATEGORY is 'NN';
</v>
      </c>
      <c r="AP110" s="111" t="str">
        <f t="shared" ca="1" si="105"/>
        <v xml:space="preserve">Comment on Column PRIZE.PRIZE_KEY is 'SK, NN';
Comment on Column PRIZE.PRIZE_ID is 'BK, NN';
Comment on Column PRIZE.PRIZE_YEAR is 'NN';
Comment on Column PRIZE.PRIZE_CATEGORY is 'NN';
</v>
      </c>
      <c r="AQ110" s="111" t="str">
        <f t="shared" ca="1" si="105"/>
        <v xml:space="preserve">Comment on Column PRIZE.PRIZE_KEY is 'SK, NN';
Comment on Column PRIZE.PRIZE_ID is 'BK, NN';
Comment on Column PRIZE.PRIZE_YEAR is 'NN';
Comment on Column PRIZE.PRIZE_CATEGORY is 'NN';
</v>
      </c>
      <c r="AR110" s="111" t="str">
        <f t="shared" ca="1" si="105"/>
        <v xml:space="preserve">Comment on Column PRIZE.PRIZE_KEY is 'SK, NN';
Comment on Column PRIZE.PRIZE_ID is 'BK, NN';
Comment on Column PRIZE.PRIZE_YEAR is 'NN';
Comment on Column PRIZE.PRIZE_CATEGORY is 'NN';
</v>
      </c>
      <c r="AS110" s="111" t="str">
        <f t="shared" ca="1" si="105"/>
        <v xml:space="preserve">Comment on Column PRIZE.PRIZE_KEY is 'SK, NN';
Comment on Column PRIZE.PRIZE_ID is 'BK, NN';
Comment on Column PRIZE.PRIZE_YEAR is 'NN';
Comment on Column PRIZE.PRIZE_CATEGORY is 'NN';
</v>
      </c>
      <c r="AT110" s="111" t="str">
        <f t="shared" ca="1" si="105"/>
        <v xml:space="preserve">Comment on Column PRIZE.PRIZE_KEY is 'SK, NN';
Comment on Column PRIZE.PRIZE_ID is 'BK, NN';
Comment on Column PRIZE.PRIZE_YEAR is 'NN';
Comment on Column PRIZE.PRIZE_CATEGORY is 'NN';
</v>
      </c>
      <c r="AU110" s="111" t="str">
        <f t="shared" ca="1" si="105"/>
        <v xml:space="preserve">Comment on Column PRIZE.PRIZE_KEY is 'SK, NN';
Comment on Column PRIZE.PRIZE_ID is 'BK, NN';
Comment on Column PRIZE.PRIZE_YEAR is 'NN';
Comment on Column PRIZE.PRIZE_CATEGORY is 'NN';
</v>
      </c>
      <c r="AV110" s="111" t="str">
        <f t="shared" ca="1" si="105"/>
        <v xml:space="preserve">Comment on Column PRIZE.PRIZE_KEY is 'SK, NN';
Comment on Column PRIZE.PRIZE_ID is 'BK, NN';
Comment on Column PRIZE.PRIZE_YEAR is 'NN';
Comment on Column PRIZE.PRIZE_CATEGORY is 'NN';
</v>
      </c>
      <c r="AW110" s="111" t="str">
        <f t="shared" ca="1" si="105"/>
        <v xml:space="preserve">Comment on Column PRIZE.PRIZE_KEY is 'SK, NN';
Comment on Column PRIZE.PRIZE_ID is 'BK, NN';
Comment on Column PRIZE.PRIZE_YEAR is 'NN';
Comment on Column PRIZE.PRIZE_CATEGORY is 'NN';
</v>
      </c>
      <c r="AX110" s="111" t="str">
        <f t="shared" ca="1" si="105"/>
        <v xml:space="preserve">Comment on Column PRIZE.PRIZE_KEY is 'SK, NN';
Comment on Column PRIZE.PRIZE_ID is 'BK, NN';
Comment on Column PRIZE.PRIZE_YEAR is 'NN';
Comment on Column PRIZE.PRIZE_CATEGORY is 'NN';
</v>
      </c>
      <c r="AY110" s="111" t="str">
        <f t="shared" ca="1" si="105"/>
        <v xml:space="preserve">Comment on Column PRIZE.PRIZE_KEY is 'SK, NN';
Comment on Column PRIZE.PRIZE_ID is 'BK, NN';
Comment on Column PRIZE.PRIZE_YEAR is 'NN';
Comment on Column PRIZE.PRIZE_CATEGORY is 'NN';
</v>
      </c>
      <c r="AZ110" s="111" t="str">
        <f t="shared" ca="1" si="105"/>
        <v xml:space="preserve">Comment on Column PRIZE.PRIZE_KEY is 'SK, NN';
Comment on Column PRIZE.PRIZE_ID is 'BK, NN';
Comment on Column PRIZE.PRIZE_YEAR is 'NN';
Comment on Column PRIZE.PRIZE_CATEGORY is 'NN';
</v>
      </c>
      <c r="BA110" s="111" t="str">
        <f t="shared" ca="1" si="105"/>
        <v xml:space="preserve">Comment on Column PRIZE.PRIZE_KEY is 'SK, NN';
Comment on Column PRIZE.PRIZE_ID is 'BK, NN';
Comment on Column PRIZE.PRIZE_YEAR is 'NN';
Comment on Column PRIZE.PRIZE_CATEGORY is 'NN';
</v>
      </c>
      <c r="BB110" s="111" t="str">
        <f t="shared" ca="1" si="105"/>
        <v xml:space="preserve">Comment on Column PRIZE.PRIZE_KEY is 'SK, NN';
Comment on Column PRIZE.PRIZE_ID is 'BK, NN';
Comment on Column PRIZE.PRIZE_YEAR is 'NN';
Comment on Column PRIZE.PRIZE_CATEGORY is 'NN';
</v>
      </c>
      <c r="BC110" s="111" t="str">
        <f t="shared" ca="1" si="105"/>
        <v xml:space="preserve">Comment on Column PRIZE.PRIZE_KEY is 'SK, NN';
Comment on Column PRIZE.PRIZE_ID is 'BK, NN';
Comment on Column PRIZE.PRIZE_YEAR is 'NN';
Comment on Column PRIZE.PRIZE_CATEGORY is 'NN';
</v>
      </c>
      <c r="BD110" s="111" t="str">
        <f t="shared" ca="1" si="105"/>
        <v xml:space="preserve">Comment on Column PRIZE.PRIZE_KEY is 'SK, NN';
Comment on Column PRIZE.PRIZE_ID is 'BK, NN';
Comment on Column PRIZE.PRIZE_YEAR is 'NN';
Comment on Column PRIZE.PRIZE_CATEGORY is 'NN';
</v>
      </c>
      <c r="BE110" s="111" t="str">
        <f t="shared" ca="1" si="105"/>
        <v xml:space="preserve">Comment on Column PRIZE.PRIZE_KEY is 'SK, NN';
Comment on Column PRIZE.PRIZE_ID is 'BK, NN';
Comment on Column PRIZE.PRIZE_YEAR is 'NN';
Comment on Column PRIZE.PRIZE_CATEGORY is 'NN';
</v>
      </c>
      <c r="BF110" s="111" t="str">
        <f t="shared" ca="1" si="105"/>
        <v xml:space="preserve">Comment on Column PRIZE.PRIZE_KEY is 'SK, NN';
Comment on Column PRIZE.PRIZE_ID is 'BK, NN';
Comment on Column PRIZE.PRIZE_YEAR is 'NN';
Comment on Column PRIZE.PRIZE_CATEGORY is 'NN';
</v>
      </c>
      <c r="BG110" s="111" t="str">
        <f t="shared" ca="1" si="105"/>
        <v xml:space="preserve">Comment on Column PRIZE.PRIZE_KEY is 'SK, NN';
Comment on Column PRIZE.PRIZE_ID is 'BK, NN';
Comment on Column PRIZE.PRIZE_YEAR is 'NN';
Comment on Column PRIZE.PRIZE_CATEGORY is 'NN';
</v>
      </c>
      <c r="BH110" s="111" t="str">
        <f t="shared" ca="1" si="105"/>
        <v xml:space="preserve">Comment on Column PRIZE.PRIZE_KEY is 'SK, NN';
Comment on Column PRIZE.PRIZE_ID is 'BK, NN';
Comment on Column PRIZE.PRIZE_YEAR is 'NN';
Comment on Column PRIZE.PRIZE_CATEGORY is 'NN';
</v>
      </c>
      <c r="BI110" s="111" t="str">
        <f t="shared" ca="1" si="105"/>
        <v xml:space="preserve">Comment on Column PRIZE.PRIZE_KEY is 'SK, NN';
Comment on Column PRIZE.PRIZE_ID is 'BK, NN';
Comment on Column PRIZE.PRIZE_YEAR is 'NN';
Comment on Column PRIZE.PRIZE_CATEGORY is 'NN';
</v>
      </c>
      <c r="BJ110" s="111" t="str">
        <f t="shared" ca="1" si="105"/>
        <v xml:space="preserve">Comment on Column PRIZE.PRIZE_KEY is 'SK, NN';
Comment on Column PRIZE.PRIZE_ID is 'BK, NN';
Comment on Column PRIZE.PRIZE_YEAR is 'NN';
Comment on Column PRIZE.PRIZE_CATEGORY is 'NN';
</v>
      </c>
      <c r="BK110" s="111" t="str">
        <f t="shared" ca="1" si="105"/>
        <v xml:space="preserve">Comment on Column PRIZE.PRIZE_KEY is 'SK, NN';
Comment on Column PRIZE.PRIZE_ID is 'BK, NN';
Comment on Column PRIZE.PRIZE_YEAR is 'NN';
Comment on Column PRIZE.PRIZE_CATEGORY is 'NN';
</v>
      </c>
      <c r="BL110" s="111" t="str">
        <f t="shared" ca="1" si="105"/>
        <v xml:space="preserve">Comment on Column PRIZE.PRIZE_KEY is 'SK, NN';
Comment on Column PRIZE.PRIZE_ID is 'BK, NN';
Comment on Column PRIZE.PRIZE_YEAR is 'NN';
Comment on Column PRIZE.PRIZE_CATEGORY is 'NN';
</v>
      </c>
      <c r="BM110" s="111" t="str">
        <f t="shared" ca="1" si="105"/>
        <v xml:space="preserve">Comment on Column PRIZE.PRIZE_KEY is 'SK, NN';
Comment on Column PRIZE.PRIZE_ID is 'BK, NN';
Comment on Column PRIZE.PRIZE_YEAR is 'NN';
Comment on Column PRIZE.PRIZE_CATEGORY is 'NN';
</v>
      </c>
      <c r="BN110" s="111" t="str">
        <f t="shared" ca="1" si="105"/>
        <v xml:space="preserve">Comment on Column PRIZE.PRIZE_KEY is 'SK, NN';
Comment on Column PRIZE.PRIZE_ID is 'BK, NN';
Comment on Column PRIZE.PRIZE_YEAR is 'NN';
Comment on Column PRIZE.PRIZE_CATEGORY is 'NN';
</v>
      </c>
      <c r="BO110" s="111" t="str">
        <f t="shared" ca="1" si="105"/>
        <v xml:space="preserve">Comment on Column PRIZE.PRIZE_KEY is 'SK, NN';
Comment on Column PRIZE.PRIZE_ID is 'BK, NN';
Comment on Column PRIZE.PRIZE_YEAR is 'NN';
Comment on Column PRIZE.PRIZE_CATEGORY is 'NN';
</v>
      </c>
      <c r="BP110" s="111" t="str">
        <f t="shared" ca="1" si="105"/>
        <v xml:space="preserve">Comment on Column PRIZE.PRIZE_KEY is 'SK, NN';
Comment on Column PRIZE.PRIZE_ID is 'BK, NN';
Comment on Column PRIZE.PRIZE_YEAR is 'NN';
Comment on Column PRIZE.PRIZE_CATEGORY is 'NN';
</v>
      </c>
      <c r="BQ110" s="111" t="str">
        <f t="shared" ca="1" si="105"/>
        <v xml:space="preserve">Comment on Column PRIZE.PRIZE_KEY is 'SK, NN';
Comment on Column PRIZE.PRIZE_ID is 'BK, NN';
Comment on Column PRIZE.PRIZE_YEAR is 'NN';
Comment on Column PRIZE.PRIZE_CATEGORY is 'NN';
</v>
      </c>
      <c r="BR110" s="111" t="str">
        <f t="shared" ca="1" si="105"/>
        <v xml:space="preserve">Comment on Column PRIZE.PRIZE_KEY is 'SK, NN';
Comment on Column PRIZE.PRIZE_ID is 'BK, NN';
Comment on Column PRIZE.PRIZE_YEAR is 'NN';
Comment on Column PRIZE.PRIZE_CATEGORY is 'NN';
</v>
      </c>
      <c r="BS110" s="111" t="str">
        <f t="shared" ca="1" si="105"/>
        <v xml:space="preserve">Comment on Column PRIZE.PRIZE_KEY is 'SK, NN';
Comment on Column PRIZE.PRIZE_ID is 'BK, NN';
Comment on Column PRIZE.PRIZE_YEAR is 'NN';
Comment on Column PRIZE.PRIZE_CATEGORY is 'NN';
</v>
      </c>
      <c r="BT110" s="111" t="str">
        <f t="shared" ref="BT110:EE110" ca="1" si="106">CONCATENATE(INDIRECT(ADDRESS(ROW(),COLUMN()-1)),BT109)</f>
        <v xml:space="preserve">Comment on Column PRIZE.PRIZE_KEY is 'SK, NN';
Comment on Column PRIZE.PRIZE_ID is 'BK, NN';
Comment on Column PRIZE.PRIZE_YEAR is 'NN';
Comment on Column PRIZE.PRIZE_CATEGORY is 'NN';
</v>
      </c>
      <c r="BU110" s="111" t="str">
        <f t="shared" ca="1" si="106"/>
        <v xml:space="preserve">Comment on Column PRIZE.PRIZE_KEY is 'SK, NN';
Comment on Column PRIZE.PRIZE_ID is 'BK, NN';
Comment on Column PRIZE.PRIZE_YEAR is 'NN';
Comment on Column PRIZE.PRIZE_CATEGORY is 'NN';
</v>
      </c>
      <c r="BV110" s="111" t="str">
        <f t="shared" ca="1" si="106"/>
        <v xml:space="preserve">Comment on Column PRIZE.PRIZE_KEY is 'SK, NN';
Comment on Column PRIZE.PRIZE_ID is 'BK, NN';
Comment on Column PRIZE.PRIZE_YEAR is 'NN';
Comment on Column PRIZE.PRIZE_CATEGORY is 'NN';
</v>
      </c>
      <c r="BW110" s="111" t="str">
        <f t="shared" ca="1" si="106"/>
        <v xml:space="preserve">Comment on Column PRIZE.PRIZE_KEY is 'SK, NN';
Comment on Column PRIZE.PRIZE_ID is 'BK, NN';
Comment on Column PRIZE.PRIZE_YEAR is 'NN';
Comment on Column PRIZE.PRIZE_CATEGORY is 'NN';
</v>
      </c>
      <c r="BX110" s="111" t="str">
        <f t="shared" ca="1" si="106"/>
        <v xml:space="preserve">Comment on Column PRIZE.PRIZE_KEY is 'SK, NN';
Comment on Column PRIZE.PRIZE_ID is 'BK, NN';
Comment on Column PRIZE.PRIZE_YEAR is 'NN';
Comment on Column PRIZE.PRIZE_CATEGORY is 'NN';
</v>
      </c>
      <c r="BY110" s="111" t="str">
        <f t="shared" ca="1" si="106"/>
        <v xml:space="preserve">Comment on Column PRIZE.PRIZE_KEY is 'SK, NN';
Comment on Column PRIZE.PRIZE_ID is 'BK, NN';
Comment on Column PRIZE.PRIZE_YEAR is 'NN';
Comment on Column PRIZE.PRIZE_CATEGORY is 'NN';
</v>
      </c>
      <c r="BZ110" s="111" t="str">
        <f t="shared" ca="1" si="106"/>
        <v xml:space="preserve">Comment on Column PRIZE.PRIZE_KEY is 'SK, NN';
Comment on Column PRIZE.PRIZE_ID is 'BK, NN';
Comment on Column PRIZE.PRIZE_YEAR is 'NN';
Comment on Column PRIZE.PRIZE_CATEGORY is 'NN';
</v>
      </c>
      <c r="CA110" s="111" t="str">
        <f t="shared" ca="1" si="106"/>
        <v xml:space="preserve">Comment on Column PRIZE.PRIZE_KEY is 'SK, NN';
Comment on Column PRIZE.PRIZE_ID is 'BK, NN';
Comment on Column PRIZE.PRIZE_YEAR is 'NN';
Comment on Column PRIZE.PRIZE_CATEGORY is 'NN';
</v>
      </c>
      <c r="CB110" s="111" t="str">
        <f t="shared" ca="1" si="106"/>
        <v xml:space="preserve">Comment on Column PRIZE.PRIZE_KEY is 'SK, NN';
Comment on Column PRIZE.PRIZE_ID is 'BK, NN';
Comment on Column PRIZE.PRIZE_YEAR is 'NN';
Comment on Column PRIZE.PRIZE_CATEGORY is 'NN';
</v>
      </c>
      <c r="CC110" s="111" t="str">
        <f t="shared" ca="1" si="106"/>
        <v xml:space="preserve">Comment on Column PRIZE.PRIZE_KEY is 'SK, NN';
Comment on Column PRIZE.PRIZE_ID is 'BK, NN';
Comment on Column PRIZE.PRIZE_YEAR is 'NN';
Comment on Column PRIZE.PRIZE_CATEGORY is 'NN';
</v>
      </c>
      <c r="CD110" s="111" t="str">
        <f t="shared" ca="1" si="106"/>
        <v xml:space="preserve">Comment on Column PRIZE.PRIZE_KEY is 'SK, NN';
Comment on Column PRIZE.PRIZE_ID is 'BK, NN';
Comment on Column PRIZE.PRIZE_YEAR is 'NN';
Comment on Column PRIZE.PRIZE_CATEGORY is 'NN';
</v>
      </c>
      <c r="CE110" s="111" t="str">
        <f t="shared" ca="1" si="106"/>
        <v xml:space="preserve">Comment on Column PRIZE.PRIZE_KEY is 'SK, NN';
Comment on Column PRIZE.PRIZE_ID is 'BK, NN';
Comment on Column PRIZE.PRIZE_YEAR is 'NN';
Comment on Column PRIZE.PRIZE_CATEGORY is 'NN';
</v>
      </c>
      <c r="CF110" s="111" t="str">
        <f t="shared" ca="1" si="106"/>
        <v xml:space="preserve">Comment on Column PRIZE.PRIZE_KEY is 'SK, NN';
Comment on Column PRIZE.PRIZE_ID is 'BK, NN';
Comment on Column PRIZE.PRIZE_YEAR is 'NN';
Comment on Column PRIZE.PRIZE_CATEGORY is 'NN';
</v>
      </c>
      <c r="CG110" s="111" t="str">
        <f t="shared" ca="1" si="106"/>
        <v xml:space="preserve">Comment on Column PRIZE.PRIZE_KEY is 'SK, NN';
Comment on Column PRIZE.PRIZE_ID is 'BK, NN';
Comment on Column PRIZE.PRIZE_YEAR is 'NN';
Comment on Column PRIZE.PRIZE_CATEGORY is 'NN';
</v>
      </c>
      <c r="CH110" s="111" t="str">
        <f t="shared" ca="1" si="106"/>
        <v xml:space="preserve">Comment on Column PRIZE.PRIZE_KEY is 'SK, NN';
Comment on Column PRIZE.PRIZE_ID is 'BK, NN';
Comment on Column PRIZE.PRIZE_YEAR is 'NN';
Comment on Column PRIZE.PRIZE_CATEGORY is 'NN';
</v>
      </c>
      <c r="CI110" s="111" t="str">
        <f t="shared" ca="1" si="106"/>
        <v xml:space="preserve">Comment on Column PRIZE.PRIZE_KEY is 'SK, NN';
Comment on Column PRIZE.PRIZE_ID is 'BK, NN';
Comment on Column PRIZE.PRIZE_YEAR is 'NN';
Comment on Column PRIZE.PRIZE_CATEGORY is 'NN';
</v>
      </c>
      <c r="CJ110" s="111" t="str">
        <f t="shared" ca="1" si="106"/>
        <v xml:space="preserve">Comment on Column PRIZE.PRIZE_KEY is 'SK, NN';
Comment on Column PRIZE.PRIZE_ID is 'BK, NN';
Comment on Column PRIZE.PRIZE_YEAR is 'NN';
Comment on Column PRIZE.PRIZE_CATEGORY is 'NN';
</v>
      </c>
      <c r="CK110" s="111" t="str">
        <f t="shared" ca="1" si="106"/>
        <v xml:space="preserve">Comment on Column PRIZE.PRIZE_KEY is 'SK, NN';
Comment on Column PRIZE.PRIZE_ID is 'BK, NN';
Comment on Column PRIZE.PRIZE_YEAR is 'NN';
Comment on Column PRIZE.PRIZE_CATEGORY is 'NN';
</v>
      </c>
      <c r="CL110" s="111" t="str">
        <f t="shared" ca="1" si="106"/>
        <v xml:space="preserve">Comment on Column PRIZE.PRIZE_KEY is 'SK, NN';
Comment on Column PRIZE.PRIZE_ID is 'BK, NN';
Comment on Column PRIZE.PRIZE_YEAR is 'NN';
Comment on Column PRIZE.PRIZE_CATEGORY is 'NN';
</v>
      </c>
      <c r="CM110" s="111" t="str">
        <f t="shared" ca="1" si="106"/>
        <v xml:space="preserve">Comment on Column PRIZE.PRIZE_KEY is 'SK, NN';
Comment on Column PRIZE.PRIZE_ID is 'BK, NN';
Comment on Column PRIZE.PRIZE_YEAR is 'NN';
Comment on Column PRIZE.PRIZE_CATEGORY is 'NN';
</v>
      </c>
      <c r="CN110" s="111" t="str">
        <f t="shared" ca="1" si="106"/>
        <v xml:space="preserve">Comment on Column PRIZE.PRIZE_KEY is 'SK, NN';
Comment on Column PRIZE.PRIZE_ID is 'BK, NN';
Comment on Column PRIZE.PRIZE_YEAR is 'NN';
Comment on Column PRIZE.PRIZE_CATEGORY is 'NN';
</v>
      </c>
      <c r="CO110" s="111" t="str">
        <f t="shared" ca="1" si="106"/>
        <v xml:space="preserve">Comment on Column PRIZE.PRIZE_KEY is 'SK, NN';
Comment on Column PRIZE.PRIZE_ID is 'BK, NN';
Comment on Column PRIZE.PRIZE_YEAR is 'NN';
Comment on Column PRIZE.PRIZE_CATEGORY is 'NN';
</v>
      </c>
      <c r="CP110" s="111" t="str">
        <f t="shared" ca="1" si="106"/>
        <v xml:space="preserve">Comment on Column PRIZE.PRIZE_KEY is 'SK, NN';
Comment on Column PRIZE.PRIZE_ID is 'BK, NN';
Comment on Column PRIZE.PRIZE_YEAR is 'NN';
Comment on Column PRIZE.PRIZE_CATEGORY is 'NN';
</v>
      </c>
      <c r="CQ110" s="111" t="str">
        <f t="shared" ca="1" si="106"/>
        <v xml:space="preserve">Comment on Column PRIZE.PRIZE_KEY is 'SK, NN';
Comment on Column PRIZE.PRIZE_ID is 'BK, NN';
Comment on Column PRIZE.PRIZE_YEAR is 'NN';
Comment on Column PRIZE.PRIZE_CATEGORY is 'NN';
</v>
      </c>
      <c r="CR110" s="111" t="str">
        <f t="shared" ca="1" si="106"/>
        <v xml:space="preserve">Comment on Column PRIZE.PRIZE_KEY is 'SK, NN';
Comment on Column PRIZE.PRIZE_ID is 'BK, NN';
Comment on Column PRIZE.PRIZE_YEAR is 'NN';
Comment on Column PRIZE.PRIZE_CATEGORY is 'NN';
</v>
      </c>
      <c r="CS110" s="111" t="str">
        <f t="shared" ca="1" si="106"/>
        <v xml:space="preserve">Comment on Column PRIZE.PRIZE_KEY is 'SK, NN';
Comment on Column PRIZE.PRIZE_ID is 'BK, NN';
Comment on Column PRIZE.PRIZE_YEAR is 'NN';
Comment on Column PRIZE.PRIZE_CATEGORY is 'NN';
</v>
      </c>
      <c r="CT110" s="111" t="str">
        <f t="shared" ca="1" si="106"/>
        <v xml:space="preserve">Comment on Column PRIZE.PRIZE_KEY is 'SK, NN';
Comment on Column PRIZE.PRIZE_ID is 'BK, NN';
Comment on Column PRIZE.PRIZE_YEAR is 'NN';
Comment on Column PRIZE.PRIZE_CATEGORY is 'NN';
</v>
      </c>
      <c r="CU110" s="111" t="str">
        <f t="shared" ca="1" si="106"/>
        <v xml:space="preserve">Comment on Column PRIZE.PRIZE_KEY is 'SK, NN';
Comment on Column PRIZE.PRIZE_ID is 'BK, NN';
Comment on Column PRIZE.PRIZE_YEAR is 'NN';
Comment on Column PRIZE.PRIZE_CATEGORY is 'NN';
</v>
      </c>
      <c r="CV110" s="111" t="str">
        <f t="shared" ca="1" si="106"/>
        <v xml:space="preserve">Comment on Column PRIZE.PRIZE_KEY is 'SK, NN';
Comment on Column PRIZE.PRIZE_ID is 'BK, NN';
Comment on Column PRIZE.PRIZE_YEAR is 'NN';
Comment on Column PRIZE.PRIZE_CATEGORY is 'NN';
</v>
      </c>
      <c r="CW110" s="111" t="str">
        <f t="shared" ca="1" si="106"/>
        <v xml:space="preserve">Comment on Column PRIZE.PRIZE_KEY is 'SK, NN';
Comment on Column PRIZE.PRIZE_ID is 'BK, NN';
Comment on Column PRIZE.PRIZE_YEAR is 'NN';
Comment on Column PRIZE.PRIZE_CATEGORY is 'NN';
</v>
      </c>
      <c r="CX110" s="111" t="str">
        <f t="shared" ca="1" si="106"/>
        <v xml:space="preserve">Comment on Column PRIZE.PRIZE_KEY is 'SK, NN';
Comment on Column PRIZE.PRIZE_ID is 'BK, NN';
Comment on Column PRIZE.PRIZE_YEAR is 'NN';
Comment on Column PRIZE.PRIZE_CATEGORY is 'NN';
</v>
      </c>
      <c r="CY110" s="111" t="str">
        <f t="shared" ca="1" si="106"/>
        <v xml:space="preserve">Comment on Column PRIZE.PRIZE_KEY is 'SK, NN';
Comment on Column PRIZE.PRIZE_ID is 'BK, NN';
Comment on Column PRIZE.PRIZE_YEAR is 'NN';
Comment on Column PRIZE.PRIZE_CATEGORY is 'NN';
</v>
      </c>
      <c r="CZ110" s="111" t="str">
        <f t="shared" ca="1" si="106"/>
        <v xml:space="preserve">Comment on Column PRIZE.PRIZE_KEY is 'SK, NN';
Comment on Column PRIZE.PRIZE_ID is 'BK, NN';
Comment on Column PRIZE.PRIZE_YEAR is 'NN';
Comment on Column PRIZE.PRIZE_CATEGORY is 'NN';
</v>
      </c>
      <c r="DA110" s="111" t="str">
        <f t="shared" ca="1" si="106"/>
        <v xml:space="preserve">Comment on Column PRIZE.PRIZE_KEY is 'SK, NN';
Comment on Column PRIZE.PRIZE_ID is 'BK, NN';
Comment on Column PRIZE.PRIZE_YEAR is 'NN';
Comment on Column PRIZE.PRIZE_CATEGORY is 'NN';
</v>
      </c>
      <c r="DB110" s="111" t="str">
        <f t="shared" ca="1" si="106"/>
        <v xml:space="preserve">Comment on Column PRIZE.PRIZE_KEY is 'SK, NN';
Comment on Column PRIZE.PRIZE_ID is 'BK, NN';
Comment on Column PRIZE.PRIZE_YEAR is 'NN';
Comment on Column PRIZE.PRIZE_CATEGORY is 'NN';
</v>
      </c>
      <c r="DC110" s="111" t="str">
        <f t="shared" ca="1" si="106"/>
        <v xml:space="preserve">Comment on Column PRIZE.PRIZE_KEY is 'SK, NN';
Comment on Column PRIZE.PRIZE_ID is 'BK, NN';
Comment on Column PRIZE.PRIZE_YEAR is 'NN';
Comment on Column PRIZE.PRIZE_CATEGORY is 'NN';
</v>
      </c>
      <c r="DD110" s="111" t="str">
        <f t="shared" ca="1" si="106"/>
        <v xml:space="preserve">Comment on Column PRIZE.PRIZE_KEY is 'SK, NN';
Comment on Column PRIZE.PRIZE_ID is 'BK, NN';
Comment on Column PRIZE.PRIZE_YEAR is 'NN';
Comment on Column PRIZE.PRIZE_CATEGORY is 'NN';
</v>
      </c>
      <c r="DE110" s="111" t="str">
        <f t="shared" ca="1" si="106"/>
        <v xml:space="preserve">Comment on Column PRIZE.PRIZE_KEY is 'SK, NN';
Comment on Column PRIZE.PRIZE_ID is 'BK, NN';
Comment on Column PRIZE.PRIZE_YEAR is 'NN';
Comment on Column PRIZE.PRIZE_CATEGORY is 'NN';
</v>
      </c>
      <c r="DF110" s="111" t="str">
        <f t="shared" ca="1" si="106"/>
        <v xml:space="preserve">Comment on Column PRIZE.PRIZE_KEY is 'SK, NN';
Comment on Column PRIZE.PRIZE_ID is 'BK, NN';
Comment on Column PRIZE.PRIZE_YEAR is 'NN';
Comment on Column PRIZE.PRIZE_CATEGORY is 'NN';
</v>
      </c>
      <c r="DG110" s="111" t="str">
        <f t="shared" ca="1" si="106"/>
        <v xml:space="preserve">Comment on Column PRIZE.PRIZE_KEY is 'SK, NN';
Comment on Column PRIZE.PRIZE_ID is 'BK, NN';
Comment on Column PRIZE.PRIZE_YEAR is 'NN';
Comment on Column PRIZE.PRIZE_CATEGORY is 'NN';
</v>
      </c>
      <c r="DH110" s="111" t="str">
        <f t="shared" ca="1" si="106"/>
        <v xml:space="preserve">Comment on Column PRIZE.PRIZE_KEY is 'SK, NN';
Comment on Column PRIZE.PRIZE_ID is 'BK, NN';
Comment on Column PRIZE.PRIZE_YEAR is 'NN';
Comment on Column PRIZE.PRIZE_CATEGORY is 'NN';
</v>
      </c>
      <c r="DI110" s="111" t="str">
        <f t="shared" ca="1" si="106"/>
        <v xml:space="preserve">Comment on Column PRIZE.PRIZE_KEY is 'SK, NN';
Comment on Column PRIZE.PRIZE_ID is 'BK, NN';
Comment on Column PRIZE.PRIZE_YEAR is 'NN';
Comment on Column PRIZE.PRIZE_CATEGORY is 'NN';
</v>
      </c>
      <c r="DJ110" s="111" t="str">
        <f t="shared" ca="1" si="106"/>
        <v xml:space="preserve">Comment on Column PRIZE.PRIZE_KEY is 'SK, NN';
Comment on Column PRIZE.PRIZE_ID is 'BK, NN';
Comment on Column PRIZE.PRIZE_YEAR is 'NN';
Comment on Column PRIZE.PRIZE_CATEGORY is 'NN';
</v>
      </c>
      <c r="DK110" s="111" t="str">
        <f t="shared" ca="1" si="106"/>
        <v xml:space="preserve">Comment on Column PRIZE.PRIZE_KEY is 'SK, NN';
Comment on Column PRIZE.PRIZE_ID is 'BK, NN';
Comment on Column PRIZE.PRIZE_YEAR is 'NN';
Comment on Column PRIZE.PRIZE_CATEGORY is 'NN';
</v>
      </c>
      <c r="DL110" s="111" t="str">
        <f t="shared" ca="1" si="106"/>
        <v xml:space="preserve">Comment on Column PRIZE.PRIZE_KEY is 'SK, NN';
Comment on Column PRIZE.PRIZE_ID is 'BK, NN';
Comment on Column PRIZE.PRIZE_YEAR is 'NN';
Comment on Column PRIZE.PRIZE_CATEGORY is 'NN';
</v>
      </c>
      <c r="DM110" s="111" t="str">
        <f t="shared" ca="1" si="106"/>
        <v xml:space="preserve">Comment on Column PRIZE.PRIZE_KEY is 'SK, NN';
Comment on Column PRIZE.PRIZE_ID is 'BK, NN';
Comment on Column PRIZE.PRIZE_YEAR is 'NN';
Comment on Column PRIZE.PRIZE_CATEGORY is 'NN';
</v>
      </c>
      <c r="DN110" s="111" t="str">
        <f t="shared" ca="1" si="106"/>
        <v xml:space="preserve">Comment on Column PRIZE.PRIZE_KEY is 'SK, NN';
Comment on Column PRIZE.PRIZE_ID is 'BK, NN';
Comment on Column PRIZE.PRIZE_YEAR is 'NN';
Comment on Column PRIZE.PRIZE_CATEGORY is 'NN';
</v>
      </c>
      <c r="DO110" s="111" t="str">
        <f t="shared" ca="1" si="106"/>
        <v xml:space="preserve">Comment on Column PRIZE.PRIZE_KEY is 'SK, NN';
Comment on Column PRIZE.PRIZE_ID is 'BK, NN';
Comment on Column PRIZE.PRIZE_YEAR is 'NN';
Comment on Column PRIZE.PRIZE_CATEGORY is 'NN';
</v>
      </c>
      <c r="DP110" s="111" t="str">
        <f t="shared" ca="1" si="106"/>
        <v xml:space="preserve">Comment on Column PRIZE.PRIZE_KEY is 'SK, NN';
Comment on Column PRIZE.PRIZE_ID is 'BK, NN';
Comment on Column PRIZE.PRIZE_YEAR is 'NN';
Comment on Column PRIZE.PRIZE_CATEGORY is 'NN';
</v>
      </c>
      <c r="DQ110" s="111" t="str">
        <f t="shared" ca="1" si="106"/>
        <v xml:space="preserve">Comment on Column PRIZE.PRIZE_KEY is 'SK, NN';
Comment on Column PRIZE.PRIZE_ID is 'BK, NN';
Comment on Column PRIZE.PRIZE_YEAR is 'NN';
Comment on Column PRIZE.PRIZE_CATEGORY is 'NN';
</v>
      </c>
      <c r="DR110" s="111" t="str">
        <f t="shared" ca="1" si="106"/>
        <v xml:space="preserve">Comment on Column PRIZE.PRIZE_KEY is 'SK, NN';
Comment on Column PRIZE.PRIZE_ID is 'BK, NN';
Comment on Column PRIZE.PRIZE_YEAR is 'NN';
Comment on Column PRIZE.PRIZE_CATEGORY is 'NN';
</v>
      </c>
      <c r="DS110" s="111" t="str">
        <f t="shared" ca="1" si="106"/>
        <v xml:space="preserve">Comment on Column PRIZE.PRIZE_KEY is 'SK, NN';
Comment on Column PRIZE.PRIZE_ID is 'BK, NN';
Comment on Column PRIZE.PRIZE_YEAR is 'NN';
Comment on Column PRIZE.PRIZE_CATEGORY is 'NN';
</v>
      </c>
      <c r="DT110" s="111" t="str">
        <f t="shared" ca="1" si="106"/>
        <v xml:space="preserve">Comment on Column PRIZE.PRIZE_KEY is 'SK, NN';
Comment on Column PRIZE.PRIZE_ID is 'BK, NN';
Comment on Column PRIZE.PRIZE_YEAR is 'NN';
Comment on Column PRIZE.PRIZE_CATEGORY is 'NN';
</v>
      </c>
      <c r="DU110" s="111" t="str">
        <f t="shared" ca="1" si="106"/>
        <v xml:space="preserve">Comment on Column PRIZE.PRIZE_KEY is 'SK, NN';
Comment on Column PRIZE.PRIZE_ID is 'BK, NN';
Comment on Column PRIZE.PRIZE_YEAR is 'NN';
Comment on Column PRIZE.PRIZE_CATEGORY is 'NN';
</v>
      </c>
      <c r="DV110" s="111" t="str">
        <f t="shared" ca="1" si="106"/>
        <v xml:space="preserve">Comment on Column PRIZE.PRIZE_KEY is 'SK, NN';
Comment on Column PRIZE.PRIZE_ID is 'BK, NN';
Comment on Column PRIZE.PRIZE_YEAR is 'NN';
Comment on Column PRIZE.PRIZE_CATEGORY is 'NN';
</v>
      </c>
      <c r="DW110" s="111" t="str">
        <f t="shared" ca="1" si="106"/>
        <v xml:space="preserve">Comment on Column PRIZE.PRIZE_KEY is 'SK, NN';
Comment on Column PRIZE.PRIZE_ID is 'BK, NN';
Comment on Column PRIZE.PRIZE_YEAR is 'NN';
Comment on Column PRIZE.PRIZE_CATEGORY is 'NN';
</v>
      </c>
      <c r="DX110" s="111" t="str">
        <f t="shared" ca="1" si="106"/>
        <v xml:space="preserve">Comment on Column PRIZE.PRIZE_KEY is 'SK, NN';
Comment on Column PRIZE.PRIZE_ID is 'BK, NN';
Comment on Column PRIZE.PRIZE_YEAR is 'NN';
Comment on Column PRIZE.PRIZE_CATEGORY is 'NN';
</v>
      </c>
      <c r="DY110" s="111" t="str">
        <f t="shared" ca="1" si="106"/>
        <v xml:space="preserve">Comment on Column PRIZE.PRIZE_KEY is 'SK, NN';
Comment on Column PRIZE.PRIZE_ID is 'BK, NN';
Comment on Column PRIZE.PRIZE_YEAR is 'NN';
Comment on Column PRIZE.PRIZE_CATEGORY is 'NN';
</v>
      </c>
      <c r="DZ110" s="111" t="str">
        <f t="shared" ca="1" si="106"/>
        <v xml:space="preserve">Comment on Column PRIZE.PRIZE_KEY is 'SK, NN';
Comment on Column PRIZE.PRIZE_ID is 'BK, NN';
Comment on Column PRIZE.PRIZE_YEAR is 'NN';
Comment on Column PRIZE.PRIZE_CATEGORY is 'NN';
</v>
      </c>
      <c r="EA110" s="111" t="str">
        <f t="shared" ca="1" si="106"/>
        <v xml:space="preserve">Comment on Column PRIZE.PRIZE_KEY is 'SK, NN';
Comment on Column PRIZE.PRIZE_ID is 'BK, NN';
Comment on Column PRIZE.PRIZE_YEAR is 'NN';
Comment on Column PRIZE.PRIZE_CATEGORY is 'NN';
</v>
      </c>
      <c r="EB110" s="111" t="str">
        <f t="shared" ca="1" si="106"/>
        <v xml:space="preserve">Comment on Column PRIZE.PRIZE_KEY is 'SK, NN';
Comment on Column PRIZE.PRIZE_ID is 'BK, NN';
Comment on Column PRIZE.PRIZE_YEAR is 'NN';
Comment on Column PRIZE.PRIZE_CATEGORY is 'NN';
</v>
      </c>
      <c r="EC110" s="111" t="str">
        <f t="shared" ca="1" si="106"/>
        <v xml:space="preserve">Comment on Column PRIZE.PRIZE_KEY is 'SK, NN';
Comment on Column PRIZE.PRIZE_ID is 'BK, NN';
Comment on Column PRIZE.PRIZE_YEAR is 'NN';
Comment on Column PRIZE.PRIZE_CATEGORY is 'NN';
</v>
      </c>
      <c r="ED110" s="111" t="str">
        <f t="shared" ca="1" si="106"/>
        <v xml:space="preserve">Comment on Column PRIZE.PRIZE_KEY is 'SK, NN';
Comment on Column PRIZE.PRIZE_ID is 'BK, NN';
Comment on Column PRIZE.PRIZE_YEAR is 'NN';
Comment on Column PRIZE.PRIZE_CATEGORY is 'NN';
</v>
      </c>
      <c r="EE110" s="111" t="str">
        <f t="shared" ca="1" si="106"/>
        <v xml:space="preserve">Comment on Column PRIZE.PRIZE_KEY is 'SK, NN';
Comment on Column PRIZE.PRIZE_ID is 'BK, NN';
Comment on Column PRIZE.PRIZE_YEAR is 'NN';
Comment on Column PRIZE.PRIZE_CATEGORY is 'NN';
</v>
      </c>
      <c r="EF110" s="111" t="str">
        <f t="shared" ref="EF110:EY110" ca="1" si="107">CONCATENATE(INDIRECT(ADDRESS(ROW(),COLUMN()-1)),EF109)</f>
        <v xml:space="preserve">Comment on Column PRIZE.PRIZE_KEY is 'SK, NN';
Comment on Column PRIZE.PRIZE_ID is 'BK, NN';
Comment on Column PRIZE.PRIZE_YEAR is 'NN';
Comment on Column PRIZE.PRIZE_CATEGORY is 'NN';
</v>
      </c>
      <c r="EG110" s="111" t="str">
        <f t="shared" ca="1" si="107"/>
        <v xml:space="preserve">Comment on Column PRIZE.PRIZE_KEY is 'SK, NN';
Comment on Column PRIZE.PRIZE_ID is 'BK, NN';
Comment on Column PRIZE.PRIZE_YEAR is 'NN';
Comment on Column PRIZE.PRIZE_CATEGORY is 'NN';
</v>
      </c>
      <c r="EH110" s="111" t="str">
        <f t="shared" ca="1" si="107"/>
        <v xml:space="preserve">Comment on Column PRIZE.PRIZE_KEY is 'SK, NN';
Comment on Column PRIZE.PRIZE_ID is 'BK, NN';
Comment on Column PRIZE.PRIZE_YEAR is 'NN';
Comment on Column PRIZE.PRIZE_CATEGORY is 'NN';
</v>
      </c>
      <c r="EI110" s="111" t="str">
        <f t="shared" ca="1" si="107"/>
        <v xml:space="preserve">Comment on Column PRIZE.PRIZE_KEY is 'SK, NN';
Comment on Column PRIZE.PRIZE_ID is 'BK, NN';
Comment on Column PRIZE.PRIZE_YEAR is 'NN';
Comment on Column PRIZE.PRIZE_CATEGORY is 'NN';
</v>
      </c>
      <c r="EJ110" s="111" t="str">
        <f t="shared" ca="1" si="107"/>
        <v xml:space="preserve">Comment on Column PRIZE.PRIZE_KEY is 'SK, NN';
Comment on Column PRIZE.PRIZE_ID is 'BK, NN';
Comment on Column PRIZE.PRIZE_YEAR is 'NN';
Comment on Column PRIZE.PRIZE_CATEGORY is 'NN';
</v>
      </c>
      <c r="EK110" s="111" t="str">
        <f t="shared" ca="1" si="107"/>
        <v xml:space="preserve">Comment on Column PRIZE.PRIZE_KEY is 'SK, NN';
Comment on Column PRIZE.PRIZE_ID is 'BK, NN';
Comment on Column PRIZE.PRIZE_YEAR is 'NN';
Comment on Column PRIZE.PRIZE_CATEGORY is 'NN';
</v>
      </c>
      <c r="EL110" s="111" t="str">
        <f t="shared" ca="1" si="107"/>
        <v xml:space="preserve">Comment on Column PRIZE.PRIZE_KEY is 'SK, NN';
Comment on Column PRIZE.PRIZE_ID is 'BK, NN';
Comment on Column PRIZE.PRIZE_YEAR is 'NN';
Comment on Column PRIZE.PRIZE_CATEGORY is 'NN';
</v>
      </c>
      <c r="EM110" s="111" t="str">
        <f t="shared" ca="1" si="107"/>
        <v xml:space="preserve">Comment on Column PRIZE.PRIZE_KEY is 'SK, NN';
Comment on Column PRIZE.PRIZE_ID is 'BK, NN';
Comment on Column PRIZE.PRIZE_YEAR is 'NN';
Comment on Column PRIZE.PRIZE_CATEGORY is 'NN';
</v>
      </c>
      <c r="EN110" s="111" t="str">
        <f t="shared" ca="1" si="107"/>
        <v xml:space="preserve">Comment on Column PRIZE.PRIZE_KEY is 'SK, NN';
Comment on Column PRIZE.PRIZE_ID is 'BK, NN';
Comment on Column PRIZE.PRIZE_YEAR is 'NN';
Comment on Column PRIZE.PRIZE_CATEGORY is 'NN';
</v>
      </c>
      <c r="EO110" s="111" t="str">
        <f t="shared" ca="1" si="107"/>
        <v xml:space="preserve">Comment on Column PRIZE.PRIZE_KEY is 'SK, NN';
Comment on Column PRIZE.PRIZE_ID is 'BK, NN';
Comment on Column PRIZE.PRIZE_YEAR is 'NN';
Comment on Column PRIZE.PRIZE_CATEGORY is 'NN';
</v>
      </c>
      <c r="EP110" s="111" t="str">
        <f t="shared" ca="1" si="107"/>
        <v xml:space="preserve">Comment on Column PRIZE.PRIZE_KEY is 'SK, NN';
Comment on Column PRIZE.PRIZE_ID is 'BK, NN';
Comment on Column PRIZE.PRIZE_YEAR is 'NN';
Comment on Column PRIZE.PRIZE_CATEGORY is 'NN';
</v>
      </c>
      <c r="EQ110" s="111" t="str">
        <f t="shared" ca="1" si="107"/>
        <v xml:space="preserve">Comment on Column PRIZE.PRIZE_KEY is 'SK, NN';
Comment on Column PRIZE.PRIZE_ID is 'BK, NN';
Comment on Column PRIZE.PRIZE_YEAR is 'NN';
Comment on Column PRIZE.PRIZE_CATEGORY is 'NN';
</v>
      </c>
      <c r="ER110" s="111" t="str">
        <f t="shared" ca="1" si="107"/>
        <v xml:space="preserve">Comment on Column PRIZE.PRIZE_KEY is 'SK, NN';
Comment on Column PRIZE.PRIZE_ID is 'BK, NN';
Comment on Column PRIZE.PRIZE_YEAR is 'NN';
Comment on Column PRIZE.PRIZE_CATEGORY is 'NN';
</v>
      </c>
      <c r="ES110" s="111" t="str">
        <f t="shared" ca="1" si="107"/>
        <v xml:space="preserve">Comment on Column PRIZE.PRIZE_KEY is 'SK, NN';
Comment on Column PRIZE.PRIZE_ID is 'BK, NN';
Comment on Column PRIZE.PRIZE_YEAR is 'NN';
Comment on Column PRIZE.PRIZE_CATEGORY is 'NN';
</v>
      </c>
      <c r="ET110" s="111" t="str">
        <f t="shared" ca="1" si="107"/>
        <v xml:space="preserve">Comment on Column PRIZE.PRIZE_KEY is 'SK, NN';
Comment on Column PRIZE.PRIZE_ID is 'BK, NN';
Comment on Column PRIZE.PRIZE_YEAR is 'NN';
Comment on Column PRIZE.PRIZE_CATEGORY is 'NN';
</v>
      </c>
      <c r="EU110" s="111" t="str">
        <f t="shared" ca="1" si="107"/>
        <v xml:space="preserve">Comment on Column PRIZE.PRIZE_KEY is 'SK, NN';
Comment on Column PRIZE.PRIZE_ID is 'BK, NN';
Comment on Column PRIZE.PRIZE_YEAR is 'NN';
Comment on Column PRIZE.PRIZE_CATEGORY is 'NN';
</v>
      </c>
      <c r="EV110" s="111" t="str">
        <f t="shared" ca="1" si="107"/>
        <v xml:space="preserve">Comment on Column PRIZE.PRIZE_KEY is 'SK, NN';
Comment on Column PRIZE.PRIZE_ID is 'BK, NN';
Comment on Column PRIZE.PRIZE_YEAR is 'NN';
Comment on Column PRIZE.PRIZE_CATEGORY is 'NN';
</v>
      </c>
      <c r="EW110" s="111" t="str">
        <f t="shared" ca="1" si="107"/>
        <v xml:space="preserve">Comment on Column PRIZE.PRIZE_KEY is 'SK, NN';
Comment on Column PRIZE.PRIZE_ID is 'BK, NN';
Comment on Column PRIZE.PRIZE_YEAR is 'NN';
Comment on Column PRIZE.PRIZE_CATEGORY is 'NN';
</v>
      </c>
      <c r="EX110" s="111" t="str">
        <f t="shared" ca="1" si="107"/>
        <v xml:space="preserve">Comment on Column PRIZE.PRIZE_KEY is 'SK, NN';
Comment on Column PRIZE.PRIZE_ID is 'BK, NN';
Comment on Column PRIZE.PRIZE_YEAR is 'NN';
Comment on Column PRIZE.PRIZE_CATEGORY is 'NN';
</v>
      </c>
      <c r="EY110" s="111" t="str">
        <f t="shared" ca="1" si="107"/>
        <v xml:space="preserve">Comment on Column PRIZE.PRIZE_KEY is 'SK, NN';
Comment on Column PRIZE.PRIZE_ID is 'BK, NN';
Comment on Column PRIZE.PRIZE_YEAR is 'NN';
Comment on Column PRIZE.PRIZE_CATEGORY is 'NN';
</v>
      </c>
    </row>
    <row r="111" spans="1:155" s="38" customFormat="1" ht="28.95" hidden="1" customHeight="1" outlineLevel="2">
      <c r="A111" s="20"/>
      <c r="B111" s="20"/>
      <c r="C111" s="33"/>
      <c r="D111" s="33"/>
      <c r="E111" s="18"/>
      <c r="F111" s="111"/>
      <c r="G111" s="219"/>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
      </c>
      <c r="G112" s="321"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1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141" t="str">
        <f>F112</f>
        <v/>
      </c>
      <c r="G113" s="287" t="str">
        <f ca="1">CONCATENATE(INDIRECT(ADDRESS(ROW(),COLUMN()-1)),G112)</f>
        <v/>
      </c>
      <c r="H113" s="120" t="str">
        <f t="shared" ref="H113:BS113" ca="1" si="108">CONCATENATE(INDIRECT(ADDRESS(ROW(),COLUMN()-1)),H112)</f>
        <v/>
      </c>
      <c r="I113" s="120"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91"/>
      <c r="G114" s="284"/>
      <c r="H114" s="8"/>
    </row>
    <row r="115" spans="1:155" s="51" customFormat="1" hidden="1" outlineLevel="1">
      <c r="A115" s="36"/>
      <c r="B115" s="36"/>
      <c r="C115" s="77"/>
      <c r="D115" s="77"/>
      <c r="E115" s="35"/>
      <c r="F115" s="7"/>
      <c r="G115" s="229"/>
      <c r="H115" s="7"/>
      <c r="I115" s="50"/>
      <c r="J115" s="50"/>
      <c r="K115" s="50"/>
      <c r="L115" s="50"/>
    </row>
    <row r="116" spans="1:155" s="51" customFormat="1" ht="26.4" hidden="1" outlineLevel="1">
      <c r="A116" s="36"/>
      <c r="B116" s="36"/>
      <c r="C116" s="77"/>
      <c r="D116" s="77"/>
      <c r="E116" s="35"/>
      <c r="F116" s="6" t="s">
        <v>141</v>
      </c>
      <c r="G116" s="230" t="s">
        <v>96</v>
      </c>
      <c r="H116" s="6" t="s">
        <v>389</v>
      </c>
      <c r="I116" s="142"/>
      <c r="J116" s="37"/>
      <c r="K116" s="37"/>
      <c r="L116" s="50"/>
    </row>
    <row r="117" spans="1:155" s="39" customFormat="1" ht="127.05" hidden="1" customHeight="1" outlineLevel="1">
      <c r="A117" s="21"/>
      <c r="B117" s="21"/>
      <c r="C117" s="169" t="s">
        <v>282</v>
      </c>
      <c r="D117" s="169"/>
      <c r="E117" s="28"/>
      <c r="F117" s="125" t="str">
        <f t="array" aca="1" ref="F117" ca="1">INDEX(F106:EY106,MATCH(MAX(LEN(F106:EY106)),LEN(F106:EY106),0))</f>
        <v>PRIZE_KEY INTEGER NOT NULL DEFAULT 0,_x000D_PRIZE_ID VARCHAR2(5) NOT NULL DEFAULT 'P004',_x000D_</v>
      </c>
      <c r="G117" s="231" t="str">
        <f t="array" aca="1" ref="G117" ca="1">INDEX(F78:EY78,MATCH(MAX(LEN(F78:EY78)),LEN(F78:EY78),0))</f>
        <v>PRIZE_KEY_x000D_PRIZE_ID_x000D_</v>
      </c>
      <c r="H117" s="126" t="str">
        <f t="array" aca="1" ref="H117" ca="1">INDEX(F91:EY91,MATCH(MAX(LEN(F91:EY91)),LEN(F91:EY91),0))</f>
        <v xml:space="preserve"> SK, NN _x000D_ BK, NN _x000D_</v>
      </c>
      <c r="I117" s="40"/>
      <c r="J117" s="3"/>
      <c r="K117" s="3"/>
      <c r="L117" s="40"/>
      <c r="AU117" s="432"/>
      <c r="AV117" s="433"/>
      <c r="AW117" s="433"/>
      <c r="AX117" s="433"/>
    </row>
    <row r="118" spans="1:155" s="39" customFormat="1" ht="94.05" hidden="1" customHeight="1" outlineLevel="1">
      <c r="A118" s="21"/>
      <c r="B118" s="21"/>
      <c r="C118" s="169" t="s">
        <v>211</v>
      </c>
      <c r="D118" s="169"/>
      <c r="E118" s="28"/>
      <c r="F118" s="125" t="str">
        <f t="array" aca="1" ref="F118" ca="1">INDEX(F107:EY107,MATCH(MAX(LEN(F107:EY107)),LEN(F107:EY107),0))</f>
        <v>PRIZE_YEAR VARCHAR2(4) NOT NULL DEFAULT '2016',_x000D_PRIZE_CATEGORY VARCHAR2(20) NOT NULL DEFAULT 'chemistry',_x000D_</v>
      </c>
      <c r="G118" s="231" t="str">
        <f t="array" aca="1" ref="G118" ca="1">INDEX(F82:EY82,MATCH(MAX(LEN(F82:EY82)),LEN(F82:EY82),0))</f>
        <v>PRIZE_KEY_x000D_PRIZE_ID_x000D__x000D_PRIZE_YEAR_x000D_PRIZE_CATEGORY_x000D_</v>
      </c>
      <c r="H118" s="126" t="str">
        <f t="array" aca="1" ref="H118" ca="1">INDEX(F93:EY93,MATCH(MAX(LEN(F93:EY93)),LEN(F93:EY93),0))</f>
        <v xml:space="preserve"> SK, NN _x000D_ BK, NN _x000D__x000D_ NN _x000D_ NN _x000D_</v>
      </c>
      <c r="I118" s="40"/>
      <c r="J118" s="3"/>
      <c r="K118" s="3"/>
      <c r="L118" s="40"/>
      <c r="AU118" s="149"/>
      <c r="AV118" s="150"/>
      <c r="AW118" s="150"/>
      <c r="AX118" s="150"/>
    </row>
    <row r="119" spans="1:155" s="39" customFormat="1" ht="94.05" hidden="1" customHeight="1" outlineLevel="1">
      <c r="A119" s="21"/>
      <c r="B119" s="21"/>
      <c r="C119" s="169" t="s">
        <v>97</v>
      </c>
      <c r="D119" s="169"/>
      <c r="E119" s="28"/>
      <c r="F119" s="125" t="str">
        <f t="array" aca="1" ref="F119" ca="1">INDEX(F84:EY84,MATCH(MAX(LEN(F84:EY84)),LEN(F84:EY84),0))</f>
        <v xml:space="preserve">SK, NN, BK, NN, NN, NN, , , , , , , , , , , , , , , , , , , , , , , , , , , , , , , , , , , , , , , , , , , , , , , , , , , , , , , , , , , , , , , , , , , , , , , , , , , , , , , , , , , , , , , , , , , , , , , , , , , , , , , , , , , , , , , , , , , , , , , , , , , , , , , , , , , , , , , , , , , , , , , , , , </v>
      </c>
      <c r="G119" s="231"/>
      <c r="H119" s="126"/>
      <c r="I119" s="40"/>
      <c r="J119" s="3"/>
      <c r="K119" s="3"/>
      <c r="L119" s="40"/>
      <c r="AU119" s="149"/>
      <c r="AV119" s="150"/>
      <c r="AW119" s="150"/>
      <c r="AX119" s="150"/>
    </row>
    <row r="120" spans="1:155" s="39" customFormat="1" ht="34.950000000000003" hidden="1" customHeight="1" outlineLevel="1">
      <c r="A120" s="21"/>
      <c r="B120" s="21"/>
      <c r="C120" s="169" t="s">
        <v>220</v>
      </c>
      <c r="D120" s="169"/>
      <c r="E120" s="28"/>
      <c r="F120" s="92" t="str">
        <f ca="1">IF(AND($F$55="Dimension",ISERROR(FIND("SK",$F$119))),"Y","")</f>
        <v/>
      </c>
      <c r="G120" s="232"/>
      <c r="H120" s="93"/>
      <c r="I120" s="40"/>
      <c r="J120" s="3"/>
      <c r="K120" s="3"/>
      <c r="L120" s="40"/>
      <c r="AU120" s="149"/>
      <c r="AV120" s="150"/>
      <c r="AW120" s="150"/>
      <c r="AX120" s="150"/>
    </row>
    <row r="121" spans="1:155" s="39" customFormat="1" ht="79.05" hidden="1" customHeight="1" outlineLevel="1">
      <c r="A121" s="21"/>
      <c r="B121" s="21"/>
      <c r="C121" s="46" t="s">
        <v>522</v>
      </c>
      <c r="D121" s="169"/>
      <c r="E121" s="28"/>
      <c r="F121" s="92" t="str">
        <f ca="1">IF($F$120="Y", CONCATENATE(Settings!$B$12," ", Settings!B19, ",",CHAR(13), F117),  F117)</f>
        <v>PRIZE_KEY INTEGER NOT NULL DEFAULT 0,_x000D_PRIZE_ID VARCHAR2(5) NOT NULL DEFAULT 'P004',_x000D_</v>
      </c>
      <c r="G121" s="232" t="str">
        <f ca="1">IF(AND($F$120="Y", Settings!$B$42&lt;&gt;"Y"), CONCATENATE(Settings!$B$12,CHAR(13), IF(LEN(G117)=0,CHAR(13),""), G118),  G118)</f>
        <v>PRIZE_KEY_x000D_PRIZE_ID_x000D__x000D_PRIZE_YEAR_x000D_PRIZE_CATEGORY_x000D_</v>
      </c>
      <c r="H121" s="92" t="str">
        <f ca="1">IF(AND($F$120="Y", Settings!$B$42&lt;&gt;"Y"), CONCATENATE(SUBSTITUTE(Settings!$B$41,"&amp;BEAMColumnCodes","SK"),CHAR(13), IF(LEN($H$117)=0,CHAR(13),""), $H$118),  $H$118)</f>
        <v xml:space="preserve"> SK, NN _x000D_ BK, NN _x000D__x000D_ NN _x000D_ NN _x000D_</v>
      </c>
      <c r="I121" s="40"/>
      <c r="J121" s="3"/>
      <c r="K121" s="3"/>
      <c r="L121" s="40"/>
      <c r="AU121" s="149"/>
      <c r="AV121" s="150"/>
      <c r="AW121" s="150"/>
      <c r="AX121" s="150"/>
    </row>
    <row r="122" spans="1:155" s="39" customFormat="1" ht="66" hidden="1" customHeight="1" outlineLevel="1">
      <c r="A122" s="21"/>
      <c r="B122" s="21"/>
      <c r="C122" s="169" t="s">
        <v>226</v>
      </c>
      <c r="D122" s="169"/>
      <c r="E122" s="28"/>
      <c r="F122" s="92" t="str">
        <f ca="1">F121 &amp; F118</f>
        <v>PRIZE_KEY INTEGER NOT NULL DEFAULT 0,_x000D_PRIZE_ID VARCHAR2(5) NOT NULL DEFAULT 'P004',_x000D_PRIZE_YEAR VARCHAR2(4) NOT NULL DEFAULT '2016',_x000D_PRIZE_CATEGORY VARCHAR2(20) NOT NULL DEFAULT 'chemistry',_x000D_</v>
      </c>
      <c r="G122" s="232"/>
      <c r="H122" s="92"/>
      <c r="I122" s="40"/>
      <c r="J122" s="3"/>
      <c r="K122" s="3"/>
      <c r="L122" s="40"/>
      <c r="AU122" s="149"/>
      <c r="AV122" s="150"/>
      <c r="AW122" s="150"/>
      <c r="AX122" s="150"/>
    </row>
    <row r="123" spans="1:155" s="39" customFormat="1" ht="75" hidden="1" customHeight="1" outlineLevel="1">
      <c r="A123" s="21"/>
      <c r="B123" s="21"/>
      <c r="C123" s="169" t="s">
        <v>21</v>
      </c>
      <c r="D123" s="169"/>
      <c r="E123" s="28"/>
      <c r="F123" s="92" t="str">
        <f ca="1">IF(LEN($F$122)=0,"",LEFT(F122,LEN(F122)-2))</f>
        <v>PRIZE_KEY INTEGER NOT NULL DEFAULT 0,_x000D_PRIZE_ID VARCHAR2(5) NOT NULL DEFAULT 'P004',_x000D_PRIZE_YEAR VARCHAR2(4) NOT NULL DEFAULT '2016',_x000D_PRIZE_CATEGORY VARCHAR2(20) NOT NULL DEFAULT 'chemistry'</v>
      </c>
      <c r="G123" s="232"/>
      <c r="H123" s="92"/>
      <c r="I123" s="40"/>
      <c r="J123" s="3"/>
      <c r="K123" s="3"/>
      <c r="L123" s="40"/>
      <c r="AU123" s="149"/>
      <c r="AV123" s="150"/>
      <c r="AW123" s="150"/>
      <c r="AX123" s="150"/>
    </row>
    <row r="124" spans="1:155" s="39" customFormat="1" ht="61.05" hidden="1" customHeight="1" outlineLevel="1">
      <c r="A124" s="21"/>
      <c r="B124" s="21"/>
      <c r="C124" s="169" t="s">
        <v>325</v>
      </c>
      <c r="D124" s="169"/>
      <c r="E124" s="28"/>
      <c r="F124" s="92" t="str">
        <f ca="1">CONCATENATE(Settings!B3, " DDL for ", F54, " &amp;Table generated by BEAM*Modelstormer ", $F$43, " on ", TEXT(NOW(),"d mmm yyyy at hh:mm")," ", Settings!B4, CHAR(13), CHAR(13), F56, Settings!B11, F123)</f>
        <v>/* DDL for  &amp;Table generated by BEAM*Modelstormer 0.95C on 18 Apr 2022 at 17:50 */_x000D__x000D_CREATE TABLE PRIZE
(PRIZE_KEY INTEGER NOT NULL DEFAULT 0,_x000D_PRIZE_ID VARCHAR2(5) NOT NULL DEFAULT 'P004',_x000D_PRIZE_YEAR VARCHAR2(4) NOT NULL DEFAULT '2016',_x000D_PRIZE_CATEGORY VARCHAR2(20) NOT NULL DEFAULT 'chemistry'</v>
      </c>
      <c r="G124" s="232"/>
      <c r="H124" s="93"/>
      <c r="I124" s="40"/>
      <c r="J124" s="3"/>
      <c r="K124" s="3"/>
      <c r="L124" s="40"/>
      <c r="AU124" s="149"/>
      <c r="AV124" s="150"/>
      <c r="AW124" s="150"/>
      <c r="AX124" s="150"/>
    </row>
    <row r="125" spans="1:155" s="39" customFormat="1" ht="31.95" hidden="1" customHeight="1" outlineLevel="1">
      <c r="A125" s="21"/>
      <c r="B125" s="21"/>
      <c r="C125" s="169" t="s">
        <v>506</v>
      </c>
      <c r="D125" s="169"/>
      <c r="E125" s="28"/>
      <c r="F125" s="92" t="str">
        <f>IF(AND($F$55="Dimension",NOT(ISERROR(FIND("HV",$F$50)))),"Y","")</f>
        <v/>
      </c>
      <c r="G125" s="232"/>
      <c r="H125" s="93"/>
      <c r="I125" s="40"/>
      <c r="J125" s="3"/>
      <c r="K125" s="3"/>
      <c r="L125" s="40"/>
      <c r="AU125" s="149"/>
      <c r="AV125" s="150"/>
      <c r="AW125" s="150"/>
      <c r="AX125" s="150"/>
    </row>
    <row r="126" spans="1:155" s="39" customFormat="1" ht="127.95" hidden="1" customHeight="1" outlineLevel="1">
      <c r="A126" s="21"/>
      <c r="B126" s="21"/>
      <c r="C126" s="169" t="s">
        <v>507</v>
      </c>
      <c r="D126" s="169"/>
      <c r="E126" s="28"/>
      <c r="F126" s="92" t="str">
        <f ca="1">IF($F$125="Y",$F$124 &amp; Settings!$B$29 &amp; Settings!$B$33, $F$124 &amp; Settings!$B$33)</f>
        <v>/* DDL for  &amp;Table generated by BEAM*Modelstormer 0.95C on 18 Apr 2022 at 17:50 */_x000D__x000D_CREATE TABLE PRIZE
(PRIZE_KEY INTEGER NOT NULL DEFAULT 0,_x000D_PRIZE_ID VARCHAR2(5) NOT NULL DEFAULT 'P004',_x000D_PRIZE_YEAR VARCHAR2(4) NOT NULL DEFAULT '2016',_x000D_PRIZE_CATEGORY VARCHAR2(20) NOT NULL DEFAULT 'chemistry')</v>
      </c>
      <c r="G126" s="232" t="str">
        <f ca="1">IF($F$125&lt;&gt;"Y", $G$121, IF(LEN($G$121) + LEN(Settings!$B$30)&lt;254,$G$121 &amp; Settings!$B$30, $G$121 &amp; "…"))</f>
        <v>PRIZE_KEY_x000D_PRIZE_ID_x000D__x000D_PRIZE_YEAR_x000D_PRIZE_CATEGORY_x000D_</v>
      </c>
      <c r="H126" s="92" t="str">
        <f ca="1">IF(AND($F$125="Y", LEN($G$121)+LEN(Settings!$B$30)&lt;254), $H$121 &amp; Settings!$B$31, $H$121)</f>
        <v xml:space="preserve"> SK, NN _x000D_ BK, NN _x000D__x000D_ NN _x000D_ NN _x000D_</v>
      </c>
      <c r="I126" s="40"/>
      <c r="J126" s="3"/>
      <c r="K126" s="3"/>
      <c r="L126" s="40"/>
      <c r="AU126" s="149"/>
      <c r="AV126" s="150"/>
      <c r="AW126" s="150"/>
      <c r="AX126" s="150"/>
    </row>
    <row r="127" spans="1:155" s="39" customFormat="1" ht="88.95" hidden="1" customHeight="1" outlineLevel="1">
      <c r="A127" s="21"/>
      <c r="B127" s="21"/>
      <c r="C127" s="169" t="s">
        <v>518</v>
      </c>
      <c r="D127" s="169"/>
      <c r="E127" s="28"/>
      <c r="F127" s="92" t="str">
        <f ca="1">TRIM(F126 &amp; IF(AND($F$55="Dimension", LEN(Settings!$B$35)&lt;&gt;0), CHAR(13) &amp; Settings!B35,IF(AND($F$55="Fact", LEN(Settings!$B$34)&lt;&gt;0), CHAR(13) &amp; Settings!B34, "")) &amp; Settings!$B$36)</f>
        <v xml:space="preserve">/* DDL for &amp;Table generated by BEAM*Modelstormer 0.95C on 18 Apr 2022 at 17:50 */_x000D__x000D_CREATE TABLE PRIZE
(PRIZE_KEY INTEGER NOT NULL DEFAULT 0,_x000D_PRIZE_ID VARCHAR2(5) NOT NULL DEFAULT 'P004',_x000D_PRIZE_YEAR VARCHAR2(4) NOT NULL DEFAULT '2016',_x000D_PRIZE_CATEGORY VARCHAR2(20) NOT NULL DEFAULT 'chemistry');
</v>
      </c>
      <c r="G127" s="232"/>
      <c r="H127" s="92"/>
      <c r="I127" s="40"/>
      <c r="J127" s="3"/>
      <c r="K127" s="3"/>
      <c r="L127" s="40"/>
      <c r="AU127" s="149"/>
      <c r="AV127" s="150"/>
      <c r="AW127" s="150"/>
      <c r="AX127" s="150"/>
    </row>
    <row r="128" spans="1:155" s="39" customFormat="1" ht="88.95" hidden="1" customHeight="1" outlineLevel="1">
      <c r="A128" s="21"/>
      <c r="B128" s="21"/>
      <c r="C128" s="169" t="s">
        <v>519</v>
      </c>
      <c r="D128" s="169"/>
      <c r="E128" s="28"/>
      <c r="F128" s="125" t="str">
        <f t="array" aca="1" ref="F128" ca="1">INDEX(F87:EY87,MATCH(MAX(LEN(F87:EY87)),LEN(F87:EY87),0))</f>
        <v xml:space="preserve">PRIZE_KEY, </v>
      </c>
      <c r="G128" s="232"/>
      <c r="H128" s="92"/>
      <c r="I128" s="40"/>
      <c r="J128" s="3"/>
      <c r="K128" s="3"/>
      <c r="L128" s="40"/>
      <c r="AU128" s="149"/>
      <c r="AV128" s="150"/>
      <c r="AW128" s="150"/>
      <c r="AX128" s="150"/>
    </row>
    <row r="129" spans="1:50" s="39" customFormat="1" ht="67.95" hidden="1" customHeight="1" outlineLevel="1">
      <c r="A129" s="21"/>
      <c r="B129" s="21"/>
      <c r="C129" s="169" t="s">
        <v>391</v>
      </c>
      <c r="D129" s="169"/>
      <c r="E129" s="28"/>
      <c r="F129" s="92" t="str">
        <f ca="1">IF($F$120="Y",SUBSTITUTE(Settings!$B$12,"&amp;Table",$F$45),IF(LEN($F$128)=0,"",LEFT($F$128,LEN($F$128)-2)))</f>
        <v>PRIZE_KEY</v>
      </c>
      <c r="G129" s="288"/>
      <c r="H129" s="102"/>
      <c r="I129" s="41"/>
      <c r="J129" s="107"/>
      <c r="K129" s="3"/>
      <c r="L129" s="40"/>
      <c r="AU129" s="149"/>
      <c r="AV129" s="150"/>
      <c r="AW129" s="150"/>
      <c r="AX129" s="150"/>
    </row>
    <row r="130" spans="1:50" s="39" customFormat="1" ht="348" hidden="1" customHeight="1" outlineLevel="1">
      <c r="A130" s="21"/>
      <c r="B130" s="21"/>
      <c r="C130" s="169" t="s">
        <v>516</v>
      </c>
      <c r="D130" s="169"/>
      <c r="E130" s="28"/>
      <c r="F130" s="92" t="str">
        <f ca="1">F127 &amp; IF(AND($F$55="Dimension", LEN(Settings!$B$46)&lt;&gt;0), CHAR(13) &amp; Settings!$B$46 &amp; CHAR(13),"")</f>
        <v xml:space="preserve">/* DDL for &amp;Table generated by BEAM*Modelstormer 0.95C on 18 Apr 2022 at 17:50 */_x000D__x000D_CREATE TABLE PRIZE
(PRIZE_KEY INTEGER NOT NULL DEFAULT 0,_x000D_PRIZE_ID VARCHAR2(5) NOT NULL DEFAULT 'P004',_x000D_PRIZE_YEAR VARCHAR2(4) NOT NULL DEFAULT '2016',_x000D_PRIZE_CATEGORY VARCHAR2(20) NOT NULL DEFAULT 'chemistry');
</v>
      </c>
      <c r="G130" s="288"/>
      <c r="H130" s="102"/>
      <c r="I130" s="41"/>
      <c r="J130" s="107"/>
      <c r="K130" s="3"/>
      <c r="L130" s="40"/>
      <c r="AU130" s="149"/>
      <c r="AV130" s="150"/>
      <c r="AW130" s="150"/>
      <c r="AX130" s="150"/>
    </row>
    <row r="131" spans="1:50" s="39" customFormat="1" ht="165" hidden="1" customHeight="1" outlineLevel="1">
      <c r="A131" s="21"/>
      <c r="B131" s="21"/>
      <c r="C131" s="169" t="s">
        <v>517</v>
      </c>
      <c r="D131" s="169"/>
      <c r="E131" s="28"/>
      <c r="F131" s="93" t="str">
        <f ca="1">SUBSTITUTE(SUBSTITUTE($F$130, "&amp;Table", $F$45),"&amp;KeyColumns",$F$129)</f>
        <v xml:space="preserve">/* DDL for PRIZE generated by BEAM*Modelstormer 0.95C on 18 Apr 2022 at 17:50 */_x000D__x000D_CREATE TABLE PRIZE
(PRIZE_KEY INTEGER NOT NULL DEFAULT 0,_x000D_PRIZE_ID VARCHAR2(5) NOT NULL DEFAULT 'P004',_x000D_PRIZE_YEAR VARCHAR2(4) NOT NULL DEFAULT '2016',_x000D_PRIZE_CATEGORY VARCHAR2(20) NOT NULL DEFAULT 'chemistry');
</v>
      </c>
      <c r="G131" s="233" t="str">
        <f ca="1">SUBSTITUTE(G126, "&amp;Table", $F$45)</f>
        <v>PRIZE_KEY_x000D_PRIZE_ID_x000D__x000D_PRIZE_YEAR_x000D_PRIZE_CATEGORY_x000D_</v>
      </c>
      <c r="H131" s="101"/>
      <c r="I131" s="40"/>
      <c r="J131" s="3"/>
      <c r="K131" s="3"/>
      <c r="L131" s="40"/>
      <c r="AU131" s="149"/>
      <c r="AV131" s="150"/>
      <c r="AW131" s="150"/>
      <c r="AX131" s="150"/>
    </row>
    <row r="132" spans="1:50" s="39" customFormat="1" ht="76.05" hidden="1" customHeight="1" outlineLevel="1">
      <c r="A132" s="21"/>
      <c r="B132" s="21"/>
      <c r="C132" s="169" t="s">
        <v>390</v>
      </c>
      <c r="D132" s="169"/>
      <c r="E132" s="28"/>
      <c r="F132" s="93"/>
      <c r="G132" s="233" t="str">
        <f ca="1">IF(Settings!$B$44="Y", PROPER(SUBSTITUTE(G131,"_"," ")), F131)</f>
        <v>Prize Key_x000D_Prize Id_x000D__x000D_Prize Year_x000D_Prize Category_x000D_</v>
      </c>
      <c r="H132" s="93"/>
      <c r="I132" s="40"/>
      <c r="J132" s="3"/>
      <c r="K132" s="3"/>
      <c r="L132" s="40"/>
      <c r="AU132" s="149"/>
      <c r="AV132" s="150"/>
      <c r="AW132" s="150"/>
      <c r="AX132" s="150"/>
    </row>
    <row r="133" spans="1:50" s="39" customFormat="1" ht="120" hidden="1" customHeight="1" outlineLevel="1">
      <c r="A133" s="21"/>
      <c r="B133" s="21"/>
      <c r="C133" s="169" t="s">
        <v>194</v>
      </c>
      <c r="D133" s="169"/>
      <c r="E133" s="28"/>
      <c r="F133" s="126" t="str">
        <f t="array" aca="1" ref="F133" ca="1">INDEX(F110:EY110,MATCH(MAX(LEN(F110:EY110)),LEN(F110:EY110),0))</f>
        <v xml:space="preserve">Comment on Column PRIZE.PRIZE_KEY is 'SK, NN';
Comment on Column PRIZE.PRIZE_ID is 'BK, NN';
Comment on Column PRIZE.PRIZE_YEAR is 'NN';
Comment on Column PRIZE.PRIZE_CATEGORY is 'NN';
</v>
      </c>
      <c r="G133" s="233"/>
      <c r="H133" s="93"/>
      <c r="I133" s="40"/>
      <c r="J133" s="3"/>
      <c r="K133" s="3"/>
      <c r="L133" s="40"/>
      <c r="AU133" s="149"/>
      <c r="AV133" s="150"/>
      <c r="AW133" s="150"/>
      <c r="AX133" s="150"/>
    </row>
    <row r="134" spans="1:50" s="39" customFormat="1" ht="24" hidden="1" customHeight="1" outlineLevel="1">
      <c r="A134" s="21"/>
      <c r="B134" s="21"/>
      <c r="C134" s="169" t="s">
        <v>421</v>
      </c>
      <c r="D134" s="169"/>
      <c r="E134" s="28"/>
      <c r="F134" s="101" t="str">
        <f ca="1">IF($F$120="Y",SUBSTITUTE(SUBSTITUTE(SUBSTITUTE(Settings!$B$39,"&amp;Column", Settings!$B$12),"&amp;Table",$F$45),"&amp;BEAMColumnCodes","SK"),"")</f>
        <v/>
      </c>
      <c r="G134" s="233"/>
      <c r="H134" s="93"/>
      <c r="I134" s="40"/>
      <c r="J134" s="3"/>
      <c r="K134" s="3"/>
      <c r="L134" s="40"/>
      <c r="AU134" s="149"/>
      <c r="AV134" s="150"/>
      <c r="AW134" s="150"/>
      <c r="AX134" s="150"/>
    </row>
    <row r="135" spans="1:50" s="39" customFormat="1" ht="24" hidden="1" customHeight="1" outlineLevel="1">
      <c r="A135" s="21"/>
      <c r="B135" s="21"/>
      <c r="C135" s="169" t="s">
        <v>508</v>
      </c>
      <c r="D135" s="169"/>
      <c r="E135" s="28"/>
      <c r="F135" s="101" t="str">
        <f>IF($F$125="Y", SUBSTITUTE(Settings!B32, "&amp;Table", $F$45), "")</f>
        <v/>
      </c>
      <c r="G135" s="233"/>
      <c r="H135" s="93"/>
      <c r="I135" s="40"/>
      <c r="J135" s="3"/>
      <c r="K135" s="3"/>
      <c r="L135" s="40"/>
      <c r="AU135" s="149"/>
      <c r="AV135" s="150"/>
      <c r="AW135" s="150"/>
      <c r="AX135" s="150"/>
    </row>
    <row r="136" spans="1:50" s="39" customFormat="1" ht="108" hidden="1" customHeight="1" outlineLevel="1">
      <c r="A136" s="21"/>
      <c r="B136" s="21"/>
      <c r="C136" s="169" t="s">
        <v>431</v>
      </c>
      <c r="D136" s="169"/>
      <c r="E136" s="28"/>
      <c r="F136" s="93" t="str">
        <f ca="1">IF(Settings!$B$37="Y", CHAR(13) &amp; $F$52 &amp; $F$134 &amp; $F$133 &amp; $F$135, "")</f>
        <v xml:space="preserve">_x000D_Comment on Column PRIZE.PRIZE_KEY is 'SK, NN';
Comment on Column PRIZE.PRIZE_ID is 'BK, NN';
Comment on Column PRIZE.PRIZE_YEAR is 'NN';
Comment on Column PRIZE.PRIZE_CATEGORY is 'NN';
</v>
      </c>
      <c r="G136" s="233"/>
      <c r="H136" s="93"/>
      <c r="I136" s="40"/>
      <c r="J136" s="3"/>
      <c r="K136" s="3"/>
      <c r="L136" s="40"/>
      <c r="AU136" s="149"/>
      <c r="AV136" s="150"/>
      <c r="AW136" s="150"/>
      <c r="AX136" s="150"/>
    </row>
    <row r="137" spans="1:50" s="39" customFormat="1" ht="108" hidden="1" customHeight="1" outlineLevel="1">
      <c r="A137" s="21"/>
      <c r="B137" s="21"/>
      <c r="C137" s="169" t="s">
        <v>515</v>
      </c>
      <c r="D137" s="169"/>
      <c r="E137" s="28"/>
      <c r="F137" s="126" t="str">
        <f t="array" aca="1" ref="F137" ca="1">INDEX(F113:EY113,MATCH(MAX(LEN(F113:EY113)),LEN(F113:EY113),0))</f>
        <v/>
      </c>
      <c r="G137" s="233"/>
      <c r="H137" s="93"/>
      <c r="I137" s="40"/>
      <c r="J137" s="3"/>
      <c r="K137" s="3"/>
      <c r="L137" s="40"/>
      <c r="AU137" s="149"/>
      <c r="AV137" s="150"/>
      <c r="AW137" s="150"/>
      <c r="AX137" s="150"/>
    </row>
    <row r="138" spans="1:50" s="39" customFormat="1" ht="165" hidden="1" customHeight="1" outlineLevel="1">
      <c r="A138" s="21"/>
      <c r="B138" s="21"/>
      <c r="C138" s="169" t="s">
        <v>514</v>
      </c>
      <c r="D138" s="169"/>
      <c r="E138" s="28"/>
      <c r="F138" s="93" t="str">
        <f ca="1">CONCATENATE(F131, F137, IF(LEN(F137)&lt;&gt;0, CHAR(13),""), F136)</f>
        <v xml:space="preserve">/* DDL for PRIZE generated by BEAM*Modelstormer 0.95C on 18 Apr 2022 at 17:50 */_x000D__x000D_CREATE TABLE PRIZE
(PRIZE_KEY INTEGER NOT NULL DEFAULT 0,_x000D_PRIZE_ID VARCHAR2(5) NOT NULL DEFAULT 'P004',_x000D_PRIZE_YEAR VARCHAR2(4) NOT NULL DEFAULT '2016',_x000D_PRIZE_CATEGORY VARCHAR2(20) NOT NULL DEFAULT 'chemistry');
_x000D_Comment on Column PRIZE.PRIZE_KEY is 'SK, NN';
Comment on Column PRIZE.PRIZE_ID is 'BK, NN';
Comment on Column PRIZE.PRIZE_YEAR is 'NN';
Comment on Column PRIZE.PRIZE_CATEGORY is 'NN';
</v>
      </c>
      <c r="G138" s="233"/>
      <c r="H138" s="93"/>
      <c r="I138" s="40"/>
      <c r="J138" s="3"/>
      <c r="K138" s="3"/>
      <c r="L138" s="40"/>
      <c r="AU138" s="149"/>
      <c r="AV138" s="150"/>
      <c r="AW138" s="150"/>
      <c r="AX138" s="150"/>
    </row>
    <row r="139" spans="1:50" s="39" customFormat="1" ht="276" hidden="1" customHeight="1" outlineLevel="1">
      <c r="A139" s="21"/>
      <c r="B139" s="21"/>
      <c r="C139" s="169" t="s">
        <v>232</v>
      </c>
      <c r="D139" s="169"/>
      <c r="E139" s="28"/>
      <c r="F139" s="93" t="str">
        <f ca="1">IF(LEN($F$123)= 0, "Add column names in F6 to EY6 to generate SQL DDL", $F$138)</f>
        <v xml:space="preserve">/* DDL for PRIZE generated by BEAM*Modelstormer 0.95C on 18 Apr 2022 at 17:50 */_x000D__x000D_CREATE TABLE PRIZE
(PRIZE_KEY INTEGER NOT NULL DEFAULT 0,_x000D_PRIZE_ID VARCHAR2(5) NOT NULL DEFAULT 'P004',_x000D_PRIZE_YEAR VARCHAR2(4) NOT NULL DEFAULT '2016',_x000D_PRIZE_CATEGORY VARCHAR2(20) NOT NULL DEFAULT 'chemistry');
_x000D_Comment on Column PRIZE.PRIZE_KEY is 'SK, NN';
Comment on Column PRIZE.PRIZE_ID is 'BK, NN';
Comment on Column PRIZE.PRIZE_YEAR is 'NN';
Comment on Column PRIZE.PRIZE_CATEGORY is 'NN';
</v>
      </c>
      <c r="G139" s="233"/>
      <c r="H139" s="93"/>
      <c r="I139" s="40"/>
      <c r="J139" s="3"/>
      <c r="K139" s="3"/>
      <c r="L139" s="40"/>
      <c r="AU139" s="149"/>
      <c r="AV139" s="150"/>
      <c r="AW139" s="150"/>
      <c r="AX139" s="150"/>
    </row>
    <row r="140" spans="1:50" s="51" customFormat="1" hidden="1" outlineLevel="1">
      <c r="A140" s="36"/>
      <c r="B140" s="36"/>
      <c r="C140" s="77"/>
      <c r="D140" s="77"/>
      <c r="E140" s="35"/>
      <c r="F140" s="7"/>
      <c r="G140" s="229"/>
      <c r="H140" s="7"/>
      <c r="I140" s="50"/>
      <c r="J140" s="37"/>
      <c r="K140" s="37"/>
      <c r="L140" s="50"/>
    </row>
    <row r="141" spans="1:50" hidden="1" outlineLevel="1">
      <c r="F141" s="127">
        <f t="array" aca="1" ref="F141" ca="1">MAX(LEN(G106:AY106))</f>
        <v>84</v>
      </c>
      <c r="G141" s="289"/>
      <c r="H141" s="94"/>
      <c r="J141" s="4"/>
      <c r="K141" s="4"/>
    </row>
    <row r="142" spans="1:50" hidden="1" outlineLevel="1">
      <c r="J142" s="4"/>
      <c r="K142" s="4"/>
    </row>
    <row r="143" spans="1:50" ht="13.05" customHeight="1" collapsed="1"/>
    <row r="144" spans="1:50" s="132" customFormat="1">
      <c r="A144" s="133"/>
      <c r="B144" s="133"/>
      <c r="C144" s="133"/>
      <c r="D144" s="133"/>
      <c r="E144" s="76"/>
      <c r="F144" s="134" t="s">
        <v>98</v>
      </c>
      <c r="G144" s="235"/>
      <c r="H144" s="187" t="s">
        <v>13</v>
      </c>
    </row>
  </sheetData>
  <mergeCells count="3">
    <mergeCell ref="F31:M36"/>
    <mergeCell ref="C77:E77"/>
    <mergeCell ref="AU117:AX117"/>
  </mergeCells>
  <phoneticPr fontId="27" type="noConversion"/>
  <hyperlinks>
    <hyperlink ref="H144" r:id="rId1" xr:uid="{00000000-0004-0000-0400-000000000000}"/>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9836F-0FEA-40D9-A904-4FBC084B9EC8}">
  <sheetPr>
    <pageSetUpPr autoPageBreaks="0"/>
  </sheetPr>
  <dimension ref="A1:EZ144"/>
  <sheetViews>
    <sheetView showGridLines="0" zoomScale="85" zoomScaleNormal="85" zoomScalePageLayoutView="50" workbookViewId="0">
      <pane xSplit="8" ySplit="28" topLeftCell="I32" activePane="bottomRight" state="frozen"/>
      <selection pane="topRight" activeCell="I1" sqref="I1"/>
      <selection pane="bottomLeft" activeCell="A29" sqref="A29"/>
      <selection pane="bottomRight" activeCell="H7" sqref="H7"/>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23.88671875" style="11" customWidth="1" collapsed="1"/>
    <col min="7" max="7" width="16.6640625" style="11" customWidth="1"/>
    <col min="8" max="8" width="13.5546875" style="11" customWidth="1"/>
    <col min="9" max="9" width="13" style="11" customWidth="1"/>
    <col min="10" max="10" width="24.6640625" style="11" customWidth="1"/>
    <col min="11" max="11" width="14.6640625" style="11" customWidth="1"/>
    <col min="12" max="12" width="13"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row>
    <row r="2" spans="3:156" s="79" customFormat="1" ht="75" hidden="1" customHeight="1" outlineLevel="1">
      <c r="C2" s="171" t="s">
        <v>103</v>
      </c>
      <c r="D2" s="81"/>
      <c r="E2" s="80"/>
    </row>
    <row r="3" spans="3:156" s="74" customFormat="1" ht="10.95" customHeight="1" collapsed="1">
      <c r="C3" s="77"/>
      <c r="D3" s="77"/>
      <c r="E3" s="76"/>
    </row>
    <row r="4" spans="3:156" s="35" customFormat="1" ht="28.95" customHeight="1">
      <c r="C4" s="77" t="s">
        <v>262</v>
      </c>
      <c r="D4" s="77"/>
      <c r="F4" s="191" t="s">
        <v>728</v>
      </c>
      <c r="G4" s="146"/>
      <c r="H4" s="76"/>
      <c r="I4" s="146"/>
      <c r="J4" s="146"/>
      <c r="K4" s="146"/>
      <c r="L4" s="146"/>
    </row>
    <row r="5" spans="3:156" s="68" customFormat="1" ht="16.95" customHeight="1">
      <c r="C5" s="77" t="s">
        <v>109</v>
      </c>
      <c r="D5" s="77"/>
      <c r="F5" s="162"/>
      <c r="G5" s="163"/>
      <c r="H5" s="441"/>
      <c r="I5" s="375"/>
      <c r="J5" s="162"/>
      <c r="K5" s="162"/>
      <c r="L5" s="162"/>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155" t="s">
        <v>730</v>
      </c>
      <c r="G6" s="154" t="s">
        <v>729</v>
      </c>
      <c r="H6" s="155" t="s">
        <v>731</v>
      </c>
      <c r="I6" s="295"/>
      <c r="J6" s="153"/>
      <c r="K6" s="153"/>
      <c r="L6" s="155"/>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9.8" customHeight="1">
      <c r="C7" s="73" t="s">
        <v>153</v>
      </c>
      <c r="D7" s="73"/>
      <c r="E7" s="65"/>
      <c r="F7" s="158" t="s">
        <v>685</v>
      </c>
      <c r="G7" s="159" t="s">
        <v>551</v>
      </c>
      <c r="H7" s="160" t="s">
        <v>807</v>
      </c>
      <c r="I7" s="376"/>
      <c r="J7" s="158"/>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20.399999999999999" customHeight="1" outlineLevel="1">
      <c r="C8" s="73" t="s">
        <v>126</v>
      </c>
      <c r="D8" s="73"/>
      <c r="F8" s="60"/>
      <c r="G8" s="194" t="s">
        <v>808</v>
      </c>
      <c r="H8" s="194" t="s">
        <v>808</v>
      </c>
      <c r="I8" s="361"/>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5" customHeight="1" outlineLevel="1">
      <c r="C9" s="73" t="s">
        <v>70</v>
      </c>
      <c r="D9" s="73"/>
      <c r="E9" s="65"/>
      <c r="F9" s="144" t="s">
        <v>553</v>
      </c>
      <c r="G9" s="144" t="s">
        <v>636</v>
      </c>
      <c r="H9" s="144" t="s">
        <v>557</v>
      </c>
      <c r="I9" s="209"/>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174">
        <v>1</v>
      </c>
      <c r="G10" t="s">
        <v>801</v>
      </c>
      <c r="H10" s="436" t="s">
        <v>623</v>
      </c>
      <c r="I10"/>
      <c r="J10"/>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175">
        <v>2</v>
      </c>
      <c r="G11" t="s">
        <v>802</v>
      </c>
      <c r="H11" s="212" t="s">
        <v>624</v>
      </c>
      <c r="I11"/>
      <c r="J11"/>
      <c r="K11" s="175"/>
      <c r="L11" s="175"/>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175">
        <v>3</v>
      </c>
      <c r="G12" t="s">
        <v>803</v>
      </c>
      <c r="H12" s="212" t="s">
        <v>756</v>
      </c>
      <c r="I12"/>
      <c r="J12"/>
      <c r="K12" s="175"/>
      <c r="L12" s="175"/>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175">
        <v>4</v>
      </c>
      <c r="G13" t="s">
        <v>804</v>
      </c>
      <c r="H13" s="212" t="s">
        <v>625</v>
      </c>
      <c r="I13"/>
      <c r="J13"/>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175">
        <v>5</v>
      </c>
      <c r="G14" t="s">
        <v>805</v>
      </c>
      <c r="H14" s="212" t="s">
        <v>757</v>
      </c>
      <c r="I14"/>
      <c r="J14"/>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387">
        <v>6</v>
      </c>
      <c r="G15" s="384" t="s">
        <v>806</v>
      </c>
      <c r="H15" s="386" t="s">
        <v>758</v>
      </c>
      <c r="I15"/>
      <c r="J15"/>
      <c r="K15" s="175"/>
      <c r="L15" s="17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175"/>
      <c r="G16"/>
      <c r="H16"/>
      <c r="I16"/>
      <c r="J16"/>
      <c r="K16" s="175"/>
      <c r="L16" s="175"/>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175"/>
      <c r="G17"/>
      <c r="H17"/>
      <c r="I17"/>
      <c r="J17"/>
      <c r="K17" s="175"/>
      <c r="L17" s="175"/>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175"/>
      <c r="G18"/>
      <c r="H18"/>
      <c r="I18"/>
      <c r="J18"/>
      <c r="K18" s="175"/>
      <c r="L18" s="175"/>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s="58"/>
      <c r="G19" t="s">
        <v>679</v>
      </c>
      <c r="H19" t="s">
        <v>698</v>
      </c>
      <c r="I19" t="s">
        <v>619</v>
      </c>
      <c r="J19" t="s">
        <v>601</v>
      </c>
      <c r="K19" s="58"/>
      <c r="L19" s="58"/>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56"/>
      <c r="G20" t="s">
        <v>680</v>
      </c>
      <c r="H20" t="s">
        <v>699</v>
      </c>
      <c r="I20" t="s">
        <v>710</v>
      </c>
      <c r="J20" t="s">
        <v>640</v>
      </c>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56"/>
      <c r="G21" t="s">
        <v>681</v>
      </c>
      <c r="H21" t="s">
        <v>700</v>
      </c>
      <c r="I21" t="s">
        <v>707</v>
      </c>
      <c r="J21" t="s">
        <v>604</v>
      </c>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56"/>
      <c r="G22" t="s">
        <v>682</v>
      </c>
      <c r="H22" t="s">
        <v>701</v>
      </c>
      <c r="I22" t="s">
        <v>711</v>
      </c>
      <c r="J22" t="s">
        <v>604</v>
      </c>
      <c r="K22" s="168"/>
      <c r="L22" s="168"/>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56"/>
      <c r="G23" t="s">
        <v>683</v>
      </c>
      <c r="H23" t="s">
        <v>702</v>
      </c>
      <c r="I23" t="s">
        <v>712</v>
      </c>
      <c r="J23" t="s">
        <v>604</v>
      </c>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56"/>
      <c r="G24" t="s">
        <v>684</v>
      </c>
      <c r="H24" t="s">
        <v>651</v>
      </c>
      <c r="I24" t="s">
        <v>713</v>
      </c>
      <c r="J24" t="s">
        <v>640</v>
      </c>
      <c r="K24" s="168"/>
      <c r="L24" s="168"/>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56"/>
      <c r="G25" s="56"/>
      <c r="H25" t="s">
        <v>652</v>
      </c>
      <c r="I25" t="s">
        <v>667</v>
      </c>
      <c r="J25" s="56"/>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56"/>
      <c r="G26" s="56"/>
      <c r="H26" t="s">
        <v>653</v>
      </c>
      <c r="I26" t="s">
        <v>668</v>
      </c>
      <c r="J26" s="56"/>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56"/>
      <c r="G27" s="56"/>
      <c r="H27" t="s">
        <v>654</v>
      </c>
      <c r="I27" t="s">
        <v>669</v>
      </c>
      <c r="J27" s="56"/>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G28" s="14"/>
      <c r="H28"/>
      <c r="I28"/>
      <c r="J28" s="14"/>
      <c r="K28" s="14"/>
      <c r="L28" s="14"/>
    </row>
    <row r="29" spans="1:156" s="63" customFormat="1" ht="19.05" customHeight="1">
      <c r="C29" s="73"/>
      <c r="D29" s="73"/>
      <c r="E29" s="53"/>
      <c r="G29" s="14"/>
      <c r="H29"/>
      <c r="I29"/>
      <c r="J29" s="14"/>
      <c r="K29" s="14"/>
      <c r="L29" s="14"/>
    </row>
    <row r="30" spans="1:156" s="13" customFormat="1" ht="117" customHeight="1">
      <c r="A30" s="63"/>
      <c r="B30" s="63"/>
      <c r="C30" s="73"/>
      <c r="D30" s="73"/>
      <c r="E30" s="53"/>
      <c r="G30" s="42"/>
      <c r="H30" s="42"/>
      <c r="I30" s="42"/>
      <c r="J30" s="42"/>
      <c r="K30" s="42"/>
      <c r="L30" s="42"/>
    </row>
    <row r="31" spans="1:156" s="12" customFormat="1" ht="408" customHeight="1" outlineLevel="1">
      <c r="A31" s="34"/>
      <c r="B31" s="34"/>
      <c r="C31" s="33" t="s">
        <v>263</v>
      </c>
      <c r="D31" s="33"/>
      <c r="E31" s="32"/>
      <c r="F31" s="427" t="str">
        <f ca="1">F139</f>
        <v xml:space="preserve">/* DDL for PRIZE_CATEGORY generated by BEAM*Modelstormer 0.95C on 18 Apr 2022 at 17:50 */_x000D__x000D_CREATE TABLE PRIZE_CATEGORY
(CATEGORY_KEY INTEGER NOT NULL DEFAULT 0,_x000D_CATEGORY_ID VARCHAR2(5) NOT NULL DEFAULT 'NPC4',_x000D_CATEGORY VARCHAR2(20) DEFAULT 'peace');
_x000D_Comment on Column PRIZE_CATEGORY.CATEGORY_KEY is 'SK, NN';
Comment on Column PRIZE_CATEGORY.CATEGORY_ID is 'BK, NN';
Comment on Column PRIZE_CATEGORY.CATEGORY is 'ND';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42"/>
      <c r="H37" s="42"/>
      <c r="I37" s="42"/>
      <c r="J37" s="42"/>
      <c r="K37" s="42"/>
      <c r="L37" s="42"/>
    </row>
    <row r="38" spans="1:14" s="51" customFormat="1" hidden="1" outlineLevel="1">
      <c r="A38" s="36"/>
      <c r="B38" s="36"/>
      <c r="C38" s="51" t="s">
        <v>248</v>
      </c>
      <c r="D38" s="77"/>
      <c r="E38" s="35"/>
      <c r="F38" s="5" t="s">
        <v>520</v>
      </c>
      <c r="G38" s="7"/>
      <c r="H38" s="50"/>
      <c r="I38" s="50"/>
      <c r="J38" s="50"/>
      <c r="K38" s="50"/>
      <c r="L38" s="50"/>
    </row>
    <row r="39" spans="1:14" s="51" customFormat="1" hidden="1" outlineLevel="1">
      <c r="A39" s="36"/>
      <c r="B39" s="36"/>
      <c r="C39" s="77"/>
      <c r="D39" s="77"/>
      <c r="E39" s="35"/>
      <c r="F39" s="129" t="s">
        <v>424</v>
      </c>
      <c r="G39" s="116"/>
      <c r="H39" s="50"/>
      <c r="I39" s="50"/>
      <c r="J39" s="50"/>
      <c r="K39" s="50"/>
      <c r="L39" s="50"/>
    </row>
    <row r="40" spans="1:14" s="51" customFormat="1" hidden="1" outlineLevel="1">
      <c r="A40" s="36"/>
      <c r="B40" s="36"/>
      <c r="C40" s="77"/>
      <c r="D40" s="77"/>
      <c r="E40" s="35"/>
      <c r="F40" s="143" t="s">
        <v>247</v>
      </c>
      <c r="G40" s="143"/>
      <c r="H40" s="50"/>
      <c r="I40" s="50"/>
      <c r="J40" s="50"/>
      <c r="K40" s="50"/>
      <c r="L40" s="50"/>
    </row>
    <row r="41" spans="1:14" s="51" customFormat="1" hidden="1" outlineLevel="1">
      <c r="A41" s="36"/>
      <c r="B41" s="36"/>
      <c r="C41" s="77"/>
      <c r="D41" s="77"/>
      <c r="E41" s="35"/>
      <c r="F41" s="128" t="s">
        <v>425</v>
      </c>
      <c r="G41" s="128"/>
      <c r="H41" s="50"/>
      <c r="I41" s="50"/>
      <c r="J41" s="50"/>
      <c r="K41" s="50"/>
      <c r="L41" s="50"/>
    </row>
    <row r="42" spans="1:14" s="51" customFormat="1" hidden="1" outlineLevel="1">
      <c r="A42" s="36"/>
      <c r="B42" s="36"/>
      <c r="C42" s="77"/>
      <c r="D42" s="77"/>
      <c r="E42" s="35"/>
      <c r="F42" s="50"/>
      <c r="G42" s="50"/>
      <c r="H42" s="50"/>
      <c r="I42" s="50"/>
      <c r="J42" s="50"/>
      <c r="K42" s="50"/>
      <c r="L42" s="50"/>
    </row>
    <row r="43" spans="1:14" s="51" customFormat="1" hidden="1" outlineLevel="1">
      <c r="A43" s="36"/>
      <c r="B43" s="36"/>
      <c r="C43" s="77" t="s">
        <v>426</v>
      </c>
      <c r="D43" s="77"/>
      <c r="E43" s="35"/>
      <c r="F43" s="9" t="s">
        <v>3</v>
      </c>
      <c r="G43" s="108"/>
      <c r="H43" s="7"/>
      <c r="I43" s="50"/>
      <c r="J43" s="50"/>
      <c r="K43" s="50"/>
      <c r="L43" s="50"/>
    </row>
    <row r="44" spans="1:14" s="51" customFormat="1" hidden="1" outlineLevel="1">
      <c r="A44" s="36"/>
      <c r="B44" s="36"/>
      <c r="C44" s="77" t="s">
        <v>172</v>
      </c>
      <c r="D44" s="77"/>
      <c r="E44" s="35"/>
      <c r="F44" s="9" t="str">
        <f>SUBSTITUTE(TRIM(UPPER($F$4)), " ", "_")</f>
        <v>PRIZE_CATEGORY</v>
      </c>
      <c r="G44" s="108"/>
      <c r="H44" s="7"/>
      <c r="I44" s="50"/>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PRIZE_CATEGORY</v>
      </c>
      <c r="G45" s="108"/>
      <c r="H45" s="7"/>
      <c r="I45" s="50"/>
      <c r="L45" s="50"/>
    </row>
    <row r="46" spans="1:14" s="51" customFormat="1" hidden="1" outlineLevel="1">
      <c r="A46" s="36"/>
      <c r="B46" s="36"/>
      <c r="C46" s="77" t="s">
        <v>338</v>
      </c>
      <c r="D46" s="77"/>
      <c r="E46" s="35"/>
      <c r="F46" s="9" t="str">
        <f>IF(LEN(TRIM($F$4))=0, "", TRIM(G4))</f>
        <v/>
      </c>
      <c r="G46" s="8"/>
      <c r="H46" s="7"/>
      <c r="I46" s="50"/>
      <c r="L46" s="50"/>
    </row>
    <row r="47" spans="1:14" s="51" customFormat="1" hidden="1" outlineLevel="1">
      <c r="A47" s="36"/>
      <c r="B47" s="36"/>
      <c r="C47" s="77" t="s">
        <v>323</v>
      </c>
      <c r="D47" s="77"/>
      <c r="E47" s="35"/>
      <c r="F47" s="9" t="e">
        <f>FIND("{",F46)</f>
        <v>#VALUE!</v>
      </c>
      <c r="G47" s="96"/>
      <c r="H47" s="7"/>
      <c r="I47" s="50"/>
      <c r="L47" s="50"/>
    </row>
    <row r="48" spans="1:14" s="51" customFormat="1" hidden="1" outlineLevel="1">
      <c r="A48" s="36"/>
      <c r="B48" s="36"/>
      <c r="C48" s="77" t="s">
        <v>324</v>
      </c>
      <c r="D48" s="77"/>
      <c r="E48" s="35"/>
      <c r="F48" s="9" t="e">
        <f>FIND("}",F46)</f>
        <v>#VALUE!</v>
      </c>
      <c r="G48" s="8"/>
      <c r="H48" s="7"/>
      <c r="I48" s="50"/>
      <c r="L48" s="50"/>
    </row>
    <row r="49" spans="1:155" s="51" customFormat="1" hidden="1" outlineLevel="1">
      <c r="A49" s="36"/>
      <c r="B49" s="36"/>
      <c r="C49" s="77" t="s">
        <v>19</v>
      </c>
      <c r="D49" s="77"/>
      <c r="E49" s="35"/>
      <c r="F49" s="9" t="e">
        <f>MID(F46,F47,F48-F47+1)</f>
        <v>#VALUE!</v>
      </c>
      <c r="G49" s="8"/>
      <c r="H49" s="7"/>
      <c r="I49" s="50"/>
      <c r="J49" s="50"/>
      <c r="K49" s="50"/>
      <c r="L49" s="50"/>
    </row>
    <row r="50" spans="1:155" s="51" customFormat="1" hidden="1" outlineLevel="1">
      <c r="A50" s="36"/>
      <c r="B50" s="36"/>
      <c r="C50" s="77" t="s">
        <v>228</v>
      </c>
      <c r="D50" s="77"/>
      <c r="E50" s="35"/>
      <c r="F50" s="9" t="str">
        <f>TRIM(IF(ISERROR(F49),F46,SUBSTITUTE( F46, F49,"")))</f>
        <v/>
      </c>
      <c r="G50" s="8"/>
      <c r="H50" s="7"/>
      <c r="I50" s="50"/>
      <c r="J50" s="50"/>
      <c r="K50" s="50"/>
      <c r="L50" s="50"/>
    </row>
    <row r="51" spans="1:155" s="51" customFormat="1" hidden="1" outlineLevel="1">
      <c r="A51" s="36"/>
      <c r="B51" s="36"/>
      <c r="C51" s="77" t="s">
        <v>205</v>
      </c>
      <c r="D51" s="77"/>
      <c r="E51" s="35"/>
      <c r="F51" s="9" t="str">
        <f>TRIM(F46 &amp; " " &amp; H4)</f>
        <v/>
      </c>
      <c r="G51" s="8"/>
      <c r="H51" s="7"/>
      <c r="I51" s="50"/>
      <c r="J51" s="50"/>
      <c r="K51" s="50"/>
      <c r="L51" s="50"/>
    </row>
    <row r="52" spans="1:155" s="51" customFormat="1" hidden="1" outlineLevel="1">
      <c r="A52" s="36"/>
      <c r="B52" s="36"/>
      <c r="C52" s="77" t="s">
        <v>221</v>
      </c>
      <c r="D52" s="77"/>
      <c r="E52" s="35"/>
      <c r="F52" s="9" t="str">
        <f>IF(LEN(F51)=0,"",SUBSTITUTE(SUBSTITUTE(Settings!$B$38,"&amp;Table",$F$45),"&amp;BEAMTableCodes",$F$51))</f>
        <v/>
      </c>
      <c r="G52" s="8"/>
      <c r="H52" s="7"/>
      <c r="I52" s="50"/>
      <c r="J52" s="50"/>
      <c r="K52" s="50"/>
      <c r="L52" s="50"/>
    </row>
    <row r="53" spans="1:155" s="51" customFormat="1" hidden="1" outlineLevel="1">
      <c r="A53" s="36"/>
      <c r="B53" s="36"/>
      <c r="C53" s="77" t="s">
        <v>318</v>
      </c>
      <c r="D53" s="77"/>
      <c r="E53" s="35"/>
      <c r="F53" s="9" t="str">
        <f>IF(Settings!B44="Y",SUBSTITUTE($F$45,"_"," "), $F$45) &amp; IF(LEN(F50)=0, "", SUBSTITUTE(Settings!B40, "&amp;BEAMTableCodes", $F$50))</f>
        <v>PRIZE CATEGORY</v>
      </c>
      <c r="G53" s="6"/>
      <c r="H53" s="7"/>
      <c r="I53" s="50"/>
      <c r="J53" s="50"/>
      <c r="K53" s="50"/>
      <c r="L53" s="50"/>
    </row>
    <row r="54" spans="1:155"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7"/>
      <c r="H54" s="7"/>
      <c r="I54" s="50"/>
      <c r="J54" s="50"/>
      <c r="K54" s="50"/>
      <c r="L54" s="50"/>
    </row>
    <row r="55" spans="1:155"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Other</v>
      </c>
      <c r="G55" s="7"/>
      <c r="H55" s="7"/>
      <c r="I55" s="50"/>
      <c r="J55" s="50"/>
      <c r="K55" s="50"/>
      <c r="L55" s="50"/>
    </row>
    <row r="56" spans="1:155" s="51" customFormat="1" hidden="1" outlineLevel="1">
      <c r="A56" s="36"/>
      <c r="B56" s="36"/>
      <c r="C56" s="77" t="s">
        <v>320</v>
      </c>
      <c r="D56" s="77"/>
      <c r="E56" s="35"/>
      <c r="F56" s="9" t="str">
        <f>SUBSTITUTE(IF($F$55="Fact", Settings!$B$8, IF($F$55="Dimension", Settings!$B$9, Settings!$B$10)),"&amp;Table", $F$45)</f>
        <v>CREATE TABLE PRIZE_CATEGORY</v>
      </c>
      <c r="G56" s="5"/>
      <c r="H56" s="5"/>
      <c r="I56" s="49"/>
      <c r="J56" s="49"/>
      <c r="K56" s="49"/>
      <c r="L56" s="50"/>
    </row>
    <row r="57" spans="1:155" s="47" customFormat="1" ht="22.95" hidden="1" customHeight="1" outlineLevel="2">
      <c r="A57" s="63"/>
      <c r="B57" s="63"/>
      <c r="C57" s="170" t="s">
        <v>175</v>
      </c>
      <c r="D57" s="73"/>
      <c r="E57" s="65"/>
      <c r="F57" s="109" t="str">
        <f>IF(OR(AND(Settings!$B$14="Y", NOT(ISERROR(FIND("DF",F7)))), LEN(TRIM(F6))=0, NOT(ISERROR(FIND("?",F7)))),"Y","_")</f>
        <v>_</v>
      </c>
      <c r="G57" s="109" t="str">
        <f>IF(OR(AND(Settings!$B$14="Y", NOT(ISERROR(FIND("DF",G7)))), LEN(TRIM(G6))=0, NOT(ISERROR(FIND("?",G7)))),"Y","_")</f>
        <v>_</v>
      </c>
      <c r="H57" s="109" t="str">
        <f>IF(OR(AND(Settings!$B$14="Y", NOT(ISERROR(FIND("DF",H7)))), LEN(TRIM(H6))=0, NOT(ISERROR(FIND("?",H7)))),"Y","_")</f>
        <v>_</v>
      </c>
      <c r="I57" s="109" t="str">
        <f>IF(OR(AND(Settings!$B$14="Y", NOT(ISERROR(FIND("DF",I7)))), LEN(TRIM(I6))=0, NOT(ISERROR(FIND("?",I7)))),"Y","_")</f>
        <v>Y</v>
      </c>
      <c r="J57" s="109" t="str">
        <f>IF(OR(AND(Settings!$B$14="Y", NOT(ISERROR(FIND("DF",J7)))), LEN(TRIM(J6))=0, NOT(ISERROR(FIND("?",J7)))),"Y","_")</f>
        <v>Y</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110" t="str">
        <f>IF(OR(F57="Y", AND(Settings!$B$42="Y", F59="Y"), AND(Settings!$B$43="Y", ISERROR(FIND("!",F7)))),"Y","_")</f>
        <v>_</v>
      </c>
      <c r="G58" s="110" t="str">
        <f>IF(OR(G57="Y", AND(Settings!$B$42="Y", G59="Y"), AND(Settings!$B$43="Y", ISERROR(FIND("!",G7)))),"Y","_")</f>
        <v>_</v>
      </c>
      <c r="H58" s="110" t="str">
        <f>IF(OR(H57="Y", AND(Settings!$B$42="Y", H59="Y"), AND(Settings!$B$43="Y", ISERROR(FIND("!",H7)))),"Y","_")</f>
        <v>_</v>
      </c>
      <c r="I58" s="110" t="str">
        <f>IF(OR(I57="Y", AND(Settings!$B$42="Y", I59="Y"), AND(Settings!$B$43="Y", ISERROR(FIND("!",I7)))),"Y","_")</f>
        <v>Y</v>
      </c>
      <c r="J58" s="110" t="str">
        <f>IF(OR(J57="Y", AND(Settings!$B$42="Y", J59="Y"), AND(Settings!$B$43="Y", ISERROR(FIND("!",J7)))),"Y","_")</f>
        <v>Y</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110" t="str">
        <f>IF(ISERROR(FIND("SK",F7)),"_","Y")</f>
        <v>Y</v>
      </c>
      <c r="G59" s="110" t="str">
        <f t="shared" ref="G59:BR59" si="0">IF(ISERROR(FIND("SK",G7)),"_","Y")</f>
        <v>_</v>
      </c>
      <c r="H59" s="110" t="str">
        <f t="shared" si="0"/>
        <v>_</v>
      </c>
      <c r="I59" s="110"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110" t="str">
        <f>IF(OR(NOT(ISERROR(FIND("PK",F7))), NOT(ISERROR(FIND("GD",F7)))),"Y","_")</f>
        <v>_</v>
      </c>
      <c r="G60" s="110" t="str">
        <f t="shared" ref="G60:BR60" si="3">IF(OR(NOT(ISERROR(FIND("PK",G7))), NOT(ISERROR(FIND("GD",G7)))),"Y","_")</f>
        <v>_</v>
      </c>
      <c r="H60" s="110" t="str">
        <f t="shared" si="3"/>
        <v>_</v>
      </c>
      <c r="I60" s="110"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110" t="str">
        <f>IF(OR(NOT(ISERROR(FIND("BK",F7))), NOT(ISERROR(FIND("NK",F7))), NOT(ISERROR(FIND("DD",F7)))),"Y","_")</f>
        <v>_</v>
      </c>
      <c r="G61" s="110" t="str">
        <f t="shared" ref="G61:BR61" si="6">IF(OR(NOT(ISERROR(FIND("BK",G7))), NOT(ISERROR(FIND("NK",G7))), NOT(ISERROR(FIND("DD",G7)))),"Y","_")</f>
        <v>Y</v>
      </c>
      <c r="H61" s="110" t="str">
        <f t="shared" si="6"/>
        <v>_</v>
      </c>
      <c r="I61" s="110"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110" t="str">
        <f>IF(OR(NOT(ISERROR(FIND("FK",F7))), NOT(ISERROR(FIND("RK",F7)))),"Y","_")</f>
        <v>_</v>
      </c>
      <c r="G62" s="110" t="str">
        <f t="shared" ref="G62:BR62" si="9">IF(OR(NOT(ISERROR(FIND("FK",G7))), NOT(ISERROR(FIND("RK",G7)))),"Y","_")</f>
        <v>_</v>
      </c>
      <c r="H62" s="110" t="str">
        <f t="shared" si="9"/>
        <v>_</v>
      </c>
      <c r="I62" s="110"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110" t="str">
        <f>IF(OR(F59="Y", F60="Y", F61="Y", F62="Y"),"Y","_")</f>
        <v>Y</v>
      </c>
      <c r="G63" s="110" t="str">
        <f t="shared" ref="G63:BR63" si="12">IF(OR(G59="Y", G60="Y", G61="Y", G62="Y"),"Y","_")</f>
        <v>Y</v>
      </c>
      <c r="H63" s="110" t="str">
        <f t="shared" si="12"/>
        <v>_</v>
      </c>
      <c r="I63" s="110"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111" t="str">
        <f>IF(OR(NOT(ISERROR(FIND("FA",F7))), NOT(ISERROR(FIND("SA",F7))), NOT(ISERROR(FIND("NA",F7))), NOT(ISERROR(FIND("DF",F7))) ),"Y","_")</f>
        <v>_</v>
      </c>
      <c r="G64" s="111" t="str">
        <f t="shared" ref="G64:BR64" si="15">IF(OR(NOT(ISERROR(FIND("FA",G7))), NOT(ISERROR(FIND("SA",G7))), NOT(ISERROR(FIND("NA",G7))), NOT(ISERROR(FIND("DF",G7))) ),"Y","_")</f>
        <v>_</v>
      </c>
      <c r="H64" s="111" t="str">
        <f t="shared" si="15"/>
        <v>_</v>
      </c>
      <c r="I64" s="111"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110" t="str">
        <f>IF(OR(NOT(ISERROR(FIND("NN",F7))), AND(NOT(ISERROR(FIND("MD",F7))), Settings!$B$15="Y")),"Y","_")</f>
        <v>Y</v>
      </c>
      <c r="G65" s="110" t="str">
        <f>IF(OR(NOT(ISERROR(FIND("NN",G7))), AND(NOT(ISERROR(FIND("MD",G7))), Settings!$B$15="Y")),"Y","_")</f>
        <v>Y</v>
      </c>
      <c r="H65" s="110" t="str">
        <f>IF(OR(NOT(ISERROR(FIND("NN",H7))), AND(NOT(ISERROR(FIND("MD",H7))), Settings!$B$15="Y")),"Y","_")</f>
        <v>_</v>
      </c>
      <c r="I65" s="110"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110" t="str">
        <f>IF(AND(F5="at", NOT(ISERROR(FIND("when",F7))), LEN(F9)=0), "DT", IF(AND(OR(NOT(ISERROR(FIND("when",F7))), F5="on", F5="every"), LEN(F9)=0),"D", IF(F9="DT","DT",LEFT(UPPER(TRIM(F9)),1))))</f>
        <v>I</v>
      </c>
      <c r="G67" s="110" t="str">
        <f t="shared" ref="G67:BR67" si="18">IF(AND(G5="at", NOT(ISERROR(FIND("when",G7))), LEN(G9)=0), "DT", IF(AND(OR(NOT(ISERROR(FIND("when",G7))), G5="on", G5="every"), LEN(G9)=0),"D", IF(G9="DT","DT",LEFT(UPPER(TRIM(G9)),1))))</f>
        <v>C</v>
      </c>
      <c r="H67" s="110" t="str">
        <f t="shared" si="18"/>
        <v>C</v>
      </c>
      <c r="I67" s="110" t="str">
        <f t="shared" si="18"/>
        <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110" t="str">
        <f>IF(F9="DT","",MID(SUBSTITUTE(F9,".",","),2,10))</f>
        <v/>
      </c>
      <c r="G68" s="110" t="str">
        <f>IF(G9="DT","",MID(SUBSTITUTE(G9,".",","),2,10))</f>
        <v>5</v>
      </c>
      <c r="H68" s="110" t="str">
        <f>IF(H9="DT","",MID(SUBSTITUTE(H9,".",","),2,10))</f>
        <v>20</v>
      </c>
      <c r="I68" s="110" t="str">
        <f t="shared" ref="I68:BT68" si="21">IF(I9="DT","",MID(SUBSTITUTE(I9,".",","),2,10))</f>
        <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110" t="str">
        <f>IF( AND(F67="C",LEN(F68)=0), Settings!$B$24, IF(AND(F67="N",LEN(F68)=0), TRIM(Settings!$B$21),F68))</f>
        <v/>
      </c>
      <c r="G69" s="110" t="str">
        <f>IF( AND(G67="C",LEN(G68)=0), Settings!$B$24, IF(AND(G67="N",LEN(G68)=0), TRIM(Settings!$B$21),G68))</f>
        <v>5</v>
      </c>
      <c r="H69" s="110" t="str">
        <f>IF( AND(H67="C",LEN(H68)=0), Settings!$B$24, IF(AND(H67="N",LEN(H68)=0), TRIM(Settings!$B$21),H68))</f>
        <v>20</v>
      </c>
      <c r="I69" s="110" t="str">
        <f>IF( AND(I67="C",LEN(I68)=0), Settings!$B$24, IF(AND(I67="N",LEN(I68)=0), TRIM(Settings!$B$21),I68))</f>
        <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112">
        <v>1</v>
      </c>
      <c r="G70" s="112">
        <f ca="1">INDIRECT(ADDRESS(ROW(),COLUMN()-1))+1</f>
        <v>2</v>
      </c>
      <c r="H70" s="112">
        <f t="shared" ref="H70:BS70" ca="1" si="24">INDIRECT(ADDRESS(ROW(),COLUMN()-1))+1</f>
        <v>3</v>
      </c>
      <c r="I70" s="112">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idden="1" outlineLevel="2">
      <c r="A71" s="27"/>
      <c r="B71" s="27"/>
      <c r="C71" s="33" t="s">
        <v>283</v>
      </c>
      <c r="D71" s="33"/>
      <c r="E71" s="25"/>
      <c r="F71" s="113" t="str">
        <f>UPPER(IF(F57="Y","",SUBSTITUTE(TRIM(SUBSTITUTE(F6, CHAR(13)," "))," ","_")))</f>
        <v>CATEGORY_KEY</v>
      </c>
      <c r="G71" s="113" t="str">
        <f t="shared" ref="G71:BR71" si="27">UPPER(IF(G57="Y","",SUBSTITUTE(TRIM(SUBSTITUTE(G6, CHAR(13)," "))," ","_")))</f>
        <v>CATEGORY_ID</v>
      </c>
      <c r="H71" s="113" t="str">
        <f t="shared" si="27"/>
        <v>CATEGORY</v>
      </c>
      <c r="I71" s="113" t="str">
        <f t="shared" si="27"/>
        <v/>
      </c>
      <c r="J71" s="113" t="str">
        <f t="shared" si="27"/>
        <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89" customFormat="1" hidden="1" outlineLevel="2">
      <c r="A72" s="23"/>
      <c r="B72" s="23"/>
      <c r="C72" s="33" t="s">
        <v>171</v>
      </c>
      <c r="D72" s="33"/>
      <c r="E72" s="22"/>
      <c r="F72" s="113" t="str">
        <f>IF(LEN(F71)=0,"",TRIM(IF(AND($F$55="Fact",F59="Y"),SUBSTITUTE(Settings!$B$13,"&amp;BEAMColumn",F71),F71)))</f>
        <v>CATEGORY_KEY</v>
      </c>
      <c r="G72" s="113" t="str">
        <f>IF(LEN(G71)=0,"",TRIM(IF(AND($F$55="Fact",G59="Y"),SUBSTITUTE(Settings!$B$13,"&amp;BEAMColumn",G71),G71)))</f>
        <v>CATEGORY_ID</v>
      </c>
      <c r="H72" s="113" t="str">
        <f>IF(LEN(H71)=0,"",TRIM(IF(AND($F$55="Fact",H59="Y"),SUBSTITUTE(Settings!$B$13,"&amp;BEAMColumn",H71),H71)))</f>
        <v>CATEGORY</v>
      </c>
      <c r="I72" s="113" t="str">
        <f>IF(LEN(I71)=0,"",TRIM(IF(AND($F$55="Fact",I59="Y"),SUBSTITUTE(Settings!$B$13,"&amp;BEAMColumn",I71),I71)))</f>
        <v/>
      </c>
      <c r="J72" s="113" t="str">
        <f>IF(LEN(J71)=0,"",TRIM(IF(AND($F$55="Fact",J59="Y"),SUBSTITUTE(Settings!$B$13,"&amp;BEAMColumn",J71),J71)))</f>
        <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114">
        <f t="array" ref="F73">MAX(MAX(LEN(F72:AX72)),LEN(F45))</f>
        <v>14</v>
      </c>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89" customFormat="1" ht="30" hidden="1" customHeight="1" outlineLevel="2">
      <c r="A75" s="23"/>
      <c r="B75" s="23"/>
      <c r="C75" s="33" t="s">
        <v>432</v>
      </c>
      <c r="D75" s="33"/>
      <c r="E75" s="22"/>
      <c r="F75" s="113" t="str">
        <f>IF(OR(LEN(F72)=0,F58="Y"),"",CONCATENATE(F72, CHAR(13)))</f>
        <v>CATEGORY_KEY_x000D_</v>
      </c>
      <c r="G75" s="113" t="str">
        <f t="shared" ref="G75:BR75" si="30">IF(OR(LEN(G72)=0,G58="Y"),"",CONCATENATE(G72, CHAR(13)))</f>
        <v>CATEGORY_ID_x000D_</v>
      </c>
      <c r="H75" s="113" t="str">
        <f t="shared" si="30"/>
        <v>CATEGORY_x000D_</v>
      </c>
      <c r="I75" s="113" t="str">
        <f t="shared" si="30"/>
        <v/>
      </c>
      <c r="J75" s="113" t="str">
        <f t="shared" si="30"/>
        <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89" customFormat="1" ht="30" hidden="1" customHeight="1" outlineLevel="2">
      <c r="A76" s="23"/>
      <c r="B76" s="23"/>
      <c r="C76" s="33" t="s">
        <v>419</v>
      </c>
      <c r="D76" s="33"/>
      <c r="E76" s="22"/>
      <c r="F76" s="124" t="str">
        <f>IF(F63="Y",F75,"")</f>
        <v>CATEGORY_KEY_x000D_</v>
      </c>
      <c r="G76" s="124" t="str">
        <f t="shared" ref="G76:BR76" si="33">IF(G63="Y",G75,"")</f>
        <v>CATEGORY_ID_x000D_</v>
      </c>
      <c r="H76" s="124" t="str">
        <f t="shared" si="33"/>
        <v/>
      </c>
      <c r="I76" s="124"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135"/>
      <c r="G77" s="113" t="str">
        <f ca="1">INDIRECT(ADDRESS(ROW()+1,COLUMN()-1))</f>
        <v>CATEGORY_KEY_x000D_</v>
      </c>
      <c r="H77" s="113" t="str">
        <f t="shared" ref="H77:BS77" ca="1" si="36">INDIRECT(ADDRESS(ROW()+1,COLUMN()-1))</f>
        <v>CATEGORY_KEY_x000D_CATEGORY_ID_x000D_</v>
      </c>
      <c r="I77" s="113" t="str">
        <f t="shared" ca="1" si="36"/>
        <v>CATEGORY_KEY_x000D_CATEGORY_ID_x000D_</v>
      </c>
      <c r="J77" s="113" t="str">
        <f t="shared" ca="1" si="36"/>
        <v>CATEGORY_KEY_x000D_CATEGORY_ID_x000D_</v>
      </c>
      <c r="K77" s="113" t="str">
        <f t="shared" ca="1" si="36"/>
        <v>CATEGORY_KEY_x000D_CATEGORY_ID_x000D_</v>
      </c>
      <c r="L77" s="113" t="str">
        <f t="shared" ca="1" si="36"/>
        <v>CATEGORY_KEY_x000D_CATEGORY_ID_x000D_</v>
      </c>
      <c r="M77" s="113" t="str">
        <f t="shared" ca="1" si="36"/>
        <v>CATEGORY_KEY_x000D_CATEGORY_ID_x000D_</v>
      </c>
      <c r="N77" s="113" t="str">
        <f t="shared" ca="1" si="36"/>
        <v>CATEGORY_KEY_x000D_CATEGORY_ID_x000D_</v>
      </c>
      <c r="O77" s="113" t="str">
        <f t="shared" ca="1" si="36"/>
        <v>CATEGORY_KEY_x000D_CATEGORY_ID_x000D_</v>
      </c>
      <c r="P77" s="113" t="str">
        <f t="shared" ca="1" si="36"/>
        <v>CATEGORY_KEY_x000D_CATEGORY_ID_x000D_</v>
      </c>
      <c r="Q77" s="113" t="str">
        <f t="shared" ca="1" si="36"/>
        <v>CATEGORY_KEY_x000D_CATEGORY_ID_x000D_</v>
      </c>
      <c r="R77" s="113" t="str">
        <f t="shared" ca="1" si="36"/>
        <v>CATEGORY_KEY_x000D_CATEGORY_ID_x000D_</v>
      </c>
      <c r="S77" s="113" t="str">
        <f t="shared" ca="1" si="36"/>
        <v>CATEGORY_KEY_x000D_CATEGORY_ID_x000D_</v>
      </c>
      <c r="T77" s="113" t="str">
        <f t="shared" ca="1" si="36"/>
        <v>CATEGORY_KEY_x000D_CATEGORY_ID_x000D_</v>
      </c>
      <c r="U77" s="113" t="str">
        <f t="shared" ca="1" si="36"/>
        <v>CATEGORY_KEY_x000D_CATEGORY_ID_x000D_</v>
      </c>
      <c r="V77" s="113" t="str">
        <f t="shared" ca="1" si="36"/>
        <v>CATEGORY_KEY_x000D_CATEGORY_ID_x000D_</v>
      </c>
      <c r="W77" s="113" t="str">
        <f t="shared" ca="1" si="36"/>
        <v>CATEGORY_KEY_x000D_CATEGORY_ID_x000D_</v>
      </c>
      <c r="X77" s="113" t="str">
        <f t="shared" ca="1" si="36"/>
        <v>CATEGORY_KEY_x000D_CATEGORY_ID_x000D_</v>
      </c>
      <c r="Y77" s="113" t="str">
        <f t="shared" ca="1" si="36"/>
        <v>CATEGORY_KEY_x000D_CATEGORY_ID_x000D_</v>
      </c>
      <c r="Z77" s="113" t="str">
        <f t="shared" ca="1" si="36"/>
        <v>CATEGORY_KEY_x000D_CATEGORY_ID_x000D_</v>
      </c>
      <c r="AA77" s="113" t="str">
        <f t="shared" ca="1" si="36"/>
        <v>CATEGORY_KEY_x000D_CATEGORY_ID_x000D_</v>
      </c>
      <c r="AB77" s="113" t="str">
        <f t="shared" ca="1" si="36"/>
        <v>CATEGORY_KEY_x000D_CATEGORY_ID_x000D_</v>
      </c>
      <c r="AC77" s="113" t="str">
        <f t="shared" ca="1" si="36"/>
        <v>CATEGORY_KEY_x000D_CATEGORY_ID_x000D_</v>
      </c>
      <c r="AD77" s="113" t="str">
        <f t="shared" ca="1" si="36"/>
        <v>CATEGORY_KEY_x000D_CATEGORY_ID_x000D_</v>
      </c>
      <c r="AE77" s="113" t="str">
        <f t="shared" ca="1" si="36"/>
        <v>CATEGORY_KEY_x000D_CATEGORY_ID_x000D_</v>
      </c>
      <c r="AF77" s="113" t="str">
        <f t="shared" ca="1" si="36"/>
        <v>CATEGORY_KEY_x000D_CATEGORY_ID_x000D_</v>
      </c>
      <c r="AG77" s="113" t="str">
        <f t="shared" ca="1" si="36"/>
        <v>CATEGORY_KEY_x000D_CATEGORY_ID_x000D_</v>
      </c>
      <c r="AH77" s="113" t="str">
        <f t="shared" ca="1" si="36"/>
        <v>CATEGORY_KEY_x000D_CATEGORY_ID_x000D_</v>
      </c>
      <c r="AI77" s="113" t="str">
        <f t="shared" ca="1" si="36"/>
        <v>CATEGORY_KEY_x000D_CATEGORY_ID_x000D_</v>
      </c>
      <c r="AJ77" s="113" t="str">
        <f t="shared" ca="1" si="36"/>
        <v>CATEGORY_KEY_x000D_CATEGORY_ID_x000D_</v>
      </c>
      <c r="AK77" s="113" t="str">
        <f t="shared" ca="1" si="36"/>
        <v>CATEGORY_KEY_x000D_CATEGORY_ID_x000D_</v>
      </c>
      <c r="AL77" s="113" t="str">
        <f t="shared" ca="1" si="36"/>
        <v>CATEGORY_KEY_x000D_CATEGORY_ID_x000D_</v>
      </c>
      <c r="AM77" s="113" t="str">
        <f t="shared" ca="1" si="36"/>
        <v>CATEGORY_KEY_x000D_CATEGORY_ID_x000D_</v>
      </c>
      <c r="AN77" s="113" t="str">
        <f t="shared" ca="1" si="36"/>
        <v>CATEGORY_KEY_x000D_CATEGORY_ID_x000D_</v>
      </c>
      <c r="AO77" s="113" t="str">
        <f t="shared" ca="1" si="36"/>
        <v>CATEGORY_KEY_x000D_CATEGORY_ID_x000D_</v>
      </c>
      <c r="AP77" s="113" t="str">
        <f t="shared" ca="1" si="36"/>
        <v>CATEGORY_KEY_x000D_CATEGORY_ID_x000D_</v>
      </c>
      <c r="AQ77" s="113" t="str">
        <f t="shared" ca="1" si="36"/>
        <v>CATEGORY_KEY_x000D_CATEGORY_ID_x000D_</v>
      </c>
      <c r="AR77" s="113" t="str">
        <f t="shared" ca="1" si="36"/>
        <v>CATEGORY_KEY_x000D_CATEGORY_ID_x000D_</v>
      </c>
      <c r="AS77" s="113" t="str">
        <f t="shared" ca="1" si="36"/>
        <v>CATEGORY_KEY_x000D_CATEGORY_ID_x000D_</v>
      </c>
      <c r="AT77" s="113" t="str">
        <f t="shared" ca="1" si="36"/>
        <v>CATEGORY_KEY_x000D_CATEGORY_ID_x000D_</v>
      </c>
      <c r="AU77" s="113" t="str">
        <f t="shared" ca="1" si="36"/>
        <v>CATEGORY_KEY_x000D_CATEGORY_ID_x000D_</v>
      </c>
      <c r="AV77" s="113" t="str">
        <f t="shared" ca="1" si="36"/>
        <v>CATEGORY_KEY_x000D_CATEGORY_ID_x000D_</v>
      </c>
      <c r="AW77" s="113" t="str">
        <f t="shared" ca="1" si="36"/>
        <v>CATEGORY_KEY_x000D_CATEGORY_ID_x000D_</v>
      </c>
      <c r="AX77" s="113" t="str">
        <f t="shared" ca="1" si="36"/>
        <v>CATEGORY_KEY_x000D_CATEGORY_ID_x000D_</v>
      </c>
      <c r="AY77" s="113" t="str">
        <f t="shared" ca="1" si="36"/>
        <v>CATEGORY_KEY_x000D_CATEGORY_ID_x000D_</v>
      </c>
      <c r="AZ77" s="113" t="str">
        <f t="shared" ca="1" si="36"/>
        <v>CATEGORY_KEY_x000D_CATEGORY_ID_x000D_</v>
      </c>
      <c r="BA77" s="113" t="str">
        <f t="shared" ca="1" si="36"/>
        <v>CATEGORY_KEY_x000D_CATEGORY_ID_x000D_</v>
      </c>
      <c r="BB77" s="113" t="str">
        <f t="shared" ca="1" si="36"/>
        <v>CATEGORY_KEY_x000D_CATEGORY_ID_x000D_</v>
      </c>
      <c r="BC77" s="113" t="str">
        <f t="shared" ca="1" si="36"/>
        <v>CATEGORY_KEY_x000D_CATEGORY_ID_x000D_</v>
      </c>
      <c r="BD77" s="113" t="str">
        <f t="shared" ca="1" si="36"/>
        <v>CATEGORY_KEY_x000D_CATEGORY_ID_x000D_</v>
      </c>
      <c r="BE77" s="113" t="str">
        <f t="shared" ca="1" si="36"/>
        <v>CATEGORY_KEY_x000D_CATEGORY_ID_x000D_</v>
      </c>
      <c r="BF77" s="113" t="str">
        <f t="shared" ca="1" si="36"/>
        <v>CATEGORY_KEY_x000D_CATEGORY_ID_x000D_</v>
      </c>
      <c r="BG77" s="113" t="str">
        <f t="shared" ca="1" si="36"/>
        <v>CATEGORY_KEY_x000D_CATEGORY_ID_x000D_</v>
      </c>
      <c r="BH77" s="113" t="str">
        <f t="shared" ca="1" si="36"/>
        <v>CATEGORY_KEY_x000D_CATEGORY_ID_x000D_</v>
      </c>
      <c r="BI77" s="113" t="str">
        <f t="shared" ca="1" si="36"/>
        <v>CATEGORY_KEY_x000D_CATEGORY_ID_x000D_</v>
      </c>
      <c r="BJ77" s="113" t="str">
        <f t="shared" ca="1" si="36"/>
        <v>CATEGORY_KEY_x000D_CATEGORY_ID_x000D_</v>
      </c>
      <c r="BK77" s="113" t="str">
        <f t="shared" ca="1" si="36"/>
        <v>CATEGORY_KEY_x000D_CATEGORY_ID_x000D_</v>
      </c>
      <c r="BL77" s="113" t="str">
        <f t="shared" ca="1" si="36"/>
        <v>CATEGORY_KEY_x000D_CATEGORY_ID_x000D_</v>
      </c>
      <c r="BM77" s="113" t="str">
        <f t="shared" ca="1" si="36"/>
        <v>CATEGORY_KEY_x000D_CATEGORY_ID_x000D_</v>
      </c>
      <c r="BN77" s="113" t="str">
        <f t="shared" ca="1" si="36"/>
        <v>CATEGORY_KEY_x000D_CATEGORY_ID_x000D_</v>
      </c>
      <c r="BO77" s="113" t="str">
        <f t="shared" ca="1" si="36"/>
        <v>CATEGORY_KEY_x000D_CATEGORY_ID_x000D_</v>
      </c>
      <c r="BP77" s="113" t="str">
        <f t="shared" ca="1" si="36"/>
        <v>CATEGORY_KEY_x000D_CATEGORY_ID_x000D_</v>
      </c>
      <c r="BQ77" s="113" t="str">
        <f t="shared" ca="1" si="36"/>
        <v>CATEGORY_KEY_x000D_CATEGORY_ID_x000D_</v>
      </c>
      <c r="BR77" s="113" t="str">
        <f t="shared" ca="1" si="36"/>
        <v>CATEGORY_KEY_x000D_CATEGORY_ID_x000D_</v>
      </c>
      <c r="BS77" s="113" t="str">
        <f t="shared" ca="1" si="36"/>
        <v>CATEGORY_KEY_x000D_CATEGORY_ID_x000D_</v>
      </c>
      <c r="BT77" s="113" t="str">
        <f t="shared" ref="BT77:EE77" ca="1" si="37">INDIRECT(ADDRESS(ROW()+1,COLUMN()-1))</f>
        <v>CATEGORY_KEY_x000D_CATEGORY_ID_x000D_</v>
      </c>
      <c r="BU77" s="113" t="str">
        <f t="shared" ca="1" si="37"/>
        <v>CATEGORY_KEY_x000D_CATEGORY_ID_x000D_</v>
      </c>
      <c r="BV77" s="113" t="str">
        <f t="shared" ca="1" si="37"/>
        <v>CATEGORY_KEY_x000D_CATEGORY_ID_x000D_</v>
      </c>
      <c r="BW77" s="113" t="str">
        <f t="shared" ca="1" si="37"/>
        <v>CATEGORY_KEY_x000D_CATEGORY_ID_x000D_</v>
      </c>
      <c r="BX77" s="113" t="str">
        <f t="shared" ca="1" si="37"/>
        <v>CATEGORY_KEY_x000D_CATEGORY_ID_x000D_</v>
      </c>
      <c r="BY77" s="113" t="str">
        <f t="shared" ca="1" si="37"/>
        <v>CATEGORY_KEY_x000D_CATEGORY_ID_x000D_</v>
      </c>
      <c r="BZ77" s="113" t="str">
        <f t="shared" ca="1" si="37"/>
        <v>CATEGORY_KEY_x000D_CATEGORY_ID_x000D_</v>
      </c>
      <c r="CA77" s="113" t="str">
        <f t="shared" ca="1" si="37"/>
        <v>CATEGORY_KEY_x000D_CATEGORY_ID_x000D_</v>
      </c>
      <c r="CB77" s="113" t="str">
        <f t="shared" ca="1" si="37"/>
        <v>CATEGORY_KEY_x000D_CATEGORY_ID_x000D_</v>
      </c>
      <c r="CC77" s="113" t="str">
        <f t="shared" ca="1" si="37"/>
        <v>CATEGORY_KEY_x000D_CATEGORY_ID_x000D_</v>
      </c>
      <c r="CD77" s="113" t="str">
        <f t="shared" ca="1" si="37"/>
        <v>CATEGORY_KEY_x000D_CATEGORY_ID_x000D_</v>
      </c>
      <c r="CE77" s="113" t="str">
        <f t="shared" ca="1" si="37"/>
        <v>CATEGORY_KEY_x000D_CATEGORY_ID_x000D_</v>
      </c>
      <c r="CF77" s="113" t="str">
        <f t="shared" ca="1" si="37"/>
        <v>CATEGORY_KEY_x000D_CATEGORY_ID_x000D_</v>
      </c>
      <c r="CG77" s="113" t="str">
        <f t="shared" ca="1" si="37"/>
        <v>CATEGORY_KEY_x000D_CATEGORY_ID_x000D_</v>
      </c>
      <c r="CH77" s="113" t="str">
        <f t="shared" ca="1" si="37"/>
        <v>CATEGORY_KEY_x000D_CATEGORY_ID_x000D_</v>
      </c>
      <c r="CI77" s="113" t="str">
        <f t="shared" ca="1" si="37"/>
        <v>CATEGORY_KEY_x000D_CATEGORY_ID_x000D_</v>
      </c>
      <c r="CJ77" s="113" t="str">
        <f t="shared" ca="1" si="37"/>
        <v>CATEGORY_KEY_x000D_CATEGORY_ID_x000D_</v>
      </c>
      <c r="CK77" s="113" t="str">
        <f t="shared" ca="1" si="37"/>
        <v>CATEGORY_KEY_x000D_CATEGORY_ID_x000D_</v>
      </c>
      <c r="CL77" s="113" t="str">
        <f t="shared" ca="1" si="37"/>
        <v>CATEGORY_KEY_x000D_CATEGORY_ID_x000D_</v>
      </c>
      <c r="CM77" s="113" t="str">
        <f t="shared" ca="1" si="37"/>
        <v>CATEGORY_KEY_x000D_CATEGORY_ID_x000D_</v>
      </c>
      <c r="CN77" s="113" t="str">
        <f t="shared" ca="1" si="37"/>
        <v>CATEGORY_KEY_x000D_CATEGORY_ID_x000D_</v>
      </c>
      <c r="CO77" s="113" t="str">
        <f t="shared" ca="1" si="37"/>
        <v>CATEGORY_KEY_x000D_CATEGORY_ID_x000D_</v>
      </c>
      <c r="CP77" s="113" t="str">
        <f t="shared" ca="1" si="37"/>
        <v>CATEGORY_KEY_x000D_CATEGORY_ID_x000D_</v>
      </c>
      <c r="CQ77" s="113" t="str">
        <f t="shared" ca="1" si="37"/>
        <v>CATEGORY_KEY_x000D_CATEGORY_ID_x000D_</v>
      </c>
      <c r="CR77" s="113" t="str">
        <f t="shared" ca="1" si="37"/>
        <v>CATEGORY_KEY_x000D_CATEGORY_ID_x000D_</v>
      </c>
      <c r="CS77" s="113" t="str">
        <f t="shared" ca="1" si="37"/>
        <v>CATEGORY_KEY_x000D_CATEGORY_ID_x000D_</v>
      </c>
      <c r="CT77" s="113" t="str">
        <f t="shared" ca="1" si="37"/>
        <v>CATEGORY_KEY_x000D_CATEGORY_ID_x000D_</v>
      </c>
      <c r="CU77" s="113" t="str">
        <f t="shared" ca="1" si="37"/>
        <v>CATEGORY_KEY_x000D_CATEGORY_ID_x000D_</v>
      </c>
      <c r="CV77" s="113" t="str">
        <f t="shared" ca="1" si="37"/>
        <v>CATEGORY_KEY_x000D_CATEGORY_ID_x000D_</v>
      </c>
      <c r="CW77" s="113" t="str">
        <f t="shared" ca="1" si="37"/>
        <v>CATEGORY_KEY_x000D_CATEGORY_ID_x000D_</v>
      </c>
      <c r="CX77" s="113" t="str">
        <f t="shared" ca="1" si="37"/>
        <v>CATEGORY_KEY_x000D_CATEGORY_ID_x000D_</v>
      </c>
      <c r="CY77" s="113" t="str">
        <f t="shared" ca="1" si="37"/>
        <v>CATEGORY_KEY_x000D_CATEGORY_ID_x000D_</v>
      </c>
      <c r="CZ77" s="113" t="str">
        <f t="shared" ca="1" si="37"/>
        <v>CATEGORY_KEY_x000D_CATEGORY_ID_x000D_</v>
      </c>
      <c r="DA77" s="113" t="str">
        <f t="shared" ca="1" si="37"/>
        <v>CATEGORY_KEY_x000D_CATEGORY_ID_x000D_</v>
      </c>
      <c r="DB77" s="113" t="str">
        <f t="shared" ca="1" si="37"/>
        <v>CATEGORY_KEY_x000D_CATEGORY_ID_x000D_</v>
      </c>
      <c r="DC77" s="113" t="str">
        <f t="shared" ca="1" si="37"/>
        <v>CATEGORY_KEY_x000D_CATEGORY_ID_x000D_</v>
      </c>
      <c r="DD77" s="113" t="str">
        <f t="shared" ca="1" si="37"/>
        <v>CATEGORY_KEY_x000D_CATEGORY_ID_x000D_</v>
      </c>
      <c r="DE77" s="113" t="str">
        <f t="shared" ca="1" si="37"/>
        <v>CATEGORY_KEY_x000D_CATEGORY_ID_x000D_</v>
      </c>
      <c r="DF77" s="113" t="str">
        <f t="shared" ca="1" si="37"/>
        <v>CATEGORY_KEY_x000D_CATEGORY_ID_x000D_</v>
      </c>
      <c r="DG77" s="113" t="str">
        <f t="shared" ca="1" si="37"/>
        <v>CATEGORY_KEY_x000D_CATEGORY_ID_x000D_</v>
      </c>
      <c r="DH77" s="113" t="str">
        <f t="shared" ca="1" si="37"/>
        <v>CATEGORY_KEY_x000D_CATEGORY_ID_x000D_</v>
      </c>
      <c r="DI77" s="113" t="str">
        <f t="shared" ca="1" si="37"/>
        <v>CATEGORY_KEY_x000D_CATEGORY_ID_x000D_</v>
      </c>
      <c r="DJ77" s="113" t="str">
        <f t="shared" ca="1" si="37"/>
        <v>CATEGORY_KEY_x000D_CATEGORY_ID_x000D_</v>
      </c>
      <c r="DK77" s="113" t="str">
        <f t="shared" ca="1" si="37"/>
        <v>CATEGORY_KEY_x000D_CATEGORY_ID_x000D_</v>
      </c>
      <c r="DL77" s="113" t="str">
        <f t="shared" ca="1" si="37"/>
        <v>CATEGORY_KEY_x000D_CATEGORY_ID_x000D_</v>
      </c>
      <c r="DM77" s="113" t="str">
        <f t="shared" ca="1" si="37"/>
        <v>CATEGORY_KEY_x000D_CATEGORY_ID_x000D_</v>
      </c>
      <c r="DN77" s="113" t="str">
        <f t="shared" ca="1" si="37"/>
        <v>CATEGORY_KEY_x000D_CATEGORY_ID_x000D_</v>
      </c>
      <c r="DO77" s="113" t="str">
        <f t="shared" ca="1" si="37"/>
        <v>CATEGORY_KEY_x000D_CATEGORY_ID_x000D_</v>
      </c>
      <c r="DP77" s="113" t="str">
        <f t="shared" ca="1" si="37"/>
        <v>CATEGORY_KEY_x000D_CATEGORY_ID_x000D_</v>
      </c>
      <c r="DQ77" s="113" t="str">
        <f t="shared" ca="1" si="37"/>
        <v>CATEGORY_KEY_x000D_CATEGORY_ID_x000D_</v>
      </c>
      <c r="DR77" s="113" t="str">
        <f t="shared" ca="1" si="37"/>
        <v>CATEGORY_KEY_x000D_CATEGORY_ID_x000D_</v>
      </c>
      <c r="DS77" s="113" t="str">
        <f t="shared" ca="1" si="37"/>
        <v>CATEGORY_KEY_x000D_CATEGORY_ID_x000D_</v>
      </c>
      <c r="DT77" s="113" t="str">
        <f t="shared" ca="1" si="37"/>
        <v>CATEGORY_KEY_x000D_CATEGORY_ID_x000D_</v>
      </c>
      <c r="DU77" s="113" t="str">
        <f t="shared" ca="1" si="37"/>
        <v>CATEGORY_KEY_x000D_CATEGORY_ID_x000D_</v>
      </c>
      <c r="DV77" s="113" t="str">
        <f t="shared" ca="1" si="37"/>
        <v>CATEGORY_KEY_x000D_CATEGORY_ID_x000D_</v>
      </c>
      <c r="DW77" s="113" t="str">
        <f t="shared" ca="1" si="37"/>
        <v>CATEGORY_KEY_x000D_CATEGORY_ID_x000D_</v>
      </c>
      <c r="DX77" s="113" t="str">
        <f t="shared" ca="1" si="37"/>
        <v>CATEGORY_KEY_x000D_CATEGORY_ID_x000D_</v>
      </c>
      <c r="DY77" s="113" t="str">
        <f t="shared" ca="1" si="37"/>
        <v>CATEGORY_KEY_x000D_CATEGORY_ID_x000D_</v>
      </c>
      <c r="DZ77" s="113" t="str">
        <f t="shared" ca="1" si="37"/>
        <v>CATEGORY_KEY_x000D_CATEGORY_ID_x000D_</v>
      </c>
      <c r="EA77" s="113" t="str">
        <f t="shared" ca="1" si="37"/>
        <v>CATEGORY_KEY_x000D_CATEGORY_ID_x000D_</v>
      </c>
      <c r="EB77" s="113" t="str">
        <f t="shared" ca="1" si="37"/>
        <v>CATEGORY_KEY_x000D_CATEGORY_ID_x000D_</v>
      </c>
      <c r="EC77" s="113" t="str">
        <f t="shared" ca="1" si="37"/>
        <v>CATEGORY_KEY_x000D_CATEGORY_ID_x000D_</v>
      </c>
      <c r="ED77" s="113" t="str">
        <f t="shared" ca="1" si="37"/>
        <v>CATEGORY_KEY_x000D_CATEGORY_ID_x000D_</v>
      </c>
      <c r="EE77" s="113" t="str">
        <f t="shared" ca="1" si="37"/>
        <v>CATEGORY_KEY_x000D_CATEGORY_ID_x000D_</v>
      </c>
      <c r="EF77" s="113" t="str">
        <f t="shared" ref="EF77:EY77" ca="1" si="38">INDIRECT(ADDRESS(ROW()+1,COLUMN()-1))</f>
        <v>CATEGORY_KEY_x000D_CATEGORY_ID_x000D_</v>
      </c>
      <c r="EG77" s="113" t="str">
        <f t="shared" ca="1" si="38"/>
        <v>CATEGORY_KEY_x000D_CATEGORY_ID_x000D_</v>
      </c>
      <c r="EH77" s="113" t="str">
        <f t="shared" ca="1" si="38"/>
        <v>CATEGORY_KEY_x000D_CATEGORY_ID_x000D_</v>
      </c>
      <c r="EI77" s="113" t="str">
        <f t="shared" ca="1" si="38"/>
        <v>CATEGORY_KEY_x000D_CATEGORY_ID_x000D_</v>
      </c>
      <c r="EJ77" s="113" t="str">
        <f t="shared" ca="1" si="38"/>
        <v>CATEGORY_KEY_x000D_CATEGORY_ID_x000D_</v>
      </c>
      <c r="EK77" s="113" t="str">
        <f t="shared" ca="1" si="38"/>
        <v>CATEGORY_KEY_x000D_CATEGORY_ID_x000D_</v>
      </c>
      <c r="EL77" s="113" t="str">
        <f t="shared" ca="1" si="38"/>
        <v>CATEGORY_KEY_x000D_CATEGORY_ID_x000D_</v>
      </c>
      <c r="EM77" s="113" t="str">
        <f t="shared" ca="1" si="38"/>
        <v>CATEGORY_KEY_x000D_CATEGORY_ID_x000D_</v>
      </c>
      <c r="EN77" s="113" t="str">
        <f t="shared" ca="1" si="38"/>
        <v>CATEGORY_KEY_x000D_CATEGORY_ID_x000D_</v>
      </c>
      <c r="EO77" s="113" t="str">
        <f t="shared" ca="1" si="38"/>
        <v>CATEGORY_KEY_x000D_CATEGORY_ID_x000D_</v>
      </c>
      <c r="EP77" s="113" t="str">
        <f t="shared" ca="1" si="38"/>
        <v>CATEGORY_KEY_x000D_CATEGORY_ID_x000D_</v>
      </c>
      <c r="EQ77" s="113" t="str">
        <f t="shared" ca="1" si="38"/>
        <v>CATEGORY_KEY_x000D_CATEGORY_ID_x000D_</v>
      </c>
      <c r="ER77" s="113" t="str">
        <f t="shared" ca="1" si="38"/>
        <v>CATEGORY_KEY_x000D_CATEGORY_ID_x000D_</v>
      </c>
      <c r="ES77" s="113" t="str">
        <f t="shared" ca="1" si="38"/>
        <v>CATEGORY_KEY_x000D_CATEGORY_ID_x000D_</v>
      </c>
      <c r="ET77" s="113" t="str">
        <f t="shared" ca="1" si="38"/>
        <v>CATEGORY_KEY_x000D_CATEGORY_ID_x000D_</v>
      </c>
      <c r="EU77" s="113" t="str">
        <f t="shared" ca="1" si="38"/>
        <v>CATEGORY_KEY_x000D_CATEGORY_ID_x000D_</v>
      </c>
      <c r="EV77" s="113" t="str">
        <f t="shared" ca="1" si="38"/>
        <v>CATEGORY_KEY_x000D_CATEGORY_ID_x000D_</v>
      </c>
      <c r="EW77" s="113" t="str">
        <f t="shared" ca="1" si="38"/>
        <v>CATEGORY_KEY_x000D_CATEGORY_ID_x000D_</v>
      </c>
      <c r="EX77" s="113" t="str">
        <f t="shared" ca="1" si="38"/>
        <v>CATEGORY_KEY_x000D_CATEGORY_ID_x000D_</v>
      </c>
      <c r="EY77" s="113" t="str">
        <f t="shared" ca="1" si="38"/>
        <v>CATEGORY_KEY_x000D_CATEGORY_ID_x000D_</v>
      </c>
    </row>
    <row r="78" spans="1:155" s="39" customFormat="1" ht="28.95" hidden="1" customHeight="1" outlineLevel="2">
      <c r="A78" s="21"/>
      <c r="B78" s="21"/>
      <c r="C78" s="33" t="s">
        <v>206</v>
      </c>
      <c r="D78" s="33"/>
      <c r="E78" s="28"/>
      <c r="F78" s="136" t="str">
        <f>F76</f>
        <v>CATEGORY_KEY_x000D_</v>
      </c>
      <c r="G78" s="113" t="str">
        <f t="shared" ref="G78:BR78" ca="1" si="39">IF(NOT(ISERROR(FIND("...",G77))),G77,IF(LEN(G77)&gt;226,G77&amp;"..."&amp;CHAR(13),G77&amp;G76))</f>
        <v>CATEGORY_KEY_x000D_CATEGORY_ID_x000D_</v>
      </c>
      <c r="H78" s="113" t="str">
        <f t="shared" ca="1" si="39"/>
        <v>CATEGORY_KEY_x000D_CATEGORY_ID_x000D_</v>
      </c>
      <c r="I78" s="113" t="str">
        <f t="shared" ca="1" si="39"/>
        <v>CATEGORY_KEY_x000D_CATEGORY_ID_x000D_</v>
      </c>
      <c r="J78" s="113" t="str">
        <f t="shared" ca="1" si="39"/>
        <v>CATEGORY_KEY_x000D_CATEGORY_ID_x000D_</v>
      </c>
      <c r="K78" s="113" t="str">
        <f t="shared" ca="1" si="39"/>
        <v>CATEGORY_KEY_x000D_CATEGORY_ID_x000D_</v>
      </c>
      <c r="L78" s="113" t="str">
        <f t="shared" ca="1" si="39"/>
        <v>CATEGORY_KEY_x000D_CATEGORY_ID_x000D_</v>
      </c>
      <c r="M78" s="113" t="str">
        <f t="shared" ca="1" si="39"/>
        <v>CATEGORY_KEY_x000D_CATEGORY_ID_x000D_</v>
      </c>
      <c r="N78" s="113" t="str">
        <f t="shared" ca="1" si="39"/>
        <v>CATEGORY_KEY_x000D_CATEGORY_ID_x000D_</v>
      </c>
      <c r="O78" s="113" t="str">
        <f t="shared" ca="1" si="39"/>
        <v>CATEGORY_KEY_x000D_CATEGORY_ID_x000D_</v>
      </c>
      <c r="P78" s="113" t="str">
        <f t="shared" ca="1" si="39"/>
        <v>CATEGORY_KEY_x000D_CATEGORY_ID_x000D_</v>
      </c>
      <c r="Q78" s="113" t="str">
        <f t="shared" ca="1" si="39"/>
        <v>CATEGORY_KEY_x000D_CATEGORY_ID_x000D_</v>
      </c>
      <c r="R78" s="113" t="str">
        <f t="shared" ca="1" si="39"/>
        <v>CATEGORY_KEY_x000D_CATEGORY_ID_x000D_</v>
      </c>
      <c r="S78" s="113" t="str">
        <f t="shared" ca="1" si="39"/>
        <v>CATEGORY_KEY_x000D_CATEGORY_ID_x000D_</v>
      </c>
      <c r="T78" s="113" t="str">
        <f t="shared" ca="1" si="39"/>
        <v>CATEGORY_KEY_x000D_CATEGORY_ID_x000D_</v>
      </c>
      <c r="U78" s="113" t="str">
        <f t="shared" ca="1" si="39"/>
        <v>CATEGORY_KEY_x000D_CATEGORY_ID_x000D_</v>
      </c>
      <c r="V78" s="113" t="str">
        <f t="shared" ca="1" si="39"/>
        <v>CATEGORY_KEY_x000D_CATEGORY_ID_x000D_</v>
      </c>
      <c r="W78" s="113" t="str">
        <f t="shared" ca="1" si="39"/>
        <v>CATEGORY_KEY_x000D_CATEGORY_ID_x000D_</v>
      </c>
      <c r="X78" s="113" t="str">
        <f t="shared" ca="1" si="39"/>
        <v>CATEGORY_KEY_x000D_CATEGORY_ID_x000D_</v>
      </c>
      <c r="Y78" s="113" t="str">
        <f t="shared" ca="1" si="39"/>
        <v>CATEGORY_KEY_x000D_CATEGORY_ID_x000D_</v>
      </c>
      <c r="Z78" s="113" t="str">
        <f t="shared" ca="1" si="39"/>
        <v>CATEGORY_KEY_x000D_CATEGORY_ID_x000D_</v>
      </c>
      <c r="AA78" s="113" t="str">
        <f t="shared" ca="1" si="39"/>
        <v>CATEGORY_KEY_x000D_CATEGORY_ID_x000D_</v>
      </c>
      <c r="AB78" s="113" t="str">
        <f t="shared" ca="1" si="39"/>
        <v>CATEGORY_KEY_x000D_CATEGORY_ID_x000D_</v>
      </c>
      <c r="AC78" s="113" t="str">
        <f t="shared" ca="1" si="39"/>
        <v>CATEGORY_KEY_x000D_CATEGORY_ID_x000D_</v>
      </c>
      <c r="AD78" s="113" t="str">
        <f t="shared" ca="1" si="39"/>
        <v>CATEGORY_KEY_x000D_CATEGORY_ID_x000D_</v>
      </c>
      <c r="AE78" s="113" t="str">
        <f t="shared" ca="1" si="39"/>
        <v>CATEGORY_KEY_x000D_CATEGORY_ID_x000D_</v>
      </c>
      <c r="AF78" s="113" t="str">
        <f t="shared" ca="1" si="39"/>
        <v>CATEGORY_KEY_x000D_CATEGORY_ID_x000D_</v>
      </c>
      <c r="AG78" s="113" t="str">
        <f t="shared" ca="1" si="39"/>
        <v>CATEGORY_KEY_x000D_CATEGORY_ID_x000D_</v>
      </c>
      <c r="AH78" s="113" t="str">
        <f t="shared" ca="1" si="39"/>
        <v>CATEGORY_KEY_x000D_CATEGORY_ID_x000D_</v>
      </c>
      <c r="AI78" s="113" t="str">
        <f t="shared" ca="1" si="39"/>
        <v>CATEGORY_KEY_x000D_CATEGORY_ID_x000D_</v>
      </c>
      <c r="AJ78" s="113" t="str">
        <f t="shared" ca="1" si="39"/>
        <v>CATEGORY_KEY_x000D_CATEGORY_ID_x000D_</v>
      </c>
      <c r="AK78" s="113" t="str">
        <f t="shared" ca="1" si="39"/>
        <v>CATEGORY_KEY_x000D_CATEGORY_ID_x000D_</v>
      </c>
      <c r="AL78" s="113" t="str">
        <f t="shared" ca="1" si="39"/>
        <v>CATEGORY_KEY_x000D_CATEGORY_ID_x000D_</v>
      </c>
      <c r="AM78" s="113" t="str">
        <f t="shared" ca="1" si="39"/>
        <v>CATEGORY_KEY_x000D_CATEGORY_ID_x000D_</v>
      </c>
      <c r="AN78" s="113" t="str">
        <f t="shared" ca="1" si="39"/>
        <v>CATEGORY_KEY_x000D_CATEGORY_ID_x000D_</v>
      </c>
      <c r="AO78" s="113" t="str">
        <f t="shared" ca="1" si="39"/>
        <v>CATEGORY_KEY_x000D_CATEGORY_ID_x000D_</v>
      </c>
      <c r="AP78" s="113" t="str">
        <f t="shared" ca="1" si="39"/>
        <v>CATEGORY_KEY_x000D_CATEGORY_ID_x000D_</v>
      </c>
      <c r="AQ78" s="113" t="str">
        <f t="shared" ca="1" si="39"/>
        <v>CATEGORY_KEY_x000D_CATEGORY_ID_x000D_</v>
      </c>
      <c r="AR78" s="113" t="str">
        <f t="shared" ca="1" si="39"/>
        <v>CATEGORY_KEY_x000D_CATEGORY_ID_x000D_</v>
      </c>
      <c r="AS78" s="113" t="str">
        <f t="shared" ca="1" si="39"/>
        <v>CATEGORY_KEY_x000D_CATEGORY_ID_x000D_</v>
      </c>
      <c r="AT78" s="113" t="str">
        <f t="shared" ca="1" si="39"/>
        <v>CATEGORY_KEY_x000D_CATEGORY_ID_x000D_</v>
      </c>
      <c r="AU78" s="113" t="str">
        <f t="shared" ca="1" si="39"/>
        <v>CATEGORY_KEY_x000D_CATEGORY_ID_x000D_</v>
      </c>
      <c r="AV78" s="113" t="str">
        <f t="shared" ca="1" si="39"/>
        <v>CATEGORY_KEY_x000D_CATEGORY_ID_x000D_</v>
      </c>
      <c r="AW78" s="113" t="str">
        <f t="shared" ca="1" si="39"/>
        <v>CATEGORY_KEY_x000D_CATEGORY_ID_x000D_</v>
      </c>
      <c r="AX78" s="113" t="str">
        <f t="shared" ca="1" si="39"/>
        <v>CATEGORY_KEY_x000D_CATEGORY_ID_x000D_</v>
      </c>
      <c r="AY78" s="113" t="str">
        <f t="shared" ca="1" si="39"/>
        <v>CATEGORY_KEY_x000D_CATEGORY_ID_x000D_</v>
      </c>
      <c r="AZ78" s="113" t="str">
        <f t="shared" ca="1" si="39"/>
        <v>CATEGORY_KEY_x000D_CATEGORY_ID_x000D_</v>
      </c>
      <c r="BA78" s="113" t="str">
        <f t="shared" ca="1" si="39"/>
        <v>CATEGORY_KEY_x000D_CATEGORY_ID_x000D_</v>
      </c>
      <c r="BB78" s="113" t="str">
        <f t="shared" ca="1" si="39"/>
        <v>CATEGORY_KEY_x000D_CATEGORY_ID_x000D_</v>
      </c>
      <c r="BC78" s="113" t="str">
        <f t="shared" ca="1" si="39"/>
        <v>CATEGORY_KEY_x000D_CATEGORY_ID_x000D_</v>
      </c>
      <c r="BD78" s="113" t="str">
        <f t="shared" ca="1" si="39"/>
        <v>CATEGORY_KEY_x000D_CATEGORY_ID_x000D_</v>
      </c>
      <c r="BE78" s="113" t="str">
        <f t="shared" ca="1" si="39"/>
        <v>CATEGORY_KEY_x000D_CATEGORY_ID_x000D_</v>
      </c>
      <c r="BF78" s="113" t="str">
        <f t="shared" ca="1" si="39"/>
        <v>CATEGORY_KEY_x000D_CATEGORY_ID_x000D_</v>
      </c>
      <c r="BG78" s="113" t="str">
        <f t="shared" ca="1" si="39"/>
        <v>CATEGORY_KEY_x000D_CATEGORY_ID_x000D_</v>
      </c>
      <c r="BH78" s="113" t="str">
        <f t="shared" ca="1" si="39"/>
        <v>CATEGORY_KEY_x000D_CATEGORY_ID_x000D_</v>
      </c>
      <c r="BI78" s="113" t="str">
        <f t="shared" ca="1" si="39"/>
        <v>CATEGORY_KEY_x000D_CATEGORY_ID_x000D_</v>
      </c>
      <c r="BJ78" s="113" t="str">
        <f t="shared" ca="1" si="39"/>
        <v>CATEGORY_KEY_x000D_CATEGORY_ID_x000D_</v>
      </c>
      <c r="BK78" s="113" t="str">
        <f t="shared" ca="1" si="39"/>
        <v>CATEGORY_KEY_x000D_CATEGORY_ID_x000D_</v>
      </c>
      <c r="BL78" s="113" t="str">
        <f t="shared" ca="1" si="39"/>
        <v>CATEGORY_KEY_x000D_CATEGORY_ID_x000D_</v>
      </c>
      <c r="BM78" s="113" t="str">
        <f t="shared" ca="1" si="39"/>
        <v>CATEGORY_KEY_x000D_CATEGORY_ID_x000D_</v>
      </c>
      <c r="BN78" s="113" t="str">
        <f t="shared" ca="1" si="39"/>
        <v>CATEGORY_KEY_x000D_CATEGORY_ID_x000D_</v>
      </c>
      <c r="BO78" s="113" t="str">
        <f t="shared" ca="1" si="39"/>
        <v>CATEGORY_KEY_x000D_CATEGORY_ID_x000D_</v>
      </c>
      <c r="BP78" s="113" t="str">
        <f t="shared" ca="1" si="39"/>
        <v>CATEGORY_KEY_x000D_CATEGORY_ID_x000D_</v>
      </c>
      <c r="BQ78" s="113" t="str">
        <f t="shared" ca="1" si="39"/>
        <v>CATEGORY_KEY_x000D_CATEGORY_ID_x000D_</v>
      </c>
      <c r="BR78" s="113" t="str">
        <f t="shared" ca="1" si="39"/>
        <v>CATEGORY_KEY_x000D_CATEGORY_ID_x000D_</v>
      </c>
      <c r="BS78" s="113" t="str">
        <f t="shared" ref="BS78:ED78" ca="1" si="40">IF(NOT(ISERROR(FIND("...",BS77))),BS77,IF(LEN(BS77)&gt;226,BS77&amp;"..."&amp;CHAR(13),BS77&amp;BS76))</f>
        <v>CATEGORY_KEY_x000D_CATEGORY_ID_x000D_</v>
      </c>
      <c r="BT78" s="113" t="str">
        <f t="shared" ca="1" si="40"/>
        <v>CATEGORY_KEY_x000D_CATEGORY_ID_x000D_</v>
      </c>
      <c r="BU78" s="113" t="str">
        <f t="shared" ca="1" si="40"/>
        <v>CATEGORY_KEY_x000D_CATEGORY_ID_x000D_</v>
      </c>
      <c r="BV78" s="113" t="str">
        <f t="shared" ca="1" si="40"/>
        <v>CATEGORY_KEY_x000D_CATEGORY_ID_x000D_</v>
      </c>
      <c r="BW78" s="113" t="str">
        <f t="shared" ca="1" si="40"/>
        <v>CATEGORY_KEY_x000D_CATEGORY_ID_x000D_</v>
      </c>
      <c r="BX78" s="113" t="str">
        <f t="shared" ca="1" si="40"/>
        <v>CATEGORY_KEY_x000D_CATEGORY_ID_x000D_</v>
      </c>
      <c r="BY78" s="113" t="str">
        <f t="shared" ca="1" si="40"/>
        <v>CATEGORY_KEY_x000D_CATEGORY_ID_x000D_</v>
      </c>
      <c r="BZ78" s="113" t="str">
        <f t="shared" ca="1" si="40"/>
        <v>CATEGORY_KEY_x000D_CATEGORY_ID_x000D_</v>
      </c>
      <c r="CA78" s="113" t="str">
        <f t="shared" ca="1" si="40"/>
        <v>CATEGORY_KEY_x000D_CATEGORY_ID_x000D_</v>
      </c>
      <c r="CB78" s="113" t="str">
        <f t="shared" ca="1" si="40"/>
        <v>CATEGORY_KEY_x000D_CATEGORY_ID_x000D_</v>
      </c>
      <c r="CC78" s="113" t="str">
        <f t="shared" ca="1" si="40"/>
        <v>CATEGORY_KEY_x000D_CATEGORY_ID_x000D_</v>
      </c>
      <c r="CD78" s="113" t="str">
        <f t="shared" ca="1" si="40"/>
        <v>CATEGORY_KEY_x000D_CATEGORY_ID_x000D_</v>
      </c>
      <c r="CE78" s="113" t="str">
        <f t="shared" ca="1" si="40"/>
        <v>CATEGORY_KEY_x000D_CATEGORY_ID_x000D_</v>
      </c>
      <c r="CF78" s="113" t="str">
        <f t="shared" ca="1" si="40"/>
        <v>CATEGORY_KEY_x000D_CATEGORY_ID_x000D_</v>
      </c>
      <c r="CG78" s="113" t="str">
        <f t="shared" ca="1" si="40"/>
        <v>CATEGORY_KEY_x000D_CATEGORY_ID_x000D_</v>
      </c>
      <c r="CH78" s="113" t="str">
        <f t="shared" ca="1" si="40"/>
        <v>CATEGORY_KEY_x000D_CATEGORY_ID_x000D_</v>
      </c>
      <c r="CI78" s="113" t="str">
        <f t="shared" ca="1" si="40"/>
        <v>CATEGORY_KEY_x000D_CATEGORY_ID_x000D_</v>
      </c>
      <c r="CJ78" s="113" t="str">
        <f t="shared" ca="1" si="40"/>
        <v>CATEGORY_KEY_x000D_CATEGORY_ID_x000D_</v>
      </c>
      <c r="CK78" s="113" t="str">
        <f t="shared" ca="1" si="40"/>
        <v>CATEGORY_KEY_x000D_CATEGORY_ID_x000D_</v>
      </c>
      <c r="CL78" s="113" t="str">
        <f t="shared" ca="1" si="40"/>
        <v>CATEGORY_KEY_x000D_CATEGORY_ID_x000D_</v>
      </c>
      <c r="CM78" s="113" t="str">
        <f t="shared" ca="1" si="40"/>
        <v>CATEGORY_KEY_x000D_CATEGORY_ID_x000D_</v>
      </c>
      <c r="CN78" s="113" t="str">
        <f t="shared" ca="1" si="40"/>
        <v>CATEGORY_KEY_x000D_CATEGORY_ID_x000D_</v>
      </c>
      <c r="CO78" s="113" t="str">
        <f t="shared" ca="1" si="40"/>
        <v>CATEGORY_KEY_x000D_CATEGORY_ID_x000D_</v>
      </c>
      <c r="CP78" s="113" t="str">
        <f t="shared" ca="1" si="40"/>
        <v>CATEGORY_KEY_x000D_CATEGORY_ID_x000D_</v>
      </c>
      <c r="CQ78" s="113" t="str">
        <f t="shared" ca="1" si="40"/>
        <v>CATEGORY_KEY_x000D_CATEGORY_ID_x000D_</v>
      </c>
      <c r="CR78" s="113" t="str">
        <f t="shared" ca="1" si="40"/>
        <v>CATEGORY_KEY_x000D_CATEGORY_ID_x000D_</v>
      </c>
      <c r="CS78" s="113" t="str">
        <f t="shared" ca="1" si="40"/>
        <v>CATEGORY_KEY_x000D_CATEGORY_ID_x000D_</v>
      </c>
      <c r="CT78" s="113" t="str">
        <f t="shared" ca="1" si="40"/>
        <v>CATEGORY_KEY_x000D_CATEGORY_ID_x000D_</v>
      </c>
      <c r="CU78" s="113" t="str">
        <f t="shared" ca="1" si="40"/>
        <v>CATEGORY_KEY_x000D_CATEGORY_ID_x000D_</v>
      </c>
      <c r="CV78" s="113" t="str">
        <f t="shared" ca="1" si="40"/>
        <v>CATEGORY_KEY_x000D_CATEGORY_ID_x000D_</v>
      </c>
      <c r="CW78" s="113" t="str">
        <f t="shared" ca="1" si="40"/>
        <v>CATEGORY_KEY_x000D_CATEGORY_ID_x000D_</v>
      </c>
      <c r="CX78" s="113" t="str">
        <f t="shared" ca="1" si="40"/>
        <v>CATEGORY_KEY_x000D_CATEGORY_ID_x000D_</v>
      </c>
      <c r="CY78" s="113" t="str">
        <f t="shared" ca="1" si="40"/>
        <v>CATEGORY_KEY_x000D_CATEGORY_ID_x000D_</v>
      </c>
      <c r="CZ78" s="113" t="str">
        <f t="shared" ca="1" si="40"/>
        <v>CATEGORY_KEY_x000D_CATEGORY_ID_x000D_</v>
      </c>
      <c r="DA78" s="113" t="str">
        <f t="shared" ca="1" si="40"/>
        <v>CATEGORY_KEY_x000D_CATEGORY_ID_x000D_</v>
      </c>
      <c r="DB78" s="113" t="str">
        <f t="shared" ca="1" si="40"/>
        <v>CATEGORY_KEY_x000D_CATEGORY_ID_x000D_</v>
      </c>
      <c r="DC78" s="113" t="str">
        <f t="shared" ca="1" si="40"/>
        <v>CATEGORY_KEY_x000D_CATEGORY_ID_x000D_</v>
      </c>
      <c r="DD78" s="113" t="str">
        <f t="shared" ca="1" si="40"/>
        <v>CATEGORY_KEY_x000D_CATEGORY_ID_x000D_</v>
      </c>
      <c r="DE78" s="113" t="str">
        <f t="shared" ca="1" si="40"/>
        <v>CATEGORY_KEY_x000D_CATEGORY_ID_x000D_</v>
      </c>
      <c r="DF78" s="113" t="str">
        <f t="shared" ca="1" si="40"/>
        <v>CATEGORY_KEY_x000D_CATEGORY_ID_x000D_</v>
      </c>
      <c r="DG78" s="113" t="str">
        <f t="shared" ca="1" si="40"/>
        <v>CATEGORY_KEY_x000D_CATEGORY_ID_x000D_</v>
      </c>
      <c r="DH78" s="113" t="str">
        <f t="shared" ca="1" si="40"/>
        <v>CATEGORY_KEY_x000D_CATEGORY_ID_x000D_</v>
      </c>
      <c r="DI78" s="113" t="str">
        <f t="shared" ca="1" si="40"/>
        <v>CATEGORY_KEY_x000D_CATEGORY_ID_x000D_</v>
      </c>
      <c r="DJ78" s="113" t="str">
        <f t="shared" ca="1" si="40"/>
        <v>CATEGORY_KEY_x000D_CATEGORY_ID_x000D_</v>
      </c>
      <c r="DK78" s="113" t="str">
        <f t="shared" ca="1" si="40"/>
        <v>CATEGORY_KEY_x000D_CATEGORY_ID_x000D_</v>
      </c>
      <c r="DL78" s="113" t="str">
        <f t="shared" ca="1" si="40"/>
        <v>CATEGORY_KEY_x000D_CATEGORY_ID_x000D_</v>
      </c>
      <c r="DM78" s="113" t="str">
        <f t="shared" ca="1" si="40"/>
        <v>CATEGORY_KEY_x000D_CATEGORY_ID_x000D_</v>
      </c>
      <c r="DN78" s="113" t="str">
        <f t="shared" ca="1" si="40"/>
        <v>CATEGORY_KEY_x000D_CATEGORY_ID_x000D_</v>
      </c>
      <c r="DO78" s="113" t="str">
        <f t="shared" ca="1" si="40"/>
        <v>CATEGORY_KEY_x000D_CATEGORY_ID_x000D_</v>
      </c>
      <c r="DP78" s="113" t="str">
        <f t="shared" ca="1" si="40"/>
        <v>CATEGORY_KEY_x000D_CATEGORY_ID_x000D_</v>
      </c>
      <c r="DQ78" s="113" t="str">
        <f t="shared" ca="1" si="40"/>
        <v>CATEGORY_KEY_x000D_CATEGORY_ID_x000D_</v>
      </c>
      <c r="DR78" s="113" t="str">
        <f t="shared" ca="1" si="40"/>
        <v>CATEGORY_KEY_x000D_CATEGORY_ID_x000D_</v>
      </c>
      <c r="DS78" s="113" t="str">
        <f t="shared" ca="1" si="40"/>
        <v>CATEGORY_KEY_x000D_CATEGORY_ID_x000D_</v>
      </c>
      <c r="DT78" s="113" t="str">
        <f t="shared" ca="1" si="40"/>
        <v>CATEGORY_KEY_x000D_CATEGORY_ID_x000D_</v>
      </c>
      <c r="DU78" s="113" t="str">
        <f t="shared" ca="1" si="40"/>
        <v>CATEGORY_KEY_x000D_CATEGORY_ID_x000D_</v>
      </c>
      <c r="DV78" s="113" t="str">
        <f t="shared" ca="1" si="40"/>
        <v>CATEGORY_KEY_x000D_CATEGORY_ID_x000D_</v>
      </c>
      <c r="DW78" s="113" t="str">
        <f t="shared" ca="1" si="40"/>
        <v>CATEGORY_KEY_x000D_CATEGORY_ID_x000D_</v>
      </c>
      <c r="DX78" s="113" t="str">
        <f t="shared" ca="1" si="40"/>
        <v>CATEGORY_KEY_x000D_CATEGORY_ID_x000D_</v>
      </c>
      <c r="DY78" s="113" t="str">
        <f t="shared" ca="1" si="40"/>
        <v>CATEGORY_KEY_x000D_CATEGORY_ID_x000D_</v>
      </c>
      <c r="DZ78" s="113" t="str">
        <f t="shared" ca="1" si="40"/>
        <v>CATEGORY_KEY_x000D_CATEGORY_ID_x000D_</v>
      </c>
      <c r="EA78" s="113" t="str">
        <f t="shared" ca="1" si="40"/>
        <v>CATEGORY_KEY_x000D_CATEGORY_ID_x000D_</v>
      </c>
      <c r="EB78" s="113" t="str">
        <f t="shared" ca="1" si="40"/>
        <v>CATEGORY_KEY_x000D_CATEGORY_ID_x000D_</v>
      </c>
      <c r="EC78" s="113" t="str">
        <f t="shared" ca="1" si="40"/>
        <v>CATEGORY_KEY_x000D_CATEGORY_ID_x000D_</v>
      </c>
      <c r="ED78" s="113" t="str">
        <f t="shared" ca="1" si="40"/>
        <v>CATEGORY_KEY_x000D_CATEGORY_ID_x000D_</v>
      </c>
      <c r="EE78" s="113" t="str">
        <f t="shared" ref="EE78:EY78" ca="1" si="41">IF(NOT(ISERROR(FIND("...",EE77))),EE77,IF(LEN(EE77)&gt;226,EE77&amp;"..."&amp;CHAR(13),EE77&amp;EE76))</f>
        <v>CATEGORY_KEY_x000D_CATEGORY_ID_x000D_</v>
      </c>
      <c r="EF78" s="113" t="str">
        <f t="shared" ca="1" si="41"/>
        <v>CATEGORY_KEY_x000D_CATEGORY_ID_x000D_</v>
      </c>
      <c r="EG78" s="113" t="str">
        <f t="shared" ca="1" si="41"/>
        <v>CATEGORY_KEY_x000D_CATEGORY_ID_x000D_</v>
      </c>
      <c r="EH78" s="113" t="str">
        <f t="shared" ca="1" si="41"/>
        <v>CATEGORY_KEY_x000D_CATEGORY_ID_x000D_</v>
      </c>
      <c r="EI78" s="113" t="str">
        <f t="shared" ca="1" si="41"/>
        <v>CATEGORY_KEY_x000D_CATEGORY_ID_x000D_</v>
      </c>
      <c r="EJ78" s="113" t="str">
        <f t="shared" ca="1" si="41"/>
        <v>CATEGORY_KEY_x000D_CATEGORY_ID_x000D_</v>
      </c>
      <c r="EK78" s="113" t="str">
        <f t="shared" ca="1" si="41"/>
        <v>CATEGORY_KEY_x000D_CATEGORY_ID_x000D_</v>
      </c>
      <c r="EL78" s="113" t="str">
        <f t="shared" ca="1" si="41"/>
        <v>CATEGORY_KEY_x000D_CATEGORY_ID_x000D_</v>
      </c>
      <c r="EM78" s="113" t="str">
        <f t="shared" ca="1" si="41"/>
        <v>CATEGORY_KEY_x000D_CATEGORY_ID_x000D_</v>
      </c>
      <c r="EN78" s="113" t="str">
        <f t="shared" ca="1" si="41"/>
        <v>CATEGORY_KEY_x000D_CATEGORY_ID_x000D_</v>
      </c>
      <c r="EO78" s="113" t="str">
        <f t="shared" ca="1" si="41"/>
        <v>CATEGORY_KEY_x000D_CATEGORY_ID_x000D_</v>
      </c>
      <c r="EP78" s="113" t="str">
        <f t="shared" ca="1" si="41"/>
        <v>CATEGORY_KEY_x000D_CATEGORY_ID_x000D_</v>
      </c>
      <c r="EQ78" s="113" t="str">
        <f t="shared" ca="1" si="41"/>
        <v>CATEGORY_KEY_x000D_CATEGORY_ID_x000D_</v>
      </c>
      <c r="ER78" s="113" t="str">
        <f t="shared" ca="1" si="41"/>
        <v>CATEGORY_KEY_x000D_CATEGORY_ID_x000D_</v>
      </c>
      <c r="ES78" s="113" t="str">
        <f t="shared" ca="1" si="41"/>
        <v>CATEGORY_KEY_x000D_CATEGORY_ID_x000D_</v>
      </c>
      <c r="ET78" s="113" t="str">
        <f t="shared" ca="1" si="41"/>
        <v>CATEGORY_KEY_x000D_CATEGORY_ID_x000D_</v>
      </c>
      <c r="EU78" s="113" t="str">
        <f t="shared" ca="1" si="41"/>
        <v>CATEGORY_KEY_x000D_CATEGORY_ID_x000D_</v>
      </c>
      <c r="EV78" s="113" t="str">
        <f t="shared" ca="1" si="41"/>
        <v>CATEGORY_KEY_x000D_CATEGORY_ID_x000D_</v>
      </c>
      <c r="EW78" s="113" t="str">
        <f t="shared" ca="1" si="41"/>
        <v>CATEGORY_KEY_x000D_CATEGORY_ID_x000D_</v>
      </c>
      <c r="EX78" s="113" t="str">
        <f t="shared" ca="1" si="41"/>
        <v>CATEGORY_KEY_x000D_CATEGORY_ID_x000D_</v>
      </c>
      <c r="EY78" s="113" t="str">
        <f t="shared" ca="1" si="41"/>
        <v>CATEGORY_KEY_x000D_CATEGORY_ID_x000D_</v>
      </c>
    </row>
    <row r="79" spans="1:155" s="39" customFormat="1" ht="28.95" hidden="1" customHeight="1" outlineLevel="2">
      <c r="A79" s="21"/>
      <c r="B79" s="21"/>
      <c r="C79" s="33"/>
      <c r="D79" s="33"/>
      <c r="E79" s="28"/>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124" t="str">
        <f>IF(F63="Y","", F75)</f>
        <v/>
      </c>
      <c r="G80" s="124" t="str">
        <f t="shared" ref="G80:BR80" si="42">IF(G63="Y","", G75)</f>
        <v/>
      </c>
      <c r="H80" s="124" t="str">
        <f t="shared" si="42"/>
        <v>CATEGORY_x000D_</v>
      </c>
      <c r="I80" s="124" t="str">
        <f t="shared" si="42"/>
        <v/>
      </c>
      <c r="J80" s="124" t="str">
        <f t="shared" si="42"/>
        <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88" t="s">
        <v>176</v>
      </c>
      <c r="D81" s="33"/>
      <c r="E81" s="28"/>
      <c r="F81" s="136" t="str">
        <f ca="1">IF(LEN(G117)=0,"",G117 &amp; CHAR(13))</f>
        <v>CATEGORY_KEY_x000D_CATEGORY_ID_x000D__x000D_</v>
      </c>
      <c r="G81" s="113" t="str">
        <f ca="1">INDIRECT(ADDRESS(ROW()+1,COLUMN()-1))</f>
        <v>CATEGORY_KEY_x000D_CATEGORY_ID_x000D__x000D_</v>
      </c>
      <c r="H81" s="113" t="str">
        <f t="shared" ref="H81:BS81" ca="1" si="45">INDIRECT(ADDRESS(ROW()+1,COLUMN()-1))</f>
        <v>CATEGORY_KEY_x000D_CATEGORY_ID_x000D__x000D_</v>
      </c>
      <c r="I81" s="113" t="str">
        <f t="shared" ca="1" si="45"/>
        <v>CATEGORY_KEY_x000D_CATEGORY_ID_x000D__x000D_CATEGORY_x000D_</v>
      </c>
      <c r="J81" s="113" t="str">
        <f t="shared" ca="1" si="45"/>
        <v>CATEGORY_KEY_x000D_CATEGORY_ID_x000D__x000D_CATEGORY_x000D_</v>
      </c>
      <c r="K81" s="113" t="str">
        <f t="shared" ca="1" si="45"/>
        <v>CATEGORY_KEY_x000D_CATEGORY_ID_x000D__x000D_CATEGORY_x000D_</v>
      </c>
      <c r="L81" s="113" t="str">
        <f t="shared" ca="1" si="45"/>
        <v>CATEGORY_KEY_x000D_CATEGORY_ID_x000D__x000D_CATEGORY_x000D_</v>
      </c>
      <c r="M81" s="113" t="str">
        <f t="shared" ca="1" si="45"/>
        <v>CATEGORY_KEY_x000D_CATEGORY_ID_x000D__x000D_CATEGORY_x000D_</v>
      </c>
      <c r="N81" s="113" t="str">
        <f t="shared" ca="1" si="45"/>
        <v>CATEGORY_KEY_x000D_CATEGORY_ID_x000D__x000D_CATEGORY_x000D_</v>
      </c>
      <c r="O81" s="113" t="str">
        <f t="shared" ca="1" si="45"/>
        <v>CATEGORY_KEY_x000D_CATEGORY_ID_x000D__x000D_CATEGORY_x000D_</v>
      </c>
      <c r="P81" s="113" t="str">
        <f t="shared" ca="1" si="45"/>
        <v>CATEGORY_KEY_x000D_CATEGORY_ID_x000D__x000D_CATEGORY_x000D_</v>
      </c>
      <c r="Q81" s="113" t="str">
        <f t="shared" ca="1" si="45"/>
        <v>CATEGORY_KEY_x000D_CATEGORY_ID_x000D__x000D_CATEGORY_x000D_</v>
      </c>
      <c r="R81" s="113" t="str">
        <f t="shared" ca="1" si="45"/>
        <v>CATEGORY_KEY_x000D_CATEGORY_ID_x000D__x000D_CATEGORY_x000D_</v>
      </c>
      <c r="S81" s="113" t="str">
        <f t="shared" ca="1" si="45"/>
        <v>CATEGORY_KEY_x000D_CATEGORY_ID_x000D__x000D_CATEGORY_x000D_</v>
      </c>
      <c r="T81" s="113" t="str">
        <f t="shared" ca="1" si="45"/>
        <v>CATEGORY_KEY_x000D_CATEGORY_ID_x000D__x000D_CATEGORY_x000D_</v>
      </c>
      <c r="U81" s="113" t="str">
        <f t="shared" ca="1" si="45"/>
        <v>CATEGORY_KEY_x000D_CATEGORY_ID_x000D__x000D_CATEGORY_x000D_</v>
      </c>
      <c r="V81" s="113" t="str">
        <f t="shared" ca="1" si="45"/>
        <v>CATEGORY_KEY_x000D_CATEGORY_ID_x000D__x000D_CATEGORY_x000D_</v>
      </c>
      <c r="W81" s="113" t="str">
        <f t="shared" ca="1" si="45"/>
        <v>CATEGORY_KEY_x000D_CATEGORY_ID_x000D__x000D_CATEGORY_x000D_</v>
      </c>
      <c r="X81" s="113" t="str">
        <f t="shared" ca="1" si="45"/>
        <v>CATEGORY_KEY_x000D_CATEGORY_ID_x000D__x000D_CATEGORY_x000D_</v>
      </c>
      <c r="Y81" s="113" t="str">
        <f t="shared" ca="1" si="45"/>
        <v>CATEGORY_KEY_x000D_CATEGORY_ID_x000D__x000D_CATEGORY_x000D_</v>
      </c>
      <c r="Z81" s="113" t="str">
        <f t="shared" ca="1" si="45"/>
        <v>CATEGORY_KEY_x000D_CATEGORY_ID_x000D__x000D_CATEGORY_x000D_</v>
      </c>
      <c r="AA81" s="113" t="str">
        <f t="shared" ca="1" si="45"/>
        <v>CATEGORY_KEY_x000D_CATEGORY_ID_x000D__x000D_CATEGORY_x000D_</v>
      </c>
      <c r="AB81" s="113" t="str">
        <f t="shared" ca="1" si="45"/>
        <v>CATEGORY_KEY_x000D_CATEGORY_ID_x000D__x000D_CATEGORY_x000D_</v>
      </c>
      <c r="AC81" s="113" t="str">
        <f t="shared" ca="1" si="45"/>
        <v>CATEGORY_KEY_x000D_CATEGORY_ID_x000D__x000D_CATEGORY_x000D_</v>
      </c>
      <c r="AD81" s="113" t="str">
        <f t="shared" ca="1" si="45"/>
        <v>CATEGORY_KEY_x000D_CATEGORY_ID_x000D__x000D_CATEGORY_x000D_</v>
      </c>
      <c r="AE81" s="113" t="str">
        <f t="shared" ca="1" si="45"/>
        <v>CATEGORY_KEY_x000D_CATEGORY_ID_x000D__x000D_CATEGORY_x000D_</v>
      </c>
      <c r="AF81" s="113" t="str">
        <f t="shared" ca="1" si="45"/>
        <v>CATEGORY_KEY_x000D_CATEGORY_ID_x000D__x000D_CATEGORY_x000D_</v>
      </c>
      <c r="AG81" s="113" t="str">
        <f t="shared" ca="1" si="45"/>
        <v>CATEGORY_KEY_x000D_CATEGORY_ID_x000D__x000D_CATEGORY_x000D_</v>
      </c>
      <c r="AH81" s="113" t="str">
        <f t="shared" ca="1" si="45"/>
        <v>CATEGORY_KEY_x000D_CATEGORY_ID_x000D__x000D_CATEGORY_x000D_</v>
      </c>
      <c r="AI81" s="113" t="str">
        <f t="shared" ca="1" si="45"/>
        <v>CATEGORY_KEY_x000D_CATEGORY_ID_x000D__x000D_CATEGORY_x000D_</v>
      </c>
      <c r="AJ81" s="113" t="str">
        <f t="shared" ca="1" si="45"/>
        <v>CATEGORY_KEY_x000D_CATEGORY_ID_x000D__x000D_CATEGORY_x000D_</v>
      </c>
      <c r="AK81" s="113" t="str">
        <f t="shared" ca="1" si="45"/>
        <v>CATEGORY_KEY_x000D_CATEGORY_ID_x000D__x000D_CATEGORY_x000D_</v>
      </c>
      <c r="AL81" s="113" t="str">
        <f t="shared" ca="1" si="45"/>
        <v>CATEGORY_KEY_x000D_CATEGORY_ID_x000D__x000D_CATEGORY_x000D_</v>
      </c>
      <c r="AM81" s="113" t="str">
        <f t="shared" ca="1" si="45"/>
        <v>CATEGORY_KEY_x000D_CATEGORY_ID_x000D__x000D_CATEGORY_x000D_</v>
      </c>
      <c r="AN81" s="113" t="str">
        <f t="shared" ca="1" si="45"/>
        <v>CATEGORY_KEY_x000D_CATEGORY_ID_x000D__x000D_CATEGORY_x000D_</v>
      </c>
      <c r="AO81" s="113" t="str">
        <f t="shared" ca="1" si="45"/>
        <v>CATEGORY_KEY_x000D_CATEGORY_ID_x000D__x000D_CATEGORY_x000D_</v>
      </c>
      <c r="AP81" s="113" t="str">
        <f t="shared" ca="1" si="45"/>
        <v>CATEGORY_KEY_x000D_CATEGORY_ID_x000D__x000D_CATEGORY_x000D_</v>
      </c>
      <c r="AQ81" s="113" t="str">
        <f t="shared" ca="1" si="45"/>
        <v>CATEGORY_KEY_x000D_CATEGORY_ID_x000D__x000D_CATEGORY_x000D_</v>
      </c>
      <c r="AR81" s="113" t="str">
        <f t="shared" ca="1" si="45"/>
        <v>CATEGORY_KEY_x000D_CATEGORY_ID_x000D__x000D_CATEGORY_x000D_</v>
      </c>
      <c r="AS81" s="113" t="str">
        <f t="shared" ca="1" si="45"/>
        <v>CATEGORY_KEY_x000D_CATEGORY_ID_x000D__x000D_CATEGORY_x000D_</v>
      </c>
      <c r="AT81" s="113" t="str">
        <f t="shared" ca="1" si="45"/>
        <v>CATEGORY_KEY_x000D_CATEGORY_ID_x000D__x000D_CATEGORY_x000D_</v>
      </c>
      <c r="AU81" s="113" t="str">
        <f t="shared" ca="1" si="45"/>
        <v>CATEGORY_KEY_x000D_CATEGORY_ID_x000D__x000D_CATEGORY_x000D_</v>
      </c>
      <c r="AV81" s="113" t="str">
        <f t="shared" ca="1" si="45"/>
        <v>CATEGORY_KEY_x000D_CATEGORY_ID_x000D__x000D_CATEGORY_x000D_</v>
      </c>
      <c r="AW81" s="113" t="str">
        <f t="shared" ca="1" si="45"/>
        <v>CATEGORY_KEY_x000D_CATEGORY_ID_x000D__x000D_CATEGORY_x000D_</v>
      </c>
      <c r="AX81" s="113" t="str">
        <f t="shared" ca="1" si="45"/>
        <v>CATEGORY_KEY_x000D_CATEGORY_ID_x000D__x000D_CATEGORY_x000D_</v>
      </c>
      <c r="AY81" s="113" t="str">
        <f t="shared" ca="1" si="45"/>
        <v>CATEGORY_KEY_x000D_CATEGORY_ID_x000D__x000D_CATEGORY_x000D_</v>
      </c>
      <c r="AZ81" s="113" t="str">
        <f t="shared" ca="1" si="45"/>
        <v>CATEGORY_KEY_x000D_CATEGORY_ID_x000D__x000D_CATEGORY_x000D_</v>
      </c>
      <c r="BA81" s="113" t="str">
        <f t="shared" ca="1" si="45"/>
        <v>CATEGORY_KEY_x000D_CATEGORY_ID_x000D__x000D_CATEGORY_x000D_</v>
      </c>
      <c r="BB81" s="113" t="str">
        <f t="shared" ca="1" si="45"/>
        <v>CATEGORY_KEY_x000D_CATEGORY_ID_x000D__x000D_CATEGORY_x000D_</v>
      </c>
      <c r="BC81" s="113" t="str">
        <f t="shared" ca="1" si="45"/>
        <v>CATEGORY_KEY_x000D_CATEGORY_ID_x000D__x000D_CATEGORY_x000D_</v>
      </c>
      <c r="BD81" s="113" t="str">
        <f t="shared" ca="1" si="45"/>
        <v>CATEGORY_KEY_x000D_CATEGORY_ID_x000D__x000D_CATEGORY_x000D_</v>
      </c>
      <c r="BE81" s="113" t="str">
        <f t="shared" ca="1" si="45"/>
        <v>CATEGORY_KEY_x000D_CATEGORY_ID_x000D__x000D_CATEGORY_x000D_</v>
      </c>
      <c r="BF81" s="113" t="str">
        <f t="shared" ca="1" si="45"/>
        <v>CATEGORY_KEY_x000D_CATEGORY_ID_x000D__x000D_CATEGORY_x000D_</v>
      </c>
      <c r="BG81" s="113" t="str">
        <f t="shared" ca="1" si="45"/>
        <v>CATEGORY_KEY_x000D_CATEGORY_ID_x000D__x000D_CATEGORY_x000D_</v>
      </c>
      <c r="BH81" s="113" t="str">
        <f t="shared" ca="1" si="45"/>
        <v>CATEGORY_KEY_x000D_CATEGORY_ID_x000D__x000D_CATEGORY_x000D_</v>
      </c>
      <c r="BI81" s="113" t="str">
        <f t="shared" ca="1" si="45"/>
        <v>CATEGORY_KEY_x000D_CATEGORY_ID_x000D__x000D_CATEGORY_x000D_</v>
      </c>
      <c r="BJ81" s="113" t="str">
        <f t="shared" ca="1" si="45"/>
        <v>CATEGORY_KEY_x000D_CATEGORY_ID_x000D__x000D_CATEGORY_x000D_</v>
      </c>
      <c r="BK81" s="113" t="str">
        <f t="shared" ca="1" si="45"/>
        <v>CATEGORY_KEY_x000D_CATEGORY_ID_x000D__x000D_CATEGORY_x000D_</v>
      </c>
      <c r="BL81" s="113" t="str">
        <f t="shared" ca="1" si="45"/>
        <v>CATEGORY_KEY_x000D_CATEGORY_ID_x000D__x000D_CATEGORY_x000D_</v>
      </c>
      <c r="BM81" s="113" t="str">
        <f t="shared" ca="1" si="45"/>
        <v>CATEGORY_KEY_x000D_CATEGORY_ID_x000D__x000D_CATEGORY_x000D_</v>
      </c>
      <c r="BN81" s="113" t="str">
        <f t="shared" ca="1" si="45"/>
        <v>CATEGORY_KEY_x000D_CATEGORY_ID_x000D__x000D_CATEGORY_x000D_</v>
      </c>
      <c r="BO81" s="113" t="str">
        <f t="shared" ca="1" si="45"/>
        <v>CATEGORY_KEY_x000D_CATEGORY_ID_x000D__x000D_CATEGORY_x000D_</v>
      </c>
      <c r="BP81" s="113" t="str">
        <f t="shared" ca="1" si="45"/>
        <v>CATEGORY_KEY_x000D_CATEGORY_ID_x000D__x000D_CATEGORY_x000D_</v>
      </c>
      <c r="BQ81" s="113" t="str">
        <f t="shared" ca="1" si="45"/>
        <v>CATEGORY_KEY_x000D_CATEGORY_ID_x000D__x000D_CATEGORY_x000D_</v>
      </c>
      <c r="BR81" s="113" t="str">
        <f t="shared" ca="1" si="45"/>
        <v>CATEGORY_KEY_x000D_CATEGORY_ID_x000D__x000D_CATEGORY_x000D_</v>
      </c>
      <c r="BS81" s="113" t="str">
        <f t="shared" ca="1" si="45"/>
        <v>CATEGORY_KEY_x000D_CATEGORY_ID_x000D__x000D_CATEGORY_x000D_</v>
      </c>
      <c r="BT81" s="113" t="str">
        <f t="shared" ref="BT81:EE81" ca="1" si="46">INDIRECT(ADDRESS(ROW()+1,COLUMN()-1))</f>
        <v>CATEGORY_KEY_x000D_CATEGORY_ID_x000D__x000D_CATEGORY_x000D_</v>
      </c>
      <c r="BU81" s="113" t="str">
        <f t="shared" ca="1" si="46"/>
        <v>CATEGORY_KEY_x000D_CATEGORY_ID_x000D__x000D_CATEGORY_x000D_</v>
      </c>
      <c r="BV81" s="113" t="str">
        <f t="shared" ca="1" si="46"/>
        <v>CATEGORY_KEY_x000D_CATEGORY_ID_x000D__x000D_CATEGORY_x000D_</v>
      </c>
      <c r="BW81" s="113" t="str">
        <f t="shared" ca="1" si="46"/>
        <v>CATEGORY_KEY_x000D_CATEGORY_ID_x000D__x000D_CATEGORY_x000D_</v>
      </c>
      <c r="BX81" s="113" t="str">
        <f t="shared" ca="1" si="46"/>
        <v>CATEGORY_KEY_x000D_CATEGORY_ID_x000D__x000D_CATEGORY_x000D_</v>
      </c>
      <c r="BY81" s="113" t="str">
        <f t="shared" ca="1" si="46"/>
        <v>CATEGORY_KEY_x000D_CATEGORY_ID_x000D__x000D_CATEGORY_x000D_</v>
      </c>
      <c r="BZ81" s="113" t="str">
        <f t="shared" ca="1" si="46"/>
        <v>CATEGORY_KEY_x000D_CATEGORY_ID_x000D__x000D_CATEGORY_x000D_</v>
      </c>
      <c r="CA81" s="113" t="str">
        <f t="shared" ca="1" si="46"/>
        <v>CATEGORY_KEY_x000D_CATEGORY_ID_x000D__x000D_CATEGORY_x000D_</v>
      </c>
      <c r="CB81" s="113" t="str">
        <f t="shared" ca="1" si="46"/>
        <v>CATEGORY_KEY_x000D_CATEGORY_ID_x000D__x000D_CATEGORY_x000D_</v>
      </c>
      <c r="CC81" s="113" t="str">
        <f t="shared" ca="1" si="46"/>
        <v>CATEGORY_KEY_x000D_CATEGORY_ID_x000D__x000D_CATEGORY_x000D_</v>
      </c>
      <c r="CD81" s="113" t="str">
        <f t="shared" ca="1" si="46"/>
        <v>CATEGORY_KEY_x000D_CATEGORY_ID_x000D__x000D_CATEGORY_x000D_</v>
      </c>
      <c r="CE81" s="113" t="str">
        <f t="shared" ca="1" si="46"/>
        <v>CATEGORY_KEY_x000D_CATEGORY_ID_x000D__x000D_CATEGORY_x000D_</v>
      </c>
      <c r="CF81" s="113" t="str">
        <f t="shared" ca="1" si="46"/>
        <v>CATEGORY_KEY_x000D_CATEGORY_ID_x000D__x000D_CATEGORY_x000D_</v>
      </c>
      <c r="CG81" s="113" t="str">
        <f t="shared" ca="1" si="46"/>
        <v>CATEGORY_KEY_x000D_CATEGORY_ID_x000D__x000D_CATEGORY_x000D_</v>
      </c>
      <c r="CH81" s="113" t="str">
        <f t="shared" ca="1" si="46"/>
        <v>CATEGORY_KEY_x000D_CATEGORY_ID_x000D__x000D_CATEGORY_x000D_</v>
      </c>
      <c r="CI81" s="113" t="str">
        <f t="shared" ca="1" si="46"/>
        <v>CATEGORY_KEY_x000D_CATEGORY_ID_x000D__x000D_CATEGORY_x000D_</v>
      </c>
      <c r="CJ81" s="113" t="str">
        <f t="shared" ca="1" si="46"/>
        <v>CATEGORY_KEY_x000D_CATEGORY_ID_x000D__x000D_CATEGORY_x000D_</v>
      </c>
      <c r="CK81" s="113" t="str">
        <f t="shared" ca="1" si="46"/>
        <v>CATEGORY_KEY_x000D_CATEGORY_ID_x000D__x000D_CATEGORY_x000D_</v>
      </c>
      <c r="CL81" s="113" t="str">
        <f t="shared" ca="1" si="46"/>
        <v>CATEGORY_KEY_x000D_CATEGORY_ID_x000D__x000D_CATEGORY_x000D_</v>
      </c>
      <c r="CM81" s="113" t="str">
        <f t="shared" ca="1" si="46"/>
        <v>CATEGORY_KEY_x000D_CATEGORY_ID_x000D__x000D_CATEGORY_x000D_</v>
      </c>
      <c r="CN81" s="113" t="str">
        <f t="shared" ca="1" si="46"/>
        <v>CATEGORY_KEY_x000D_CATEGORY_ID_x000D__x000D_CATEGORY_x000D_</v>
      </c>
      <c r="CO81" s="113" t="str">
        <f t="shared" ca="1" si="46"/>
        <v>CATEGORY_KEY_x000D_CATEGORY_ID_x000D__x000D_CATEGORY_x000D_</v>
      </c>
      <c r="CP81" s="113" t="str">
        <f t="shared" ca="1" si="46"/>
        <v>CATEGORY_KEY_x000D_CATEGORY_ID_x000D__x000D_CATEGORY_x000D_</v>
      </c>
      <c r="CQ81" s="113" t="str">
        <f t="shared" ca="1" si="46"/>
        <v>CATEGORY_KEY_x000D_CATEGORY_ID_x000D__x000D_CATEGORY_x000D_</v>
      </c>
      <c r="CR81" s="113" t="str">
        <f t="shared" ca="1" si="46"/>
        <v>CATEGORY_KEY_x000D_CATEGORY_ID_x000D__x000D_CATEGORY_x000D_</v>
      </c>
      <c r="CS81" s="113" t="str">
        <f t="shared" ca="1" si="46"/>
        <v>CATEGORY_KEY_x000D_CATEGORY_ID_x000D__x000D_CATEGORY_x000D_</v>
      </c>
      <c r="CT81" s="113" t="str">
        <f t="shared" ca="1" si="46"/>
        <v>CATEGORY_KEY_x000D_CATEGORY_ID_x000D__x000D_CATEGORY_x000D_</v>
      </c>
      <c r="CU81" s="113" t="str">
        <f t="shared" ca="1" si="46"/>
        <v>CATEGORY_KEY_x000D_CATEGORY_ID_x000D__x000D_CATEGORY_x000D_</v>
      </c>
      <c r="CV81" s="113" t="str">
        <f t="shared" ca="1" si="46"/>
        <v>CATEGORY_KEY_x000D_CATEGORY_ID_x000D__x000D_CATEGORY_x000D_</v>
      </c>
      <c r="CW81" s="113" t="str">
        <f t="shared" ca="1" si="46"/>
        <v>CATEGORY_KEY_x000D_CATEGORY_ID_x000D__x000D_CATEGORY_x000D_</v>
      </c>
      <c r="CX81" s="113" t="str">
        <f t="shared" ca="1" si="46"/>
        <v>CATEGORY_KEY_x000D_CATEGORY_ID_x000D__x000D_CATEGORY_x000D_</v>
      </c>
      <c r="CY81" s="113" t="str">
        <f t="shared" ca="1" si="46"/>
        <v>CATEGORY_KEY_x000D_CATEGORY_ID_x000D__x000D_CATEGORY_x000D_</v>
      </c>
      <c r="CZ81" s="113" t="str">
        <f t="shared" ca="1" si="46"/>
        <v>CATEGORY_KEY_x000D_CATEGORY_ID_x000D__x000D_CATEGORY_x000D_</v>
      </c>
      <c r="DA81" s="113" t="str">
        <f t="shared" ca="1" si="46"/>
        <v>CATEGORY_KEY_x000D_CATEGORY_ID_x000D__x000D_CATEGORY_x000D_</v>
      </c>
      <c r="DB81" s="113" t="str">
        <f t="shared" ca="1" si="46"/>
        <v>CATEGORY_KEY_x000D_CATEGORY_ID_x000D__x000D_CATEGORY_x000D_</v>
      </c>
      <c r="DC81" s="113" t="str">
        <f t="shared" ca="1" si="46"/>
        <v>CATEGORY_KEY_x000D_CATEGORY_ID_x000D__x000D_CATEGORY_x000D_</v>
      </c>
      <c r="DD81" s="113" t="str">
        <f t="shared" ca="1" si="46"/>
        <v>CATEGORY_KEY_x000D_CATEGORY_ID_x000D__x000D_CATEGORY_x000D_</v>
      </c>
      <c r="DE81" s="113" t="str">
        <f t="shared" ca="1" si="46"/>
        <v>CATEGORY_KEY_x000D_CATEGORY_ID_x000D__x000D_CATEGORY_x000D_</v>
      </c>
      <c r="DF81" s="113" t="str">
        <f t="shared" ca="1" si="46"/>
        <v>CATEGORY_KEY_x000D_CATEGORY_ID_x000D__x000D_CATEGORY_x000D_</v>
      </c>
      <c r="DG81" s="113" t="str">
        <f t="shared" ca="1" si="46"/>
        <v>CATEGORY_KEY_x000D_CATEGORY_ID_x000D__x000D_CATEGORY_x000D_</v>
      </c>
      <c r="DH81" s="113" t="str">
        <f t="shared" ca="1" si="46"/>
        <v>CATEGORY_KEY_x000D_CATEGORY_ID_x000D__x000D_CATEGORY_x000D_</v>
      </c>
      <c r="DI81" s="113" t="str">
        <f t="shared" ca="1" si="46"/>
        <v>CATEGORY_KEY_x000D_CATEGORY_ID_x000D__x000D_CATEGORY_x000D_</v>
      </c>
      <c r="DJ81" s="113" t="str">
        <f t="shared" ca="1" si="46"/>
        <v>CATEGORY_KEY_x000D_CATEGORY_ID_x000D__x000D_CATEGORY_x000D_</v>
      </c>
      <c r="DK81" s="113" t="str">
        <f t="shared" ca="1" si="46"/>
        <v>CATEGORY_KEY_x000D_CATEGORY_ID_x000D__x000D_CATEGORY_x000D_</v>
      </c>
      <c r="DL81" s="113" t="str">
        <f t="shared" ca="1" si="46"/>
        <v>CATEGORY_KEY_x000D_CATEGORY_ID_x000D__x000D_CATEGORY_x000D_</v>
      </c>
      <c r="DM81" s="113" t="str">
        <f t="shared" ca="1" si="46"/>
        <v>CATEGORY_KEY_x000D_CATEGORY_ID_x000D__x000D_CATEGORY_x000D_</v>
      </c>
      <c r="DN81" s="113" t="str">
        <f t="shared" ca="1" si="46"/>
        <v>CATEGORY_KEY_x000D_CATEGORY_ID_x000D__x000D_CATEGORY_x000D_</v>
      </c>
      <c r="DO81" s="113" t="str">
        <f t="shared" ca="1" si="46"/>
        <v>CATEGORY_KEY_x000D_CATEGORY_ID_x000D__x000D_CATEGORY_x000D_</v>
      </c>
      <c r="DP81" s="113" t="str">
        <f t="shared" ca="1" si="46"/>
        <v>CATEGORY_KEY_x000D_CATEGORY_ID_x000D__x000D_CATEGORY_x000D_</v>
      </c>
      <c r="DQ81" s="113" t="str">
        <f t="shared" ca="1" si="46"/>
        <v>CATEGORY_KEY_x000D_CATEGORY_ID_x000D__x000D_CATEGORY_x000D_</v>
      </c>
      <c r="DR81" s="113" t="str">
        <f t="shared" ca="1" si="46"/>
        <v>CATEGORY_KEY_x000D_CATEGORY_ID_x000D__x000D_CATEGORY_x000D_</v>
      </c>
      <c r="DS81" s="113" t="str">
        <f t="shared" ca="1" si="46"/>
        <v>CATEGORY_KEY_x000D_CATEGORY_ID_x000D__x000D_CATEGORY_x000D_</v>
      </c>
      <c r="DT81" s="113" t="str">
        <f t="shared" ca="1" si="46"/>
        <v>CATEGORY_KEY_x000D_CATEGORY_ID_x000D__x000D_CATEGORY_x000D_</v>
      </c>
      <c r="DU81" s="113" t="str">
        <f t="shared" ca="1" si="46"/>
        <v>CATEGORY_KEY_x000D_CATEGORY_ID_x000D__x000D_CATEGORY_x000D_</v>
      </c>
      <c r="DV81" s="113" t="str">
        <f t="shared" ca="1" si="46"/>
        <v>CATEGORY_KEY_x000D_CATEGORY_ID_x000D__x000D_CATEGORY_x000D_</v>
      </c>
      <c r="DW81" s="113" t="str">
        <f t="shared" ca="1" si="46"/>
        <v>CATEGORY_KEY_x000D_CATEGORY_ID_x000D__x000D_CATEGORY_x000D_</v>
      </c>
      <c r="DX81" s="113" t="str">
        <f t="shared" ca="1" si="46"/>
        <v>CATEGORY_KEY_x000D_CATEGORY_ID_x000D__x000D_CATEGORY_x000D_</v>
      </c>
      <c r="DY81" s="113" t="str">
        <f t="shared" ca="1" si="46"/>
        <v>CATEGORY_KEY_x000D_CATEGORY_ID_x000D__x000D_CATEGORY_x000D_</v>
      </c>
      <c r="DZ81" s="113" t="str">
        <f t="shared" ca="1" si="46"/>
        <v>CATEGORY_KEY_x000D_CATEGORY_ID_x000D__x000D_CATEGORY_x000D_</v>
      </c>
      <c r="EA81" s="113" t="str">
        <f t="shared" ca="1" si="46"/>
        <v>CATEGORY_KEY_x000D_CATEGORY_ID_x000D__x000D_CATEGORY_x000D_</v>
      </c>
      <c r="EB81" s="113" t="str">
        <f t="shared" ca="1" si="46"/>
        <v>CATEGORY_KEY_x000D_CATEGORY_ID_x000D__x000D_CATEGORY_x000D_</v>
      </c>
      <c r="EC81" s="113" t="str">
        <f t="shared" ca="1" si="46"/>
        <v>CATEGORY_KEY_x000D_CATEGORY_ID_x000D__x000D_CATEGORY_x000D_</v>
      </c>
      <c r="ED81" s="113" t="str">
        <f t="shared" ca="1" si="46"/>
        <v>CATEGORY_KEY_x000D_CATEGORY_ID_x000D__x000D_CATEGORY_x000D_</v>
      </c>
      <c r="EE81" s="113" t="str">
        <f t="shared" ca="1" si="46"/>
        <v>CATEGORY_KEY_x000D_CATEGORY_ID_x000D__x000D_CATEGORY_x000D_</v>
      </c>
      <c r="EF81" s="113" t="str">
        <f t="shared" ref="EF81:EY81" ca="1" si="47">INDIRECT(ADDRESS(ROW()+1,COLUMN()-1))</f>
        <v>CATEGORY_KEY_x000D_CATEGORY_ID_x000D__x000D_CATEGORY_x000D_</v>
      </c>
      <c r="EG81" s="113" t="str">
        <f t="shared" ca="1" si="47"/>
        <v>CATEGORY_KEY_x000D_CATEGORY_ID_x000D__x000D_CATEGORY_x000D_</v>
      </c>
      <c r="EH81" s="113" t="str">
        <f t="shared" ca="1" si="47"/>
        <v>CATEGORY_KEY_x000D_CATEGORY_ID_x000D__x000D_CATEGORY_x000D_</v>
      </c>
      <c r="EI81" s="113" t="str">
        <f t="shared" ca="1" si="47"/>
        <v>CATEGORY_KEY_x000D_CATEGORY_ID_x000D__x000D_CATEGORY_x000D_</v>
      </c>
      <c r="EJ81" s="113" t="str">
        <f t="shared" ca="1" si="47"/>
        <v>CATEGORY_KEY_x000D_CATEGORY_ID_x000D__x000D_CATEGORY_x000D_</v>
      </c>
      <c r="EK81" s="113" t="str">
        <f t="shared" ca="1" si="47"/>
        <v>CATEGORY_KEY_x000D_CATEGORY_ID_x000D__x000D_CATEGORY_x000D_</v>
      </c>
      <c r="EL81" s="113" t="str">
        <f t="shared" ca="1" si="47"/>
        <v>CATEGORY_KEY_x000D_CATEGORY_ID_x000D__x000D_CATEGORY_x000D_</v>
      </c>
      <c r="EM81" s="113" t="str">
        <f t="shared" ca="1" si="47"/>
        <v>CATEGORY_KEY_x000D_CATEGORY_ID_x000D__x000D_CATEGORY_x000D_</v>
      </c>
      <c r="EN81" s="113" t="str">
        <f t="shared" ca="1" si="47"/>
        <v>CATEGORY_KEY_x000D_CATEGORY_ID_x000D__x000D_CATEGORY_x000D_</v>
      </c>
      <c r="EO81" s="113" t="str">
        <f t="shared" ca="1" si="47"/>
        <v>CATEGORY_KEY_x000D_CATEGORY_ID_x000D__x000D_CATEGORY_x000D_</v>
      </c>
      <c r="EP81" s="113" t="str">
        <f t="shared" ca="1" si="47"/>
        <v>CATEGORY_KEY_x000D_CATEGORY_ID_x000D__x000D_CATEGORY_x000D_</v>
      </c>
      <c r="EQ81" s="113" t="str">
        <f t="shared" ca="1" si="47"/>
        <v>CATEGORY_KEY_x000D_CATEGORY_ID_x000D__x000D_CATEGORY_x000D_</v>
      </c>
      <c r="ER81" s="113" t="str">
        <f t="shared" ca="1" si="47"/>
        <v>CATEGORY_KEY_x000D_CATEGORY_ID_x000D__x000D_CATEGORY_x000D_</v>
      </c>
      <c r="ES81" s="113" t="str">
        <f t="shared" ca="1" si="47"/>
        <v>CATEGORY_KEY_x000D_CATEGORY_ID_x000D__x000D_CATEGORY_x000D_</v>
      </c>
      <c r="ET81" s="113" t="str">
        <f t="shared" ca="1" si="47"/>
        <v>CATEGORY_KEY_x000D_CATEGORY_ID_x000D__x000D_CATEGORY_x000D_</v>
      </c>
      <c r="EU81" s="113" t="str">
        <f t="shared" ca="1" si="47"/>
        <v>CATEGORY_KEY_x000D_CATEGORY_ID_x000D__x000D_CATEGORY_x000D_</v>
      </c>
      <c r="EV81" s="113" t="str">
        <f t="shared" ca="1" si="47"/>
        <v>CATEGORY_KEY_x000D_CATEGORY_ID_x000D__x000D_CATEGORY_x000D_</v>
      </c>
      <c r="EW81" s="113" t="str">
        <f t="shared" ca="1" si="47"/>
        <v>CATEGORY_KEY_x000D_CATEGORY_ID_x000D__x000D_CATEGORY_x000D_</v>
      </c>
      <c r="EX81" s="113" t="str">
        <f t="shared" ca="1" si="47"/>
        <v>CATEGORY_KEY_x000D_CATEGORY_ID_x000D__x000D_CATEGORY_x000D_</v>
      </c>
      <c r="EY81" s="113" t="str">
        <f t="shared" ca="1" si="47"/>
        <v>CATEGORY_KEY_x000D_CATEGORY_ID_x000D__x000D_CATEGORY_x000D_</v>
      </c>
    </row>
    <row r="82" spans="1:155" s="39" customFormat="1" ht="28.95" hidden="1" customHeight="1" outlineLevel="2">
      <c r="A82" s="21"/>
      <c r="B82" s="21"/>
      <c r="C82" s="33" t="s">
        <v>433</v>
      </c>
      <c r="D82" s="33"/>
      <c r="E82" s="28"/>
      <c r="F82" s="113" t="str">
        <f ca="1">IF(NOT(ISERROR(FIND("...",F81))),F81,IF(LEN(F81)&gt;226, F81 &amp; "..." &amp; CHAR(13), F81 &amp; F80))</f>
        <v>CATEGORY_KEY_x000D_CATEGORY_ID_x000D__x000D_</v>
      </c>
      <c r="G82" s="113" t="str">
        <f ca="1">IF(NOT(ISERROR(FIND("...",G81))),G81,IF(LEN(G81)&gt;226, G81 &amp; "..." &amp; CHAR(13), G81 &amp; G80))</f>
        <v>CATEGORY_KEY_x000D_CATEGORY_ID_x000D__x000D_</v>
      </c>
      <c r="H82" s="113" t="str">
        <f t="shared" ref="H82:BS82" ca="1" si="48">IF(NOT(ISERROR(FIND("...",H81))),H81,IF(LEN(H81)&gt;226, H81 &amp; "..." &amp; CHAR(13), H81 &amp; H80))</f>
        <v>CATEGORY_KEY_x000D_CATEGORY_ID_x000D__x000D_CATEGORY_x000D_</v>
      </c>
      <c r="I82" s="113" t="str">
        <f t="shared" ca="1" si="48"/>
        <v>CATEGORY_KEY_x000D_CATEGORY_ID_x000D__x000D_CATEGORY_x000D_</v>
      </c>
      <c r="J82" s="113" t="str">
        <f t="shared" ca="1" si="48"/>
        <v>CATEGORY_KEY_x000D_CATEGORY_ID_x000D__x000D_CATEGORY_x000D_</v>
      </c>
      <c r="K82" s="113" t="str">
        <f t="shared" ca="1" si="48"/>
        <v>CATEGORY_KEY_x000D_CATEGORY_ID_x000D__x000D_CATEGORY_x000D_</v>
      </c>
      <c r="L82" s="113" t="str">
        <f t="shared" ca="1" si="48"/>
        <v>CATEGORY_KEY_x000D_CATEGORY_ID_x000D__x000D_CATEGORY_x000D_</v>
      </c>
      <c r="M82" s="113" t="str">
        <f t="shared" ca="1" si="48"/>
        <v>CATEGORY_KEY_x000D_CATEGORY_ID_x000D__x000D_CATEGORY_x000D_</v>
      </c>
      <c r="N82" s="113" t="str">
        <f t="shared" ca="1" si="48"/>
        <v>CATEGORY_KEY_x000D_CATEGORY_ID_x000D__x000D_CATEGORY_x000D_</v>
      </c>
      <c r="O82" s="113" t="str">
        <f t="shared" ca="1" si="48"/>
        <v>CATEGORY_KEY_x000D_CATEGORY_ID_x000D__x000D_CATEGORY_x000D_</v>
      </c>
      <c r="P82" s="113" t="str">
        <f t="shared" ca="1" si="48"/>
        <v>CATEGORY_KEY_x000D_CATEGORY_ID_x000D__x000D_CATEGORY_x000D_</v>
      </c>
      <c r="Q82" s="113" t="str">
        <f t="shared" ca="1" si="48"/>
        <v>CATEGORY_KEY_x000D_CATEGORY_ID_x000D__x000D_CATEGORY_x000D_</v>
      </c>
      <c r="R82" s="113" t="str">
        <f t="shared" ca="1" si="48"/>
        <v>CATEGORY_KEY_x000D_CATEGORY_ID_x000D__x000D_CATEGORY_x000D_</v>
      </c>
      <c r="S82" s="113" t="str">
        <f t="shared" ca="1" si="48"/>
        <v>CATEGORY_KEY_x000D_CATEGORY_ID_x000D__x000D_CATEGORY_x000D_</v>
      </c>
      <c r="T82" s="113" t="str">
        <f t="shared" ca="1" si="48"/>
        <v>CATEGORY_KEY_x000D_CATEGORY_ID_x000D__x000D_CATEGORY_x000D_</v>
      </c>
      <c r="U82" s="113" t="str">
        <f t="shared" ca="1" si="48"/>
        <v>CATEGORY_KEY_x000D_CATEGORY_ID_x000D__x000D_CATEGORY_x000D_</v>
      </c>
      <c r="V82" s="113" t="str">
        <f t="shared" ca="1" si="48"/>
        <v>CATEGORY_KEY_x000D_CATEGORY_ID_x000D__x000D_CATEGORY_x000D_</v>
      </c>
      <c r="W82" s="113" t="str">
        <f t="shared" ca="1" si="48"/>
        <v>CATEGORY_KEY_x000D_CATEGORY_ID_x000D__x000D_CATEGORY_x000D_</v>
      </c>
      <c r="X82" s="113" t="str">
        <f t="shared" ca="1" si="48"/>
        <v>CATEGORY_KEY_x000D_CATEGORY_ID_x000D__x000D_CATEGORY_x000D_</v>
      </c>
      <c r="Y82" s="113" t="str">
        <f t="shared" ca="1" si="48"/>
        <v>CATEGORY_KEY_x000D_CATEGORY_ID_x000D__x000D_CATEGORY_x000D_</v>
      </c>
      <c r="Z82" s="113" t="str">
        <f t="shared" ca="1" si="48"/>
        <v>CATEGORY_KEY_x000D_CATEGORY_ID_x000D__x000D_CATEGORY_x000D_</v>
      </c>
      <c r="AA82" s="113" t="str">
        <f t="shared" ca="1" si="48"/>
        <v>CATEGORY_KEY_x000D_CATEGORY_ID_x000D__x000D_CATEGORY_x000D_</v>
      </c>
      <c r="AB82" s="113" t="str">
        <f t="shared" ca="1" si="48"/>
        <v>CATEGORY_KEY_x000D_CATEGORY_ID_x000D__x000D_CATEGORY_x000D_</v>
      </c>
      <c r="AC82" s="113" t="str">
        <f t="shared" ca="1" si="48"/>
        <v>CATEGORY_KEY_x000D_CATEGORY_ID_x000D__x000D_CATEGORY_x000D_</v>
      </c>
      <c r="AD82" s="113" t="str">
        <f t="shared" ca="1" si="48"/>
        <v>CATEGORY_KEY_x000D_CATEGORY_ID_x000D__x000D_CATEGORY_x000D_</v>
      </c>
      <c r="AE82" s="113" t="str">
        <f t="shared" ca="1" si="48"/>
        <v>CATEGORY_KEY_x000D_CATEGORY_ID_x000D__x000D_CATEGORY_x000D_</v>
      </c>
      <c r="AF82" s="113" t="str">
        <f t="shared" ca="1" si="48"/>
        <v>CATEGORY_KEY_x000D_CATEGORY_ID_x000D__x000D_CATEGORY_x000D_</v>
      </c>
      <c r="AG82" s="113" t="str">
        <f t="shared" ca="1" si="48"/>
        <v>CATEGORY_KEY_x000D_CATEGORY_ID_x000D__x000D_CATEGORY_x000D_</v>
      </c>
      <c r="AH82" s="113" t="str">
        <f t="shared" ca="1" si="48"/>
        <v>CATEGORY_KEY_x000D_CATEGORY_ID_x000D__x000D_CATEGORY_x000D_</v>
      </c>
      <c r="AI82" s="113" t="str">
        <f t="shared" ca="1" si="48"/>
        <v>CATEGORY_KEY_x000D_CATEGORY_ID_x000D__x000D_CATEGORY_x000D_</v>
      </c>
      <c r="AJ82" s="113" t="str">
        <f t="shared" ca="1" si="48"/>
        <v>CATEGORY_KEY_x000D_CATEGORY_ID_x000D__x000D_CATEGORY_x000D_</v>
      </c>
      <c r="AK82" s="113" t="str">
        <f t="shared" ca="1" si="48"/>
        <v>CATEGORY_KEY_x000D_CATEGORY_ID_x000D__x000D_CATEGORY_x000D_</v>
      </c>
      <c r="AL82" s="113" t="str">
        <f t="shared" ca="1" si="48"/>
        <v>CATEGORY_KEY_x000D_CATEGORY_ID_x000D__x000D_CATEGORY_x000D_</v>
      </c>
      <c r="AM82" s="113" t="str">
        <f t="shared" ca="1" si="48"/>
        <v>CATEGORY_KEY_x000D_CATEGORY_ID_x000D__x000D_CATEGORY_x000D_</v>
      </c>
      <c r="AN82" s="113" t="str">
        <f t="shared" ca="1" si="48"/>
        <v>CATEGORY_KEY_x000D_CATEGORY_ID_x000D__x000D_CATEGORY_x000D_</v>
      </c>
      <c r="AO82" s="113" t="str">
        <f t="shared" ca="1" si="48"/>
        <v>CATEGORY_KEY_x000D_CATEGORY_ID_x000D__x000D_CATEGORY_x000D_</v>
      </c>
      <c r="AP82" s="113" t="str">
        <f t="shared" ca="1" si="48"/>
        <v>CATEGORY_KEY_x000D_CATEGORY_ID_x000D__x000D_CATEGORY_x000D_</v>
      </c>
      <c r="AQ82" s="113" t="str">
        <f t="shared" ca="1" si="48"/>
        <v>CATEGORY_KEY_x000D_CATEGORY_ID_x000D__x000D_CATEGORY_x000D_</v>
      </c>
      <c r="AR82" s="113" t="str">
        <f t="shared" ca="1" si="48"/>
        <v>CATEGORY_KEY_x000D_CATEGORY_ID_x000D__x000D_CATEGORY_x000D_</v>
      </c>
      <c r="AS82" s="113" t="str">
        <f t="shared" ca="1" si="48"/>
        <v>CATEGORY_KEY_x000D_CATEGORY_ID_x000D__x000D_CATEGORY_x000D_</v>
      </c>
      <c r="AT82" s="113" t="str">
        <f t="shared" ca="1" si="48"/>
        <v>CATEGORY_KEY_x000D_CATEGORY_ID_x000D__x000D_CATEGORY_x000D_</v>
      </c>
      <c r="AU82" s="113" t="str">
        <f t="shared" ca="1" si="48"/>
        <v>CATEGORY_KEY_x000D_CATEGORY_ID_x000D__x000D_CATEGORY_x000D_</v>
      </c>
      <c r="AV82" s="113" t="str">
        <f t="shared" ca="1" si="48"/>
        <v>CATEGORY_KEY_x000D_CATEGORY_ID_x000D__x000D_CATEGORY_x000D_</v>
      </c>
      <c r="AW82" s="113" t="str">
        <f t="shared" ca="1" si="48"/>
        <v>CATEGORY_KEY_x000D_CATEGORY_ID_x000D__x000D_CATEGORY_x000D_</v>
      </c>
      <c r="AX82" s="113" t="str">
        <f t="shared" ca="1" si="48"/>
        <v>CATEGORY_KEY_x000D_CATEGORY_ID_x000D__x000D_CATEGORY_x000D_</v>
      </c>
      <c r="AY82" s="113" t="str">
        <f t="shared" ca="1" si="48"/>
        <v>CATEGORY_KEY_x000D_CATEGORY_ID_x000D__x000D_CATEGORY_x000D_</v>
      </c>
      <c r="AZ82" s="113" t="str">
        <f t="shared" ca="1" si="48"/>
        <v>CATEGORY_KEY_x000D_CATEGORY_ID_x000D__x000D_CATEGORY_x000D_</v>
      </c>
      <c r="BA82" s="113" t="str">
        <f t="shared" ca="1" si="48"/>
        <v>CATEGORY_KEY_x000D_CATEGORY_ID_x000D__x000D_CATEGORY_x000D_</v>
      </c>
      <c r="BB82" s="113" t="str">
        <f t="shared" ca="1" si="48"/>
        <v>CATEGORY_KEY_x000D_CATEGORY_ID_x000D__x000D_CATEGORY_x000D_</v>
      </c>
      <c r="BC82" s="113" t="str">
        <f t="shared" ca="1" si="48"/>
        <v>CATEGORY_KEY_x000D_CATEGORY_ID_x000D__x000D_CATEGORY_x000D_</v>
      </c>
      <c r="BD82" s="113" t="str">
        <f t="shared" ca="1" si="48"/>
        <v>CATEGORY_KEY_x000D_CATEGORY_ID_x000D__x000D_CATEGORY_x000D_</v>
      </c>
      <c r="BE82" s="113" t="str">
        <f t="shared" ca="1" si="48"/>
        <v>CATEGORY_KEY_x000D_CATEGORY_ID_x000D__x000D_CATEGORY_x000D_</v>
      </c>
      <c r="BF82" s="113" t="str">
        <f t="shared" ca="1" si="48"/>
        <v>CATEGORY_KEY_x000D_CATEGORY_ID_x000D__x000D_CATEGORY_x000D_</v>
      </c>
      <c r="BG82" s="113" t="str">
        <f t="shared" ca="1" si="48"/>
        <v>CATEGORY_KEY_x000D_CATEGORY_ID_x000D__x000D_CATEGORY_x000D_</v>
      </c>
      <c r="BH82" s="113" t="str">
        <f t="shared" ca="1" si="48"/>
        <v>CATEGORY_KEY_x000D_CATEGORY_ID_x000D__x000D_CATEGORY_x000D_</v>
      </c>
      <c r="BI82" s="113" t="str">
        <f t="shared" ca="1" si="48"/>
        <v>CATEGORY_KEY_x000D_CATEGORY_ID_x000D__x000D_CATEGORY_x000D_</v>
      </c>
      <c r="BJ82" s="113" t="str">
        <f t="shared" ca="1" si="48"/>
        <v>CATEGORY_KEY_x000D_CATEGORY_ID_x000D__x000D_CATEGORY_x000D_</v>
      </c>
      <c r="BK82" s="113" t="str">
        <f t="shared" ca="1" si="48"/>
        <v>CATEGORY_KEY_x000D_CATEGORY_ID_x000D__x000D_CATEGORY_x000D_</v>
      </c>
      <c r="BL82" s="113" t="str">
        <f t="shared" ca="1" si="48"/>
        <v>CATEGORY_KEY_x000D_CATEGORY_ID_x000D__x000D_CATEGORY_x000D_</v>
      </c>
      <c r="BM82" s="113" t="str">
        <f t="shared" ca="1" si="48"/>
        <v>CATEGORY_KEY_x000D_CATEGORY_ID_x000D__x000D_CATEGORY_x000D_</v>
      </c>
      <c r="BN82" s="113" t="str">
        <f t="shared" ca="1" si="48"/>
        <v>CATEGORY_KEY_x000D_CATEGORY_ID_x000D__x000D_CATEGORY_x000D_</v>
      </c>
      <c r="BO82" s="113" t="str">
        <f t="shared" ca="1" si="48"/>
        <v>CATEGORY_KEY_x000D_CATEGORY_ID_x000D__x000D_CATEGORY_x000D_</v>
      </c>
      <c r="BP82" s="113" t="str">
        <f t="shared" ca="1" si="48"/>
        <v>CATEGORY_KEY_x000D_CATEGORY_ID_x000D__x000D_CATEGORY_x000D_</v>
      </c>
      <c r="BQ82" s="113" t="str">
        <f t="shared" ca="1" si="48"/>
        <v>CATEGORY_KEY_x000D_CATEGORY_ID_x000D__x000D_CATEGORY_x000D_</v>
      </c>
      <c r="BR82" s="113" t="str">
        <f t="shared" ca="1" si="48"/>
        <v>CATEGORY_KEY_x000D_CATEGORY_ID_x000D__x000D_CATEGORY_x000D_</v>
      </c>
      <c r="BS82" s="113" t="str">
        <f t="shared" ca="1" si="48"/>
        <v>CATEGORY_KEY_x000D_CATEGORY_ID_x000D__x000D_CATEGORY_x000D_</v>
      </c>
      <c r="BT82" s="113" t="str">
        <f t="shared" ref="BT82:EE82" ca="1" si="49">IF(NOT(ISERROR(FIND("...",BT81))),BT81,IF(LEN(BT81)&gt;226, BT81 &amp; "..." &amp; CHAR(13), BT81 &amp; BT80))</f>
        <v>CATEGORY_KEY_x000D_CATEGORY_ID_x000D__x000D_CATEGORY_x000D_</v>
      </c>
      <c r="BU82" s="113" t="str">
        <f t="shared" ca="1" si="49"/>
        <v>CATEGORY_KEY_x000D_CATEGORY_ID_x000D__x000D_CATEGORY_x000D_</v>
      </c>
      <c r="BV82" s="113" t="str">
        <f t="shared" ca="1" si="49"/>
        <v>CATEGORY_KEY_x000D_CATEGORY_ID_x000D__x000D_CATEGORY_x000D_</v>
      </c>
      <c r="BW82" s="113" t="str">
        <f t="shared" ca="1" si="49"/>
        <v>CATEGORY_KEY_x000D_CATEGORY_ID_x000D__x000D_CATEGORY_x000D_</v>
      </c>
      <c r="BX82" s="113" t="str">
        <f t="shared" ca="1" si="49"/>
        <v>CATEGORY_KEY_x000D_CATEGORY_ID_x000D__x000D_CATEGORY_x000D_</v>
      </c>
      <c r="BY82" s="113" t="str">
        <f t="shared" ca="1" si="49"/>
        <v>CATEGORY_KEY_x000D_CATEGORY_ID_x000D__x000D_CATEGORY_x000D_</v>
      </c>
      <c r="BZ82" s="113" t="str">
        <f t="shared" ca="1" si="49"/>
        <v>CATEGORY_KEY_x000D_CATEGORY_ID_x000D__x000D_CATEGORY_x000D_</v>
      </c>
      <c r="CA82" s="113" t="str">
        <f t="shared" ca="1" si="49"/>
        <v>CATEGORY_KEY_x000D_CATEGORY_ID_x000D__x000D_CATEGORY_x000D_</v>
      </c>
      <c r="CB82" s="113" t="str">
        <f t="shared" ca="1" si="49"/>
        <v>CATEGORY_KEY_x000D_CATEGORY_ID_x000D__x000D_CATEGORY_x000D_</v>
      </c>
      <c r="CC82" s="113" t="str">
        <f t="shared" ca="1" si="49"/>
        <v>CATEGORY_KEY_x000D_CATEGORY_ID_x000D__x000D_CATEGORY_x000D_</v>
      </c>
      <c r="CD82" s="113" t="str">
        <f t="shared" ca="1" si="49"/>
        <v>CATEGORY_KEY_x000D_CATEGORY_ID_x000D__x000D_CATEGORY_x000D_</v>
      </c>
      <c r="CE82" s="113" t="str">
        <f t="shared" ca="1" si="49"/>
        <v>CATEGORY_KEY_x000D_CATEGORY_ID_x000D__x000D_CATEGORY_x000D_</v>
      </c>
      <c r="CF82" s="113" t="str">
        <f t="shared" ca="1" si="49"/>
        <v>CATEGORY_KEY_x000D_CATEGORY_ID_x000D__x000D_CATEGORY_x000D_</v>
      </c>
      <c r="CG82" s="113" t="str">
        <f t="shared" ca="1" si="49"/>
        <v>CATEGORY_KEY_x000D_CATEGORY_ID_x000D__x000D_CATEGORY_x000D_</v>
      </c>
      <c r="CH82" s="113" t="str">
        <f t="shared" ca="1" si="49"/>
        <v>CATEGORY_KEY_x000D_CATEGORY_ID_x000D__x000D_CATEGORY_x000D_</v>
      </c>
      <c r="CI82" s="113" t="str">
        <f t="shared" ca="1" si="49"/>
        <v>CATEGORY_KEY_x000D_CATEGORY_ID_x000D__x000D_CATEGORY_x000D_</v>
      </c>
      <c r="CJ82" s="113" t="str">
        <f t="shared" ca="1" si="49"/>
        <v>CATEGORY_KEY_x000D_CATEGORY_ID_x000D__x000D_CATEGORY_x000D_</v>
      </c>
      <c r="CK82" s="113" t="str">
        <f t="shared" ca="1" si="49"/>
        <v>CATEGORY_KEY_x000D_CATEGORY_ID_x000D__x000D_CATEGORY_x000D_</v>
      </c>
      <c r="CL82" s="113" t="str">
        <f t="shared" ca="1" si="49"/>
        <v>CATEGORY_KEY_x000D_CATEGORY_ID_x000D__x000D_CATEGORY_x000D_</v>
      </c>
      <c r="CM82" s="113" t="str">
        <f t="shared" ca="1" si="49"/>
        <v>CATEGORY_KEY_x000D_CATEGORY_ID_x000D__x000D_CATEGORY_x000D_</v>
      </c>
      <c r="CN82" s="113" t="str">
        <f t="shared" ca="1" si="49"/>
        <v>CATEGORY_KEY_x000D_CATEGORY_ID_x000D__x000D_CATEGORY_x000D_</v>
      </c>
      <c r="CO82" s="113" t="str">
        <f t="shared" ca="1" si="49"/>
        <v>CATEGORY_KEY_x000D_CATEGORY_ID_x000D__x000D_CATEGORY_x000D_</v>
      </c>
      <c r="CP82" s="113" t="str">
        <f t="shared" ca="1" si="49"/>
        <v>CATEGORY_KEY_x000D_CATEGORY_ID_x000D__x000D_CATEGORY_x000D_</v>
      </c>
      <c r="CQ82" s="113" t="str">
        <f t="shared" ca="1" si="49"/>
        <v>CATEGORY_KEY_x000D_CATEGORY_ID_x000D__x000D_CATEGORY_x000D_</v>
      </c>
      <c r="CR82" s="113" t="str">
        <f t="shared" ca="1" si="49"/>
        <v>CATEGORY_KEY_x000D_CATEGORY_ID_x000D__x000D_CATEGORY_x000D_</v>
      </c>
      <c r="CS82" s="113" t="str">
        <f t="shared" ca="1" si="49"/>
        <v>CATEGORY_KEY_x000D_CATEGORY_ID_x000D__x000D_CATEGORY_x000D_</v>
      </c>
      <c r="CT82" s="113" t="str">
        <f t="shared" ca="1" si="49"/>
        <v>CATEGORY_KEY_x000D_CATEGORY_ID_x000D__x000D_CATEGORY_x000D_</v>
      </c>
      <c r="CU82" s="113" t="str">
        <f t="shared" ca="1" si="49"/>
        <v>CATEGORY_KEY_x000D_CATEGORY_ID_x000D__x000D_CATEGORY_x000D_</v>
      </c>
      <c r="CV82" s="113" t="str">
        <f t="shared" ca="1" si="49"/>
        <v>CATEGORY_KEY_x000D_CATEGORY_ID_x000D__x000D_CATEGORY_x000D_</v>
      </c>
      <c r="CW82" s="113" t="str">
        <f t="shared" ca="1" si="49"/>
        <v>CATEGORY_KEY_x000D_CATEGORY_ID_x000D__x000D_CATEGORY_x000D_</v>
      </c>
      <c r="CX82" s="113" t="str">
        <f t="shared" ca="1" si="49"/>
        <v>CATEGORY_KEY_x000D_CATEGORY_ID_x000D__x000D_CATEGORY_x000D_</v>
      </c>
      <c r="CY82" s="113" t="str">
        <f t="shared" ca="1" si="49"/>
        <v>CATEGORY_KEY_x000D_CATEGORY_ID_x000D__x000D_CATEGORY_x000D_</v>
      </c>
      <c r="CZ82" s="113" t="str">
        <f t="shared" ca="1" si="49"/>
        <v>CATEGORY_KEY_x000D_CATEGORY_ID_x000D__x000D_CATEGORY_x000D_</v>
      </c>
      <c r="DA82" s="113" t="str">
        <f t="shared" ca="1" si="49"/>
        <v>CATEGORY_KEY_x000D_CATEGORY_ID_x000D__x000D_CATEGORY_x000D_</v>
      </c>
      <c r="DB82" s="113" t="str">
        <f t="shared" ca="1" si="49"/>
        <v>CATEGORY_KEY_x000D_CATEGORY_ID_x000D__x000D_CATEGORY_x000D_</v>
      </c>
      <c r="DC82" s="113" t="str">
        <f t="shared" ca="1" si="49"/>
        <v>CATEGORY_KEY_x000D_CATEGORY_ID_x000D__x000D_CATEGORY_x000D_</v>
      </c>
      <c r="DD82" s="113" t="str">
        <f t="shared" ca="1" si="49"/>
        <v>CATEGORY_KEY_x000D_CATEGORY_ID_x000D__x000D_CATEGORY_x000D_</v>
      </c>
      <c r="DE82" s="113" t="str">
        <f t="shared" ca="1" si="49"/>
        <v>CATEGORY_KEY_x000D_CATEGORY_ID_x000D__x000D_CATEGORY_x000D_</v>
      </c>
      <c r="DF82" s="113" t="str">
        <f t="shared" ca="1" si="49"/>
        <v>CATEGORY_KEY_x000D_CATEGORY_ID_x000D__x000D_CATEGORY_x000D_</v>
      </c>
      <c r="DG82" s="113" t="str">
        <f t="shared" ca="1" si="49"/>
        <v>CATEGORY_KEY_x000D_CATEGORY_ID_x000D__x000D_CATEGORY_x000D_</v>
      </c>
      <c r="DH82" s="113" t="str">
        <f t="shared" ca="1" si="49"/>
        <v>CATEGORY_KEY_x000D_CATEGORY_ID_x000D__x000D_CATEGORY_x000D_</v>
      </c>
      <c r="DI82" s="113" t="str">
        <f t="shared" ca="1" si="49"/>
        <v>CATEGORY_KEY_x000D_CATEGORY_ID_x000D__x000D_CATEGORY_x000D_</v>
      </c>
      <c r="DJ82" s="113" t="str">
        <f t="shared" ca="1" si="49"/>
        <v>CATEGORY_KEY_x000D_CATEGORY_ID_x000D__x000D_CATEGORY_x000D_</v>
      </c>
      <c r="DK82" s="113" t="str">
        <f t="shared" ca="1" si="49"/>
        <v>CATEGORY_KEY_x000D_CATEGORY_ID_x000D__x000D_CATEGORY_x000D_</v>
      </c>
      <c r="DL82" s="113" t="str">
        <f t="shared" ca="1" si="49"/>
        <v>CATEGORY_KEY_x000D_CATEGORY_ID_x000D__x000D_CATEGORY_x000D_</v>
      </c>
      <c r="DM82" s="113" t="str">
        <f t="shared" ca="1" si="49"/>
        <v>CATEGORY_KEY_x000D_CATEGORY_ID_x000D__x000D_CATEGORY_x000D_</v>
      </c>
      <c r="DN82" s="113" t="str">
        <f t="shared" ca="1" si="49"/>
        <v>CATEGORY_KEY_x000D_CATEGORY_ID_x000D__x000D_CATEGORY_x000D_</v>
      </c>
      <c r="DO82" s="113" t="str">
        <f t="shared" ca="1" si="49"/>
        <v>CATEGORY_KEY_x000D_CATEGORY_ID_x000D__x000D_CATEGORY_x000D_</v>
      </c>
      <c r="DP82" s="113" t="str">
        <f t="shared" ca="1" si="49"/>
        <v>CATEGORY_KEY_x000D_CATEGORY_ID_x000D__x000D_CATEGORY_x000D_</v>
      </c>
      <c r="DQ82" s="113" t="str">
        <f t="shared" ca="1" si="49"/>
        <v>CATEGORY_KEY_x000D_CATEGORY_ID_x000D__x000D_CATEGORY_x000D_</v>
      </c>
      <c r="DR82" s="113" t="str">
        <f t="shared" ca="1" si="49"/>
        <v>CATEGORY_KEY_x000D_CATEGORY_ID_x000D__x000D_CATEGORY_x000D_</v>
      </c>
      <c r="DS82" s="113" t="str">
        <f t="shared" ca="1" si="49"/>
        <v>CATEGORY_KEY_x000D_CATEGORY_ID_x000D__x000D_CATEGORY_x000D_</v>
      </c>
      <c r="DT82" s="113" t="str">
        <f t="shared" ca="1" si="49"/>
        <v>CATEGORY_KEY_x000D_CATEGORY_ID_x000D__x000D_CATEGORY_x000D_</v>
      </c>
      <c r="DU82" s="113" t="str">
        <f t="shared" ca="1" si="49"/>
        <v>CATEGORY_KEY_x000D_CATEGORY_ID_x000D__x000D_CATEGORY_x000D_</v>
      </c>
      <c r="DV82" s="113" t="str">
        <f t="shared" ca="1" si="49"/>
        <v>CATEGORY_KEY_x000D_CATEGORY_ID_x000D__x000D_CATEGORY_x000D_</v>
      </c>
      <c r="DW82" s="113" t="str">
        <f t="shared" ca="1" si="49"/>
        <v>CATEGORY_KEY_x000D_CATEGORY_ID_x000D__x000D_CATEGORY_x000D_</v>
      </c>
      <c r="DX82" s="113" t="str">
        <f t="shared" ca="1" si="49"/>
        <v>CATEGORY_KEY_x000D_CATEGORY_ID_x000D__x000D_CATEGORY_x000D_</v>
      </c>
      <c r="DY82" s="113" t="str">
        <f t="shared" ca="1" si="49"/>
        <v>CATEGORY_KEY_x000D_CATEGORY_ID_x000D__x000D_CATEGORY_x000D_</v>
      </c>
      <c r="DZ82" s="113" t="str">
        <f t="shared" ca="1" si="49"/>
        <v>CATEGORY_KEY_x000D_CATEGORY_ID_x000D__x000D_CATEGORY_x000D_</v>
      </c>
      <c r="EA82" s="113" t="str">
        <f t="shared" ca="1" si="49"/>
        <v>CATEGORY_KEY_x000D_CATEGORY_ID_x000D__x000D_CATEGORY_x000D_</v>
      </c>
      <c r="EB82" s="113" t="str">
        <f t="shared" ca="1" si="49"/>
        <v>CATEGORY_KEY_x000D_CATEGORY_ID_x000D__x000D_CATEGORY_x000D_</v>
      </c>
      <c r="EC82" s="113" t="str">
        <f t="shared" ca="1" si="49"/>
        <v>CATEGORY_KEY_x000D_CATEGORY_ID_x000D__x000D_CATEGORY_x000D_</v>
      </c>
      <c r="ED82" s="113" t="str">
        <f t="shared" ca="1" si="49"/>
        <v>CATEGORY_KEY_x000D_CATEGORY_ID_x000D__x000D_CATEGORY_x000D_</v>
      </c>
      <c r="EE82" s="113" t="str">
        <f t="shared" ca="1" si="49"/>
        <v>CATEGORY_KEY_x000D_CATEGORY_ID_x000D__x000D_CATEGORY_x000D_</v>
      </c>
      <c r="EF82" s="113" t="str">
        <f t="shared" ref="EF82:EY82" ca="1" si="50">IF(NOT(ISERROR(FIND("...",EF81))),EF81,IF(LEN(EF81)&gt;226, EF81 &amp; "..." &amp; CHAR(13), EF81 &amp; EF80))</f>
        <v>CATEGORY_KEY_x000D_CATEGORY_ID_x000D__x000D_CATEGORY_x000D_</v>
      </c>
      <c r="EG82" s="113" t="str">
        <f t="shared" ca="1" si="50"/>
        <v>CATEGORY_KEY_x000D_CATEGORY_ID_x000D__x000D_CATEGORY_x000D_</v>
      </c>
      <c r="EH82" s="113" t="str">
        <f t="shared" ca="1" si="50"/>
        <v>CATEGORY_KEY_x000D_CATEGORY_ID_x000D__x000D_CATEGORY_x000D_</v>
      </c>
      <c r="EI82" s="113" t="str">
        <f t="shared" ca="1" si="50"/>
        <v>CATEGORY_KEY_x000D_CATEGORY_ID_x000D__x000D_CATEGORY_x000D_</v>
      </c>
      <c r="EJ82" s="113" t="str">
        <f t="shared" ca="1" si="50"/>
        <v>CATEGORY_KEY_x000D_CATEGORY_ID_x000D__x000D_CATEGORY_x000D_</v>
      </c>
      <c r="EK82" s="113" t="str">
        <f t="shared" ca="1" si="50"/>
        <v>CATEGORY_KEY_x000D_CATEGORY_ID_x000D__x000D_CATEGORY_x000D_</v>
      </c>
      <c r="EL82" s="113" t="str">
        <f t="shared" ca="1" si="50"/>
        <v>CATEGORY_KEY_x000D_CATEGORY_ID_x000D__x000D_CATEGORY_x000D_</v>
      </c>
      <c r="EM82" s="113" t="str">
        <f t="shared" ca="1" si="50"/>
        <v>CATEGORY_KEY_x000D_CATEGORY_ID_x000D__x000D_CATEGORY_x000D_</v>
      </c>
      <c r="EN82" s="113" t="str">
        <f t="shared" ca="1" si="50"/>
        <v>CATEGORY_KEY_x000D_CATEGORY_ID_x000D__x000D_CATEGORY_x000D_</v>
      </c>
      <c r="EO82" s="113" t="str">
        <f t="shared" ca="1" si="50"/>
        <v>CATEGORY_KEY_x000D_CATEGORY_ID_x000D__x000D_CATEGORY_x000D_</v>
      </c>
      <c r="EP82" s="113" t="str">
        <f t="shared" ca="1" si="50"/>
        <v>CATEGORY_KEY_x000D_CATEGORY_ID_x000D__x000D_CATEGORY_x000D_</v>
      </c>
      <c r="EQ82" s="113" t="str">
        <f t="shared" ca="1" si="50"/>
        <v>CATEGORY_KEY_x000D_CATEGORY_ID_x000D__x000D_CATEGORY_x000D_</v>
      </c>
      <c r="ER82" s="113" t="str">
        <f t="shared" ca="1" si="50"/>
        <v>CATEGORY_KEY_x000D_CATEGORY_ID_x000D__x000D_CATEGORY_x000D_</v>
      </c>
      <c r="ES82" s="113" t="str">
        <f t="shared" ca="1" si="50"/>
        <v>CATEGORY_KEY_x000D_CATEGORY_ID_x000D__x000D_CATEGORY_x000D_</v>
      </c>
      <c r="ET82" s="113" t="str">
        <f t="shared" ca="1" si="50"/>
        <v>CATEGORY_KEY_x000D_CATEGORY_ID_x000D__x000D_CATEGORY_x000D_</v>
      </c>
      <c r="EU82" s="113" t="str">
        <f t="shared" ca="1" si="50"/>
        <v>CATEGORY_KEY_x000D_CATEGORY_ID_x000D__x000D_CATEGORY_x000D_</v>
      </c>
      <c r="EV82" s="113" t="str">
        <f t="shared" ca="1" si="50"/>
        <v>CATEGORY_KEY_x000D_CATEGORY_ID_x000D__x000D_CATEGORY_x000D_</v>
      </c>
      <c r="EW82" s="113" t="str">
        <f t="shared" ca="1" si="50"/>
        <v>CATEGORY_KEY_x000D_CATEGORY_ID_x000D__x000D_CATEGORY_x000D_</v>
      </c>
      <c r="EX82" s="113" t="str">
        <f t="shared" ca="1" si="50"/>
        <v>CATEGORY_KEY_x000D_CATEGORY_ID_x000D__x000D_CATEGORY_x000D_</v>
      </c>
      <c r="EY82" s="113" t="str">
        <f t="shared" ca="1" si="50"/>
        <v>CATEGORY_KEY_x000D_CATEGORY_ID_x000D__x000D_CATEGORY_x000D_</v>
      </c>
    </row>
    <row r="83" spans="1:155" s="39" customFormat="1" ht="28.95" hidden="1" customHeight="1" outlineLevel="2">
      <c r="A83" s="21"/>
      <c r="B83" s="21"/>
      <c r="C83" s="33" t="s">
        <v>343</v>
      </c>
      <c r="D83" s="33"/>
      <c r="E83" s="28"/>
      <c r="F83" s="124" t="str">
        <f t="shared" ref="F83:BQ83" si="51">IF(LEN(F72)=0,"",TRIM(SUBSTITUTE(F7, "!", "")))</f>
        <v>SK, NN</v>
      </c>
      <c r="G83" s="124" t="str">
        <f t="shared" si="51"/>
        <v>BK, NN</v>
      </c>
      <c r="H83" s="124" t="str">
        <f t="shared" si="51"/>
        <v>ND</v>
      </c>
      <c r="I83" s="124" t="str">
        <f t="shared" si="51"/>
        <v/>
      </c>
      <c r="J83" s="124" t="str">
        <f t="shared" si="51"/>
        <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136" t="str">
        <f>F83</f>
        <v>SK, NN</v>
      </c>
      <c r="G84" s="113" t="str">
        <f ca="1">CONCATENATE(INDIRECT(ADDRESS(ROW(),COLUMN()-1)),", ", G83)</f>
        <v>SK, NN, BK, NN</v>
      </c>
      <c r="H84" s="113" t="str">
        <f t="shared" ref="H84:BS84" ca="1" si="54">CONCATENATE(INDIRECT(ADDRESS(ROW(),COLUMN()-1)),", ", H83)</f>
        <v>SK, NN, BK, NN, ND</v>
      </c>
      <c r="I84" s="113" t="str">
        <f t="shared" ca="1" si="54"/>
        <v xml:space="preserve">SK, NN, BK, NN, ND, </v>
      </c>
      <c r="J84" s="113" t="str">
        <f t="shared" ca="1" si="54"/>
        <v xml:space="preserve">SK, NN, BK, NN, ND, , </v>
      </c>
      <c r="K84" s="113" t="str">
        <f t="shared" ca="1" si="54"/>
        <v xml:space="preserve">SK, NN, BK, NN, ND, , , </v>
      </c>
      <c r="L84" s="113" t="str">
        <f t="shared" ca="1" si="54"/>
        <v xml:space="preserve">SK, NN, BK, NN, ND, , , , </v>
      </c>
      <c r="M84" s="113" t="str">
        <f t="shared" ca="1" si="54"/>
        <v xml:space="preserve">SK, NN, BK, NN, ND, , , , , </v>
      </c>
      <c r="N84" s="113" t="str">
        <f t="shared" ca="1" si="54"/>
        <v xml:space="preserve">SK, NN, BK, NN, ND, , , , , , </v>
      </c>
      <c r="O84" s="113" t="str">
        <f t="shared" ca="1" si="54"/>
        <v xml:space="preserve">SK, NN, BK, NN, ND, , , , , , , </v>
      </c>
      <c r="P84" s="113" t="str">
        <f t="shared" ca="1" si="54"/>
        <v xml:space="preserve">SK, NN, BK, NN, ND, , , , , , , , </v>
      </c>
      <c r="Q84" s="113" t="str">
        <f t="shared" ca="1" si="54"/>
        <v xml:space="preserve">SK, NN, BK, NN, ND, , , , , , , , , </v>
      </c>
      <c r="R84" s="113" t="str">
        <f t="shared" ca="1" si="54"/>
        <v xml:space="preserve">SK, NN, BK, NN, ND, , , , , , , , , , </v>
      </c>
      <c r="S84" s="113" t="str">
        <f t="shared" ca="1" si="54"/>
        <v xml:space="preserve">SK, NN, BK, NN, ND, , , , , , , , , , , </v>
      </c>
      <c r="T84" s="113" t="str">
        <f t="shared" ca="1" si="54"/>
        <v xml:space="preserve">SK, NN, BK, NN, ND, , , , , , , , , , , , </v>
      </c>
      <c r="U84" s="113" t="str">
        <f t="shared" ca="1" si="54"/>
        <v xml:space="preserve">SK, NN, BK, NN, ND, , , , , , , , , , , , , </v>
      </c>
      <c r="V84" s="113" t="str">
        <f t="shared" ca="1" si="54"/>
        <v xml:space="preserve">SK, NN, BK, NN, ND, , , , , , , , , , , , , , </v>
      </c>
      <c r="W84" s="113" t="str">
        <f t="shared" ca="1" si="54"/>
        <v xml:space="preserve">SK, NN, BK, NN, ND, , , , , , , , , , , , , , , </v>
      </c>
      <c r="X84" s="113" t="str">
        <f t="shared" ca="1" si="54"/>
        <v xml:space="preserve">SK, NN, BK, NN, ND, , , , , , , , , , , , , , , , </v>
      </c>
      <c r="Y84" s="113" t="str">
        <f t="shared" ca="1" si="54"/>
        <v xml:space="preserve">SK, NN, BK, NN, ND, , , , , , , , , , , , , , , , , </v>
      </c>
      <c r="Z84" s="113" t="str">
        <f t="shared" ca="1" si="54"/>
        <v xml:space="preserve">SK, NN, BK, NN, ND, , , , , , , , , , , , , , , , , , </v>
      </c>
      <c r="AA84" s="113" t="str">
        <f t="shared" ca="1" si="54"/>
        <v xml:space="preserve">SK, NN, BK, NN, ND, , , , , , , , , , , , , , , , , , , </v>
      </c>
      <c r="AB84" s="113" t="str">
        <f t="shared" ca="1" si="54"/>
        <v xml:space="preserve">SK, NN, BK, NN, ND, , , , , , , , , , , , , , , , , , , , </v>
      </c>
      <c r="AC84" s="113" t="str">
        <f t="shared" ca="1" si="54"/>
        <v xml:space="preserve">SK, NN, BK, NN, ND, , , , , , , , , , , , , , , , , , , , , </v>
      </c>
      <c r="AD84" s="113" t="str">
        <f t="shared" ca="1" si="54"/>
        <v xml:space="preserve">SK, NN, BK, NN, ND, , , , , , , , , , , , , , , , , , , , , , </v>
      </c>
      <c r="AE84" s="113" t="str">
        <f t="shared" ca="1" si="54"/>
        <v xml:space="preserve">SK, NN, BK, NN, ND, , , , , , , , , , , , , , , , , , , , , , , </v>
      </c>
      <c r="AF84" s="113" t="str">
        <f t="shared" ca="1" si="54"/>
        <v xml:space="preserve">SK, NN, BK, NN, ND, , , , , , , , , , , , , , , , , , , , , , , , </v>
      </c>
      <c r="AG84" s="113" t="str">
        <f t="shared" ca="1" si="54"/>
        <v xml:space="preserve">SK, NN, BK, NN, ND, , , , , , , , , , , , , , , , , , , , , , , , , </v>
      </c>
      <c r="AH84" s="113" t="str">
        <f t="shared" ca="1" si="54"/>
        <v xml:space="preserve">SK, NN, BK, NN, ND, , , , , , , , , , , , , , , , , , , , , , , , , , </v>
      </c>
      <c r="AI84" s="113" t="str">
        <f t="shared" ca="1" si="54"/>
        <v xml:space="preserve">SK, NN, BK, NN, ND, , , , , , , , , , , , , , , , , , , , , , , , , , , </v>
      </c>
      <c r="AJ84" s="113" t="str">
        <f t="shared" ca="1" si="54"/>
        <v xml:space="preserve">SK, NN, BK, NN, ND, , , , , , , , , , , , , , , , , , , , , , , , , , , , </v>
      </c>
      <c r="AK84" s="113" t="str">
        <f t="shared" ca="1" si="54"/>
        <v xml:space="preserve">SK, NN, BK, NN, ND, , , , , , , , , , , , , , , , , , , , , , , , , , , , , </v>
      </c>
      <c r="AL84" s="113" t="str">
        <f t="shared" ca="1" si="54"/>
        <v xml:space="preserve">SK, NN, BK, NN, ND, , , , , , , , , , , , , , , , , , , , , , , , , , , , , , </v>
      </c>
      <c r="AM84" s="113" t="str">
        <f t="shared" ca="1" si="54"/>
        <v xml:space="preserve">SK, NN, BK, NN, ND, , , , , , , , , , , , , , , , , , , , , , , , , , , , , , , </v>
      </c>
      <c r="AN84" s="113" t="str">
        <f t="shared" ca="1" si="54"/>
        <v xml:space="preserve">SK, NN, BK, NN, ND, , , , , , , , , , , , , , , , , , , , , , , , , , , , , , , , </v>
      </c>
      <c r="AO84" s="113" t="str">
        <f t="shared" ca="1" si="54"/>
        <v xml:space="preserve">SK, NN, BK, NN, ND, , , , , , , , , , , , , , , , , , , , , , , , , , , , , , , , , </v>
      </c>
      <c r="AP84" s="113" t="str">
        <f t="shared" ca="1" si="54"/>
        <v xml:space="preserve">SK, NN, BK, NN, ND, , , , , , , , , , , , , , , , , , , , , , , , , , , , , , , , , , </v>
      </c>
      <c r="AQ84" s="113" t="str">
        <f t="shared" ca="1" si="54"/>
        <v xml:space="preserve">SK, NN, BK, NN, ND, , , , , , , , , , , , , , , , , , , , , , , , , , , , , , , , , , , </v>
      </c>
      <c r="AR84" s="113" t="str">
        <f t="shared" ca="1" si="54"/>
        <v xml:space="preserve">SK, NN, BK, NN, ND, , , , , , , , , , , , , , , , , , , , , , , , , , , , , , , , , , , , </v>
      </c>
      <c r="AS84" s="113" t="str">
        <f t="shared" ca="1" si="54"/>
        <v xml:space="preserve">SK, NN, BK, NN, ND, , , , , , , , , , , , , , , , , , , , , , , , , , , , , , , , , , , , , </v>
      </c>
      <c r="AT84" s="113" t="str">
        <f t="shared" ca="1" si="54"/>
        <v xml:space="preserve">SK, NN, BK, NN, ND, , , , , , , , , , , , , , , , , , , , , , , , , , , , , , , , , , , , , , </v>
      </c>
      <c r="AU84" s="113" t="str">
        <f t="shared" ca="1" si="54"/>
        <v xml:space="preserve">SK, NN, BK, NN, ND, , , , , , , , , , , , , , , , , , , , , , , , , , , , , , , , , , , , , , , </v>
      </c>
      <c r="AV84" s="113" t="str">
        <f t="shared" ca="1" si="54"/>
        <v xml:space="preserve">SK, NN, BK, NN, ND, , , , , , , , , , , , , , , , , , , , , , , , , , , , , , , , , , , , , , , , </v>
      </c>
      <c r="AW84" s="113" t="str">
        <f t="shared" ca="1" si="54"/>
        <v xml:space="preserve">SK, NN, BK, NN, ND, , , , , , , , , , , , , , , , , , , , , , , , , , , , , , , , , , , , , , , , , </v>
      </c>
      <c r="AX84" s="113" t="str">
        <f t="shared" ca="1" si="54"/>
        <v xml:space="preserve">SK, NN, BK, NN, ND, , , , , , , , , , , , , , , , , , , , , , , , , , , , , , , , , , , , , , , , , , </v>
      </c>
      <c r="AY84" s="113" t="str">
        <f t="shared" ca="1" si="54"/>
        <v xml:space="preserve">SK, NN, BK, NN, ND, , , , , , , , , , , , , , , , , , , , , , , , , , , , , , , , , , , , , , , , , , , </v>
      </c>
      <c r="AZ84" s="113" t="str">
        <f t="shared" ca="1" si="54"/>
        <v xml:space="preserve">SK, NN, BK, NN, ND, , , , , , , , , , , , , , , , , , , , , , , , , , , , , , , , , , , , , , , , , , , , </v>
      </c>
      <c r="BA84" s="113" t="str">
        <f t="shared" ca="1" si="54"/>
        <v xml:space="preserve">SK, NN, BK, NN, ND, , , , , , , , , , , , , , , , , , , , , , , , , , , , , , , , , , , , , , , , , , , , , </v>
      </c>
      <c r="BB84" s="113" t="str">
        <f t="shared" ca="1" si="54"/>
        <v xml:space="preserve">SK, NN, BK, NN, ND, , , , , , , , , , , , , , , , , , , , , , , , , , , , , , , , , , , , , , , , , , , , , , </v>
      </c>
      <c r="BC84" s="113" t="str">
        <f t="shared" ca="1" si="54"/>
        <v xml:space="preserve">SK, NN, BK, NN, ND, , , , , , , , , , , , , , , , , , , , , , , , , , , , , , , , , , , , , , , , , , , , , , , </v>
      </c>
      <c r="BD84" s="113" t="str">
        <f t="shared" ca="1" si="54"/>
        <v xml:space="preserve">SK, NN, BK, NN, ND, , , , , , , , , , , , , , , , , , , , , , , , , , , , , , , , , , , , , , , , , , , , , , , , </v>
      </c>
      <c r="BE84" s="113" t="str">
        <f t="shared" ca="1" si="54"/>
        <v xml:space="preserve">SK, NN, BK, NN, ND, , , , , , , , , , , , , , , , , , , , , , , , , , , , , , , , , , , , , , , , , , , , , , , , , </v>
      </c>
      <c r="BF84" s="113" t="str">
        <f t="shared" ca="1" si="54"/>
        <v xml:space="preserve">SK, NN, BK, NN, ND, , , , , , , , , , , , , , , , , , , , , , , , , , , , , , , , , , , , , , , , , , , , , , , , , , </v>
      </c>
      <c r="BG84" s="113" t="str">
        <f t="shared" ca="1" si="54"/>
        <v xml:space="preserve">SK, NN, BK, NN, ND, , , , , , , , , , , , , , , , , , , , , , , , , , , , , , , , , , , , , , , , , , , , , , , , , , , </v>
      </c>
      <c r="BH84" s="113" t="str">
        <f t="shared" ca="1" si="54"/>
        <v xml:space="preserve">SK, NN, BK, NN, ND, , , , , , , , , , , , , , , , , , , , , , , , , , , , , , , , , , , , , , , , , , , , , , , , , , , , </v>
      </c>
      <c r="BI84" s="113" t="str">
        <f t="shared" ca="1" si="54"/>
        <v xml:space="preserve">SK, NN, BK, NN, ND, , , , , , , , , , , , , , , , , , , , , , , , , , , , , , , , , , , , , , , , , , , , , , , , , , , , , </v>
      </c>
      <c r="BJ84" s="113" t="str">
        <f t="shared" ca="1" si="54"/>
        <v xml:space="preserve">SK, NN, BK, NN, ND, , , , , , , , , , , , , , , , , , , , , , , , , , , , , , , , , , , , , , , , , , , , , , , , , , , , , , </v>
      </c>
      <c r="BK84" s="113" t="str">
        <f t="shared" ca="1" si="54"/>
        <v xml:space="preserve">SK, NN, BK, NN, ND, , , , , , , , , , , , , , , , , , , , , , , , , , , , , , , , , , , , , , , , , , , , , , , , , , , , , , , </v>
      </c>
      <c r="BL84" s="113" t="str">
        <f t="shared" ca="1" si="54"/>
        <v xml:space="preserve">SK, NN, BK, NN, ND, , , , , , , , , , , , , , , , , , , , , , , , , , , , , , , , , , , , , , , , , , , , , , , , , , , , , , , , </v>
      </c>
      <c r="BM84" s="113" t="str">
        <f t="shared" ca="1" si="54"/>
        <v xml:space="preserve">SK, NN, BK, NN, ND, , , , , , , , , , , , , , , , , , , , , , , , , , , , , , , , , , , , , , , , , , , , , , , , , , , , , , , , , </v>
      </c>
      <c r="BN84" s="113" t="str">
        <f t="shared" ca="1" si="54"/>
        <v xml:space="preserve">SK, NN, BK, NN, ND, , , , , , , , , , , , , , , , , , , , , , , , , , , , , , , , , , , , , , , , , , , , , , , , , , , , , , , , , , </v>
      </c>
      <c r="BO84" s="113" t="str">
        <f t="shared" ca="1" si="54"/>
        <v xml:space="preserve">SK, NN, BK, NN, ND, , , , , , , , , , , , , , , , , , , , , , , , , , , , , , , , , , , , , , , , , , , , , , , , , , , , , , , , , , , </v>
      </c>
      <c r="BP84" s="113" t="str">
        <f t="shared" ca="1" si="54"/>
        <v xml:space="preserve">SK, NN, BK, NN, ND, , , , , , , , , , , , , , , , , , , , , , , , , , , , , , , , , , , , , , , , , , , , , , , , , , , , , , , , , , , , </v>
      </c>
      <c r="BQ84" s="113" t="str">
        <f t="shared" ca="1" si="54"/>
        <v xml:space="preserve">SK, NN, BK, NN, ND, , , , , , , , , , , , , , , , , , , , , , , , , , , , , , , , , , , , , , , , , , , , , , , , , , , , , , , , , , , , , </v>
      </c>
      <c r="BR84" s="113" t="str">
        <f t="shared" ca="1" si="54"/>
        <v xml:space="preserve">SK, NN, BK, NN, ND, , , , , , , , , , , , , , , , , , , , , , , , , , , , , , , , , , , , , , , , , , , , , , , , , , , , , , , , , , , , , , </v>
      </c>
      <c r="BS84" s="113" t="str">
        <f t="shared" ca="1" si="54"/>
        <v xml:space="preserve">SK, NN, BK, NN, ND, , , , , , , , , , , , , , , , , , , , , , , , , , , , , , , , , , , , , , , , , , , , , , , , , , , , , , , , , , , , , , , </v>
      </c>
      <c r="BT84" s="113" t="str">
        <f t="shared" ref="BT84:EE84" ca="1" si="55">CONCATENATE(INDIRECT(ADDRESS(ROW(),COLUMN()-1)),", ", BT83)</f>
        <v xml:space="preserve">SK, NN, BK, NN, ND, , , , , , , , , , , , , , , , , , , , , , , , , , , , , , , , , , , , , , , , , , , , , , , , , , , , , , , , , , , , , , , , </v>
      </c>
      <c r="BU84" s="113" t="str">
        <f t="shared" ca="1" si="55"/>
        <v xml:space="preserve">SK, NN, BK, NN, ND, , , , , , , , , , , , , , , , , , , , , , , , , , , , , , , , , , , , , , , , , , , , , , , , , , , , , , , , , , , , , , , , , </v>
      </c>
      <c r="BV84" s="113" t="str">
        <f t="shared" ca="1" si="55"/>
        <v xml:space="preserve">SK, NN, BK, NN, ND, , , , , , , , , , , , , , , , , , , , , , , , , , , , , , , , , , , , , , , , , , , , , , , , , , , , , , , , , , , , , , , , , , </v>
      </c>
      <c r="BW84" s="113" t="str">
        <f t="shared" ca="1" si="55"/>
        <v xml:space="preserve">SK, NN, BK, NN, ND, , , , , , , , , , , , , , , , , , , , , , , , , , , , , , , , , , , , , , , , , , , , , , , , , , , , , , , , , , , , , , , , , , , </v>
      </c>
      <c r="BX84" s="113" t="str">
        <f t="shared" ca="1" si="55"/>
        <v xml:space="preserve">SK, NN, BK, NN, ND, , , , , , , , , , , , , , , , , , , , , , , , , , , , , , , , , , , , , , , , , , , , , , , , , , , , , , , , , , , , , , , , , , , , </v>
      </c>
      <c r="BY84" s="113" t="str">
        <f t="shared" ca="1" si="55"/>
        <v xml:space="preserve">SK, NN, BK, NN, ND, , , , , , , , , , , , , , , , , , , , , , , , , , , , , , , , , , , , , , , , , , , , , , , , , , , , , , , , , , , , , , , , , , , , , </v>
      </c>
      <c r="BZ84" s="113" t="str">
        <f t="shared" ca="1" si="55"/>
        <v xml:space="preserve">SK, NN, BK, NN, ND, , , , , , , , , , , , , , , , , , , , , , , , , , , , , , , , , , , , , , , , , , , , , , , , , , , , , , , , , , , , , , , , , , , , , , </v>
      </c>
      <c r="CA84" s="113" t="str">
        <f t="shared" ca="1" si="55"/>
        <v xml:space="preserve">SK, NN, BK, NN, ND, , , , , , , , , , , , , , , , , , , , , , , , , , , , , , , , , , , , , , , , , , , , , , , , , , , , , , , , , , , , , , , , , , , , , , , </v>
      </c>
      <c r="CB84" s="113" t="str">
        <f t="shared" ca="1" si="55"/>
        <v xml:space="preserve">SK, NN, BK, NN, ND, , , , , , , , , , , , , , , , , , , , , , , , , , , , , , , , , , , , , , , , , , , , , , , , , , , , , , , , , , , , , , , , , , , , , , , , </v>
      </c>
      <c r="CC84" s="113" t="str">
        <f t="shared" ca="1" si="55"/>
        <v xml:space="preserve">SK, NN, BK, NN, ND, , , , , , , , , , , , , , , , , , , , , , , , , , , , , , , , , , , , , , , , , , , , , , , , , , , , , , , , , , , , , , , , , , , , , , , , , </v>
      </c>
      <c r="CD84" s="113" t="str">
        <f t="shared" ca="1" si="55"/>
        <v xml:space="preserve">SK, NN, BK, NN, ND, , , , , , , , , , , , , , , , , , , , , , , , , , , , , , , , , , , , , , , , , , , , , , , , , , , , , , , , , , , , , , , , , , , , , , , , , , </v>
      </c>
      <c r="CE84" s="113" t="str">
        <f t="shared" ca="1" si="55"/>
        <v xml:space="preserve">SK, NN, BK, NN, ND, , , , , , , , , , , , , , , , , , , , , , , , , , , , , , , , , , , , , , , , , , , , , , , , , , , , , , , , , , , , , , , , , , , , , , , , , , , </v>
      </c>
      <c r="CF84" s="113" t="str">
        <f t="shared" ca="1" si="55"/>
        <v xml:space="preserve">SK, NN, BK, NN, ND, , , , , , , , , , , , , , , , , , , , , , , , , , , , , , , , , , , , , , , , , , , , , , , , , , , , , , , , , , , , , , , , , , , , , , , , , , , , </v>
      </c>
      <c r="CG84" s="113" t="str">
        <f t="shared" ca="1" si="55"/>
        <v xml:space="preserve">SK, NN, BK, NN, ND, , , , , , , , , , , , , , , , , , , , , , , , , , , , , , , , , , , , , , , , , , , , , , , , , , , , , , , , , , , , , , , , , , , , , , , , , , , , , </v>
      </c>
      <c r="CH84" s="113" t="str">
        <f t="shared" ca="1" si="55"/>
        <v xml:space="preserve">SK, NN, BK, NN, ND, , , , , , , , , , , , , , , , , , , , , , , , , , , , , , , , , , , , , , , , , , , , , , , , , , , , , , , , , , , , , , , , , , , , , , , , , , , , , , </v>
      </c>
      <c r="CI84" s="113" t="str">
        <f t="shared" ca="1" si="55"/>
        <v xml:space="preserve">SK, NN, BK, NN, ND, , , , , , , , , , , , , , , , , , , , , , , , , , , , , , , , , , , , , , , , , , , , , , , , , , , , , , , , , , , , , , , , , , , , , , , , , , , , , , , </v>
      </c>
      <c r="CJ84" s="113" t="str">
        <f t="shared" ca="1" si="55"/>
        <v xml:space="preserve">SK, NN, BK, NN, ND, , , , , , , , , , , , , , , , , , , , , , , , , , , , , , , , , , , , , , , , , , , , , , , , , , , , , , , , , , , , , , , , , , , , , , , , , , , , , , , , </v>
      </c>
      <c r="CK84" s="113" t="str">
        <f t="shared" ca="1" si="55"/>
        <v xml:space="preserve">SK, NN, BK, NN, ND, , , , , , , , , , , , , , , , , , , , , , , , , , , , , , , , , , , , , , , , , , , , , , , , , , , , , , , , , , , , , , , , , , , , , , , , , , , , , , , , , </v>
      </c>
      <c r="CL84" s="113" t="str">
        <f t="shared" ca="1" si="55"/>
        <v xml:space="preserve">SK, NN, BK, NN, ND, , , , , , , , , , , , , , , , , , , , , , , , , , , , , , , , , , , , , , , , , , , , , , , , , , , , , , , , , , , , , , , , , , , , , , , , , , , , , , , , , , </v>
      </c>
      <c r="CM84" s="113" t="str">
        <f t="shared" ca="1" si="55"/>
        <v xml:space="preserve">SK, NN, BK, NN, ND, , , , , , , , , , , , , , , , , , , , , , , , , , , , , , , , , , , , , , , , , , , , , , , , , , , , , , , , , , , , , , , , , , , , , , , , , , , , , , , , , , , </v>
      </c>
      <c r="CN84" s="113" t="str">
        <f t="shared" ca="1" si="55"/>
        <v xml:space="preserve">SK, NN, BK, NN, ND, , , , , , , , , , , , , , , , , , , , , , , , , , , , , , , , , , , , , , , , , , , , , , , , , , , , , , , , , , , , , , , , , , , , , , , , , , , , , , , , , , , , </v>
      </c>
      <c r="CO84" s="113" t="str">
        <f t="shared" ca="1" si="55"/>
        <v xml:space="preserve">SK, NN, BK, NN, ND, , , , , , , , , , , , , , , , , , , , , , , , , , , , , , , , , , , , , , , , , , , , , , , , , , , , , , , , , , , , , , , , , , , , , , , , , , , , , , , , , , , , , </v>
      </c>
      <c r="CP84" s="113" t="str">
        <f t="shared" ca="1" si="55"/>
        <v xml:space="preserve">SK, NN, BK, NN, ND, , , , , , , , , , , , , , , , , , , , , , , , , , , , , , , , , , , , , , , , , , , , , , , , , , , , , , , , , , , , , , , , , , , , , , , , , , , , , , , , , , , , , , </v>
      </c>
      <c r="CQ84" s="113" t="str">
        <f t="shared" ca="1" si="55"/>
        <v xml:space="preserve">SK, NN, BK, NN, ND, , , , , , , , , , , , , , , , , , , , , , , , , , , , , , , , , , , , , , , , , , , , , , , , , , , , , , , , , , , , , , , , , , , , , , , , , , , , , , , , , , , , , , , </v>
      </c>
      <c r="CR84" s="113" t="str">
        <f t="shared" ca="1" si="55"/>
        <v xml:space="preserve">SK, NN, BK, NN, ND, , , , , , , , , , , , , , , , , , , , , , , , , , , , , , , , , , , , , , , , , , , , , , , , , , , , , , , , , , , , , , , , , , , , , , , , , , , , , , , , , , , , , , , , </v>
      </c>
      <c r="CS84" s="113" t="str">
        <f t="shared" ca="1" si="55"/>
        <v xml:space="preserve">SK, NN, BK, NN, ND, , , , , , , , , , , , , , , , , , , , , , , , , , , , , , , , , , , , , , , , , , , , , , , , , , , , , , , , , , , , , , , , , , , , , , , , , , , , , , , , , , , , , , , , , </v>
      </c>
      <c r="CT84" s="113" t="str">
        <f t="shared" ca="1" si="55"/>
        <v xml:space="preserve">SK, NN, BK, NN, ND, , , , , , , , , , , , , , , , , , , , , , , , , , , , , , , , , , , , , , , , , , , , , , , , , , , , , , , , , , , , , , , , , , , , , , , , , , , , , , , , , , , , , , , , , , </v>
      </c>
      <c r="CU84" s="113" t="str">
        <f t="shared" ca="1" si="55"/>
        <v xml:space="preserve">SK, NN, BK, NN, ND, , , , , , , , , , , , , , , , , , , , , , , , , , , , , , , , , , , , , , , , , , , , , , , , , , , , , , , , , , , , , , , , , , , , , , , , , , , , , , , , , , , , , , , , , , , </v>
      </c>
      <c r="CV84" s="113" t="str">
        <f t="shared" ca="1" si="55"/>
        <v xml:space="preserve">SK, NN, BK, NN, ND, , , , , , , , , , , , , , , , , , , , , , , , , , , , , , , , , , , , , , , , , , , , , , , , , , , , , , , , , , , , , , , , , , , , , , , , , , , , , , , , , , , , , , , , , , , , </v>
      </c>
      <c r="CW84" s="113" t="str">
        <f t="shared" ca="1" si="55"/>
        <v xml:space="preserve">SK, NN, BK, NN, ND, , , , , , , , , , , , , , , , , , , , , , , , , , , , , , , , , , , , , , , , , , , , , , , , , , , , , , , , , , , , , , , , , , , , , , , , , , , , , , , , , , , , , , , , , , , , , </v>
      </c>
      <c r="CX84" s="113" t="str">
        <f t="shared" ca="1" si="55"/>
        <v xml:space="preserve">SK, NN, BK, NN, ND, , , , , , , , , , , , , , , , , , , , , , , , , , , , , , , , , , , , , , , , , , , , , , , , , , , , , , , , , , , , , , , , , , , , , , , , , , , , , , , , , , , , , , , , , , , , , , </v>
      </c>
      <c r="CY84" s="113" t="str">
        <f t="shared" ca="1" si="55"/>
        <v xml:space="preserve">SK, NN, BK, NN, ND, , , , , , , , , , , , , , , , , , , , , , , , , , , , , , , , , , , , , , , , , , , , , , , , , , , , , , , , , , , , , , , , , , , , , , , , , , , , , , , , , , , , , , , , , , , , , , , </v>
      </c>
      <c r="CZ84" s="113" t="str">
        <f t="shared" ca="1" si="55"/>
        <v xml:space="preserve">SK, NN, BK, NN, ND, , , , , , , , , , , , , , , , , , , , , , , , , , , , , , , , , , , , , , , , , , , , , , , , , , , , , , , , , , , , , , , , , , , , , , , , , , , , , , , , , , , , , , , , , , , , , , , , </v>
      </c>
      <c r="DA84" s="113" t="str">
        <f t="shared" ca="1" si="55"/>
        <v xml:space="preserve">SK, NN, BK, NN, ND, , , , , , , , , , , , , , , , , , , , , , , , , , , , , , , , , , , , , , , , , , , , , , , , , , , , , , , , , , , , , , , , , , , , , , , , , , , , , , , , , , , , , , , , , , , , , , , , , </v>
      </c>
      <c r="DB84" s="113" t="str">
        <f t="shared" ca="1" si="55"/>
        <v xml:space="preserve">SK, NN, BK, NN, ND, , , , , , , , , , , , , , , , , , , , , , , , , , , , , , , , , , , , , , , , , , , , , , , , , , , , , , , , , , , , , , , , , , , , , , , , , , , , , , , , , , , , , , , , , , , , , , , , , , </v>
      </c>
      <c r="DC84" s="113" t="str">
        <f t="shared" ca="1" si="55"/>
        <v xml:space="preserve">SK, NN, BK, NN, ND, , , , , , , , , , , , , , , , , , , , , , , , , , , , , , , , , , , , , , , , , , , , , , , , , , , , , , , , , , , , , , , , , , , , , , , , , , , , , , , , , , , , , , , , , , , , , , , , , , , </v>
      </c>
      <c r="DD84" s="113" t="str">
        <f t="shared" ca="1" si="55"/>
        <v xml:space="preserve">SK, NN, BK, NN, ND, , , , , , , , , , , , , , , , , , , , , , , , , , , , , , , , , , , , , , , , , , , , , , , , , , , , , , , , , , , , , , , , , , , , , , , , , , , , , , , , , , , , , , , , , , , , , , , , , , , , </v>
      </c>
      <c r="DE84" s="113" t="str">
        <f t="shared" ca="1" si="55"/>
        <v xml:space="preserve">SK, NN, BK, NN, ND, , , , , , , , , , , , , , , , , , , , , , , , , , , , , , , , , , , , , , , , , , , , , , , , , , , , , , , , , , , , , , , , , , , , , , , , , , , , , , , , , , , , , , , , , , , , , , , , , , , , , </v>
      </c>
      <c r="DF84" s="113" t="str">
        <f t="shared" ca="1" si="55"/>
        <v xml:space="preserve">SK, NN, BK, NN, ND, , , , , , , , , , , , , , , , , , , , , , , , , , , , , , , , , , , , , , , , , , , , , , , , , , , , , , , , , , , , , , , , , , , , , , , , , , , , , , , , , , , , , , , , , , , , , , , , , , , , , , </v>
      </c>
      <c r="DG84" s="113" t="str">
        <f t="shared" ca="1" si="55"/>
        <v xml:space="preserve">SK, NN, BK, NN, ND, , , , , , , , , , , , , , , , , , , , , , , , , , , , , , , , , , , , , , , , , , , , , , , , , , , , , , , , , , , , , , , , , , , , , , , , , , , , , , , , , , , , , , , , , , , , , , , , , , , , , , , </v>
      </c>
      <c r="DH84" s="113" t="str">
        <f t="shared" ca="1" si="55"/>
        <v xml:space="preserve">SK, NN, BK, NN, ND, , , , , , , , , , , , , , , , , , , , , , , , , , , , , , , , , , , , , , , , , , , , , , , , , , , , , , , , , , , , , , , , , , , , , , , , , , , , , , , , , , , , , , , , , , , , , , , , , , , , , , , , </v>
      </c>
      <c r="DI84" s="113" t="str">
        <f t="shared" ca="1" si="55"/>
        <v xml:space="preserve">SK, NN, BK, NN, ND, , , , , , , , , , , , , , , , , , , , , , , , , , , , , , , , , , , , , , , , , , , , , , , , , , , , , , , , , , , , , , , , , , , , , , , , , , , , , , , , , , , , , , , , , , , , , , , , , , , , , , , , , </v>
      </c>
      <c r="DJ84" s="113" t="str">
        <f t="shared" ca="1" si="55"/>
        <v xml:space="preserve">SK, NN, BK, NN, ND, , , , , , , , , , , , , , , , , , , , , , , , , , , , , , , , , , , , , , , , , , , , , , , , , , , , , , , , , , , , , , , , , , , , , , , , , , , , , , , , , , , , , , , , , , , , , , , , , , , , , , , , , , </v>
      </c>
      <c r="DK84" s="113" t="str">
        <f t="shared" ca="1" si="55"/>
        <v xml:space="preserve">SK, NN, BK, NN, ND, , , , , , , , , , , , , , , , , , , , , , , , , , , , , , , , , , , , , , , , , , , , , , , , , , , , , , , , , , , , , , , , , , , , , , , , , , , , , , , , , , , , , , , , , , , , , , , , , , , , , , , , , , , </v>
      </c>
      <c r="DL84" s="113" t="str">
        <f t="shared" ca="1" si="55"/>
        <v xml:space="preserve">SK, NN, BK, NN, ND, , , , , , , , , , , , , , , , , , , , , , , , , , , , , , , , , , , , , , , , , , , , , , , , , , , , , , , , , , , , , , , , , , , , , , , , , , , , , , , , , , , , , , , , , , , , , , , , , , , , , , , , , , , , </v>
      </c>
      <c r="DM84" s="113" t="str">
        <f t="shared" ca="1" si="55"/>
        <v xml:space="preserve">SK, NN, BK, NN, ND, , , , , , , , , , , , , , , , , , , , , , , , , , , , , , , , , , , , , , , , , , , , , , , , , , , , , , , , , , , , , , , , , , , , , , , , , , , , , , , , , , , , , , , , , , , , , , , , , , , , , , , , , , , , , </v>
      </c>
      <c r="DN84" s="113" t="str">
        <f t="shared" ca="1" si="55"/>
        <v xml:space="preserve">SK, NN, BK, NN, ND, , , , , , , , , , , , , , , , , , , , , , , , , , , , , , , , , , , , , , , , , , , , , , , , , , , , , , , , , , , , , , , , , , , , , , , , , , , , , , , , , , , , , , , , , , , , , , , , , , , , , , , , , , , , , , </v>
      </c>
      <c r="DO84" s="113" t="str">
        <f t="shared" ca="1" si="55"/>
        <v xml:space="preserve">SK, NN, BK, NN, ND, , , , , , , , , , , , , , , , , , , , , , , , , , , , , , , , , , , , , , , , , , , , , , , , , , , , , , , , , , , , , , , , , , , , , , , , , , , , , , , , , , , , , , , , , , , , , , , , , , , , , , , , , , , , , , , </v>
      </c>
      <c r="DP84" s="113" t="str">
        <f t="shared" ca="1" si="55"/>
        <v xml:space="preserve">SK, NN, BK, NN, ND, , , , , , , , , , , , , , , , , , , , , , , , , , , , , , , , , , , , , , , , , , , , , , , , , , , , , , , , , , , , , , , , , , , , , , , , , , , , , , , , , , , , , , , , , , , , , , , , , , , , , , , , , , , , , , , , </v>
      </c>
      <c r="DQ84" s="113" t="str">
        <f t="shared" ca="1" si="55"/>
        <v xml:space="preserve">SK, NN, BK, NN, ND, , , , , , , , , , , , , , , , , , , , , , , , , , , , , , , , , , , , , , , , , , , , , , , , , , , , , , , , , , , , , , , , , , , , , , , , , , , , , , , , , , , , , , , , , , , , , , , , , , , , , , , , , , , , , , , , , </v>
      </c>
      <c r="DR84" s="113" t="str">
        <f t="shared" ca="1" si="55"/>
        <v xml:space="preserve">SK, NN, BK, NN, ND, , , , , , , , , , , , , , , , , , , , , , , , , , , , , , , , , , , , , , , , , , , , , , , , , , , , , , , , , , , , , , , , , , , , , , , , , , , , , , , , , , , , , , , , , , , , , , , , , , , , , , , , , , , , , , , , , , </v>
      </c>
      <c r="DS84" s="113" t="str">
        <f t="shared" ca="1" si="55"/>
        <v xml:space="preserve">SK, NN, BK, NN, ND, , , , , , , , , , , , , , , , , , , , , , , , , , , , , , , , , , , , , , , , , , , , , , , , , , , , , , , , , , , , , , , , , , , , , , , , , , , , , , , , , , , , , , , , , , , , , , , , , , , , , , , , , , , , , , , , , , , </v>
      </c>
      <c r="DT84" s="113" t="str">
        <f t="shared" ca="1" si="55"/>
        <v xml:space="preserve">SK, NN, BK, NN, ND, , , , , , , , , , , , , , , , , , , , , , , , , , , , , , , , , , , , , , , , , , , , , , , , , , , , , , , , , , , , , , , , , , , , , , , , , , , , , , , , , , , , , , , , , , , , , , , , , , , , , , , , , , , , , , , , , , , , </v>
      </c>
      <c r="DU84" s="113" t="str">
        <f t="shared" ca="1" si="55"/>
        <v xml:space="preserve">SK, NN, BK, NN, ND, , , , , , , , , , , , , , , , , , , , , , , , , , , , , , , , , , , , , , , , , , , , , , , , , , , , , , , , , , , , , , , , , , , , , , , , , , , , , , , , , , , , , , , , , , , , , , , , , , , , , , , , , , , , , , , , , , , , , </v>
      </c>
      <c r="DV84" s="113" t="str">
        <f t="shared" ca="1" si="55"/>
        <v xml:space="preserve">SK, NN, BK, NN, ND, , , , , , , , , , , , , , , , , , , , , , , , , , , , , , , , , , , , , , , , , , , , , , , , , , , , , , , , , , , , , , , , , , , , , , , , , , , , , , , , , , , , , , , , , , , , , , , , , , , , , , , , , , , , , , , , , , , , , , </v>
      </c>
      <c r="DW84" s="113" t="str">
        <f t="shared" ca="1" si="55"/>
        <v xml:space="preserve">SK, NN, BK, NN, ND, , , , , , , , , , , , , , , , , , , , , , , , , , , , , , , , , , , , , , , , , , , , , , , , , , , , , , , , , , , , , , , , , , , , , , , , , , , , , , , , , , , , , , , , , , , , , , , , , , , , , , , , , , , , , , , , , , , , , , , </v>
      </c>
      <c r="DX84" s="113" t="str">
        <f t="shared" ca="1" si="55"/>
        <v xml:space="preserve">SK, NN, BK, NN, ND, , , , , , , , , , , , , , , , , , , , , , , , , , , , , , , , , , , , , , , , , , , , , , , , , , , , , , , , , , , , , , , , , , , , , , , , , , , , , , , , , , , , , , , , , , , , , , , , , , , , , , , , , , , , , , , , , , , , , , , , </v>
      </c>
      <c r="DY84" s="113" t="str">
        <f t="shared" ca="1" si="55"/>
        <v xml:space="preserve">SK, NN, BK, NN, ND, , , , , , , , , , , , , , , , , , , , , , , , , , , , , , , , , , , , , , , , , , , , , , , , , , , , , , , , , , , , , , , , , , , , , , , , , , , , , , , , , , , , , , , , , , , , , , , , , , , , , , , , , , , , , , , , , , , , , , , , , </v>
      </c>
      <c r="DZ84" s="113" t="str">
        <f t="shared" ca="1" si="55"/>
        <v xml:space="preserve">SK, NN, BK, NN, ND, , , , , , , , , , , , , , , , , , , , , , , , , , , , , , , , , , , , , , , , , , , , , , , , , , , , , , , , , , , , , , , , , , , , , , , , , , , , , , , , , , , , , , , , , , , , , , , , , , , , , , , , , , , , , , , , , , , , , , , , , , </v>
      </c>
      <c r="EA84" s="113" t="str">
        <f t="shared" ca="1" si="55"/>
        <v xml:space="preserve">SK, NN, BK, NN, ND, , , , , , , , , , , , , , , , , , , , , , , , , , , , , , , , , , , , , , , , , , , , , , , , , , , , , , , , , , , , , , , , , , , , , , , , , , , , , , , , , , , , , , , , , , , , , , , , , , , , , , , , , , , , , , , , , , , , , , , , , , , </v>
      </c>
      <c r="EB84" s="113" t="str">
        <f t="shared" ca="1" si="55"/>
        <v xml:space="preserve">SK, NN, BK, NN, ND, , , , , , , , , , , , , , , , , , , , , , , , , , , , , , , , , , , , , , , , , , , , , , , , , , , , , , , , , , , , , , , , , , , , , , , , , , , , , , , , , , , , , , , , , , , , , , , , , , , , , , , , , , , , , , , , , , , , , , , , , , , , </v>
      </c>
      <c r="EC84" s="113" t="str">
        <f t="shared" ca="1" si="55"/>
        <v xml:space="preserve">SK, NN, BK, NN, ND, , , , , , , , , , , , , , , , , , , , , , , , , , , , , , , , , , , , , , , , , , , , , , , , , , , , , , , , , , , , , , , , , , , , , , , , , , , , , , , , , , , , , , , , , , , , , , , , , , , , , , , , , , , , , , , , , , , , , , , , , , , , , </v>
      </c>
      <c r="ED84" s="113" t="str">
        <f t="shared" ca="1" si="55"/>
        <v xml:space="preserve">SK, NN, BK, NN, ND, , , , , , , , , , , , , , , , , , , , , , , , , , , , , , , , , , , , , , , , , , , , , , , , , , , , , , , , , , , , , , , , , , , , , , , , , , , , , , , , , , , , , , , , , , , , , , , , , , , , , , , , , , , , , , , , , , , , , , , , , , , , , , </v>
      </c>
      <c r="EE84" s="113" t="str">
        <f t="shared" ca="1" si="55"/>
        <v xml:space="preserve">SK, NN, BK, NN, ND, , , , , , , , , , , , , , , , , , , , , , , , , , , , , , , , , , , , , , , , , , , , , , , , , , , , , , , , , , , , , , , , , , , , , , , , , , , , , , , , , , , , , , , , , , , , , , , , , , , , , , , , , , , , , , , , , , , , , , , , , , , , , , , </v>
      </c>
      <c r="EF84" s="113" t="str">
        <f t="shared" ref="EF84:EY84" ca="1" si="56">CONCATENATE(INDIRECT(ADDRESS(ROW(),COLUMN()-1)),", ", EF83)</f>
        <v xml:space="preserve">SK, NN, BK, NN, ND, , , , , , , , , , , , , , , , , , , , , , , , , , , , , , , , , , , , , , , , , , , , , , , , , , , , , , , , , , , , , , , , , , , , , , , , , , , , , , , , , , , , , , , , , , , , , , , , , , , , , , , , , , , , , , , , , , , , , , , , , , , , , , , , </v>
      </c>
      <c r="EG84" s="113" t="str">
        <f t="shared" ca="1" si="56"/>
        <v xml:space="preserve">SK, NN, BK, NN, ND, , , , , , , , , , , , , , , , , , , , , , , , , , , , , , , , , , , , , , , , , , , , , , , , , , , , , , , , , , , , , , , , , , , , , , , , , , , , , , , , , , , , , , , , , , , , , , , , , , , , , , , , , , , , , , , , , , , , , , , , , , , , , , , , , </v>
      </c>
      <c r="EH84" s="113" t="str">
        <f t="shared" ca="1" si="56"/>
        <v xml:space="preserve">SK, NN, BK, NN, ND, , , , , , , , , , , , , , , , , , , , , , , , , , , , , , , , , , , , , , , , , , , , , , , , , , , , , , , , , , , , , , , , , , , , , , , , , , , , , , , , , , , , , , , , , , , , , , , , , , , , , , , , , , , , , , , , , , , , , , , , , , , , , , , , , , </v>
      </c>
      <c r="EI84" s="113" t="str">
        <f t="shared" ca="1" si="56"/>
        <v xml:space="preserve">SK, NN, BK, NN, ND, , , , , , , , , , , , , , , , , , , , , , , , , , , , , , , , , , , , , , , , , , , , , , , , , , , , , , , , , , , , , , , , , , , , , , , , , , , , , , , , , , , , , , , , , , , , , , , , , , , , , , , , , , , , , , , , , , , , , , , , , , , , , , , , , , , </v>
      </c>
      <c r="EJ84" s="113" t="str">
        <f t="shared" ca="1" si="56"/>
        <v xml:space="preserve">SK, NN, BK, NN, ND, , , , , , , , , , , , , , , , , , , , , , , , , , , , , , , , , , , , , , , , , , , , , , , , , , , , , , , , , , , , , , , , , , , , , , , , , , , , , , , , , , , , , , , , , , , , , , , , , , , , , , , , , , , , , , , , , , , , , , , , , , , , , , , , , , , , </v>
      </c>
      <c r="EK84" s="113" t="str">
        <f t="shared" ca="1" si="56"/>
        <v xml:space="preserve">SK, NN, BK, NN, ND, , , , , , , , , , , , , , , , , , , , , , , , , , , , , , , , , , , , , , , , , , , , , , , , , , , , , , , , , , , , , , , , , , , , , , , , , , , , , , , , , , , , , , , , , , , , , , , , , , , , , , , , , , , , , , , , , , , , , , , , , , , , , , , , , , , , , </v>
      </c>
      <c r="EL84" s="113" t="str">
        <f t="shared" ca="1" si="56"/>
        <v xml:space="preserve">SK, NN, BK, NN, ND, , , , , , , , , , , , , , , , , , , , , , , , , , , , , , , , , , , , , , , , , , , , , , , , , , , , , , , , , , , , , , , , , , , , , , , , , , , , , , , , , , , , , , , , , , , , , , , , , , , , , , , , , , , , , , , , , , , , , , , , , , , , , , , , , , , , , , </v>
      </c>
      <c r="EM84" s="113" t="str">
        <f t="shared" ca="1" si="56"/>
        <v xml:space="preserve">SK, NN, BK, NN, ND, , , , , , , , , , , , , , , , , , , , , , , , , , , , , , , , , , , , , , , , , , , , , , , , , , , , , , , , , , , , , , , , , , , , , , , , , , , , , , , , , , , , , , , , , , , , , , , , , , , , , , , , , , , , , , , , , , , , , , , , , , , , , , , , , , , , , , , </v>
      </c>
      <c r="EN84" s="113" t="str">
        <f t="shared" ca="1" si="56"/>
        <v xml:space="preserve">SK, NN, BK, NN, ND, , , , , , , , , , , , , , , , , , , , , , , , , , , , , , , , , , , , , , , , , , , , , , , , , , , , , , , , , , , , , , , , , , , , , , , , , , , , , , , , , , , , , , , , , , , , , , , , , , , , , , , , , , , , , , , , , , , , , , , , , , , , , , , , , , , , , , , , </v>
      </c>
      <c r="EO84" s="113" t="str">
        <f t="shared" ca="1" si="56"/>
        <v xml:space="preserve">SK, NN, BK, NN, ND, , , , , , , , , , , , , , , , , , , , , , , , , , , , , , , , , , , , , , , , , , , , , , , , , , , , , , , , , , , , , , , , , , , , , , , , , , , , , , , , , , , , , , , , , , , , , , , , , , , , , , , , , , , , , , , , , , , , , , , , , , , , , , , , , , , , , , , , , </v>
      </c>
      <c r="EP84" s="113" t="str">
        <f t="shared" ca="1" si="56"/>
        <v xml:space="preserve">SK, NN, BK, NN, ND, , , , , , , , , , , , , , , , , , , , , , , , , , , , , , , , , , , , , , , , , , , , , , , , , , , , , , , , , , , , , , , , , , , , , , , , , , , , , , , , , , , , , , , , , , , , , , , , , , , , , , , , , , , , , , , , , , , , , , , , , , , , , , , , , , , , , , , , , , </v>
      </c>
      <c r="EQ84" s="113" t="str">
        <f t="shared" ca="1" si="56"/>
        <v xml:space="preserve">SK, NN, BK, NN, ND, , , , , , , , , , , , , , , , , , , , , , , , , , , , , , , , , , , , , , , , , , , , , , , , , , , , , , , , , , , , , , , , , , , , , , , , , , , , , , , , , , , , , , , , , , , , , , , , , , , , , , , , , , , , , , , , , , , , , , , , , , , , , , , , , , , , , , , , , , , </v>
      </c>
      <c r="ER84" s="113" t="str">
        <f t="shared" ca="1" si="56"/>
        <v xml:space="preserve">SK, NN, BK, NN, ND, , , , , , , , , , , , , , , , , , , , , , , , , , , , , , , , , , , , , , , , , , , , , , , , , , , , , , , , , , , , , , , , , , , , , , , , , , , , , , , , , , , , , , , , , , , , , , , , , , , , , , , , , , , , , , , , , , , , , , , , , , , , , , , , , , , , , , , , , , , , </v>
      </c>
      <c r="ES84" s="113" t="str">
        <f t="shared" ca="1" si="56"/>
        <v xml:space="preserve">SK, NN, BK, NN, ND, , , , , , , , , , , , , , , , , , , , , , , , , , , , , , , , , , , , , , , , , , , , , , , , , , , , , , , , , , , , , , , , , , , , , , , , , , , , , , , , , , , , , , , , , , , , , , , , , , , , , , , , , , , , , , , , , , , , , , , , , , , , , , , , , , , , , , , , , , , , , </v>
      </c>
      <c r="ET84" s="113" t="str">
        <f t="shared" ca="1" si="56"/>
        <v xml:space="preserve">SK, NN, BK, NN, ND, , , , , , , , , , , , , , , , , , , , , , , , , , , , , , , , , , , , , , , , , , , , , , , , , , , , , , , , , , , , , , , , , , , , , , , , , , , , , , , , , , , , , , , , , , , , , , , , , , , , , , , , , , , , , , , , , , , , , , , , , , , , , , , , , , , , , , , , , , , , , , </v>
      </c>
      <c r="EU84" s="113" t="str">
        <f t="shared" ca="1" si="56"/>
        <v xml:space="preserve">SK, NN, BK, NN, ND, , , , , , , , , , , , , , , , , , , , , , , , , , , , , , , , , , , , , , , , , , , , , , , , , , , , , , , , , , , , , , , , , , , , , , , , , , , , , , , , , , , , , , , , , , , , , , , , , , , , , , , , , , , , , , , , , , , , , , , , , , , , , , , , , , , , , , , , , , , , , , , </v>
      </c>
      <c r="EV84" s="113" t="str">
        <f t="shared" ca="1" si="56"/>
        <v xml:space="preserve">SK, NN, BK, NN, ND, , , , , , , , , , , , , , , , , , , , , , , , , , , , , , , , , , , , , , , , , , , , , , , , , , , , , , , , , , , , , , , , , , , , , , , , , , , , , , , , , , , , , , , , , , , , , , , , , , , , , , , , , , , , , , , , , , , , , , , , , , , , , , , , , , , , , , , , , , , , , , , , </v>
      </c>
      <c r="EW84" s="113" t="str">
        <f t="shared" ca="1" si="56"/>
        <v xml:space="preserve">SK, NN, BK, NN, ND, , , , , , , , , , , , , , , , , , , , , , , , , , , , , , , , , , , , , , , , , , , , , , , , , , , , , , , , , , , , , , , , , , , , , , , , , , , , , , , , , , , , , , , , , , , , , , , , , , , , , , , , , , , , , , , , , , , , , , , , , , , , , , , , , , , , , , , , , , , , , , , , , </v>
      </c>
      <c r="EX84" s="113" t="str">
        <f t="shared" ca="1" si="56"/>
        <v xml:space="preserve">SK, NN, BK, NN, ND, , , , , , , , , , , , , , , , , , , , , , , , , , , , , , , , , , , , , , , , , , , , , , , , , , , , , , , , , , , , , , , , , , , , , , , , , , , , , , , , , , , , , , , , , , , , , , , , , , , , , , , , , , , , , , , , , , , , , , , , , , , , , , , , , , , , , , , , , , , , , , , , , , </v>
      </c>
      <c r="EY84" s="113" t="str">
        <f t="shared" ca="1" si="56"/>
        <v xml:space="preserve">SK, NN, BK, NN, ND, ,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113" t="str">
        <f>IF(F59="Y",F72 &amp; ", ","")</f>
        <v xml:space="preserve">CATEGORY_KEY, </v>
      </c>
      <c r="G86" s="113" t="str">
        <f t="shared" ref="G86:BR86" si="57">IF(G59="Y",G72 &amp; ", ","")</f>
        <v/>
      </c>
      <c r="H86" s="113" t="str">
        <f t="shared" si="57"/>
        <v/>
      </c>
      <c r="I86" s="113"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136" t="str">
        <f>F86</f>
        <v xml:space="preserve">CATEGORY_KEY, </v>
      </c>
      <c r="G87" s="113" t="str">
        <f ca="1">CONCATENATE(INDIRECT(ADDRESS(ROW(),COLUMN()-1)), G86)</f>
        <v xml:space="preserve">CATEGORY_KEY, </v>
      </c>
      <c r="H87" s="113" t="str">
        <f t="shared" ref="H87:BS87" ca="1" si="60">CONCATENATE(INDIRECT(ADDRESS(ROW(),COLUMN()-1)), H86)</f>
        <v xml:space="preserve">CATEGORY_KEY, </v>
      </c>
      <c r="I87" s="113" t="str">
        <f t="shared" ca="1" si="60"/>
        <v xml:space="preserve">CATEGORY_KEY, </v>
      </c>
      <c r="J87" s="113" t="str">
        <f t="shared" ca="1" si="60"/>
        <v xml:space="preserve">CATEGORY_KEY, </v>
      </c>
      <c r="K87" s="113" t="str">
        <f t="shared" ca="1" si="60"/>
        <v xml:space="preserve">CATEGORY_KEY, </v>
      </c>
      <c r="L87" s="113" t="str">
        <f t="shared" ca="1" si="60"/>
        <v xml:space="preserve">CATEGORY_KEY, </v>
      </c>
      <c r="M87" s="113" t="str">
        <f t="shared" ca="1" si="60"/>
        <v xml:space="preserve">CATEGORY_KEY, </v>
      </c>
      <c r="N87" s="113" t="str">
        <f t="shared" ca="1" si="60"/>
        <v xml:space="preserve">CATEGORY_KEY, </v>
      </c>
      <c r="O87" s="113" t="str">
        <f t="shared" ca="1" si="60"/>
        <v xml:space="preserve">CATEGORY_KEY, </v>
      </c>
      <c r="P87" s="113" t="str">
        <f t="shared" ca="1" si="60"/>
        <v xml:space="preserve">CATEGORY_KEY, </v>
      </c>
      <c r="Q87" s="113" t="str">
        <f t="shared" ca="1" si="60"/>
        <v xml:space="preserve">CATEGORY_KEY, </v>
      </c>
      <c r="R87" s="113" t="str">
        <f t="shared" ca="1" si="60"/>
        <v xml:space="preserve">CATEGORY_KEY, </v>
      </c>
      <c r="S87" s="113" t="str">
        <f t="shared" ca="1" si="60"/>
        <v xml:space="preserve">CATEGORY_KEY, </v>
      </c>
      <c r="T87" s="113" t="str">
        <f t="shared" ca="1" si="60"/>
        <v xml:space="preserve">CATEGORY_KEY, </v>
      </c>
      <c r="U87" s="113" t="str">
        <f t="shared" ca="1" si="60"/>
        <v xml:space="preserve">CATEGORY_KEY, </v>
      </c>
      <c r="V87" s="113" t="str">
        <f t="shared" ca="1" si="60"/>
        <v xml:space="preserve">CATEGORY_KEY, </v>
      </c>
      <c r="W87" s="113" t="str">
        <f t="shared" ca="1" si="60"/>
        <v xml:space="preserve">CATEGORY_KEY, </v>
      </c>
      <c r="X87" s="113" t="str">
        <f t="shared" ca="1" si="60"/>
        <v xml:space="preserve">CATEGORY_KEY, </v>
      </c>
      <c r="Y87" s="113" t="str">
        <f t="shared" ca="1" si="60"/>
        <v xml:space="preserve">CATEGORY_KEY, </v>
      </c>
      <c r="Z87" s="113" t="str">
        <f t="shared" ca="1" si="60"/>
        <v xml:space="preserve">CATEGORY_KEY, </v>
      </c>
      <c r="AA87" s="113" t="str">
        <f t="shared" ca="1" si="60"/>
        <v xml:space="preserve">CATEGORY_KEY, </v>
      </c>
      <c r="AB87" s="113" t="str">
        <f t="shared" ca="1" si="60"/>
        <v xml:space="preserve">CATEGORY_KEY, </v>
      </c>
      <c r="AC87" s="113" t="str">
        <f t="shared" ca="1" si="60"/>
        <v xml:space="preserve">CATEGORY_KEY, </v>
      </c>
      <c r="AD87" s="113" t="str">
        <f t="shared" ca="1" si="60"/>
        <v xml:space="preserve">CATEGORY_KEY, </v>
      </c>
      <c r="AE87" s="113" t="str">
        <f t="shared" ca="1" si="60"/>
        <v xml:space="preserve">CATEGORY_KEY, </v>
      </c>
      <c r="AF87" s="113" t="str">
        <f t="shared" ca="1" si="60"/>
        <v xml:space="preserve">CATEGORY_KEY, </v>
      </c>
      <c r="AG87" s="113" t="str">
        <f t="shared" ca="1" si="60"/>
        <v xml:space="preserve">CATEGORY_KEY, </v>
      </c>
      <c r="AH87" s="113" t="str">
        <f t="shared" ca="1" si="60"/>
        <v xml:space="preserve">CATEGORY_KEY, </v>
      </c>
      <c r="AI87" s="113" t="str">
        <f t="shared" ca="1" si="60"/>
        <v xml:space="preserve">CATEGORY_KEY, </v>
      </c>
      <c r="AJ87" s="113" t="str">
        <f t="shared" ca="1" si="60"/>
        <v xml:space="preserve">CATEGORY_KEY, </v>
      </c>
      <c r="AK87" s="113" t="str">
        <f t="shared" ca="1" si="60"/>
        <v xml:space="preserve">CATEGORY_KEY, </v>
      </c>
      <c r="AL87" s="113" t="str">
        <f t="shared" ca="1" si="60"/>
        <v xml:space="preserve">CATEGORY_KEY, </v>
      </c>
      <c r="AM87" s="113" t="str">
        <f t="shared" ca="1" si="60"/>
        <v xml:space="preserve">CATEGORY_KEY, </v>
      </c>
      <c r="AN87" s="113" t="str">
        <f t="shared" ca="1" si="60"/>
        <v xml:space="preserve">CATEGORY_KEY, </v>
      </c>
      <c r="AO87" s="113" t="str">
        <f t="shared" ca="1" si="60"/>
        <v xml:space="preserve">CATEGORY_KEY, </v>
      </c>
      <c r="AP87" s="113" t="str">
        <f t="shared" ca="1" si="60"/>
        <v xml:space="preserve">CATEGORY_KEY, </v>
      </c>
      <c r="AQ87" s="113" t="str">
        <f t="shared" ca="1" si="60"/>
        <v xml:space="preserve">CATEGORY_KEY, </v>
      </c>
      <c r="AR87" s="113" t="str">
        <f t="shared" ca="1" si="60"/>
        <v xml:space="preserve">CATEGORY_KEY, </v>
      </c>
      <c r="AS87" s="113" t="str">
        <f t="shared" ca="1" si="60"/>
        <v xml:space="preserve">CATEGORY_KEY, </v>
      </c>
      <c r="AT87" s="113" t="str">
        <f t="shared" ca="1" si="60"/>
        <v xml:space="preserve">CATEGORY_KEY, </v>
      </c>
      <c r="AU87" s="113" t="str">
        <f t="shared" ca="1" si="60"/>
        <v xml:space="preserve">CATEGORY_KEY, </v>
      </c>
      <c r="AV87" s="113" t="str">
        <f t="shared" ca="1" si="60"/>
        <v xml:space="preserve">CATEGORY_KEY, </v>
      </c>
      <c r="AW87" s="113" t="str">
        <f t="shared" ca="1" si="60"/>
        <v xml:space="preserve">CATEGORY_KEY, </v>
      </c>
      <c r="AX87" s="113" t="str">
        <f t="shared" ca="1" si="60"/>
        <v xml:space="preserve">CATEGORY_KEY, </v>
      </c>
      <c r="AY87" s="113" t="str">
        <f t="shared" ca="1" si="60"/>
        <v xml:space="preserve">CATEGORY_KEY, </v>
      </c>
      <c r="AZ87" s="113" t="str">
        <f t="shared" ca="1" si="60"/>
        <v xml:space="preserve">CATEGORY_KEY, </v>
      </c>
      <c r="BA87" s="113" t="str">
        <f t="shared" ca="1" si="60"/>
        <v xml:space="preserve">CATEGORY_KEY, </v>
      </c>
      <c r="BB87" s="113" t="str">
        <f t="shared" ca="1" si="60"/>
        <v xml:space="preserve">CATEGORY_KEY, </v>
      </c>
      <c r="BC87" s="113" t="str">
        <f t="shared" ca="1" si="60"/>
        <v xml:space="preserve">CATEGORY_KEY, </v>
      </c>
      <c r="BD87" s="113" t="str">
        <f t="shared" ca="1" si="60"/>
        <v xml:space="preserve">CATEGORY_KEY, </v>
      </c>
      <c r="BE87" s="113" t="str">
        <f t="shared" ca="1" si="60"/>
        <v xml:space="preserve">CATEGORY_KEY, </v>
      </c>
      <c r="BF87" s="113" t="str">
        <f t="shared" ca="1" si="60"/>
        <v xml:space="preserve">CATEGORY_KEY, </v>
      </c>
      <c r="BG87" s="113" t="str">
        <f t="shared" ca="1" si="60"/>
        <v xml:space="preserve">CATEGORY_KEY, </v>
      </c>
      <c r="BH87" s="113" t="str">
        <f t="shared" ca="1" si="60"/>
        <v xml:space="preserve">CATEGORY_KEY, </v>
      </c>
      <c r="BI87" s="113" t="str">
        <f t="shared" ca="1" si="60"/>
        <v xml:space="preserve">CATEGORY_KEY, </v>
      </c>
      <c r="BJ87" s="113" t="str">
        <f t="shared" ca="1" si="60"/>
        <v xml:space="preserve">CATEGORY_KEY, </v>
      </c>
      <c r="BK87" s="113" t="str">
        <f t="shared" ca="1" si="60"/>
        <v xml:space="preserve">CATEGORY_KEY, </v>
      </c>
      <c r="BL87" s="113" t="str">
        <f t="shared" ca="1" si="60"/>
        <v xml:space="preserve">CATEGORY_KEY, </v>
      </c>
      <c r="BM87" s="113" t="str">
        <f t="shared" ca="1" si="60"/>
        <v xml:space="preserve">CATEGORY_KEY, </v>
      </c>
      <c r="BN87" s="113" t="str">
        <f t="shared" ca="1" si="60"/>
        <v xml:space="preserve">CATEGORY_KEY, </v>
      </c>
      <c r="BO87" s="113" t="str">
        <f t="shared" ca="1" si="60"/>
        <v xml:space="preserve">CATEGORY_KEY, </v>
      </c>
      <c r="BP87" s="113" t="str">
        <f t="shared" ca="1" si="60"/>
        <v xml:space="preserve">CATEGORY_KEY, </v>
      </c>
      <c r="BQ87" s="113" t="str">
        <f t="shared" ca="1" si="60"/>
        <v xml:space="preserve">CATEGORY_KEY, </v>
      </c>
      <c r="BR87" s="113" t="str">
        <f t="shared" ca="1" si="60"/>
        <v xml:space="preserve">CATEGORY_KEY, </v>
      </c>
      <c r="BS87" s="113" t="str">
        <f t="shared" ca="1" si="60"/>
        <v xml:space="preserve">CATEGORY_KEY, </v>
      </c>
      <c r="BT87" s="113" t="str">
        <f t="shared" ref="BT87:EE87" ca="1" si="61">CONCATENATE(INDIRECT(ADDRESS(ROW(),COLUMN()-1)), BT86)</f>
        <v xml:space="preserve">CATEGORY_KEY, </v>
      </c>
      <c r="BU87" s="113" t="str">
        <f t="shared" ca="1" si="61"/>
        <v xml:space="preserve">CATEGORY_KEY, </v>
      </c>
      <c r="BV87" s="113" t="str">
        <f t="shared" ca="1" si="61"/>
        <v xml:space="preserve">CATEGORY_KEY, </v>
      </c>
      <c r="BW87" s="113" t="str">
        <f t="shared" ca="1" si="61"/>
        <v xml:space="preserve">CATEGORY_KEY, </v>
      </c>
      <c r="BX87" s="113" t="str">
        <f t="shared" ca="1" si="61"/>
        <v xml:space="preserve">CATEGORY_KEY, </v>
      </c>
      <c r="BY87" s="113" t="str">
        <f t="shared" ca="1" si="61"/>
        <v xml:space="preserve">CATEGORY_KEY, </v>
      </c>
      <c r="BZ87" s="113" t="str">
        <f t="shared" ca="1" si="61"/>
        <v xml:space="preserve">CATEGORY_KEY, </v>
      </c>
      <c r="CA87" s="113" t="str">
        <f t="shared" ca="1" si="61"/>
        <v xml:space="preserve">CATEGORY_KEY, </v>
      </c>
      <c r="CB87" s="113" t="str">
        <f t="shared" ca="1" si="61"/>
        <v xml:space="preserve">CATEGORY_KEY, </v>
      </c>
      <c r="CC87" s="113" t="str">
        <f t="shared" ca="1" si="61"/>
        <v xml:space="preserve">CATEGORY_KEY, </v>
      </c>
      <c r="CD87" s="113" t="str">
        <f t="shared" ca="1" si="61"/>
        <v xml:space="preserve">CATEGORY_KEY, </v>
      </c>
      <c r="CE87" s="113" t="str">
        <f t="shared" ca="1" si="61"/>
        <v xml:space="preserve">CATEGORY_KEY, </v>
      </c>
      <c r="CF87" s="113" t="str">
        <f t="shared" ca="1" si="61"/>
        <v xml:space="preserve">CATEGORY_KEY, </v>
      </c>
      <c r="CG87" s="113" t="str">
        <f t="shared" ca="1" si="61"/>
        <v xml:space="preserve">CATEGORY_KEY, </v>
      </c>
      <c r="CH87" s="113" t="str">
        <f t="shared" ca="1" si="61"/>
        <v xml:space="preserve">CATEGORY_KEY, </v>
      </c>
      <c r="CI87" s="113" t="str">
        <f t="shared" ca="1" si="61"/>
        <v xml:space="preserve">CATEGORY_KEY, </v>
      </c>
      <c r="CJ87" s="113" t="str">
        <f t="shared" ca="1" si="61"/>
        <v xml:space="preserve">CATEGORY_KEY, </v>
      </c>
      <c r="CK87" s="113" t="str">
        <f t="shared" ca="1" si="61"/>
        <v xml:space="preserve">CATEGORY_KEY, </v>
      </c>
      <c r="CL87" s="113" t="str">
        <f t="shared" ca="1" si="61"/>
        <v xml:space="preserve">CATEGORY_KEY, </v>
      </c>
      <c r="CM87" s="113" t="str">
        <f t="shared" ca="1" si="61"/>
        <v xml:space="preserve">CATEGORY_KEY, </v>
      </c>
      <c r="CN87" s="113" t="str">
        <f t="shared" ca="1" si="61"/>
        <v xml:space="preserve">CATEGORY_KEY, </v>
      </c>
      <c r="CO87" s="113" t="str">
        <f t="shared" ca="1" si="61"/>
        <v xml:space="preserve">CATEGORY_KEY, </v>
      </c>
      <c r="CP87" s="113" t="str">
        <f t="shared" ca="1" si="61"/>
        <v xml:space="preserve">CATEGORY_KEY, </v>
      </c>
      <c r="CQ87" s="113" t="str">
        <f t="shared" ca="1" si="61"/>
        <v xml:space="preserve">CATEGORY_KEY, </v>
      </c>
      <c r="CR87" s="113" t="str">
        <f t="shared" ca="1" si="61"/>
        <v xml:space="preserve">CATEGORY_KEY, </v>
      </c>
      <c r="CS87" s="113" t="str">
        <f t="shared" ca="1" si="61"/>
        <v xml:space="preserve">CATEGORY_KEY, </v>
      </c>
      <c r="CT87" s="113" t="str">
        <f t="shared" ca="1" si="61"/>
        <v xml:space="preserve">CATEGORY_KEY, </v>
      </c>
      <c r="CU87" s="113" t="str">
        <f t="shared" ca="1" si="61"/>
        <v xml:space="preserve">CATEGORY_KEY, </v>
      </c>
      <c r="CV87" s="113" t="str">
        <f t="shared" ca="1" si="61"/>
        <v xml:space="preserve">CATEGORY_KEY, </v>
      </c>
      <c r="CW87" s="113" t="str">
        <f t="shared" ca="1" si="61"/>
        <v xml:space="preserve">CATEGORY_KEY, </v>
      </c>
      <c r="CX87" s="113" t="str">
        <f t="shared" ca="1" si="61"/>
        <v xml:space="preserve">CATEGORY_KEY, </v>
      </c>
      <c r="CY87" s="113" t="str">
        <f t="shared" ca="1" si="61"/>
        <v xml:space="preserve">CATEGORY_KEY, </v>
      </c>
      <c r="CZ87" s="113" t="str">
        <f t="shared" ca="1" si="61"/>
        <v xml:space="preserve">CATEGORY_KEY, </v>
      </c>
      <c r="DA87" s="113" t="str">
        <f t="shared" ca="1" si="61"/>
        <v xml:space="preserve">CATEGORY_KEY, </v>
      </c>
      <c r="DB87" s="113" t="str">
        <f t="shared" ca="1" si="61"/>
        <v xml:space="preserve">CATEGORY_KEY, </v>
      </c>
      <c r="DC87" s="113" t="str">
        <f t="shared" ca="1" si="61"/>
        <v xml:space="preserve">CATEGORY_KEY, </v>
      </c>
      <c r="DD87" s="113" t="str">
        <f t="shared" ca="1" si="61"/>
        <v xml:space="preserve">CATEGORY_KEY, </v>
      </c>
      <c r="DE87" s="113" t="str">
        <f t="shared" ca="1" si="61"/>
        <v xml:space="preserve">CATEGORY_KEY, </v>
      </c>
      <c r="DF87" s="113" t="str">
        <f t="shared" ca="1" si="61"/>
        <v xml:space="preserve">CATEGORY_KEY, </v>
      </c>
      <c r="DG87" s="113" t="str">
        <f t="shared" ca="1" si="61"/>
        <v xml:space="preserve">CATEGORY_KEY, </v>
      </c>
      <c r="DH87" s="113" t="str">
        <f t="shared" ca="1" si="61"/>
        <v xml:space="preserve">CATEGORY_KEY, </v>
      </c>
      <c r="DI87" s="113" t="str">
        <f t="shared" ca="1" si="61"/>
        <v xml:space="preserve">CATEGORY_KEY, </v>
      </c>
      <c r="DJ87" s="113" t="str">
        <f t="shared" ca="1" si="61"/>
        <v xml:space="preserve">CATEGORY_KEY, </v>
      </c>
      <c r="DK87" s="113" t="str">
        <f t="shared" ca="1" si="61"/>
        <v xml:space="preserve">CATEGORY_KEY, </v>
      </c>
      <c r="DL87" s="113" t="str">
        <f t="shared" ca="1" si="61"/>
        <v xml:space="preserve">CATEGORY_KEY, </v>
      </c>
      <c r="DM87" s="113" t="str">
        <f t="shared" ca="1" si="61"/>
        <v xml:space="preserve">CATEGORY_KEY, </v>
      </c>
      <c r="DN87" s="113" t="str">
        <f t="shared" ca="1" si="61"/>
        <v xml:space="preserve">CATEGORY_KEY, </v>
      </c>
      <c r="DO87" s="113" t="str">
        <f t="shared" ca="1" si="61"/>
        <v xml:space="preserve">CATEGORY_KEY, </v>
      </c>
      <c r="DP87" s="113" t="str">
        <f t="shared" ca="1" si="61"/>
        <v xml:space="preserve">CATEGORY_KEY, </v>
      </c>
      <c r="DQ87" s="113" t="str">
        <f t="shared" ca="1" si="61"/>
        <v xml:space="preserve">CATEGORY_KEY, </v>
      </c>
      <c r="DR87" s="113" t="str">
        <f t="shared" ca="1" si="61"/>
        <v xml:space="preserve">CATEGORY_KEY, </v>
      </c>
      <c r="DS87" s="113" t="str">
        <f t="shared" ca="1" si="61"/>
        <v xml:space="preserve">CATEGORY_KEY, </v>
      </c>
      <c r="DT87" s="113" t="str">
        <f t="shared" ca="1" si="61"/>
        <v xml:space="preserve">CATEGORY_KEY, </v>
      </c>
      <c r="DU87" s="113" t="str">
        <f t="shared" ca="1" si="61"/>
        <v xml:space="preserve">CATEGORY_KEY, </v>
      </c>
      <c r="DV87" s="113" t="str">
        <f t="shared" ca="1" si="61"/>
        <v xml:space="preserve">CATEGORY_KEY, </v>
      </c>
      <c r="DW87" s="113" t="str">
        <f t="shared" ca="1" si="61"/>
        <v xml:space="preserve">CATEGORY_KEY, </v>
      </c>
      <c r="DX87" s="113" t="str">
        <f t="shared" ca="1" si="61"/>
        <v xml:space="preserve">CATEGORY_KEY, </v>
      </c>
      <c r="DY87" s="113" t="str">
        <f t="shared" ca="1" si="61"/>
        <v xml:space="preserve">CATEGORY_KEY, </v>
      </c>
      <c r="DZ87" s="113" t="str">
        <f t="shared" ca="1" si="61"/>
        <v xml:space="preserve">CATEGORY_KEY, </v>
      </c>
      <c r="EA87" s="113" t="str">
        <f t="shared" ca="1" si="61"/>
        <v xml:space="preserve">CATEGORY_KEY, </v>
      </c>
      <c r="EB87" s="113" t="str">
        <f t="shared" ca="1" si="61"/>
        <v xml:space="preserve">CATEGORY_KEY, </v>
      </c>
      <c r="EC87" s="113" t="str">
        <f t="shared" ca="1" si="61"/>
        <v xml:space="preserve">CATEGORY_KEY, </v>
      </c>
      <c r="ED87" s="113" t="str">
        <f t="shared" ca="1" si="61"/>
        <v xml:space="preserve">CATEGORY_KEY, </v>
      </c>
      <c r="EE87" s="113" t="str">
        <f t="shared" ca="1" si="61"/>
        <v xml:space="preserve">CATEGORY_KEY, </v>
      </c>
      <c r="EF87" s="113" t="str">
        <f t="shared" ref="EF87:EY87" ca="1" si="62">CONCATENATE(INDIRECT(ADDRESS(ROW(),COLUMN()-1)), EF86)</f>
        <v xml:space="preserve">CATEGORY_KEY, </v>
      </c>
      <c r="EG87" s="113" t="str">
        <f t="shared" ca="1" si="62"/>
        <v xml:space="preserve">CATEGORY_KEY, </v>
      </c>
      <c r="EH87" s="113" t="str">
        <f t="shared" ca="1" si="62"/>
        <v xml:space="preserve">CATEGORY_KEY, </v>
      </c>
      <c r="EI87" s="113" t="str">
        <f t="shared" ca="1" si="62"/>
        <v xml:space="preserve">CATEGORY_KEY, </v>
      </c>
      <c r="EJ87" s="113" t="str">
        <f t="shared" ca="1" si="62"/>
        <v xml:space="preserve">CATEGORY_KEY, </v>
      </c>
      <c r="EK87" s="113" t="str">
        <f t="shared" ca="1" si="62"/>
        <v xml:space="preserve">CATEGORY_KEY, </v>
      </c>
      <c r="EL87" s="113" t="str">
        <f t="shared" ca="1" si="62"/>
        <v xml:space="preserve">CATEGORY_KEY, </v>
      </c>
      <c r="EM87" s="113" t="str">
        <f t="shared" ca="1" si="62"/>
        <v xml:space="preserve">CATEGORY_KEY, </v>
      </c>
      <c r="EN87" s="113" t="str">
        <f t="shared" ca="1" si="62"/>
        <v xml:space="preserve">CATEGORY_KEY, </v>
      </c>
      <c r="EO87" s="113" t="str">
        <f t="shared" ca="1" si="62"/>
        <v xml:space="preserve">CATEGORY_KEY, </v>
      </c>
      <c r="EP87" s="113" t="str">
        <f t="shared" ca="1" si="62"/>
        <v xml:space="preserve">CATEGORY_KEY, </v>
      </c>
      <c r="EQ87" s="113" t="str">
        <f t="shared" ca="1" si="62"/>
        <v xml:space="preserve">CATEGORY_KEY, </v>
      </c>
      <c r="ER87" s="113" t="str">
        <f t="shared" ca="1" si="62"/>
        <v xml:space="preserve">CATEGORY_KEY, </v>
      </c>
      <c r="ES87" s="113" t="str">
        <f t="shared" ca="1" si="62"/>
        <v xml:space="preserve">CATEGORY_KEY, </v>
      </c>
      <c r="ET87" s="113" t="str">
        <f t="shared" ca="1" si="62"/>
        <v xml:space="preserve">CATEGORY_KEY, </v>
      </c>
      <c r="EU87" s="113" t="str">
        <f t="shared" ca="1" si="62"/>
        <v xml:space="preserve">CATEGORY_KEY, </v>
      </c>
      <c r="EV87" s="113" t="str">
        <f t="shared" ca="1" si="62"/>
        <v xml:space="preserve">CATEGORY_KEY, </v>
      </c>
      <c r="EW87" s="113" t="str">
        <f t="shared" ca="1" si="62"/>
        <v xml:space="preserve">CATEGORY_KEY, </v>
      </c>
      <c r="EX87" s="113" t="str">
        <f t="shared" ca="1" si="62"/>
        <v xml:space="preserve">CATEGORY_KEY, </v>
      </c>
      <c r="EY87" s="113" t="str">
        <f t="shared" ca="1" si="62"/>
        <v xml:space="preserve">CATEGORY_KEY, </v>
      </c>
    </row>
    <row r="88" spans="1:155" s="39" customFormat="1" ht="24" hidden="1" customHeight="1" outlineLevel="2">
      <c r="A88" s="21"/>
      <c r="B88" s="21"/>
      <c r="C88" s="33" t="s">
        <v>392</v>
      </c>
      <c r="D88" s="33"/>
      <c r="E88" s="28"/>
      <c r="F88" s="113" t="str">
        <f t="shared" ref="F88:BQ88" si="63">IF(F58="Y","",F83)</f>
        <v>SK, NN</v>
      </c>
      <c r="G88" s="113" t="str">
        <f t="shared" si="63"/>
        <v>BK, NN</v>
      </c>
      <c r="H88" s="113" t="str">
        <f t="shared" si="63"/>
        <v>ND</v>
      </c>
      <c r="I88" s="113" t="str">
        <f t="shared" si="63"/>
        <v/>
      </c>
      <c r="J88" s="113" t="str">
        <f t="shared" si="63"/>
        <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117" t="str">
        <f>IF(OR(LEN(F72)=0,F58="Y"),"",CONCATENATE(IF(LEN(F88)=0,"",SUBSTITUTE(Settings!$B$41,"&amp;BEAMColumnCodes",F88)),CHAR(13)))</f>
        <v xml:space="preserve"> SK, NN _x000D_</v>
      </c>
      <c r="G89" s="113" t="str">
        <f>IF(OR(LEN(G72)=0,G58="Y"),"",CONCATENATE(IF(LEN(G88)=0,"",SUBSTITUTE(Settings!$B$41,"&amp;BEAMColumnCodes",G88)),CHAR(13)))</f>
        <v xml:space="preserve"> BK, NN _x000D_</v>
      </c>
      <c r="H89" s="113" t="str">
        <f>IF(OR(LEN(H72)=0,H58="Y"),"",CONCATENATE(IF(LEN(H88)=0,"",SUBSTITUTE(Settings!$B$41,"&amp;BEAMColumnCodes",H88)),CHAR(13)))</f>
        <v xml:space="preserve"> ND _x000D_</v>
      </c>
      <c r="I89" s="113" t="str">
        <f>IF(OR(LEN(I72)=0,I58="Y"),"",CONCATENATE(IF(LEN(I88)=0,"",SUBSTITUTE(Settings!$B$41,"&amp;BEAMColumnCodes",I88)),CHAR(13)))</f>
        <v/>
      </c>
      <c r="J89" s="113" t="str">
        <f>IF(OR(LEN(J72)=0,J58="Y"),"",CONCATENATE(IF(LEN(J88)=0,"",SUBSTITUTE(Settings!$B$41,"&amp;BEAMColumnCodes",J88)),CHAR(13)))</f>
        <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117" t="str">
        <f>IF(F63="Y",F89,"")</f>
        <v xml:space="preserve"> SK, NN _x000D_</v>
      </c>
      <c r="G90" s="117" t="str">
        <f t="shared" ref="G90:BR90" si="66">IF(G63="Y",G89,"")</f>
        <v xml:space="preserve"> BK, NN _x000D_</v>
      </c>
      <c r="H90" s="117" t="str">
        <f t="shared" si="66"/>
        <v/>
      </c>
      <c r="I90" s="117"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137" t="str">
        <f>F90</f>
        <v xml:space="preserve"> SK, NN _x000D_</v>
      </c>
      <c r="G91" s="113" t="str">
        <f ca="1">CONCATENATE(INDIRECT(ADDRESS(ROW(),COLUMN()-1)),IF(ISERROR(FIND("...",G78)),G90,""))</f>
        <v xml:space="preserve"> SK, NN _x000D_ BK, NN _x000D_</v>
      </c>
      <c r="H91" s="113" t="str">
        <f t="shared" ref="H91:BS91" ca="1" si="69">CONCATENATE(INDIRECT(ADDRESS(ROW(),COLUMN()-1)),IF(ISERROR(FIND("...",H78)),H90,""))</f>
        <v xml:space="preserve"> SK, NN _x000D_ BK, NN _x000D_</v>
      </c>
      <c r="I91" s="113" t="str">
        <f t="shared" ca="1" si="69"/>
        <v xml:space="preserve"> SK, NN _x000D_ BK, NN _x000D_</v>
      </c>
      <c r="J91" s="113" t="str">
        <f t="shared" ca="1" si="69"/>
        <v xml:space="preserve"> SK, NN _x000D_ BK, NN _x000D_</v>
      </c>
      <c r="K91" s="113" t="str">
        <f t="shared" ca="1" si="69"/>
        <v xml:space="preserve"> SK, NN _x000D_ BK, NN _x000D_</v>
      </c>
      <c r="L91" s="113" t="str">
        <f t="shared" ca="1" si="69"/>
        <v xml:space="preserve"> SK, NN _x000D_ BK, NN _x000D_</v>
      </c>
      <c r="M91" s="113" t="str">
        <f t="shared" ca="1" si="69"/>
        <v xml:space="preserve"> SK, NN _x000D_ BK, NN _x000D_</v>
      </c>
      <c r="N91" s="113" t="str">
        <f t="shared" ca="1" si="69"/>
        <v xml:space="preserve"> SK, NN _x000D_ BK, NN _x000D_</v>
      </c>
      <c r="O91" s="113" t="str">
        <f t="shared" ca="1" si="69"/>
        <v xml:space="preserve"> SK, NN _x000D_ BK, NN _x000D_</v>
      </c>
      <c r="P91" s="113" t="str">
        <f t="shared" ca="1" si="69"/>
        <v xml:space="preserve"> SK, NN _x000D_ BK, NN _x000D_</v>
      </c>
      <c r="Q91" s="113" t="str">
        <f t="shared" ca="1" si="69"/>
        <v xml:space="preserve"> SK, NN _x000D_ BK, NN _x000D_</v>
      </c>
      <c r="R91" s="113" t="str">
        <f t="shared" ca="1" si="69"/>
        <v xml:space="preserve"> SK, NN _x000D_ BK, NN _x000D_</v>
      </c>
      <c r="S91" s="113" t="str">
        <f t="shared" ca="1" si="69"/>
        <v xml:space="preserve"> SK, NN _x000D_ BK, NN _x000D_</v>
      </c>
      <c r="T91" s="113" t="str">
        <f t="shared" ca="1" si="69"/>
        <v xml:space="preserve"> SK, NN _x000D_ BK, NN _x000D_</v>
      </c>
      <c r="U91" s="113" t="str">
        <f t="shared" ca="1" si="69"/>
        <v xml:space="preserve"> SK, NN _x000D_ BK, NN _x000D_</v>
      </c>
      <c r="V91" s="113" t="str">
        <f t="shared" ca="1" si="69"/>
        <v xml:space="preserve"> SK, NN _x000D_ BK, NN _x000D_</v>
      </c>
      <c r="W91" s="113" t="str">
        <f t="shared" ca="1" si="69"/>
        <v xml:space="preserve"> SK, NN _x000D_ BK, NN _x000D_</v>
      </c>
      <c r="X91" s="113" t="str">
        <f t="shared" ca="1" si="69"/>
        <v xml:space="preserve"> SK, NN _x000D_ BK, NN _x000D_</v>
      </c>
      <c r="Y91" s="113" t="str">
        <f t="shared" ca="1" si="69"/>
        <v xml:space="preserve"> SK, NN _x000D_ BK, NN _x000D_</v>
      </c>
      <c r="Z91" s="113" t="str">
        <f t="shared" ca="1" si="69"/>
        <v xml:space="preserve"> SK, NN _x000D_ BK, NN _x000D_</v>
      </c>
      <c r="AA91" s="113" t="str">
        <f t="shared" ca="1" si="69"/>
        <v xml:space="preserve"> SK, NN _x000D_ BK, NN _x000D_</v>
      </c>
      <c r="AB91" s="113" t="str">
        <f t="shared" ca="1" si="69"/>
        <v xml:space="preserve"> SK, NN _x000D_ BK, NN _x000D_</v>
      </c>
      <c r="AC91" s="113" t="str">
        <f t="shared" ca="1" si="69"/>
        <v xml:space="preserve"> SK, NN _x000D_ BK, NN _x000D_</v>
      </c>
      <c r="AD91" s="113" t="str">
        <f t="shared" ca="1" si="69"/>
        <v xml:space="preserve"> SK, NN _x000D_ BK, NN _x000D_</v>
      </c>
      <c r="AE91" s="113" t="str">
        <f t="shared" ca="1" si="69"/>
        <v xml:space="preserve"> SK, NN _x000D_ BK, NN _x000D_</v>
      </c>
      <c r="AF91" s="113" t="str">
        <f t="shared" ca="1" si="69"/>
        <v xml:space="preserve"> SK, NN _x000D_ BK, NN _x000D_</v>
      </c>
      <c r="AG91" s="113" t="str">
        <f t="shared" ca="1" si="69"/>
        <v xml:space="preserve"> SK, NN _x000D_ BK, NN _x000D_</v>
      </c>
      <c r="AH91" s="113" t="str">
        <f t="shared" ca="1" si="69"/>
        <v xml:space="preserve"> SK, NN _x000D_ BK, NN _x000D_</v>
      </c>
      <c r="AI91" s="113" t="str">
        <f t="shared" ca="1" si="69"/>
        <v xml:space="preserve"> SK, NN _x000D_ BK, NN _x000D_</v>
      </c>
      <c r="AJ91" s="113" t="str">
        <f t="shared" ca="1" si="69"/>
        <v xml:space="preserve"> SK, NN _x000D_ BK, NN _x000D_</v>
      </c>
      <c r="AK91" s="113" t="str">
        <f t="shared" ca="1" si="69"/>
        <v xml:space="preserve"> SK, NN _x000D_ BK, NN _x000D_</v>
      </c>
      <c r="AL91" s="113" t="str">
        <f t="shared" ca="1" si="69"/>
        <v xml:space="preserve"> SK, NN _x000D_ BK, NN _x000D_</v>
      </c>
      <c r="AM91" s="113" t="str">
        <f t="shared" ca="1" si="69"/>
        <v xml:space="preserve"> SK, NN _x000D_ BK, NN _x000D_</v>
      </c>
      <c r="AN91" s="113" t="str">
        <f t="shared" ca="1" si="69"/>
        <v xml:space="preserve"> SK, NN _x000D_ BK, NN _x000D_</v>
      </c>
      <c r="AO91" s="113" t="str">
        <f t="shared" ca="1" si="69"/>
        <v xml:space="preserve"> SK, NN _x000D_ BK, NN _x000D_</v>
      </c>
      <c r="AP91" s="113" t="str">
        <f t="shared" ca="1" si="69"/>
        <v xml:space="preserve"> SK, NN _x000D_ BK, NN _x000D_</v>
      </c>
      <c r="AQ91" s="113" t="str">
        <f t="shared" ca="1" si="69"/>
        <v xml:space="preserve"> SK, NN _x000D_ BK, NN _x000D_</v>
      </c>
      <c r="AR91" s="113" t="str">
        <f t="shared" ca="1" si="69"/>
        <v xml:space="preserve"> SK, NN _x000D_ BK, NN _x000D_</v>
      </c>
      <c r="AS91" s="113" t="str">
        <f t="shared" ca="1" si="69"/>
        <v xml:space="preserve"> SK, NN _x000D_ BK, NN _x000D_</v>
      </c>
      <c r="AT91" s="113" t="str">
        <f t="shared" ca="1" si="69"/>
        <v xml:space="preserve"> SK, NN _x000D_ BK, NN _x000D_</v>
      </c>
      <c r="AU91" s="113" t="str">
        <f t="shared" ca="1" si="69"/>
        <v xml:space="preserve"> SK, NN _x000D_ BK, NN _x000D_</v>
      </c>
      <c r="AV91" s="113" t="str">
        <f t="shared" ca="1" si="69"/>
        <v xml:space="preserve"> SK, NN _x000D_ BK, NN _x000D_</v>
      </c>
      <c r="AW91" s="113" t="str">
        <f t="shared" ca="1" si="69"/>
        <v xml:space="preserve"> SK, NN _x000D_ BK, NN _x000D_</v>
      </c>
      <c r="AX91" s="113" t="str">
        <f t="shared" ca="1" si="69"/>
        <v xml:space="preserve"> SK, NN _x000D_ BK, NN _x000D_</v>
      </c>
      <c r="AY91" s="113" t="str">
        <f t="shared" ca="1" si="69"/>
        <v xml:space="preserve"> SK, NN _x000D_ BK, NN _x000D_</v>
      </c>
      <c r="AZ91" s="113" t="str">
        <f t="shared" ca="1" si="69"/>
        <v xml:space="preserve"> SK, NN _x000D_ BK, NN _x000D_</v>
      </c>
      <c r="BA91" s="113" t="str">
        <f t="shared" ca="1" si="69"/>
        <v xml:space="preserve"> SK, NN _x000D_ BK, NN _x000D_</v>
      </c>
      <c r="BB91" s="113" t="str">
        <f t="shared" ca="1" si="69"/>
        <v xml:space="preserve"> SK, NN _x000D_ BK, NN _x000D_</v>
      </c>
      <c r="BC91" s="113" t="str">
        <f t="shared" ca="1" si="69"/>
        <v xml:space="preserve"> SK, NN _x000D_ BK, NN _x000D_</v>
      </c>
      <c r="BD91" s="113" t="str">
        <f t="shared" ca="1" si="69"/>
        <v xml:space="preserve"> SK, NN _x000D_ BK, NN _x000D_</v>
      </c>
      <c r="BE91" s="113" t="str">
        <f t="shared" ca="1" si="69"/>
        <v xml:space="preserve"> SK, NN _x000D_ BK, NN _x000D_</v>
      </c>
      <c r="BF91" s="113" t="str">
        <f t="shared" ca="1" si="69"/>
        <v xml:space="preserve"> SK, NN _x000D_ BK, NN _x000D_</v>
      </c>
      <c r="BG91" s="113" t="str">
        <f t="shared" ca="1" si="69"/>
        <v xml:space="preserve"> SK, NN _x000D_ BK, NN _x000D_</v>
      </c>
      <c r="BH91" s="113" t="str">
        <f t="shared" ca="1" si="69"/>
        <v xml:space="preserve"> SK, NN _x000D_ BK, NN _x000D_</v>
      </c>
      <c r="BI91" s="113" t="str">
        <f t="shared" ca="1" si="69"/>
        <v xml:space="preserve"> SK, NN _x000D_ BK, NN _x000D_</v>
      </c>
      <c r="BJ91" s="113" t="str">
        <f t="shared" ca="1" si="69"/>
        <v xml:space="preserve"> SK, NN _x000D_ BK, NN _x000D_</v>
      </c>
      <c r="BK91" s="113" t="str">
        <f t="shared" ca="1" si="69"/>
        <v xml:space="preserve"> SK, NN _x000D_ BK, NN _x000D_</v>
      </c>
      <c r="BL91" s="113" t="str">
        <f t="shared" ca="1" si="69"/>
        <v xml:space="preserve"> SK, NN _x000D_ BK, NN _x000D_</v>
      </c>
      <c r="BM91" s="113" t="str">
        <f t="shared" ca="1" si="69"/>
        <v xml:space="preserve"> SK, NN _x000D_ BK, NN _x000D_</v>
      </c>
      <c r="BN91" s="113" t="str">
        <f t="shared" ca="1" si="69"/>
        <v xml:space="preserve"> SK, NN _x000D_ BK, NN _x000D_</v>
      </c>
      <c r="BO91" s="113" t="str">
        <f t="shared" ca="1" si="69"/>
        <v xml:space="preserve"> SK, NN _x000D_ BK, NN _x000D_</v>
      </c>
      <c r="BP91" s="113" t="str">
        <f t="shared" ca="1" si="69"/>
        <v xml:space="preserve"> SK, NN _x000D_ BK, NN _x000D_</v>
      </c>
      <c r="BQ91" s="113" t="str">
        <f t="shared" ca="1" si="69"/>
        <v xml:space="preserve"> SK, NN _x000D_ BK, NN _x000D_</v>
      </c>
      <c r="BR91" s="113" t="str">
        <f t="shared" ca="1" si="69"/>
        <v xml:space="preserve"> SK, NN _x000D_ BK, NN _x000D_</v>
      </c>
      <c r="BS91" s="113" t="str">
        <f t="shared" ca="1" si="69"/>
        <v xml:space="preserve"> SK, NN _x000D_ BK, NN _x000D_</v>
      </c>
      <c r="BT91" s="113" t="str">
        <f t="shared" ref="BT91:EE91" ca="1" si="70">CONCATENATE(INDIRECT(ADDRESS(ROW(),COLUMN()-1)),IF(ISERROR(FIND("...",BT78)),BT90,""))</f>
        <v xml:space="preserve"> SK, NN _x000D_ BK, NN _x000D_</v>
      </c>
      <c r="BU91" s="113" t="str">
        <f t="shared" ca="1" si="70"/>
        <v xml:space="preserve"> SK, NN _x000D_ BK, NN _x000D_</v>
      </c>
      <c r="BV91" s="113" t="str">
        <f t="shared" ca="1" si="70"/>
        <v xml:space="preserve"> SK, NN _x000D_ BK, NN _x000D_</v>
      </c>
      <c r="BW91" s="113" t="str">
        <f t="shared" ca="1" si="70"/>
        <v xml:space="preserve"> SK, NN _x000D_ BK, NN _x000D_</v>
      </c>
      <c r="BX91" s="113" t="str">
        <f t="shared" ca="1" si="70"/>
        <v xml:space="preserve"> SK, NN _x000D_ BK, NN _x000D_</v>
      </c>
      <c r="BY91" s="113" t="str">
        <f t="shared" ca="1" si="70"/>
        <v xml:space="preserve"> SK, NN _x000D_ BK, NN _x000D_</v>
      </c>
      <c r="BZ91" s="113" t="str">
        <f t="shared" ca="1" si="70"/>
        <v xml:space="preserve"> SK, NN _x000D_ BK, NN _x000D_</v>
      </c>
      <c r="CA91" s="113" t="str">
        <f t="shared" ca="1" si="70"/>
        <v xml:space="preserve"> SK, NN _x000D_ BK, NN _x000D_</v>
      </c>
      <c r="CB91" s="113" t="str">
        <f t="shared" ca="1" si="70"/>
        <v xml:space="preserve"> SK, NN _x000D_ BK, NN _x000D_</v>
      </c>
      <c r="CC91" s="113" t="str">
        <f t="shared" ca="1" si="70"/>
        <v xml:space="preserve"> SK, NN _x000D_ BK, NN _x000D_</v>
      </c>
      <c r="CD91" s="113" t="str">
        <f t="shared" ca="1" si="70"/>
        <v xml:space="preserve"> SK, NN _x000D_ BK, NN _x000D_</v>
      </c>
      <c r="CE91" s="113" t="str">
        <f t="shared" ca="1" si="70"/>
        <v xml:space="preserve"> SK, NN _x000D_ BK, NN _x000D_</v>
      </c>
      <c r="CF91" s="113" t="str">
        <f t="shared" ca="1" si="70"/>
        <v xml:space="preserve"> SK, NN _x000D_ BK, NN _x000D_</v>
      </c>
      <c r="CG91" s="113" t="str">
        <f t="shared" ca="1" si="70"/>
        <v xml:space="preserve"> SK, NN _x000D_ BK, NN _x000D_</v>
      </c>
      <c r="CH91" s="113" t="str">
        <f t="shared" ca="1" si="70"/>
        <v xml:space="preserve"> SK, NN _x000D_ BK, NN _x000D_</v>
      </c>
      <c r="CI91" s="113" t="str">
        <f t="shared" ca="1" si="70"/>
        <v xml:space="preserve"> SK, NN _x000D_ BK, NN _x000D_</v>
      </c>
      <c r="CJ91" s="113" t="str">
        <f t="shared" ca="1" si="70"/>
        <v xml:space="preserve"> SK, NN _x000D_ BK, NN _x000D_</v>
      </c>
      <c r="CK91" s="113" t="str">
        <f t="shared" ca="1" si="70"/>
        <v xml:space="preserve"> SK, NN _x000D_ BK, NN _x000D_</v>
      </c>
      <c r="CL91" s="113" t="str">
        <f t="shared" ca="1" si="70"/>
        <v xml:space="preserve"> SK, NN _x000D_ BK, NN _x000D_</v>
      </c>
      <c r="CM91" s="113" t="str">
        <f t="shared" ca="1" si="70"/>
        <v xml:space="preserve"> SK, NN _x000D_ BK, NN _x000D_</v>
      </c>
      <c r="CN91" s="113" t="str">
        <f t="shared" ca="1" si="70"/>
        <v xml:space="preserve"> SK, NN _x000D_ BK, NN _x000D_</v>
      </c>
      <c r="CO91" s="113" t="str">
        <f t="shared" ca="1" si="70"/>
        <v xml:space="preserve"> SK, NN _x000D_ BK, NN _x000D_</v>
      </c>
      <c r="CP91" s="113" t="str">
        <f t="shared" ca="1" si="70"/>
        <v xml:space="preserve"> SK, NN _x000D_ BK, NN _x000D_</v>
      </c>
      <c r="CQ91" s="113" t="str">
        <f t="shared" ca="1" si="70"/>
        <v xml:space="preserve"> SK, NN _x000D_ BK, NN _x000D_</v>
      </c>
      <c r="CR91" s="113" t="str">
        <f t="shared" ca="1" si="70"/>
        <v xml:space="preserve"> SK, NN _x000D_ BK, NN _x000D_</v>
      </c>
      <c r="CS91" s="113" t="str">
        <f t="shared" ca="1" si="70"/>
        <v xml:space="preserve"> SK, NN _x000D_ BK, NN _x000D_</v>
      </c>
      <c r="CT91" s="113" t="str">
        <f t="shared" ca="1" si="70"/>
        <v xml:space="preserve"> SK, NN _x000D_ BK, NN _x000D_</v>
      </c>
      <c r="CU91" s="113" t="str">
        <f t="shared" ca="1" si="70"/>
        <v xml:space="preserve"> SK, NN _x000D_ BK, NN _x000D_</v>
      </c>
      <c r="CV91" s="113" t="str">
        <f t="shared" ca="1" si="70"/>
        <v xml:space="preserve"> SK, NN _x000D_ BK, NN _x000D_</v>
      </c>
      <c r="CW91" s="113" t="str">
        <f t="shared" ca="1" si="70"/>
        <v xml:space="preserve"> SK, NN _x000D_ BK, NN _x000D_</v>
      </c>
      <c r="CX91" s="113" t="str">
        <f t="shared" ca="1" si="70"/>
        <v xml:space="preserve"> SK, NN _x000D_ BK, NN _x000D_</v>
      </c>
      <c r="CY91" s="113" t="str">
        <f t="shared" ca="1" si="70"/>
        <v xml:space="preserve"> SK, NN _x000D_ BK, NN _x000D_</v>
      </c>
      <c r="CZ91" s="113" t="str">
        <f t="shared" ca="1" si="70"/>
        <v xml:space="preserve"> SK, NN _x000D_ BK, NN _x000D_</v>
      </c>
      <c r="DA91" s="113" t="str">
        <f t="shared" ca="1" si="70"/>
        <v xml:space="preserve"> SK, NN _x000D_ BK, NN _x000D_</v>
      </c>
      <c r="DB91" s="113" t="str">
        <f t="shared" ca="1" si="70"/>
        <v xml:space="preserve"> SK, NN _x000D_ BK, NN _x000D_</v>
      </c>
      <c r="DC91" s="113" t="str">
        <f t="shared" ca="1" si="70"/>
        <v xml:space="preserve"> SK, NN _x000D_ BK, NN _x000D_</v>
      </c>
      <c r="DD91" s="113" t="str">
        <f t="shared" ca="1" si="70"/>
        <v xml:space="preserve"> SK, NN _x000D_ BK, NN _x000D_</v>
      </c>
      <c r="DE91" s="113" t="str">
        <f t="shared" ca="1" si="70"/>
        <v xml:space="preserve"> SK, NN _x000D_ BK, NN _x000D_</v>
      </c>
      <c r="DF91" s="113" t="str">
        <f t="shared" ca="1" si="70"/>
        <v xml:space="preserve"> SK, NN _x000D_ BK, NN _x000D_</v>
      </c>
      <c r="DG91" s="113" t="str">
        <f t="shared" ca="1" si="70"/>
        <v xml:space="preserve"> SK, NN _x000D_ BK, NN _x000D_</v>
      </c>
      <c r="DH91" s="113" t="str">
        <f t="shared" ca="1" si="70"/>
        <v xml:space="preserve"> SK, NN _x000D_ BK, NN _x000D_</v>
      </c>
      <c r="DI91" s="113" t="str">
        <f t="shared" ca="1" si="70"/>
        <v xml:space="preserve"> SK, NN _x000D_ BK, NN _x000D_</v>
      </c>
      <c r="DJ91" s="113" t="str">
        <f t="shared" ca="1" si="70"/>
        <v xml:space="preserve"> SK, NN _x000D_ BK, NN _x000D_</v>
      </c>
      <c r="DK91" s="113" t="str">
        <f t="shared" ca="1" si="70"/>
        <v xml:space="preserve"> SK, NN _x000D_ BK, NN _x000D_</v>
      </c>
      <c r="DL91" s="113" t="str">
        <f t="shared" ca="1" si="70"/>
        <v xml:space="preserve"> SK, NN _x000D_ BK, NN _x000D_</v>
      </c>
      <c r="DM91" s="113" t="str">
        <f t="shared" ca="1" si="70"/>
        <v xml:space="preserve"> SK, NN _x000D_ BK, NN _x000D_</v>
      </c>
      <c r="DN91" s="113" t="str">
        <f t="shared" ca="1" si="70"/>
        <v xml:space="preserve"> SK, NN _x000D_ BK, NN _x000D_</v>
      </c>
      <c r="DO91" s="113" t="str">
        <f t="shared" ca="1" si="70"/>
        <v xml:space="preserve"> SK, NN _x000D_ BK, NN _x000D_</v>
      </c>
      <c r="DP91" s="113" t="str">
        <f t="shared" ca="1" si="70"/>
        <v xml:space="preserve"> SK, NN _x000D_ BK, NN _x000D_</v>
      </c>
      <c r="DQ91" s="113" t="str">
        <f t="shared" ca="1" si="70"/>
        <v xml:space="preserve"> SK, NN _x000D_ BK, NN _x000D_</v>
      </c>
      <c r="DR91" s="113" t="str">
        <f t="shared" ca="1" si="70"/>
        <v xml:space="preserve"> SK, NN _x000D_ BK, NN _x000D_</v>
      </c>
      <c r="DS91" s="113" t="str">
        <f t="shared" ca="1" si="70"/>
        <v xml:space="preserve"> SK, NN _x000D_ BK, NN _x000D_</v>
      </c>
      <c r="DT91" s="113" t="str">
        <f t="shared" ca="1" si="70"/>
        <v xml:space="preserve"> SK, NN _x000D_ BK, NN _x000D_</v>
      </c>
      <c r="DU91" s="113" t="str">
        <f t="shared" ca="1" si="70"/>
        <v xml:space="preserve"> SK, NN _x000D_ BK, NN _x000D_</v>
      </c>
      <c r="DV91" s="113" t="str">
        <f t="shared" ca="1" si="70"/>
        <v xml:space="preserve"> SK, NN _x000D_ BK, NN _x000D_</v>
      </c>
      <c r="DW91" s="113" t="str">
        <f t="shared" ca="1" si="70"/>
        <v xml:space="preserve"> SK, NN _x000D_ BK, NN _x000D_</v>
      </c>
      <c r="DX91" s="113" t="str">
        <f t="shared" ca="1" si="70"/>
        <v xml:space="preserve"> SK, NN _x000D_ BK, NN _x000D_</v>
      </c>
      <c r="DY91" s="113" t="str">
        <f t="shared" ca="1" si="70"/>
        <v xml:space="preserve"> SK, NN _x000D_ BK, NN _x000D_</v>
      </c>
      <c r="DZ91" s="113" t="str">
        <f t="shared" ca="1" si="70"/>
        <v xml:space="preserve"> SK, NN _x000D_ BK, NN _x000D_</v>
      </c>
      <c r="EA91" s="113" t="str">
        <f t="shared" ca="1" si="70"/>
        <v xml:space="preserve"> SK, NN _x000D_ BK, NN _x000D_</v>
      </c>
      <c r="EB91" s="113" t="str">
        <f t="shared" ca="1" si="70"/>
        <v xml:space="preserve"> SK, NN _x000D_ BK, NN _x000D_</v>
      </c>
      <c r="EC91" s="113" t="str">
        <f t="shared" ca="1" si="70"/>
        <v xml:space="preserve"> SK, NN _x000D_ BK, NN _x000D_</v>
      </c>
      <c r="ED91" s="113" t="str">
        <f t="shared" ca="1" si="70"/>
        <v xml:space="preserve"> SK, NN _x000D_ BK, NN _x000D_</v>
      </c>
      <c r="EE91" s="113" t="str">
        <f t="shared" ca="1" si="70"/>
        <v xml:space="preserve"> SK, NN _x000D_ BK, NN _x000D_</v>
      </c>
      <c r="EF91" s="113" t="str">
        <f t="shared" ref="EF91:EY91" ca="1" si="71">CONCATENATE(INDIRECT(ADDRESS(ROW(),COLUMN()-1)),IF(ISERROR(FIND("...",EF78)),EF90,""))</f>
        <v xml:space="preserve"> SK, NN _x000D_ BK, NN _x000D_</v>
      </c>
      <c r="EG91" s="113" t="str">
        <f t="shared" ca="1" si="71"/>
        <v xml:space="preserve"> SK, NN _x000D_ BK, NN _x000D_</v>
      </c>
      <c r="EH91" s="113" t="str">
        <f t="shared" ca="1" si="71"/>
        <v xml:space="preserve"> SK, NN _x000D_ BK, NN _x000D_</v>
      </c>
      <c r="EI91" s="113" t="str">
        <f t="shared" ca="1" si="71"/>
        <v xml:space="preserve"> SK, NN _x000D_ BK, NN _x000D_</v>
      </c>
      <c r="EJ91" s="113" t="str">
        <f t="shared" ca="1" si="71"/>
        <v xml:space="preserve"> SK, NN _x000D_ BK, NN _x000D_</v>
      </c>
      <c r="EK91" s="113" t="str">
        <f t="shared" ca="1" si="71"/>
        <v xml:space="preserve"> SK, NN _x000D_ BK, NN _x000D_</v>
      </c>
      <c r="EL91" s="113" t="str">
        <f t="shared" ca="1" si="71"/>
        <v xml:space="preserve"> SK, NN _x000D_ BK, NN _x000D_</v>
      </c>
      <c r="EM91" s="113" t="str">
        <f t="shared" ca="1" si="71"/>
        <v xml:space="preserve"> SK, NN _x000D_ BK, NN _x000D_</v>
      </c>
      <c r="EN91" s="113" t="str">
        <f t="shared" ca="1" si="71"/>
        <v xml:space="preserve"> SK, NN _x000D_ BK, NN _x000D_</v>
      </c>
      <c r="EO91" s="113" t="str">
        <f t="shared" ca="1" si="71"/>
        <v xml:space="preserve"> SK, NN _x000D_ BK, NN _x000D_</v>
      </c>
      <c r="EP91" s="113" t="str">
        <f t="shared" ca="1" si="71"/>
        <v xml:space="preserve"> SK, NN _x000D_ BK, NN _x000D_</v>
      </c>
      <c r="EQ91" s="113" t="str">
        <f t="shared" ca="1" si="71"/>
        <v xml:space="preserve"> SK, NN _x000D_ BK, NN _x000D_</v>
      </c>
      <c r="ER91" s="113" t="str">
        <f t="shared" ca="1" si="71"/>
        <v xml:space="preserve"> SK, NN _x000D_ BK, NN _x000D_</v>
      </c>
      <c r="ES91" s="113" t="str">
        <f t="shared" ca="1" si="71"/>
        <v xml:space="preserve"> SK, NN _x000D_ BK, NN _x000D_</v>
      </c>
      <c r="ET91" s="113" t="str">
        <f t="shared" ca="1" si="71"/>
        <v xml:space="preserve"> SK, NN _x000D_ BK, NN _x000D_</v>
      </c>
      <c r="EU91" s="113" t="str">
        <f t="shared" ca="1" si="71"/>
        <v xml:space="preserve"> SK, NN _x000D_ BK, NN _x000D_</v>
      </c>
      <c r="EV91" s="113" t="str">
        <f t="shared" ca="1" si="71"/>
        <v xml:space="preserve"> SK, NN _x000D_ BK, NN _x000D_</v>
      </c>
      <c r="EW91" s="113" t="str">
        <f t="shared" ca="1" si="71"/>
        <v xml:space="preserve"> SK, NN _x000D_ BK, NN _x000D_</v>
      </c>
      <c r="EX91" s="113" t="str">
        <f t="shared" ca="1" si="71"/>
        <v xml:space="preserve"> SK, NN _x000D_ BK, NN _x000D_</v>
      </c>
      <c r="EY91" s="113" t="str">
        <f t="shared" ca="1" si="71"/>
        <v xml:space="preserve"> SK, NN _x000D_ BK, NN _x000D_</v>
      </c>
    </row>
    <row r="92" spans="1:155" s="39" customFormat="1" ht="22.95" hidden="1" customHeight="1" outlineLevel="2">
      <c r="A92" s="21"/>
      <c r="B92" s="21"/>
      <c r="C92" s="33" t="s">
        <v>418</v>
      </c>
      <c r="D92" s="33"/>
      <c r="E92" s="28"/>
      <c r="F92" s="117" t="str">
        <f>IF(F63="Y","",F89)</f>
        <v/>
      </c>
      <c r="G92" s="117" t="str">
        <f t="shared" ref="G92:BR92" si="72">IF(G63="Y","",G89)</f>
        <v/>
      </c>
      <c r="H92" s="117" t="str">
        <f t="shared" si="72"/>
        <v xml:space="preserve"> ND _x000D_</v>
      </c>
      <c r="I92" s="117" t="str">
        <f t="shared" si="72"/>
        <v/>
      </c>
      <c r="J92" s="117" t="str">
        <f t="shared" si="72"/>
        <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138" t="str">
        <f ca="1">IF(LEN($H$117)=0, $F$92, $H$117 &amp; CHAR(13) &amp; $F$92)</f>
        <v xml:space="preserve"> SK, NN _x000D_ BK, NN _x000D__x000D_</v>
      </c>
      <c r="G93" s="118" t="str">
        <f ca="1">CONCATENATE(INDIRECT(ADDRESS(ROW(),COLUMN()-1)),IF(ISERROR(FIND("...",G82)),G92,""))</f>
        <v xml:space="preserve"> SK, NN _x000D_ BK, NN _x000D__x000D_</v>
      </c>
      <c r="H93" s="118" t="str">
        <f t="shared" ref="H93:BS93" ca="1" si="75">CONCATENATE(INDIRECT(ADDRESS(ROW(),COLUMN()-1)),IF(ISERROR(FIND("...",H82)),H92,""))</f>
        <v xml:space="preserve"> SK, NN _x000D_ BK, NN _x000D__x000D_ ND _x000D_</v>
      </c>
      <c r="I93" s="118" t="str">
        <f t="shared" ca="1" si="75"/>
        <v xml:space="preserve"> SK, NN _x000D_ BK, NN _x000D__x000D_ ND _x000D_</v>
      </c>
      <c r="J93" s="118" t="str">
        <f t="shared" ca="1" si="75"/>
        <v xml:space="preserve"> SK, NN _x000D_ BK, NN _x000D__x000D_ ND _x000D_</v>
      </c>
      <c r="K93" s="118" t="str">
        <f t="shared" ca="1" si="75"/>
        <v xml:space="preserve"> SK, NN _x000D_ BK, NN _x000D__x000D_ ND _x000D_</v>
      </c>
      <c r="L93" s="118" t="str">
        <f t="shared" ca="1" si="75"/>
        <v xml:space="preserve"> SK, NN _x000D_ BK, NN _x000D__x000D_ ND _x000D_</v>
      </c>
      <c r="M93" s="118" t="str">
        <f t="shared" ca="1" si="75"/>
        <v xml:space="preserve"> SK, NN _x000D_ BK, NN _x000D__x000D_ ND _x000D_</v>
      </c>
      <c r="N93" s="118" t="str">
        <f t="shared" ca="1" si="75"/>
        <v xml:space="preserve"> SK, NN _x000D_ BK, NN _x000D__x000D_ ND _x000D_</v>
      </c>
      <c r="O93" s="118" t="str">
        <f t="shared" ca="1" si="75"/>
        <v xml:space="preserve"> SK, NN _x000D_ BK, NN _x000D__x000D_ ND _x000D_</v>
      </c>
      <c r="P93" s="118" t="str">
        <f t="shared" ca="1" si="75"/>
        <v xml:space="preserve"> SK, NN _x000D_ BK, NN _x000D__x000D_ ND _x000D_</v>
      </c>
      <c r="Q93" s="118" t="str">
        <f t="shared" ca="1" si="75"/>
        <v xml:space="preserve"> SK, NN _x000D_ BK, NN _x000D__x000D_ ND _x000D_</v>
      </c>
      <c r="R93" s="118" t="str">
        <f t="shared" ca="1" si="75"/>
        <v xml:space="preserve"> SK, NN _x000D_ BK, NN _x000D__x000D_ ND _x000D_</v>
      </c>
      <c r="S93" s="118" t="str">
        <f t="shared" ca="1" si="75"/>
        <v xml:space="preserve"> SK, NN _x000D_ BK, NN _x000D__x000D_ ND _x000D_</v>
      </c>
      <c r="T93" s="118" t="str">
        <f t="shared" ca="1" si="75"/>
        <v xml:space="preserve"> SK, NN _x000D_ BK, NN _x000D__x000D_ ND _x000D_</v>
      </c>
      <c r="U93" s="118" t="str">
        <f t="shared" ca="1" si="75"/>
        <v xml:space="preserve"> SK, NN _x000D_ BK, NN _x000D__x000D_ ND _x000D_</v>
      </c>
      <c r="V93" s="118" t="str">
        <f t="shared" ca="1" si="75"/>
        <v xml:space="preserve"> SK, NN _x000D_ BK, NN _x000D__x000D_ ND _x000D_</v>
      </c>
      <c r="W93" s="118" t="str">
        <f t="shared" ca="1" si="75"/>
        <v xml:space="preserve"> SK, NN _x000D_ BK, NN _x000D__x000D_ ND _x000D_</v>
      </c>
      <c r="X93" s="118" t="str">
        <f t="shared" ca="1" si="75"/>
        <v xml:space="preserve"> SK, NN _x000D_ BK, NN _x000D__x000D_ ND _x000D_</v>
      </c>
      <c r="Y93" s="118" t="str">
        <f t="shared" ca="1" si="75"/>
        <v xml:space="preserve"> SK, NN _x000D_ BK, NN _x000D__x000D_ ND _x000D_</v>
      </c>
      <c r="Z93" s="118" t="str">
        <f t="shared" ca="1" si="75"/>
        <v xml:space="preserve"> SK, NN _x000D_ BK, NN _x000D__x000D_ ND _x000D_</v>
      </c>
      <c r="AA93" s="118" t="str">
        <f t="shared" ca="1" si="75"/>
        <v xml:space="preserve"> SK, NN _x000D_ BK, NN _x000D__x000D_ ND _x000D_</v>
      </c>
      <c r="AB93" s="118" t="str">
        <f t="shared" ca="1" si="75"/>
        <v xml:space="preserve"> SK, NN _x000D_ BK, NN _x000D__x000D_ ND _x000D_</v>
      </c>
      <c r="AC93" s="118" t="str">
        <f t="shared" ca="1" si="75"/>
        <v xml:space="preserve"> SK, NN _x000D_ BK, NN _x000D__x000D_ ND _x000D_</v>
      </c>
      <c r="AD93" s="118" t="str">
        <f t="shared" ca="1" si="75"/>
        <v xml:space="preserve"> SK, NN _x000D_ BK, NN _x000D__x000D_ ND _x000D_</v>
      </c>
      <c r="AE93" s="118" t="str">
        <f t="shared" ca="1" si="75"/>
        <v xml:space="preserve"> SK, NN _x000D_ BK, NN _x000D__x000D_ ND _x000D_</v>
      </c>
      <c r="AF93" s="118" t="str">
        <f t="shared" ca="1" si="75"/>
        <v xml:space="preserve"> SK, NN _x000D_ BK, NN _x000D__x000D_ ND _x000D_</v>
      </c>
      <c r="AG93" s="118" t="str">
        <f t="shared" ca="1" si="75"/>
        <v xml:space="preserve"> SK, NN _x000D_ BK, NN _x000D__x000D_ ND _x000D_</v>
      </c>
      <c r="AH93" s="118" t="str">
        <f t="shared" ca="1" si="75"/>
        <v xml:space="preserve"> SK, NN _x000D_ BK, NN _x000D__x000D_ ND _x000D_</v>
      </c>
      <c r="AI93" s="118" t="str">
        <f t="shared" ca="1" si="75"/>
        <v xml:space="preserve"> SK, NN _x000D_ BK, NN _x000D__x000D_ ND _x000D_</v>
      </c>
      <c r="AJ93" s="118" t="str">
        <f t="shared" ca="1" si="75"/>
        <v xml:space="preserve"> SK, NN _x000D_ BK, NN _x000D__x000D_ ND _x000D_</v>
      </c>
      <c r="AK93" s="118" t="str">
        <f t="shared" ca="1" si="75"/>
        <v xml:space="preserve"> SK, NN _x000D_ BK, NN _x000D__x000D_ ND _x000D_</v>
      </c>
      <c r="AL93" s="118" t="str">
        <f t="shared" ca="1" si="75"/>
        <v xml:space="preserve"> SK, NN _x000D_ BK, NN _x000D__x000D_ ND _x000D_</v>
      </c>
      <c r="AM93" s="118" t="str">
        <f t="shared" ca="1" si="75"/>
        <v xml:space="preserve"> SK, NN _x000D_ BK, NN _x000D__x000D_ ND _x000D_</v>
      </c>
      <c r="AN93" s="118" t="str">
        <f t="shared" ca="1" si="75"/>
        <v xml:space="preserve"> SK, NN _x000D_ BK, NN _x000D__x000D_ ND _x000D_</v>
      </c>
      <c r="AO93" s="118" t="str">
        <f t="shared" ca="1" si="75"/>
        <v xml:space="preserve"> SK, NN _x000D_ BK, NN _x000D__x000D_ ND _x000D_</v>
      </c>
      <c r="AP93" s="118" t="str">
        <f t="shared" ca="1" si="75"/>
        <v xml:space="preserve"> SK, NN _x000D_ BK, NN _x000D__x000D_ ND _x000D_</v>
      </c>
      <c r="AQ93" s="118" t="str">
        <f t="shared" ca="1" si="75"/>
        <v xml:space="preserve"> SK, NN _x000D_ BK, NN _x000D__x000D_ ND _x000D_</v>
      </c>
      <c r="AR93" s="118" t="str">
        <f t="shared" ca="1" si="75"/>
        <v xml:space="preserve"> SK, NN _x000D_ BK, NN _x000D__x000D_ ND _x000D_</v>
      </c>
      <c r="AS93" s="118" t="str">
        <f t="shared" ca="1" si="75"/>
        <v xml:space="preserve"> SK, NN _x000D_ BK, NN _x000D__x000D_ ND _x000D_</v>
      </c>
      <c r="AT93" s="118" t="str">
        <f t="shared" ca="1" si="75"/>
        <v xml:space="preserve"> SK, NN _x000D_ BK, NN _x000D__x000D_ ND _x000D_</v>
      </c>
      <c r="AU93" s="118" t="str">
        <f t="shared" ca="1" si="75"/>
        <v xml:space="preserve"> SK, NN _x000D_ BK, NN _x000D__x000D_ ND _x000D_</v>
      </c>
      <c r="AV93" s="118" t="str">
        <f t="shared" ca="1" si="75"/>
        <v xml:space="preserve"> SK, NN _x000D_ BK, NN _x000D__x000D_ ND _x000D_</v>
      </c>
      <c r="AW93" s="118" t="str">
        <f t="shared" ca="1" si="75"/>
        <v xml:space="preserve"> SK, NN _x000D_ BK, NN _x000D__x000D_ ND _x000D_</v>
      </c>
      <c r="AX93" s="118" t="str">
        <f t="shared" ca="1" si="75"/>
        <v xml:space="preserve"> SK, NN _x000D_ BK, NN _x000D__x000D_ ND _x000D_</v>
      </c>
      <c r="AY93" s="118" t="str">
        <f t="shared" ca="1" si="75"/>
        <v xml:space="preserve"> SK, NN _x000D_ BK, NN _x000D__x000D_ ND _x000D_</v>
      </c>
      <c r="AZ93" s="118" t="str">
        <f t="shared" ca="1" si="75"/>
        <v xml:space="preserve"> SK, NN _x000D_ BK, NN _x000D__x000D_ ND _x000D_</v>
      </c>
      <c r="BA93" s="118" t="str">
        <f t="shared" ca="1" si="75"/>
        <v xml:space="preserve"> SK, NN _x000D_ BK, NN _x000D__x000D_ ND _x000D_</v>
      </c>
      <c r="BB93" s="118" t="str">
        <f t="shared" ca="1" si="75"/>
        <v xml:space="preserve"> SK, NN _x000D_ BK, NN _x000D__x000D_ ND _x000D_</v>
      </c>
      <c r="BC93" s="118" t="str">
        <f t="shared" ca="1" si="75"/>
        <v xml:space="preserve"> SK, NN _x000D_ BK, NN _x000D__x000D_ ND _x000D_</v>
      </c>
      <c r="BD93" s="118" t="str">
        <f t="shared" ca="1" si="75"/>
        <v xml:space="preserve"> SK, NN _x000D_ BK, NN _x000D__x000D_ ND _x000D_</v>
      </c>
      <c r="BE93" s="118" t="str">
        <f t="shared" ca="1" si="75"/>
        <v xml:space="preserve"> SK, NN _x000D_ BK, NN _x000D__x000D_ ND _x000D_</v>
      </c>
      <c r="BF93" s="118" t="str">
        <f t="shared" ca="1" si="75"/>
        <v xml:space="preserve"> SK, NN _x000D_ BK, NN _x000D__x000D_ ND _x000D_</v>
      </c>
      <c r="BG93" s="118" t="str">
        <f t="shared" ca="1" si="75"/>
        <v xml:space="preserve"> SK, NN _x000D_ BK, NN _x000D__x000D_ ND _x000D_</v>
      </c>
      <c r="BH93" s="118" t="str">
        <f t="shared" ca="1" si="75"/>
        <v xml:space="preserve"> SK, NN _x000D_ BK, NN _x000D__x000D_ ND _x000D_</v>
      </c>
      <c r="BI93" s="118" t="str">
        <f t="shared" ca="1" si="75"/>
        <v xml:space="preserve"> SK, NN _x000D_ BK, NN _x000D__x000D_ ND _x000D_</v>
      </c>
      <c r="BJ93" s="118" t="str">
        <f t="shared" ca="1" si="75"/>
        <v xml:space="preserve"> SK, NN _x000D_ BK, NN _x000D__x000D_ ND _x000D_</v>
      </c>
      <c r="BK93" s="118" t="str">
        <f t="shared" ca="1" si="75"/>
        <v xml:space="preserve"> SK, NN _x000D_ BK, NN _x000D__x000D_ ND _x000D_</v>
      </c>
      <c r="BL93" s="118" t="str">
        <f t="shared" ca="1" si="75"/>
        <v xml:space="preserve"> SK, NN _x000D_ BK, NN _x000D__x000D_ ND _x000D_</v>
      </c>
      <c r="BM93" s="118" t="str">
        <f t="shared" ca="1" si="75"/>
        <v xml:space="preserve"> SK, NN _x000D_ BK, NN _x000D__x000D_ ND _x000D_</v>
      </c>
      <c r="BN93" s="118" t="str">
        <f t="shared" ca="1" si="75"/>
        <v xml:space="preserve"> SK, NN _x000D_ BK, NN _x000D__x000D_ ND _x000D_</v>
      </c>
      <c r="BO93" s="118" t="str">
        <f t="shared" ca="1" si="75"/>
        <v xml:space="preserve"> SK, NN _x000D_ BK, NN _x000D__x000D_ ND _x000D_</v>
      </c>
      <c r="BP93" s="118" t="str">
        <f t="shared" ca="1" si="75"/>
        <v xml:space="preserve"> SK, NN _x000D_ BK, NN _x000D__x000D_ ND _x000D_</v>
      </c>
      <c r="BQ93" s="118" t="str">
        <f t="shared" ca="1" si="75"/>
        <v xml:space="preserve"> SK, NN _x000D_ BK, NN _x000D__x000D_ ND _x000D_</v>
      </c>
      <c r="BR93" s="118" t="str">
        <f t="shared" ca="1" si="75"/>
        <v xml:space="preserve"> SK, NN _x000D_ BK, NN _x000D__x000D_ ND _x000D_</v>
      </c>
      <c r="BS93" s="118" t="str">
        <f t="shared" ca="1" si="75"/>
        <v xml:space="preserve"> SK, NN _x000D_ BK, NN _x000D__x000D_ ND _x000D_</v>
      </c>
      <c r="BT93" s="118" t="str">
        <f t="shared" ref="BT93:EE93" ca="1" si="76">CONCATENATE(INDIRECT(ADDRESS(ROW(),COLUMN()-1)),IF(ISERROR(FIND("...",BT82)),BT92,""))</f>
        <v xml:space="preserve"> SK, NN _x000D_ BK, NN _x000D__x000D_ ND _x000D_</v>
      </c>
      <c r="BU93" s="118" t="str">
        <f t="shared" ca="1" si="76"/>
        <v xml:space="preserve"> SK, NN _x000D_ BK, NN _x000D__x000D_ ND _x000D_</v>
      </c>
      <c r="BV93" s="118" t="str">
        <f t="shared" ca="1" si="76"/>
        <v xml:space="preserve"> SK, NN _x000D_ BK, NN _x000D__x000D_ ND _x000D_</v>
      </c>
      <c r="BW93" s="118" t="str">
        <f t="shared" ca="1" si="76"/>
        <v xml:space="preserve"> SK, NN _x000D_ BK, NN _x000D__x000D_ ND _x000D_</v>
      </c>
      <c r="BX93" s="118" t="str">
        <f t="shared" ca="1" si="76"/>
        <v xml:space="preserve"> SK, NN _x000D_ BK, NN _x000D__x000D_ ND _x000D_</v>
      </c>
      <c r="BY93" s="118" t="str">
        <f t="shared" ca="1" si="76"/>
        <v xml:space="preserve"> SK, NN _x000D_ BK, NN _x000D__x000D_ ND _x000D_</v>
      </c>
      <c r="BZ93" s="118" t="str">
        <f t="shared" ca="1" si="76"/>
        <v xml:space="preserve"> SK, NN _x000D_ BK, NN _x000D__x000D_ ND _x000D_</v>
      </c>
      <c r="CA93" s="118" t="str">
        <f t="shared" ca="1" si="76"/>
        <v xml:space="preserve"> SK, NN _x000D_ BK, NN _x000D__x000D_ ND _x000D_</v>
      </c>
      <c r="CB93" s="118" t="str">
        <f t="shared" ca="1" si="76"/>
        <v xml:space="preserve"> SK, NN _x000D_ BK, NN _x000D__x000D_ ND _x000D_</v>
      </c>
      <c r="CC93" s="118" t="str">
        <f t="shared" ca="1" si="76"/>
        <v xml:space="preserve"> SK, NN _x000D_ BK, NN _x000D__x000D_ ND _x000D_</v>
      </c>
      <c r="CD93" s="118" t="str">
        <f t="shared" ca="1" si="76"/>
        <v xml:space="preserve"> SK, NN _x000D_ BK, NN _x000D__x000D_ ND _x000D_</v>
      </c>
      <c r="CE93" s="118" t="str">
        <f t="shared" ca="1" si="76"/>
        <v xml:space="preserve"> SK, NN _x000D_ BK, NN _x000D__x000D_ ND _x000D_</v>
      </c>
      <c r="CF93" s="118" t="str">
        <f t="shared" ca="1" si="76"/>
        <v xml:space="preserve"> SK, NN _x000D_ BK, NN _x000D__x000D_ ND _x000D_</v>
      </c>
      <c r="CG93" s="118" t="str">
        <f t="shared" ca="1" si="76"/>
        <v xml:space="preserve"> SK, NN _x000D_ BK, NN _x000D__x000D_ ND _x000D_</v>
      </c>
      <c r="CH93" s="118" t="str">
        <f t="shared" ca="1" si="76"/>
        <v xml:space="preserve"> SK, NN _x000D_ BK, NN _x000D__x000D_ ND _x000D_</v>
      </c>
      <c r="CI93" s="118" t="str">
        <f t="shared" ca="1" si="76"/>
        <v xml:space="preserve"> SK, NN _x000D_ BK, NN _x000D__x000D_ ND _x000D_</v>
      </c>
      <c r="CJ93" s="118" t="str">
        <f t="shared" ca="1" si="76"/>
        <v xml:space="preserve"> SK, NN _x000D_ BK, NN _x000D__x000D_ ND _x000D_</v>
      </c>
      <c r="CK93" s="118" t="str">
        <f t="shared" ca="1" si="76"/>
        <v xml:space="preserve"> SK, NN _x000D_ BK, NN _x000D__x000D_ ND _x000D_</v>
      </c>
      <c r="CL93" s="118" t="str">
        <f t="shared" ca="1" si="76"/>
        <v xml:space="preserve"> SK, NN _x000D_ BK, NN _x000D__x000D_ ND _x000D_</v>
      </c>
      <c r="CM93" s="118" t="str">
        <f t="shared" ca="1" si="76"/>
        <v xml:space="preserve"> SK, NN _x000D_ BK, NN _x000D__x000D_ ND _x000D_</v>
      </c>
      <c r="CN93" s="118" t="str">
        <f t="shared" ca="1" si="76"/>
        <v xml:space="preserve"> SK, NN _x000D_ BK, NN _x000D__x000D_ ND _x000D_</v>
      </c>
      <c r="CO93" s="118" t="str">
        <f t="shared" ca="1" si="76"/>
        <v xml:space="preserve"> SK, NN _x000D_ BK, NN _x000D__x000D_ ND _x000D_</v>
      </c>
      <c r="CP93" s="118" t="str">
        <f t="shared" ca="1" si="76"/>
        <v xml:space="preserve"> SK, NN _x000D_ BK, NN _x000D__x000D_ ND _x000D_</v>
      </c>
      <c r="CQ93" s="118" t="str">
        <f t="shared" ca="1" si="76"/>
        <v xml:space="preserve"> SK, NN _x000D_ BK, NN _x000D__x000D_ ND _x000D_</v>
      </c>
      <c r="CR93" s="118" t="str">
        <f t="shared" ca="1" si="76"/>
        <v xml:space="preserve"> SK, NN _x000D_ BK, NN _x000D__x000D_ ND _x000D_</v>
      </c>
      <c r="CS93" s="118" t="str">
        <f t="shared" ca="1" si="76"/>
        <v xml:space="preserve"> SK, NN _x000D_ BK, NN _x000D__x000D_ ND _x000D_</v>
      </c>
      <c r="CT93" s="118" t="str">
        <f t="shared" ca="1" si="76"/>
        <v xml:space="preserve"> SK, NN _x000D_ BK, NN _x000D__x000D_ ND _x000D_</v>
      </c>
      <c r="CU93" s="118" t="str">
        <f t="shared" ca="1" si="76"/>
        <v xml:space="preserve"> SK, NN _x000D_ BK, NN _x000D__x000D_ ND _x000D_</v>
      </c>
      <c r="CV93" s="118" t="str">
        <f t="shared" ca="1" si="76"/>
        <v xml:space="preserve"> SK, NN _x000D_ BK, NN _x000D__x000D_ ND _x000D_</v>
      </c>
      <c r="CW93" s="118" t="str">
        <f t="shared" ca="1" si="76"/>
        <v xml:space="preserve"> SK, NN _x000D_ BK, NN _x000D__x000D_ ND _x000D_</v>
      </c>
      <c r="CX93" s="118" t="str">
        <f t="shared" ca="1" si="76"/>
        <v xml:space="preserve"> SK, NN _x000D_ BK, NN _x000D__x000D_ ND _x000D_</v>
      </c>
      <c r="CY93" s="118" t="str">
        <f t="shared" ca="1" si="76"/>
        <v xml:space="preserve"> SK, NN _x000D_ BK, NN _x000D__x000D_ ND _x000D_</v>
      </c>
      <c r="CZ93" s="118" t="str">
        <f t="shared" ca="1" si="76"/>
        <v xml:space="preserve"> SK, NN _x000D_ BK, NN _x000D__x000D_ ND _x000D_</v>
      </c>
      <c r="DA93" s="118" t="str">
        <f t="shared" ca="1" si="76"/>
        <v xml:space="preserve"> SK, NN _x000D_ BK, NN _x000D__x000D_ ND _x000D_</v>
      </c>
      <c r="DB93" s="118" t="str">
        <f t="shared" ca="1" si="76"/>
        <v xml:space="preserve"> SK, NN _x000D_ BK, NN _x000D__x000D_ ND _x000D_</v>
      </c>
      <c r="DC93" s="118" t="str">
        <f t="shared" ca="1" si="76"/>
        <v xml:space="preserve"> SK, NN _x000D_ BK, NN _x000D__x000D_ ND _x000D_</v>
      </c>
      <c r="DD93" s="118" t="str">
        <f t="shared" ca="1" si="76"/>
        <v xml:space="preserve"> SK, NN _x000D_ BK, NN _x000D__x000D_ ND _x000D_</v>
      </c>
      <c r="DE93" s="118" t="str">
        <f t="shared" ca="1" si="76"/>
        <v xml:space="preserve"> SK, NN _x000D_ BK, NN _x000D__x000D_ ND _x000D_</v>
      </c>
      <c r="DF93" s="118" t="str">
        <f t="shared" ca="1" si="76"/>
        <v xml:space="preserve"> SK, NN _x000D_ BK, NN _x000D__x000D_ ND _x000D_</v>
      </c>
      <c r="DG93" s="118" t="str">
        <f t="shared" ca="1" si="76"/>
        <v xml:space="preserve"> SK, NN _x000D_ BK, NN _x000D__x000D_ ND _x000D_</v>
      </c>
      <c r="DH93" s="118" t="str">
        <f t="shared" ca="1" si="76"/>
        <v xml:space="preserve"> SK, NN _x000D_ BK, NN _x000D__x000D_ ND _x000D_</v>
      </c>
      <c r="DI93" s="118" t="str">
        <f t="shared" ca="1" si="76"/>
        <v xml:space="preserve"> SK, NN _x000D_ BK, NN _x000D__x000D_ ND _x000D_</v>
      </c>
      <c r="DJ93" s="118" t="str">
        <f t="shared" ca="1" si="76"/>
        <v xml:space="preserve"> SK, NN _x000D_ BK, NN _x000D__x000D_ ND _x000D_</v>
      </c>
      <c r="DK93" s="118" t="str">
        <f t="shared" ca="1" si="76"/>
        <v xml:space="preserve"> SK, NN _x000D_ BK, NN _x000D__x000D_ ND _x000D_</v>
      </c>
      <c r="DL93" s="118" t="str">
        <f t="shared" ca="1" si="76"/>
        <v xml:space="preserve"> SK, NN _x000D_ BK, NN _x000D__x000D_ ND _x000D_</v>
      </c>
      <c r="DM93" s="118" t="str">
        <f t="shared" ca="1" si="76"/>
        <v xml:space="preserve"> SK, NN _x000D_ BK, NN _x000D__x000D_ ND _x000D_</v>
      </c>
      <c r="DN93" s="118" t="str">
        <f t="shared" ca="1" si="76"/>
        <v xml:space="preserve"> SK, NN _x000D_ BK, NN _x000D__x000D_ ND _x000D_</v>
      </c>
      <c r="DO93" s="118" t="str">
        <f t="shared" ca="1" si="76"/>
        <v xml:space="preserve"> SK, NN _x000D_ BK, NN _x000D__x000D_ ND _x000D_</v>
      </c>
      <c r="DP93" s="118" t="str">
        <f t="shared" ca="1" si="76"/>
        <v xml:space="preserve"> SK, NN _x000D_ BK, NN _x000D__x000D_ ND _x000D_</v>
      </c>
      <c r="DQ93" s="118" t="str">
        <f t="shared" ca="1" si="76"/>
        <v xml:space="preserve"> SK, NN _x000D_ BK, NN _x000D__x000D_ ND _x000D_</v>
      </c>
      <c r="DR93" s="118" t="str">
        <f t="shared" ca="1" si="76"/>
        <v xml:space="preserve"> SK, NN _x000D_ BK, NN _x000D__x000D_ ND _x000D_</v>
      </c>
      <c r="DS93" s="118" t="str">
        <f t="shared" ca="1" si="76"/>
        <v xml:space="preserve"> SK, NN _x000D_ BK, NN _x000D__x000D_ ND _x000D_</v>
      </c>
      <c r="DT93" s="118" t="str">
        <f t="shared" ca="1" si="76"/>
        <v xml:space="preserve"> SK, NN _x000D_ BK, NN _x000D__x000D_ ND _x000D_</v>
      </c>
      <c r="DU93" s="118" t="str">
        <f t="shared" ca="1" si="76"/>
        <v xml:space="preserve"> SK, NN _x000D_ BK, NN _x000D__x000D_ ND _x000D_</v>
      </c>
      <c r="DV93" s="118" t="str">
        <f t="shared" ca="1" si="76"/>
        <v xml:space="preserve"> SK, NN _x000D_ BK, NN _x000D__x000D_ ND _x000D_</v>
      </c>
      <c r="DW93" s="118" t="str">
        <f t="shared" ca="1" si="76"/>
        <v xml:space="preserve"> SK, NN _x000D_ BK, NN _x000D__x000D_ ND _x000D_</v>
      </c>
      <c r="DX93" s="118" t="str">
        <f t="shared" ca="1" si="76"/>
        <v xml:space="preserve"> SK, NN _x000D_ BK, NN _x000D__x000D_ ND _x000D_</v>
      </c>
      <c r="DY93" s="118" t="str">
        <f t="shared" ca="1" si="76"/>
        <v xml:space="preserve"> SK, NN _x000D_ BK, NN _x000D__x000D_ ND _x000D_</v>
      </c>
      <c r="DZ93" s="118" t="str">
        <f t="shared" ca="1" si="76"/>
        <v xml:space="preserve"> SK, NN _x000D_ BK, NN _x000D__x000D_ ND _x000D_</v>
      </c>
      <c r="EA93" s="118" t="str">
        <f t="shared" ca="1" si="76"/>
        <v xml:space="preserve"> SK, NN _x000D_ BK, NN _x000D__x000D_ ND _x000D_</v>
      </c>
      <c r="EB93" s="118" t="str">
        <f t="shared" ca="1" si="76"/>
        <v xml:space="preserve"> SK, NN _x000D_ BK, NN _x000D__x000D_ ND _x000D_</v>
      </c>
      <c r="EC93" s="118" t="str">
        <f t="shared" ca="1" si="76"/>
        <v xml:space="preserve"> SK, NN _x000D_ BK, NN _x000D__x000D_ ND _x000D_</v>
      </c>
      <c r="ED93" s="118" t="str">
        <f t="shared" ca="1" si="76"/>
        <v xml:space="preserve"> SK, NN _x000D_ BK, NN _x000D__x000D_ ND _x000D_</v>
      </c>
      <c r="EE93" s="118" t="str">
        <f t="shared" ca="1" si="76"/>
        <v xml:space="preserve"> SK, NN _x000D_ BK, NN _x000D__x000D_ ND _x000D_</v>
      </c>
      <c r="EF93" s="118" t="str">
        <f t="shared" ref="EF93:EY93" ca="1" si="77">CONCATENATE(INDIRECT(ADDRESS(ROW(),COLUMN()-1)),IF(ISERROR(FIND("...",EF82)),EF92,""))</f>
        <v xml:space="preserve"> SK, NN _x000D_ BK, NN _x000D__x000D_ ND _x000D_</v>
      </c>
      <c r="EG93" s="118" t="str">
        <f t="shared" ca="1" si="77"/>
        <v xml:space="preserve"> SK, NN _x000D_ BK, NN _x000D__x000D_ ND _x000D_</v>
      </c>
      <c r="EH93" s="118" t="str">
        <f t="shared" ca="1" si="77"/>
        <v xml:space="preserve"> SK, NN _x000D_ BK, NN _x000D__x000D_ ND _x000D_</v>
      </c>
      <c r="EI93" s="118" t="str">
        <f t="shared" ca="1" si="77"/>
        <v xml:space="preserve"> SK, NN _x000D_ BK, NN _x000D__x000D_ ND _x000D_</v>
      </c>
      <c r="EJ93" s="118" t="str">
        <f t="shared" ca="1" si="77"/>
        <v xml:space="preserve"> SK, NN _x000D_ BK, NN _x000D__x000D_ ND _x000D_</v>
      </c>
      <c r="EK93" s="118" t="str">
        <f t="shared" ca="1" si="77"/>
        <v xml:space="preserve"> SK, NN _x000D_ BK, NN _x000D__x000D_ ND _x000D_</v>
      </c>
      <c r="EL93" s="118" t="str">
        <f t="shared" ca="1" si="77"/>
        <v xml:space="preserve"> SK, NN _x000D_ BK, NN _x000D__x000D_ ND _x000D_</v>
      </c>
      <c r="EM93" s="118" t="str">
        <f t="shared" ca="1" si="77"/>
        <v xml:space="preserve"> SK, NN _x000D_ BK, NN _x000D__x000D_ ND _x000D_</v>
      </c>
      <c r="EN93" s="118" t="str">
        <f t="shared" ca="1" si="77"/>
        <v xml:space="preserve"> SK, NN _x000D_ BK, NN _x000D__x000D_ ND _x000D_</v>
      </c>
      <c r="EO93" s="118" t="str">
        <f t="shared" ca="1" si="77"/>
        <v xml:space="preserve"> SK, NN _x000D_ BK, NN _x000D__x000D_ ND _x000D_</v>
      </c>
      <c r="EP93" s="118" t="str">
        <f t="shared" ca="1" si="77"/>
        <v xml:space="preserve"> SK, NN _x000D_ BK, NN _x000D__x000D_ ND _x000D_</v>
      </c>
      <c r="EQ93" s="118" t="str">
        <f t="shared" ca="1" si="77"/>
        <v xml:space="preserve"> SK, NN _x000D_ BK, NN _x000D__x000D_ ND _x000D_</v>
      </c>
      <c r="ER93" s="118" t="str">
        <f t="shared" ca="1" si="77"/>
        <v xml:space="preserve"> SK, NN _x000D_ BK, NN _x000D__x000D_ ND _x000D_</v>
      </c>
      <c r="ES93" s="118" t="str">
        <f t="shared" ca="1" si="77"/>
        <v xml:space="preserve"> SK, NN _x000D_ BK, NN _x000D__x000D_ ND _x000D_</v>
      </c>
      <c r="ET93" s="118" t="str">
        <f t="shared" ca="1" si="77"/>
        <v xml:space="preserve"> SK, NN _x000D_ BK, NN _x000D__x000D_ ND _x000D_</v>
      </c>
      <c r="EU93" s="118" t="str">
        <f t="shared" ca="1" si="77"/>
        <v xml:space="preserve"> SK, NN _x000D_ BK, NN _x000D__x000D_ ND _x000D_</v>
      </c>
      <c r="EV93" s="118" t="str">
        <f t="shared" ca="1" si="77"/>
        <v xml:space="preserve"> SK, NN _x000D_ BK, NN _x000D__x000D_ ND _x000D_</v>
      </c>
      <c r="EW93" s="118" t="str">
        <f t="shared" ca="1" si="77"/>
        <v xml:space="preserve"> SK, NN _x000D_ BK, NN _x000D__x000D_ ND _x000D_</v>
      </c>
      <c r="EX93" s="118" t="str">
        <f t="shared" ca="1" si="77"/>
        <v xml:space="preserve"> SK, NN _x000D_ BK, NN _x000D__x000D_ ND _x000D_</v>
      </c>
      <c r="EY93" s="118" t="str">
        <f t="shared" ca="1" si="77"/>
        <v xml:space="preserve"> SK, NN _x000D_ BK, NN _x000D__x000D_ ND _x000D_</v>
      </c>
    </row>
    <row r="94" spans="1:155" s="39" customFormat="1" ht="22.95" hidden="1" customHeight="1" outlineLevel="2">
      <c r="A94" s="21"/>
      <c r="B94" s="21"/>
      <c r="C94" s="33"/>
      <c r="D94" s="33"/>
      <c r="E94" s="28"/>
      <c r="F94" s="117"/>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t="26.4"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INTEGER NOT NULL DEFAULT 0</v>
      </c>
      <c r="G95" s="115" t="str">
        <f>IF(LEN(G72)=0,"", " " &amp; IF(G59="Y", Settings!$B$19, IF(IFERROR(SEARCH("N",G67,1),0)=1,Settings!$B$20,IF(IFERROR(SEARCH("C",G67,1),0)=1,Settings!$B$23,IF(IFERROR(SEARCH("DT",G67,1),0)=1,Settings!$B$26,IF(IFERROR(SEARCH("D",G67,1),0)=1,Settings!$B$25,IF(IFERROR(SEARCH("I",G67,1),0)=1,Settings!$B$22, IF(G64="Y", Settings!$B$18, Settings!$B$17))))))))</f>
        <v xml:space="preserve"> VARCHAR2</v>
      </c>
      <c r="H95" s="115" t="str">
        <f>IF(LEN(H72)=0,"", " " &amp; IF(H59="Y", Settings!$B$19, IF(IFERROR(SEARCH("N",H67,1),0)=1,Settings!$B$20,IF(IFERROR(SEARCH("C",H67,1),0)=1,Settings!$B$23,IF(IFERROR(SEARCH("DT",H67,1),0)=1,Settings!$B$26,IF(IFERROR(SEARCH("D",H67,1),0)=1,Settings!$B$25,IF(IFERROR(SEARCH("I",H67,1),0)=1,Settings!$B$22, IF(H64="Y", Settings!$B$18, Settings!$B$17))))))))</f>
        <v xml:space="preserve"> VARCHAR2</v>
      </c>
      <c r="I95" s="115" t="str">
        <f>IF(LEN(I72)=0,"", " " &amp; IF(I59="Y", Settings!$B$19, IF(IFERROR(SEARCH("N",I67,1),0)=1,Settings!$B$20,IF(IFERROR(SEARCH("C",I67,1),0)=1,Settings!$B$23,IF(IFERROR(SEARCH("DT",I67,1),0)=1,Settings!$B$26,IF(IFERROR(SEARCH("D",I67,1),0)=1,Settings!$B$25,IF(IFERROR(SEARCH("I",I67,1),0)=1,Settings!$B$22, IF(I64="Y", Settings!$B$18, Settings!$B$17))))))))</f>
        <v/>
      </c>
      <c r="J95" s="115" t="str">
        <f>IF(LEN(J72)=0,"", " " &amp; IF(J59="Y", Settings!$B$19, IF(IFERROR(SEARCH("N",J67,1),0)=1,Settings!$B$20,IF(IFERROR(SEARCH("C",J67,1),0)=1,Settings!$B$23,IF(IFERROR(SEARCH("DT",J67,1),0)=1,Settings!$B$26,IF(IFERROR(SEARCH("D",J67,1),0)=1,Settings!$B$25,IF(IFERROR(SEARCH("I",J67,1),0)=1,Settings!$B$22, IF(J64="Y", Settings!$B$18, Settings!$B$17))))))))</f>
        <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t="39.6" hidden="1" outlineLevel="2">
      <c r="A96" s="21"/>
      <c r="B96" s="21"/>
      <c r="C96" s="33" t="s">
        <v>298</v>
      </c>
      <c r="D96" s="33"/>
      <c r="E96" s="28"/>
      <c r="F96" s="115" t="str">
        <f t="shared" ref="F96:BQ96" si="78">IF(OR(F59="Y", LEN(F67)=0, LEN(F69)=0), F95, CONCATENATE(F95,"(",F69,")"))</f>
        <v xml:space="preserve"> INTEGER NOT NULL DEFAULT 0</v>
      </c>
      <c r="G96" s="115" t="str">
        <f t="shared" si="78"/>
        <v xml:space="preserve"> VARCHAR2(5)</v>
      </c>
      <c r="H96" s="115" t="str">
        <f t="shared" si="78"/>
        <v xml:space="preserve"> VARCHAR2(20)</v>
      </c>
      <c r="I96" s="115" t="str">
        <f t="shared" si="78"/>
        <v/>
      </c>
      <c r="J96" s="115" t="str">
        <f t="shared" si="78"/>
        <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115" t="str">
        <f>IF(AND(ISTEXT(F72),F65="Y", F57&lt;&gt;"Y", ISERROR(FIND("SK",F7))), " NOT NULL", "")</f>
        <v/>
      </c>
      <c r="G97" s="115" t="str">
        <f t="shared" ref="G97:BR97" si="81">IF(AND(ISTEXT(G72),G65="Y", G57&lt;&gt;"Y", ISERROR(FIND("SK",G7))), " NOT NULL", "")</f>
        <v xml:space="preserve"> NOT NULL</v>
      </c>
      <c r="H97" s="115" t="str">
        <f t="shared" si="81"/>
        <v/>
      </c>
      <c r="I97" s="115"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115" t="str">
        <f t="shared" ref="F98:BQ98" si="84">IF(LEN(F72)=0,"",TRIM(F13))</f>
        <v>4</v>
      </c>
      <c r="G98" s="115" t="str">
        <f t="shared" si="84"/>
        <v>NPC4</v>
      </c>
      <c r="H98" s="115" t="str">
        <f t="shared" si="84"/>
        <v>peace</v>
      </c>
      <c r="I98" s="115" t="str">
        <f t="shared" si="84"/>
        <v/>
      </c>
      <c r="J98" s="115" t="str">
        <f t="shared" si="84"/>
        <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115" t="str">
        <f>IF(F59="Y", "", IF(LEN(F98)=0, "",  IF(OR(NOT(ISERROR(FIND("N",F67))), F67="I", F64="Y"), F98, CONCATENATE("'",F98,"'"))))</f>
        <v/>
      </c>
      <c r="G99" s="115" t="str">
        <f t="shared" ref="G99:BR99" si="87">IF(G59="Y", "", IF(LEN(G98)=0, "",  IF(OR(NOT(ISERROR(FIND("N",G67))), G67="I", G64="Y"), G98, CONCATENATE("'",G98,"'"))))</f>
        <v>'NPC4'</v>
      </c>
      <c r="H99" s="115" t="str">
        <f t="shared" si="87"/>
        <v>'peace'</v>
      </c>
      <c r="I99" s="115" t="str">
        <f t="shared" si="87"/>
        <v/>
      </c>
      <c r="J99" s="115" t="str">
        <f t="shared" si="87"/>
        <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115" t="str">
        <f>IF(AND(LEN(F99) &lt;&gt; 0, Settings!$B$16 ="Y"), CONCATENATE(" DEFAULT ",F99),"")</f>
        <v/>
      </c>
      <c r="G100" s="115" t="str">
        <f>IF(AND(LEN(G99) &lt;&gt; 0, Settings!$B$16 ="Y"), CONCATENATE(" DEFAULT ",G99),"")</f>
        <v xml:space="preserve"> DEFAULT 'NPC4'</v>
      </c>
      <c r="H100" s="115" t="str">
        <f>IF(AND(LEN(H99) &lt;&gt; 0, Settings!$B$16 ="Y"), CONCATENATE(" DEFAULT ",H99),"")</f>
        <v xml:space="preserve"> DEFAULT 'peace'</v>
      </c>
      <c r="I100" s="115" t="str">
        <f>IF(AND(LEN(I99) &lt;&gt; 0, Settings!$B$16 ="Y"), CONCATENATE(" DEFAULT ",I99),"")</f>
        <v/>
      </c>
      <c r="J100" s="115" t="str">
        <f>IF(AND(LEN(J99) &lt;&gt; 0, Settings!$B$16 ="Y"), CONCATENATE(" DEFAULT ",J99),"")</f>
        <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115" t="str">
        <f>IF(LEN(F72) = 0, "", "," &amp; CHAR(13))</f>
        <v>,_x000D_</v>
      </c>
      <c r="G101" s="115" t="str">
        <f>IF(LEN(G72) = 0, "", "," &amp; CHAR(13))</f>
        <v>,_x000D_</v>
      </c>
      <c r="H101" s="115" t="str">
        <f t="shared" ref="H101:BS101" si="90">IF(LEN(H72) = 0, "", "," &amp; CHAR(13))</f>
        <v>,_x000D_</v>
      </c>
      <c r="I101" s="115" t="str">
        <f t="shared" si="90"/>
        <v/>
      </c>
      <c r="J101" s="115" t="str">
        <f t="shared" si="90"/>
        <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123" t="str">
        <f t="shared" ref="F103:BQ103" si="93">CONCATENATE(F72, F96, F97, F100, F101)</f>
        <v>CATEGORY_KEY INTEGER NOT NULL DEFAULT 0,_x000D_</v>
      </c>
      <c r="G103" s="123" t="str">
        <f t="shared" si="93"/>
        <v>CATEGORY_ID VARCHAR2(5) NOT NULL DEFAULT 'NPC4',_x000D_</v>
      </c>
      <c r="H103" s="123" t="str">
        <f t="shared" si="93"/>
        <v>CATEGORY VARCHAR2(20) DEFAULT 'peace',_x000D_</v>
      </c>
      <c r="I103" s="123" t="str">
        <f t="shared" si="93"/>
        <v/>
      </c>
      <c r="J103" s="123" t="str">
        <f t="shared" si="93"/>
        <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119" t="str">
        <f t="shared" ref="F104:BQ104" si="96">IF(F63="Y",F103,"")</f>
        <v>CATEGORY_KEY INTEGER NOT NULL DEFAULT 0,_x000D_</v>
      </c>
      <c r="G104" s="119" t="str">
        <f t="shared" si="96"/>
        <v>CATEGORY_ID VARCHAR2(5) NOT NULL DEFAULT 'NPC4',_x000D_</v>
      </c>
      <c r="H104" s="119" t="str">
        <f t="shared" si="96"/>
        <v/>
      </c>
      <c r="I104" s="119"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119" t="str">
        <f t="shared" ref="F105:BQ105" si="99">IF(F63="Y","",F103)</f>
        <v/>
      </c>
      <c r="G105" s="119" t="str">
        <f t="shared" si="99"/>
        <v/>
      </c>
      <c r="H105" s="119" t="str">
        <f t="shared" si="99"/>
        <v>CATEGORY VARCHAR2(20) DEFAULT 'peace',_x000D_</v>
      </c>
      <c r="I105" s="119" t="str">
        <f t="shared" si="99"/>
        <v/>
      </c>
      <c r="J105" s="119" t="str">
        <f t="shared" si="99"/>
        <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139" t="str">
        <f>F104</f>
        <v>CATEGORY_KEY INTEGER NOT NULL DEFAULT 0,_x000D_</v>
      </c>
      <c r="G106" s="119" t="str">
        <f ca="1">CONCATENATE(INDIRECT(ADDRESS(ROW(),COLUMN()-1)),G104)</f>
        <v>CATEGORY_KEY INTEGER NOT NULL DEFAULT 0,_x000D_CATEGORY_ID VARCHAR2(5) NOT NULL DEFAULT 'NPC4',_x000D_</v>
      </c>
      <c r="H106" s="119" t="str">
        <f t="shared" ref="H106:BS107" ca="1" si="102">CONCATENATE(INDIRECT(ADDRESS(ROW(),COLUMN()-1)),H104)</f>
        <v>CATEGORY_KEY INTEGER NOT NULL DEFAULT 0,_x000D_CATEGORY_ID VARCHAR2(5) NOT NULL DEFAULT 'NPC4',_x000D_</v>
      </c>
      <c r="I106" s="119" t="str">
        <f t="shared" ca="1" si="102"/>
        <v>CATEGORY_KEY INTEGER NOT NULL DEFAULT 0,_x000D_CATEGORY_ID VARCHAR2(5) NOT NULL DEFAULT 'NPC4',_x000D_</v>
      </c>
      <c r="J106" s="119" t="str">
        <f t="shared" ca="1" si="102"/>
        <v>CATEGORY_KEY INTEGER NOT NULL DEFAULT 0,_x000D_CATEGORY_ID VARCHAR2(5) NOT NULL DEFAULT 'NPC4',_x000D_</v>
      </c>
      <c r="K106" s="119" t="str">
        <f t="shared" ca="1" si="102"/>
        <v>CATEGORY_KEY INTEGER NOT NULL DEFAULT 0,_x000D_CATEGORY_ID VARCHAR2(5) NOT NULL DEFAULT 'NPC4',_x000D_</v>
      </c>
      <c r="L106" s="119" t="str">
        <f t="shared" ca="1" si="102"/>
        <v>CATEGORY_KEY INTEGER NOT NULL DEFAULT 0,_x000D_CATEGORY_ID VARCHAR2(5) NOT NULL DEFAULT 'NPC4',_x000D_</v>
      </c>
      <c r="M106" s="119" t="str">
        <f t="shared" ca="1" si="102"/>
        <v>CATEGORY_KEY INTEGER NOT NULL DEFAULT 0,_x000D_CATEGORY_ID VARCHAR2(5) NOT NULL DEFAULT 'NPC4',_x000D_</v>
      </c>
      <c r="N106" s="119" t="str">
        <f t="shared" ca="1" si="102"/>
        <v>CATEGORY_KEY INTEGER NOT NULL DEFAULT 0,_x000D_CATEGORY_ID VARCHAR2(5) NOT NULL DEFAULT 'NPC4',_x000D_</v>
      </c>
      <c r="O106" s="119" t="str">
        <f t="shared" ca="1" si="102"/>
        <v>CATEGORY_KEY INTEGER NOT NULL DEFAULT 0,_x000D_CATEGORY_ID VARCHAR2(5) NOT NULL DEFAULT 'NPC4',_x000D_</v>
      </c>
      <c r="P106" s="119" t="str">
        <f t="shared" ca="1" si="102"/>
        <v>CATEGORY_KEY INTEGER NOT NULL DEFAULT 0,_x000D_CATEGORY_ID VARCHAR2(5) NOT NULL DEFAULT 'NPC4',_x000D_</v>
      </c>
      <c r="Q106" s="119" t="str">
        <f t="shared" ca="1" si="102"/>
        <v>CATEGORY_KEY INTEGER NOT NULL DEFAULT 0,_x000D_CATEGORY_ID VARCHAR2(5) NOT NULL DEFAULT 'NPC4',_x000D_</v>
      </c>
      <c r="R106" s="119" t="str">
        <f t="shared" ca="1" si="102"/>
        <v>CATEGORY_KEY INTEGER NOT NULL DEFAULT 0,_x000D_CATEGORY_ID VARCHAR2(5) NOT NULL DEFAULT 'NPC4',_x000D_</v>
      </c>
      <c r="S106" s="119" t="str">
        <f t="shared" ca="1" si="102"/>
        <v>CATEGORY_KEY INTEGER NOT NULL DEFAULT 0,_x000D_CATEGORY_ID VARCHAR2(5) NOT NULL DEFAULT 'NPC4',_x000D_</v>
      </c>
      <c r="T106" s="119" t="str">
        <f t="shared" ca="1" si="102"/>
        <v>CATEGORY_KEY INTEGER NOT NULL DEFAULT 0,_x000D_CATEGORY_ID VARCHAR2(5) NOT NULL DEFAULT 'NPC4',_x000D_</v>
      </c>
      <c r="U106" s="119" t="str">
        <f t="shared" ca="1" si="102"/>
        <v>CATEGORY_KEY INTEGER NOT NULL DEFAULT 0,_x000D_CATEGORY_ID VARCHAR2(5) NOT NULL DEFAULT 'NPC4',_x000D_</v>
      </c>
      <c r="V106" s="119" t="str">
        <f t="shared" ca="1" si="102"/>
        <v>CATEGORY_KEY INTEGER NOT NULL DEFAULT 0,_x000D_CATEGORY_ID VARCHAR2(5) NOT NULL DEFAULT 'NPC4',_x000D_</v>
      </c>
      <c r="W106" s="119" t="str">
        <f t="shared" ca="1" si="102"/>
        <v>CATEGORY_KEY INTEGER NOT NULL DEFAULT 0,_x000D_CATEGORY_ID VARCHAR2(5) NOT NULL DEFAULT 'NPC4',_x000D_</v>
      </c>
      <c r="X106" s="119" t="str">
        <f t="shared" ca="1" si="102"/>
        <v>CATEGORY_KEY INTEGER NOT NULL DEFAULT 0,_x000D_CATEGORY_ID VARCHAR2(5) NOT NULL DEFAULT 'NPC4',_x000D_</v>
      </c>
      <c r="Y106" s="119" t="str">
        <f t="shared" ca="1" si="102"/>
        <v>CATEGORY_KEY INTEGER NOT NULL DEFAULT 0,_x000D_CATEGORY_ID VARCHAR2(5) NOT NULL DEFAULT 'NPC4',_x000D_</v>
      </c>
      <c r="Z106" s="119" t="str">
        <f t="shared" ca="1" si="102"/>
        <v>CATEGORY_KEY INTEGER NOT NULL DEFAULT 0,_x000D_CATEGORY_ID VARCHAR2(5) NOT NULL DEFAULT 'NPC4',_x000D_</v>
      </c>
      <c r="AA106" s="119" t="str">
        <f t="shared" ca="1" si="102"/>
        <v>CATEGORY_KEY INTEGER NOT NULL DEFAULT 0,_x000D_CATEGORY_ID VARCHAR2(5) NOT NULL DEFAULT 'NPC4',_x000D_</v>
      </c>
      <c r="AB106" s="119" t="str">
        <f t="shared" ca="1" si="102"/>
        <v>CATEGORY_KEY INTEGER NOT NULL DEFAULT 0,_x000D_CATEGORY_ID VARCHAR2(5) NOT NULL DEFAULT 'NPC4',_x000D_</v>
      </c>
      <c r="AC106" s="119" t="str">
        <f t="shared" ca="1" si="102"/>
        <v>CATEGORY_KEY INTEGER NOT NULL DEFAULT 0,_x000D_CATEGORY_ID VARCHAR2(5) NOT NULL DEFAULT 'NPC4',_x000D_</v>
      </c>
      <c r="AD106" s="119" t="str">
        <f t="shared" ca="1" si="102"/>
        <v>CATEGORY_KEY INTEGER NOT NULL DEFAULT 0,_x000D_CATEGORY_ID VARCHAR2(5) NOT NULL DEFAULT 'NPC4',_x000D_</v>
      </c>
      <c r="AE106" s="119" t="str">
        <f t="shared" ca="1" si="102"/>
        <v>CATEGORY_KEY INTEGER NOT NULL DEFAULT 0,_x000D_CATEGORY_ID VARCHAR2(5) NOT NULL DEFAULT 'NPC4',_x000D_</v>
      </c>
      <c r="AF106" s="119" t="str">
        <f t="shared" ca="1" si="102"/>
        <v>CATEGORY_KEY INTEGER NOT NULL DEFAULT 0,_x000D_CATEGORY_ID VARCHAR2(5) NOT NULL DEFAULT 'NPC4',_x000D_</v>
      </c>
      <c r="AG106" s="119" t="str">
        <f t="shared" ca="1" si="102"/>
        <v>CATEGORY_KEY INTEGER NOT NULL DEFAULT 0,_x000D_CATEGORY_ID VARCHAR2(5) NOT NULL DEFAULT 'NPC4',_x000D_</v>
      </c>
      <c r="AH106" s="119" t="str">
        <f t="shared" ca="1" si="102"/>
        <v>CATEGORY_KEY INTEGER NOT NULL DEFAULT 0,_x000D_CATEGORY_ID VARCHAR2(5) NOT NULL DEFAULT 'NPC4',_x000D_</v>
      </c>
      <c r="AI106" s="119" t="str">
        <f t="shared" ca="1" si="102"/>
        <v>CATEGORY_KEY INTEGER NOT NULL DEFAULT 0,_x000D_CATEGORY_ID VARCHAR2(5) NOT NULL DEFAULT 'NPC4',_x000D_</v>
      </c>
      <c r="AJ106" s="119" t="str">
        <f t="shared" ca="1" si="102"/>
        <v>CATEGORY_KEY INTEGER NOT NULL DEFAULT 0,_x000D_CATEGORY_ID VARCHAR2(5) NOT NULL DEFAULT 'NPC4',_x000D_</v>
      </c>
      <c r="AK106" s="119" t="str">
        <f t="shared" ca="1" si="102"/>
        <v>CATEGORY_KEY INTEGER NOT NULL DEFAULT 0,_x000D_CATEGORY_ID VARCHAR2(5) NOT NULL DEFAULT 'NPC4',_x000D_</v>
      </c>
      <c r="AL106" s="119" t="str">
        <f t="shared" ca="1" si="102"/>
        <v>CATEGORY_KEY INTEGER NOT NULL DEFAULT 0,_x000D_CATEGORY_ID VARCHAR2(5) NOT NULL DEFAULT 'NPC4',_x000D_</v>
      </c>
      <c r="AM106" s="119" t="str">
        <f t="shared" ca="1" si="102"/>
        <v>CATEGORY_KEY INTEGER NOT NULL DEFAULT 0,_x000D_CATEGORY_ID VARCHAR2(5) NOT NULL DEFAULT 'NPC4',_x000D_</v>
      </c>
      <c r="AN106" s="119" t="str">
        <f t="shared" ca="1" si="102"/>
        <v>CATEGORY_KEY INTEGER NOT NULL DEFAULT 0,_x000D_CATEGORY_ID VARCHAR2(5) NOT NULL DEFAULT 'NPC4',_x000D_</v>
      </c>
      <c r="AO106" s="119" t="str">
        <f t="shared" ca="1" si="102"/>
        <v>CATEGORY_KEY INTEGER NOT NULL DEFAULT 0,_x000D_CATEGORY_ID VARCHAR2(5) NOT NULL DEFAULT 'NPC4',_x000D_</v>
      </c>
      <c r="AP106" s="119" t="str">
        <f t="shared" ca="1" si="102"/>
        <v>CATEGORY_KEY INTEGER NOT NULL DEFAULT 0,_x000D_CATEGORY_ID VARCHAR2(5) NOT NULL DEFAULT 'NPC4',_x000D_</v>
      </c>
      <c r="AQ106" s="119" t="str">
        <f t="shared" ca="1" si="102"/>
        <v>CATEGORY_KEY INTEGER NOT NULL DEFAULT 0,_x000D_CATEGORY_ID VARCHAR2(5) NOT NULL DEFAULT 'NPC4',_x000D_</v>
      </c>
      <c r="AR106" s="119" t="str">
        <f t="shared" ca="1" si="102"/>
        <v>CATEGORY_KEY INTEGER NOT NULL DEFAULT 0,_x000D_CATEGORY_ID VARCHAR2(5) NOT NULL DEFAULT 'NPC4',_x000D_</v>
      </c>
      <c r="AS106" s="119" t="str">
        <f t="shared" ca="1" si="102"/>
        <v>CATEGORY_KEY INTEGER NOT NULL DEFAULT 0,_x000D_CATEGORY_ID VARCHAR2(5) NOT NULL DEFAULT 'NPC4',_x000D_</v>
      </c>
      <c r="AT106" s="119" t="str">
        <f t="shared" ca="1" si="102"/>
        <v>CATEGORY_KEY INTEGER NOT NULL DEFAULT 0,_x000D_CATEGORY_ID VARCHAR2(5) NOT NULL DEFAULT 'NPC4',_x000D_</v>
      </c>
      <c r="AU106" s="119" t="str">
        <f t="shared" ca="1" si="102"/>
        <v>CATEGORY_KEY INTEGER NOT NULL DEFAULT 0,_x000D_CATEGORY_ID VARCHAR2(5) NOT NULL DEFAULT 'NPC4',_x000D_</v>
      </c>
      <c r="AV106" s="119" t="str">
        <f t="shared" ca="1" si="102"/>
        <v>CATEGORY_KEY INTEGER NOT NULL DEFAULT 0,_x000D_CATEGORY_ID VARCHAR2(5) NOT NULL DEFAULT 'NPC4',_x000D_</v>
      </c>
      <c r="AW106" s="119" t="str">
        <f t="shared" ca="1" si="102"/>
        <v>CATEGORY_KEY INTEGER NOT NULL DEFAULT 0,_x000D_CATEGORY_ID VARCHAR2(5) NOT NULL DEFAULT 'NPC4',_x000D_</v>
      </c>
      <c r="AX106" s="119" t="str">
        <f t="shared" ca="1" si="102"/>
        <v>CATEGORY_KEY INTEGER NOT NULL DEFAULT 0,_x000D_CATEGORY_ID VARCHAR2(5) NOT NULL DEFAULT 'NPC4',_x000D_</v>
      </c>
      <c r="AY106" s="119" t="str">
        <f t="shared" ca="1" si="102"/>
        <v>CATEGORY_KEY INTEGER NOT NULL DEFAULT 0,_x000D_CATEGORY_ID VARCHAR2(5) NOT NULL DEFAULT 'NPC4',_x000D_</v>
      </c>
      <c r="AZ106" s="119" t="str">
        <f t="shared" ca="1" si="102"/>
        <v>CATEGORY_KEY INTEGER NOT NULL DEFAULT 0,_x000D_CATEGORY_ID VARCHAR2(5) NOT NULL DEFAULT 'NPC4',_x000D_</v>
      </c>
      <c r="BA106" s="119" t="str">
        <f t="shared" ca="1" si="102"/>
        <v>CATEGORY_KEY INTEGER NOT NULL DEFAULT 0,_x000D_CATEGORY_ID VARCHAR2(5) NOT NULL DEFAULT 'NPC4',_x000D_</v>
      </c>
      <c r="BB106" s="119" t="str">
        <f t="shared" ca="1" si="102"/>
        <v>CATEGORY_KEY INTEGER NOT NULL DEFAULT 0,_x000D_CATEGORY_ID VARCHAR2(5) NOT NULL DEFAULT 'NPC4',_x000D_</v>
      </c>
      <c r="BC106" s="119" t="str">
        <f t="shared" ca="1" si="102"/>
        <v>CATEGORY_KEY INTEGER NOT NULL DEFAULT 0,_x000D_CATEGORY_ID VARCHAR2(5) NOT NULL DEFAULT 'NPC4',_x000D_</v>
      </c>
      <c r="BD106" s="119" t="str">
        <f t="shared" ca="1" si="102"/>
        <v>CATEGORY_KEY INTEGER NOT NULL DEFAULT 0,_x000D_CATEGORY_ID VARCHAR2(5) NOT NULL DEFAULT 'NPC4',_x000D_</v>
      </c>
      <c r="BE106" s="119" t="str">
        <f t="shared" ca="1" si="102"/>
        <v>CATEGORY_KEY INTEGER NOT NULL DEFAULT 0,_x000D_CATEGORY_ID VARCHAR2(5) NOT NULL DEFAULT 'NPC4',_x000D_</v>
      </c>
      <c r="BF106" s="119" t="str">
        <f t="shared" ca="1" si="102"/>
        <v>CATEGORY_KEY INTEGER NOT NULL DEFAULT 0,_x000D_CATEGORY_ID VARCHAR2(5) NOT NULL DEFAULT 'NPC4',_x000D_</v>
      </c>
      <c r="BG106" s="119" t="str">
        <f t="shared" ca="1" si="102"/>
        <v>CATEGORY_KEY INTEGER NOT NULL DEFAULT 0,_x000D_CATEGORY_ID VARCHAR2(5) NOT NULL DEFAULT 'NPC4',_x000D_</v>
      </c>
      <c r="BH106" s="119" t="str">
        <f t="shared" ca="1" si="102"/>
        <v>CATEGORY_KEY INTEGER NOT NULL DEFAULT 0,_x000D_CATEGORY_ID VARCHAR2(5) NOT NULL DEFAULT 'NPC4',_x000D_</v>
      </c>
      <c r="BI106" s="119" t="str">
        <f t="shared" ca="1" si="102"/>
        <v>CATEGORY_KEY INTEGER NOT NULL DEFAULT 0,_x000D_CATEGORY_ID VARCHAR2(5) NOT NULL DEFAULT 'NPC4',_x000D_</v>
      </c>
      <c r="BJ106" s="119" t="str">
        <f t="shared" ca="1" si="102"/>
        <v>CATEGORY_KEY INTEGER NOT NULL DEFAULT 0,_x000D_CATEGORY_ID VARCHAR2(5) NOT NULL DEFAULT 'NPC4',_x000D_</v>
      </c>
      <c r="BK106" s="119" t="str">
        <f t="shared" ca="1" si="102"/>
        <v>CATEGORY_KEY INTEGER NOT NULL DEFAULT 0,_x000D_CATEGORY_ID VARCHAR2(5) NOT NULL DEFAULT 'NPC4',_x000D_</v>
      </c>
      <c r="BL106" s="119" t="str">
        <f t="shared" ca="1" si="102"/>
        <v>CATEGORY_KEY INTEGER NOT NULL DEFAULT 0,_x000D_CATEGORY_ID VARCHAR2(5) NOT NULL DEFAULT 'NPC4',_x000D_</v>
      </c>
      <c r="BM106" s="119" t="str">
        <f t="shared" ca="1" si="102"/>
        <v>CATEGORY_KEY INTEGER NOT NULL DEFAULT 0,_x000D_CATEGORY_ID VARCHAR2(5) NOT NULL DEFAULT 'NPC4',_x000D_</v>
      </c>
      <c r="BN106" s="119" t="str">
        <f t="shared" ca="1" si="102"/>
        <v>CATEGORY_KEY INTEGER NOT NULL DEFAULT 0,_x000D_CATEGORY_ID VARCHAR2(5) NOT NULL DEFAULT 'NPC4',_x000D_</v>
      </c>
      <c r="BO106" s="119" t="str">
        <f t="shared" ca="1" si="102"/>
        <v>CATEGORY_KEY INTEGER NOT NULL DEFAULT 0,_x000D_CATEGORY_ID VARCHAR2(5) NOT NULL DEFAULT 'NPC4',_x000D_</v>
      </c>
      <c r="BP106" s="119" t="str">
        <f t="shared" ca="1" si="102"/>
        <v>CATEGORY_KEY INTEGER NOT NULL DEFAULT 0,_x000D_CATEGORY_ID VARCHAR2(5) NOT NULL DEFAULT 'NPC4',_x000D_</v>
      </c>
      <c r="BQ106" s="119" t="str">
        <f t="shared" ca="1" si="102"/>
        <v>CATEGORY_KEY INTEGER NOT NULL DEFAULT 0,_x000D_CATEGORY_ID VARCHAR2(5) NOT NULL DEFAULT 'NPC4',_x000D_</v>
      </c>
      <c r="BR106" s="119" t="str">
        <f t="shared" ca="1" si="102"/>
        <v>CATEGORY_KEY INTEGER NOT NULL DEFAULT 0,_x000D_CATEGORY_ID VARCHAR2(5) NOT NULL DEFAULT 'NPC4',_x000D_</v>
      </c>
      <c r="BS106" s="119" t="str">
        <f t="shared" ca="1" si="102"/>
        <v>CATEGORY_KEY INTEGER NOT NULL DEFAULT 0,_x000D_CATEGORY_ID VARCHAR2(5) NOT NULL DEFAULT 'NPC4',_x000D_</v>
      </c>
      <c r="BT106" s="119" t="str">
        <f t="shared" ref="BT106:EE107" ca="1" si="103">CONCATENATE(INDIRECT(ADDRESS(ROW(),COLUMN()-1)),BT104)</f>
        <v>CATEGORY_KEY INTEGER NOT NULL DEFAULT 0,_x000D_CATEGORY_ID VARCHAR2(5) NOT NULL DEFAULT 'NPC4',_x000D_</v>
      </c>
      <c r="BU106" s="119" t="str">
        <f t="shared" ca="1" si="103"/>
        <v>CATEGORY_KEY INTEGER NOT NULL DEFAULT 0,_x000D_CATEGORY_ID VARCHAR2(5) NOT NULL DEFAULT 'NPC4',_x000D_</v>
      </c>
      <c r="BV106" s="119" t="str">
        <f t="shared" ca="1" si="103"/>
        <v>CATEGORY_KEY INTEGER NOT NULL DEFAULT 0,_x000D_CATEGORY_ID VARCHAR2(5) NOT NULL DEFAULT 'NPC4',_x000D_</v>
      </c>
      <c r="BW106" s="119" t="str">
        <f t="shared" ca="1" si="103"/>
        <v>CATEGORY_KEY INTEGER NOT NULL DEFAULT 0,_x000D_CATEGORY_ID VARCHAR2(5) NOT NULL DEFAULT 'NPC4',_x000D_</v>
      </c>
      <c r="BX106" s="119" t="str">
        <f t="shared" ca="1" si="103"/>
        <v>CATEGORY_KEY INTEGER NOT NULL DEFAULT 0,_x000D_CATEGORY_ID VARCHAR2(5) NOT NULL DEFAULT 'NPC4',_x000D_</v>
      </c>
      <c r="BY106" s="119" t="str">
        <f t="shared" ca="1" si="103"/>
        <v>CATEGORY_KEY INTEGER NOT NULL DEFAULT 0,_x000D_CATEGORY_ID VARCHAR2(5) NOT NULL DEFAULT 'NPC4',_x000D_</v>
      </c>
      <c r="BZ106" s="119" t="str">
        <f t="shared" ca="1" si="103"/>
        <v>CATEGORY_KEY INTEGER NOT NULL DEFAULT 0,_x000D_CATEGORY_ID VARCHAR2(5) NOT NULL DEFAULT 'NPC4',_x000D_</v>
      </c>
      <c r="CA106" s="119" t="str">
        <f t="shared" ca="1" si="103"/>
        <v>CATEGORY_KEY INTEGER NOT NULL DEFAULT 0,_x000D_CATEGORY_ID VARCHAR2(5) NOT NULL DEFAULT 'NPC4',_x000D_</v>
      </c>
      <c r="CB106" s="119" t="str">
        <f t="shared" ca="1" si="103"/>
        <v>CATEGORY_KEY INTEGER NOT NULL DEFAULT 0,_x000D_CATEGORY_ID VARCHAR2(5) NOT NULL DEFAULT 'NPC4',_x000D_</v>
      </c>
      <c r="CC106" s="119" t="str">
        <f t="shared" ca="1" si="103"/>
        <v>CATEGORY_KEY INTEGER NOT NULL DEFAULT 0,_x000D_CATEGORY_ID VARCHAR2(5) NOT NULL DEFAULT 'NPC4',_x000D_</v>
      </c>
      <c r="CD106" s="119" t="str">
        <f t="shared" ca="1" si="103"/>
        <v>CATEGORY_KEY INTEGER NOT NULL DEFAULT 0,_x000D_CATEGORY_ID VARCHAR2(5) NOT NULL DEFAULT 'NPC4',_x000D_</v>
      </c>
      <c r="CE106" s="119" t="str">
        <f t="shared" ca="1" si="103"/>
        <v>CATEGORY_KEY INTEGER NOT NULL DEFAULT 0,_x000D_CATEGORY_ID VARCHAR2(5) NOT NULL DEFAULT 'NPC4',_x000D_</v>
      </c>
      <c r="CF106" s="119" t="str">
        <f t="shared" ca="1" si="103"/>
        <v>CATEGORY_KEY INTEGER NOT NULL DEFAULT 0,_x000D_CATEGORY_ID VARCHAR2(5) NOT NULL DEFAULT 'NPC4',_x000D_</v>
      </c>
      <c r="CG106" s="119" t="str">
        <f t="shared" ca="1" si="103"/>
        <v>CATEGORY_KEY INTEGER NOT NULL DEFAULT 0,_x000D_CATEGORY_ID VARCHAR2(5) NOT NULL DEFAULT 'NPC4',_x000D_</v>
      </c>
      <c r="CH106" s="119" t="str">
        <f t="shared" ca="1" si="103"/>
        <v>CATEGORY_KEY INTEGER NOT NULL DEFAULT 0,_x000D_CATEGORY_ID VARCHAR2(5) NOT NULL DEFAULT 'NPC4',_x000D_</v>
      </c>
      <c r="CI106" s="119" t="str">
        <f t="shared" ca="1" si="103"/>
        <v>CATEGORY_KEY INTEGER NOT NULL DEFAULT 0,_x000D_CATEGORY_ID VARCHAR2(5) NOT NULL DEFAULT 'NPC4',_x000D_</v>
      </c>
      <c r="CJ106" s="119" t="str">
        <f t="shared" ca="1" si="103"/>
        <v>CATEGORY_KEY INTEGER NOT NULL DEFAULT 0,_x000D_CATEGORY_ID VARCHAR2(5) NOT NULL DEFAULT 'NPC4',_x000D_</v>
      </c>
      <c r="CK106" s="119" t="str">
        <f t="shared" ca="1" si="103"/>
        <v>CATEGORY_KEY INTEGER NOT NULL DEFAULT 0,_x000D_CATEGORY_ID VARCHAR2(5) NOT NULL DEFAULT 'NPC4',_x000D_</v>
      </c>
      <c r="CL106" s="119" t="str">
        <f t="shared" ca="1" si="103"/>
        <v>CATEGORY_KEY INTEGER NOT NULL DEFAULT 0,_x000D_CATEGORY_ID VARCHAR2(5) NOT NULL DEFAULT 'NPC4',_x000D_</v>
      </c>
      <c r="CM106" s="119" t="str">
        <f t="shared" ca="1" si="103"/>
        <v>CATEGORY_KEY INTEGER NOT NULL DEFAULT 0,_x000D_CATEGORY_ID VARCHAR2(5) NOT NULL DEFAULT 'NPC4',_x000D_</v>
      </c>
      <c r="CN106" s="119" t="str">
        <f t="shared" ca="1" si="103"/>
        <v>CATEGORY_KEY INTEGER NOT NULL DEFAULT 0,_x000D_CATEGORY_ID VARCHAR2(5) NOT NULL DEFAULT 'NPC4',_x000D_</v>
      </c>
      <c r="CO106" s="119" t="str">
        <f t="shared" ca="1" si="103"/>
        <v>CATEGORY_KEY INTEGER NOT NULL DEFAULT 0,_x000D_CATEGORY_ID VARCHAR2(5) NOT NULL DEFAULT 'NPC4',_x000D_</v>
      </c>
      <c r="CP106" s="119" t="str">
        <f t="shared" ca="1" si="103"/>
        <v>CATEGORY_KEY INTEGER NOT NULL DEFAULT 0,_x000D_CATEGORY_ID VARCHAR2(5) NOT NULL DEFAULT 'NPC4',_x000D_</v>
      </c>
      <c r="CQ106" s="119" t="str">
        <f t="shared" ca="1" si="103"/>
        <v>CATEGORY_KEY INTEGER NOT NULL DEFAULT 0,_x000D_CATEGORY_ID VARCHAR2(5) NOT NULL DEFAULT 'NPC4',_x000D_</v>
      </c>
      <c r="CR106" s="119" t="str">
        <f t="shared" ca="1" si="103"/>
        <v>CATEGORY_KEY INTEGER NOT NULL DEFAULT 0,_x000D_CATEGORY_ID VARCHAR2(5) NOT NULL DEFAULT 'NPC4',_x000D_</v>
      </c>
      <c r="CS106" s="119" t="str">
        <f t="shared" ca="1" si="103"/>
        <v>CATEGORY_KEY INTEGER NOT NULL DEFAULT 0,_x000D_CATEGORY_ID VARCHAR2(5) NOT NULL DEFAULT 'NPC4',_x000D_</v>
      </c>
      <c r="CT106" s="119" t="str">
        <f t="shared" ca="1" si="103"/>
        <v>CATEGORY_KEY INTEGER NOT NULL DEFAULT 0,_x000D_CATEGORY_ID VARCHAR2(5) NOT NULL DEFAULT 'NPC4',_x000D_</v>
      </c>
      <c r="CU106" s="119" t="str">
        <f t="shared" ca="1" si="103"/>
        <v>CATEGORY_KEY INTEGER NOT NULL DEFAULT 0,_x000D_CATEGORY_ID VARCHAR2(5) NOT NULL DEFAULT 'NPC4',_x000D_</v>
      </c>
      <c r="CV106" s="119" t="str">
        <f t="shared" ca="1" si="103"/>
        <v>CATEGORY_KEY INTEGER NOT NULL DEFAULT 0,_x000D_CATEGORY_ID VARCHAR2(5) NOT NULL DEFAULT 'NPC4',_x000D_</v>
      </c>
      <c r="CW106" s="119" t="str">
        <f t="shared" ca="1" si="103"/>
        <v>CATEGORY_KEY INTEGER NOT NULL DEFAULT 0,_x000D_CATEGORY_ID VARCHAR2(5) NOT NULL DEFAULT 'NPC4',_x000D_</v>
      </c>
      <c r="CX106" s="119" t="str">
        <f t="shared" ca="1" si="103"/>
        <v>CATEGORY_KEY INTEGER NOT NULL DEFAULT 0,_x000D_CATEGORY_ID VARCHAR2(5) NOT NULL DEFAULT 'NPC4',_x000D_</v>
      </c>
      <c r="CY106" s="119" t="str">
        <f t="shared" ca="1" si="103"/>
        <v>CATEGORY_KEY INTEGER NOT NULL DEFAULT 0,_x000D_CATEGORY_ID VARCHAR2(5) NOT NULL DEFAULT 'NPC4',_x000D_</v>
      </c>
      <c r="CZ106" s="119" t="str">
        <f t="shared" ca="1" si="103"/>
        <v>CATEGORY_KEY INTEGER NOT NULL DEFAULT 0,_x000D_CATEGORY_ID VARCHAR2(5) NOT NULL DEFAULT 'NPC4',_x000D_</v>
      </c>
      <c r="DA106" s="119" t="str">
        <f t="shared" ca="1" si="103"/>
        <v>CATEGORY_KEY INTEGER NOT NULL DEFAULT 0,_x000D_CATEGORY_ID VARCHAR2(5) NOT NULL DEFAULT 'NPC4',_x000D_</v>
      </c>
      <c r="DB106" s="119" t="str">
        <f t="shared" ca="1" si="103"/>
        <v>CATEGORY_KEY INTEGER NOT NULL DEFAULT 0,_x000D_CATEGORY_ID VARCHAR2(5) NOT NULL DEFAULT 'NPC4',_x000D_</v>
      </c>
      <c r="DC106" s="119" t="str">
        <f t="shared" ca="1" si="103"/>
        <v>CATEGORY_KEY INTEGER NOT NULL DEFAULT 0,_x000D_CATEGORY_ID VARCHAR2(5) NOT NULL DEFAULT 'NPC4',_x000D_</v>
      </c>
      <c r="DD106" s="119" t="str">
        <f t="shared" ca="1" si="103"/>
        <v>CATEGORY_KEY INTEGER NOT NULL DEFAULT 0,_x000D_CATEGORY_ID VARCHAR2(5) NOT NULL DEFAULT 'NPC4',_x000D_</v>
      </c>
      <c r="DE106" s="119" t="str">
        <f t="shared" ca="1" si="103"/>
        <v>CATEGORY_KEY INTEGER NOT NULL DEFAULT 0,_x000D_CATEGORY_ID VARCHAR2(5) NOT NULL DEFAULT 'NPC4',_x000D_</v>
      </c>
      <c r="DF106" s="119" t="str">
        <f t="shared" ca="1" si="103"/>
        <v>CATEGORY_KEY INTEGER NOT NULL DEFAULT 0,_x000D_CATEGORY_ID VARCHAR2(5) NOT NULL DEFAULT 'NPC4',_x000D_</v>
      </c>
      <c r="DG106" s="119" t="str">
        <f t="shared" ca="1" si="103"/>
        <v>CATEGORY_KEY INTEGER NOT NULL DEFAULT 0,_x000D_CATEGORY_ID VARCHAR2(5) NOT NULL DEFAULT 'NPC4',_x000D_</v>
      </c>
      <c r="DH106" s="119" t="str">
        <f t="shared" ca="1" si="103"/>
        <v>CATEGORY_KEY INTEGER NOT NULL DEFAULT 0,_x000D_CATEGORY_ID VARCHAR2(5) NOT NULL DEFAULT 'NPC4',_x000D_</v>
      </c>
      <c r="DI106" s="119" t="str">
        <f t="shared" ca="1" si="103"/>
        <v>CATEGORY_KEY INTEGER NOT NULL DEFAULT 0,_x000D_CATEGORY_ID VARCHAR2(5) NOT NULL DEFAULT 'NPC4',_x000D_</v>
      </c>
      <c r="DJ106" s="119" t="str">
        <f t="shared" ca="1" si="103"/>
        <v>CATEGORY_KEY INTEGER NOT NULL DEFAULT 0,_x000D_CATEGORY_ID VARCHAR2(5) NOT NULL DEFAULT 'NPC4',_x000D_</v>
      </c>
      <c r="DK106" s="119" t="str">
        <f t="shared" ca="1" si="103"/>
        <v>CATEGORY_KEY INTEGER NOT NULL DEFAULT 0,_x000D_CATEGORY_ID VARCHAR2(5) NOT NULL DEFAULT 'NPC4',_x000D_</v>
      </c>
      <c r="DL106" s="119" t="str">
        <f t="shared" ca="1" si="103"/>
        <v>CATEGORY_KEY INTEGER NOT NULL DEFAULT 0,_x000D_CATEGORY_ID VARCHAR2(5) NOT NULL DEFAULT 'NPC4',_x000D_</v>
      </c>
      <c r="DM106" s="119" t="str">
        <f t="shared" ca="1" si="103"/>
        <v>CATEGORY_KEY INTEGER NOT NULL DEFAULT 0,_x000D_CATEGORY_ID VARCHAR2(5) NOT NULL DEFAULT 'NPC4',_x000D_</v>
      </c>
      <c r="DN106" s="119" t="str">
        <f t="shared" ca="1" si="103"/>
        <v>CATEGORY_KEY INTEGER NOT NULL DEFAULT 0,_x000D_CATEGORY_ID VARCHAR2(5) NOT NULL DEFAULT 'NPC4',_x000D_</v>
      </c>
      <c r="DO106" s="119" t="str">
        <f t="shared" ca="1" si="103"/>
        <v>CATEGORY_KEY INTEGER NOT NULL DEFAULT 0,_x000D_CATEGORY_ID VARCHAR2(5) NOT NULL DEFAULT 'NPC4',_x000D_</v>
      </c>
      <c r="DP106" s="119" t="str">
        <f t="shared" ca="1" si="103"/>
        <v>CATEGORY_KEY INTEGER NOT NULL DEFAULT 0,_x000D_CATEGORY_ID VARCHAR2(5) NOT NULL DEFAULT 'NPC4',_x000D_</v>
      </c>
      <c r="DQ106" s="119" t="str">
        <f t="shared" ca="1" si="103"/>
        <v>CATEGORY_KEY INTEGER NOT NULL DEFAULT 0,_x000D_CATEGORY_ID VARCHAR2(5) NOT NULL DEFAULT 'NPC4',_x000D_</v>
      </c>
      <c r="DR106" s="119" t="str">
        <f t="shared" ca="1" si="103"/>
        <v>CATEGORY_KEY INTEGER NOT NULL DEFAULT 0,_x000D_CATEGORY_ID VARCHAR2(5) NOT NULL DEFAULT 'NPC4',_x000D_</v>
      </c>
      <c r="DS106" s="119" t="str">
        <f t="shared" ca="1" si="103"/>
        <v>CATEGORY_KEY INTEGER NOT NULL DEFAULT 0,_x000D_CATEGORY_ID VARCHAR2(5) NOT NULL DEFAULT 'NPC4',_x000D_</v>
      </c>
      <c r="DT106" s="119" t="str">
        <f t="shared" ca="1" si="103"/>
        <v>CATEGORY_KEY INTEGER NOT NULL DEFAULT 0,_x000D_CATEGORY_ID VARCHAR2(5) NOT NULL DEFAULT 'NPC4',_x000D_</v>
      </c>
      <c r="DU106" s="119" t="str">
        <f t="shared" ca="1" si="103"/>
        <v>CATEGORY_KEY INTEGER NOT NULL DEFAULT 0,_x000D_CATEGORY_ID VARCHAR2(5) NOT NULL DEFAULT 'NPC4',_x000D_</v>
      </c>
      <c r="DV106" s="119" t="str">
        <f t="shared" ca="1" si="103"/>
        <v>CATEGORY_KEY INTEGER NOT NULL DEFAULT 0,_x000D_CATEGORY_ID VARCHAR2(5) NOT NULL DEFAULT 'NPC4',_x000D_</v>
      </c>
      <c r="DW106" s="119" t="str">
        <f t="shared" ca="1" si="103"/>
        <v>CATEGORY_KEY INTEGER NOT NULL DEFAULT 0,_x000D_CATEGORY_ID VARCHAR2(5) NOT NULL DEFAULT 'NPC4',_x000D_</v>
      </c>
      <c r="DX106" s="119" t="str">
        <f t="shared" ca="1" si="103"/>
        <v>CATEGORY_KEY INTEGER NOT NULL DEFAULT 0,_x000D_CATEGORY_ID VARCHAR2(5) NOT NULL DEFAULT 'NPC4',_x000D_</v>
      </c>
      <c r="DY106" s="119" t="str">
        <f t="shared" ca="1" si="103"/>
        <v>CATEGORY_KEY INTEGER NOT NULL DEFAULT 0,_x000D_CATEGORY_ID VARCHAR2(5) NOT NULL DEFAULT 'NPC4',_x000D_</v>
      </c>
      <c r="DZ106" s="119" t="str">
        <f t="shared" ca="1" si="103"/>
        <v>CATEGORY_KEY INTEGER NOT NULL DEFAULT 0,_x000D_CATEGORY_ID VARCHAR2(5) NOT NULL DEFAULT 'NPC4',_x000D_</v>
      </c>
      <c r="EA106" s="119" t="str">
        <f t="shared" ca="1" si="103"/>
        <v>CATEGORY_KEY INTEGER NOT NULL DEFAULT 0,_x000D_CATEGORY_ID VARCHAR2(5) NOT NULL DEFAULT 'NPC4',_x000D_</v>
      </c>
      <c r="EB106" s="119" t="str">
        <f t="shared" ca="1" si="103"/>
        <v>CATEGORY_KEY INTEGER NOT NULL DEFAULT 0,_x000D_CATEGORY_ID VARCHAR2(5) NOT NULL DEFAULT 'NPC4',_x000D_</v>
      </c>
      <c r="EC106" s="119" t="str">
        <f t="shared" ca="1" si="103"/>
        <v>CATEGORY_KEY INTEGER NOT NULL DEFAULT 0,_x000D_CATEGORY_ID VARCHAR2(5) NOT NULL DEFAULT 'NPC4',_x000D_</v>
      </c>
      <c r="ED106" s="119" t="str">
        <f t="shared" ca="1" si="103"/>
        <v>CATEGORY_KEY INTEGER NOT NULL DEFAULT 0,_x000D_CATEGORY_ID VARCHAR2(5) NOT NULL DEFAULT 'NPC4',_x000D_</v>
      </c>
      <c r="EE106" s="119" t="str">
        <f t="shared" ca="1" si="103"/>
        <v>CATEGORY_KEY INTEGER NOT NULL DEFAULT 0,_x000D_CATEGORY_ID VARCHAR2(5) NOT NULL DEFAULT 'NPC4',_x000D_</v>
      </c>
      <c r="EF106" s="119" t="str">
        <f t="shared" ref="EF106:EY107" ca="1" si="104">CONCATENATE(INDIRECT(ADDRESS(ROW(),COLUMN()-1)),EF104)</f>
        <v>CATEGORY_KEY INTEGER NOT NULL DEFAULT 0,_x000D_CATEGORY_ID VARCHAR2(5) NOT NULL DEFAULT 'NPC4',_x000D_</v>
      </c>
      <c r="EG106" s="119" t="str">
        <f t="shared" ca="1" si="104"/>
        <v>CATEGORY_KEY INTEGER NOT NULL DEFAULT 0,_x000D_CATEGORY_ID VARCHAR2(5) NOT NULL DEFAULT 'NPC4',_x000D_</v>
      </c>
      <c r="EH106" s="119" t="str">
        <f t="shared" ca="1" si="104"/>
        <v>CATEGORY_KEY INTEGER NOT NULL DEFAULT 0,_x000D_CATEGORY_ID VARCHAR2(5) NOT NULL DEFAULT 'NPC4',_x000D_</v>
      </c>
      <c r="EI106" s="119" t="str">
        <f t="shared" ca="1" si="104"/>
        <v>CATEGORY_KEY INTEGER NOT NULL DEFAULT 0,_x000D_CATEGORY_ID VARCHAR2(5) NOT NULL DEFAULT 'NPC4',_x000D_</v>
      </c>
      <c r="EJ106" s="119" t="str">
        <f t="shared" ca="1" si="104"/>
        <v>CATEGORY_KEY INTEGER NOT NULL DEFAULT 0,_x000D_CATEGORY_ID VARCHAR2(5) NOT NULL DEFAULT 'NPC4',_x000D_</v>
      </c>
      <c r="EK106" s="119" t="str">
        <f t="shared" ca="1" si="104"/>
        <v>CATEGORY_KEY INTEGER NOT NULL DEFAULT 0,_x000D_CATEGORY_ID VARCHAR2(5) NOT NULL DEFAULT 'NPC4',_x000D_</v>
      </c>
      <c r="EL106" s="119" t="str">
        <f t="shared" ca="1" si="104"/>
        <v>CATEGORY_KEY INTEGER NOT NULL DEFAULT 0,_x000D_CATEGORY_ID VARCHAR2(5) NOT NULL DEFAULT 'NPC4',_x000D_</v>
      </c>
      <c r="EM106" s="119" t="str">
        <f t="shared" ca="1" si="104"/>
        <v>CATEGORY_KEY INTEGER NOT NULL DEFAULT 0,_x000D_CATEGORY_ID VARCHAR2(5) NOT NULL DEFAULT 'NPC4',_x000D_</v>
      </c>
      <c r="EN106" s="119" t="str">
        <f t="shared" ca="1" si="104"/>
        <v>CATEGORY_KEY INTEGER NOT NULL DEFAULT 0,_x000D_CATEGORY_ID VARCHAR2(5) NOT NULL DEFAULT 'NPC4',_x000D_</v>
      </c>
      <c r="EO106" s="119" t="str">
        <f t="shared" ca="1" si="104"/>
        <v>CATEGORY_KEY INTEGER NOT NULL DEFAULT 0,_x000D_CATEGORY_ID VARCHAR2(5) NOT NULL DEFAULT 'NPC4',_x000D_</v>
      </c>
      <c r="EP106" s="119" t="str">
        <f t="shared" ca="1" si="104"/>
        <v>CATEGORY_KEY INTEGER NOT NULL DEFAULT 0,_x000D_CATEGORY_ID VARCHAR2(5) NOT NULL DEFAULT 'NPC4',_x000D_</v>
      </c>
      <c r="EQ106" s="119" t="str">
        <f t="shared" ca="1" si="104"/>
        <v>CATEGORY_KEY INTEGER NOT NULL DEFAULT 0,_x000D_CATEGORY_ID VARCHAR2(5) NOT NULL DEFAULT 'NPC4',_x000D_</v>
      </c>
      <c r="ER106" s="119" t="str">
        <f t="shared" ca="1" si="104"/>
        <v>CATEGORY_KEY INTEGER NOT NULL DEFAULT 0,_x000D_CATEGORY_ID VARCHAR2(5) NOT NULL DEFAULT 'NPC4',_x000D_</v>
      </c>
      <c r="ES106" s="119" t="str">
        <f t="shared" ca="1" si="104"/>
        <v>CATEGORY_KEY INTEGER NOT NULL DEFAULT 0,_x000D_CATEGORY_ID VARCHAR2(5) NOT NULL DEFAULT 'NPC4',_x000D_</v>
      </c>
      <c r="ET106" s="119" t="str">
        <f t="shared" ca="1" si="104"/>
        <v>CATEGORY_KEY INTEGER NOT NULL DEFAULT 0,_x000D_CATEGORY_ID VARCHAR2(5) NOT NULL DEFAULT 'NPC4',_x000D_</v>
      </c>
      <c r="EU106" s="119" t="str">
        <f t="shared" ca="1" si="104"/>
        <v>CATEGORY_KEY INTEGER NOT NULL DEFAULT 0,_x000D_CATEGORY_ID VARCHAR2(5) NOT NULL DEFAULT 'NPC4',_x000D_</v>
      </c>
      <c r="EV106" s="119" t="str">
        <f t="shared" ca="1" si="104"/>
        <v>CATEGORY_KEY INTEGER NOT NULL DEFAULT 0,_x000D_CATEGORY_ID VARCHAR2(5) NOT NULL DEFAULT 'NPC4',_x000D_</v>
      </c>
      <c r="EW106" s="119" t="str">
        <f t="shared" ca="1" si="104"/>
        <v>CATEGORY_KEY INTEGER NOT NULL DEFAULT 0,_x000D_CATEGORY_ID VARCHAR2(5) NOT NULL DEFAULT 'NPC4',_x000D_</v>
      </c>
      <c r="EX106" s="119" t="str">
        <f t="shared" ca="1" si="104"/>
        <v>CATEGORY_KEY INTEGER NOT NULL DEFAULT 0,_x000D_CATEGORY_ID VARCHAR2(5) NOT NULL DEFAULT 'NPC4',_x000D_</v>
      </c>
      <c r="EY106" s="119" t="str">
        <f t="shared" ca="1" si="104"/>
        <v>CATEGORY_KEY INTEGER NOT NULL DEFAULT 0,_x000D_CATEGORY_ID VARCHAR2(5) NOT NULL DEFAULT 'NPC4',_x000D_</v>
      </c>
    </row>
    <row r="107" spans="1:155" s="38" customFormat="1" ht="45" hidden="1" customHeight="1" outlineLevel="2">
      <c r="A107" s="20"/>
      <c r="B107" s="20"/>
      <c r="C107" s="33" t="s">
        <v>288</v>
      </c>
      <c r="D107" s="33"/>
      <c r="E107" s="18"/>
      <c r="F107" s="139" t="str">
        <f>F105</f>
        <v/>
      </c>
      <c r="G107" s="119" t="str">
        <f ca="1">CONCATENATE(INDIRECT(ADDRESS(ROW(),COLUMN()-1)),G105)</f>
        <v/>
      </c>
      <c r="H107" s="119" t="str">
        <f t="shared" ca="1" si="102"/>
        <v>CATEGORY VARCHAR2(20) DEFAULT 'peace',_x000D_</v>
      </c>
      <c r="I107" s="119" t="str">
        <f t="shared" ca="1" si="102"/>
        <v>CATEGORY VARCHAR2(20) DEFAULT 'peace',_x000D_</v>
      </c>
      <c r="J107" s="119" t="str">
        <f t="shared" ca="1" si="102"/>
        <v>CATEGORY VARCHAR2(20) DEFAULT 'peace',_x000D_</v>
      </c>
      <c r="K107" s="119" t="str">
        <f t="shared" ca="1" si="102"/>
        <v>CATEGORY VARCHAR2(20) DEFAULT 'peace',_x000D_</v>
      </c>
      <c r="L107" s="119" t="str">
        <f t="shared" ca="1" si="102"/>
        <v>CATEGORY VARCHAR2(20) DEFAULT 'peace',_x000D_</v>
      </c>
      <c r="M107" s="119" t="str">
        <f t="shared" ca="1" si="102"/>
        <v>CATEGORY VARCHAR2(20) DEFAULT 'peace',_x000D_</v>
      </c>
      <c r="N107" s="119" t="str">
        <f t="shared" ca="1" si="102"/>
        <v>CATEGORY VARCHAR2(20) DEFAULT 'peace',_x000D_</v>
      </c>
      <c r="O107" s="119" t="str">
        <f t="shared" ca="1" si="102"/>
        <v>CATEGORY VARCHAR2(20) DEFAULT 'peace',_x000D_</v>
      </c>
      <c r="P107" s="119" t="str">
        <f t="shared" ca="1" si="102"/>
        <v>CATEGORY VARCHAR2(20) DEFAULT 'peace',_x000D_</v>
      </c>
      <c r="Q107" s="119" t="str">
        <f t="shared" ca="1" si="102"/>
        <v>CATEGORY VARCHAR2(20) DEFAULT 'peace',_x000D_</v>
      </c>
      <c r="R107" s="119" t="str">
        <f t="shared" ca="1" si="102"/>
        <v>CATEGORY VARCHAR2(20) DEFAULT 'peace',_x000D_</v>
      </c>
      <c r="S107" s="119" t="str">
        <f t="shared" ca="1" si="102"/>
        <v>CATEGORY VARCHAR2(20) DEFAULT 'peace',_x000D_</v>
      </c>
      <c r="T107" s="119" t="str">
        <f t="shared" ca="1" si="102"/>
        <v>CATEGORY VARCHAR2(20) DEFAULT 'peace',_x000D_</v>
      </c>
      <c r="U107" s="119" t="str">
        <f t="shared" ca="1" si="102"/>
        <v>CATEGORY VARCHAR2(20) DEFAULT 'peace',_x000D_</v>
      </c>
      <c r="V107" s="119" t="str">
        <f t="shared" ca="1" si="102"/>
        <v>CATEGORY VARCHAR2(20) DEFAULT 'peace',_x000D_</v>
      </c>
      <c r="W107" s="119" t="str">
        <f t="shared" ca="1" si="102"/>
        <v>CATEGORY VARCHAR2(20) DEFAULT 'peace',_x000D_</v>
      </c>
      <c r="X107" s="119" t="str">
        <f t="shared" ca="1" si="102"/>
        <v>CATEGORY VARCHAR2(20) DEFAULT 'peace',_x000D_</v>
      </c>
      <c r="Y107" s="119" t="str">
        <f t="shared" ca="1" si="102"/>
        <v>CATEGORY VARCHAR2(20) DEFAULT 'peace',_x000D_</v>
      </c>
      <c r="Z107" s="119" t="str">
        <f t="shared" ca="1" si="102"/>
        <v>CATEGORY VARCHAR2(20) DEFAULT 'peace',_x000D_</v>
      </c>
      <c r="AA107" s="119" t="str">
        <f t="shared" ca="1" si="102"/>
        <v>CATEGORY VARCHAR2(20) DEFAULT 'peace',_x000D_</v>
      </c>
      <c r="AB107" s="119" t="str">
        <f t="shared" ca="1" si="102"/>
        <v>CATEGORY VARCHAR2(20) DEFAULT 'peace',_x000D_</v>
      </c>
      <c r="AC107" s="119" t="str">
        <f t="shared" ca="1" si="102"/>
        <v>CATEGORY VARCHAR2(20) DEFAULT 'peace',_x000D_</v>
      </c>
      <c r="AD107" s="119" t="str">
        <f t="shared" ca="1" si="102"/>
        <v>CATEGORY VARCHAR2(20) DEFAULT 'peace',_x000D_</v>
      </c>
      <c r="AE107" s="119" t="str">
        <f t="shared" ca="1" si="102"/>
        <v>CATEGORY VARCHAR2(20) DEFAULT 'peace',_x000D_</v>
      </c>
      <c r="AF107" s="119" t="str">
        <f t="shared" ca="1" si="102"/>
        <v>CATEGORY VARCHAR2(20) DEFAULT 'peace',_x000D_</v>
      </c>
      <c r="AG107" s="119" t="str">
        <f t="shared" ca="1" si="102"/>
        <v>CATEGORY VARCHAR2(20) DEFAULT 'peace',_x000D_</v>
      </c>
      <c r="AH107" s="119" t="str">
        <f t="shared" ca="1" si="102"/>
        <v>CATEGORY VARCHAR2(20) DEFAULT 'peace',_x000D_</v>
      </c>
      <c r="AI107" s="119" t="str">
        <f t="shared" ca="1" si="102"/>
        <v>CATEGORY VARCHAR2(20) DEFAULT 'peace',_x000D_</v>
      </c>
      <c r="AJ107" s="119" t="str">
        <f t="shared" ca="1" si="102"/>
        <v>CATEGORY VARCHAR2(20) DEFAULT 'peace',_x000D_</v>
      </c>
      <c r="AK107" s="119" t="str">
        <f t="shared" ca="1" si="102"/>
        <v>CATEGORY VARCHAR2(20) DEFAULT 'peace',_x000D_</v>
      </c>
      <c r="AL107" s="119" t="str">
        <f t="shared" ca="1" si="102"/>
        <v>CATEGORY VARCHAR2(20) DEFAULT 'peace',_x000D_</v>
      </c>
      <c r="AM107" s="119" t="str">
        <f t="shared" ca="1" si="102"/>
        <v>CATEGORY VARCHAR2(20) DEFAULT 'peace',_x000D_</v>
      </c>
      <c r="AN107" s="119" t="str">
        <f t="shared" ca="1" si="102"/>
        <v>CATEGORY VARCHAR2(20) DEFAULT 'peace',_x000D_</v>
      </c>
      <c r="AO107" s="119" t="str">
        <f t="shared" ca="1" si="102"/>
        <v>CATEGORY VARCHAR2(20) DEFAULT 'peace',_x000D_</v>
      </c>
      <c r="AP107" s="119" t="str">
        <f t="shared" ca="1" si="102"/>
        <v>CATEGORY VARCHAR2(20) DEFAULT 'peace',_x000D_</v>
      </c>
      <c r="AQ107" s="119" t="str">
        <f t="shared" ca="1" si="102"/>
        <v>CATEGORY VARCHAR2(20) DEFAULT 'peace',_x000D_</v>
      </c>
      <c r="AR107" s="119" t="str">
        <f t="shared" ca="1" si="102"/>
        <v>CATEGORY VARCHAR2(20) DEFAULT 'peace',_x000D_</v>
      </c>
      <c r="AS107" s="119" t="str">
        <f t="shared" ca="1" si="102"/>
        <v>CATEGORY VARCHAR2(20) DEFAULT 'peace',_x000D_</v>
      </c>
      <c r="AT107" s="119" t="str">
        <f t="shared" ca="1" si="102"/>
        <v>CATEGORY VARCHAR2(20) DEFAULT 'peace',_x000D_</v>
      </c>
      <c r="AU107" s="119" t="str">
        <f t="shared" ca="1" si="102"/>
        <v>CATEGORY VARCHAR2(20) DEFAULT 'peace',_x000D_</v>
      </c>
      <c r="AV107" s="119" t="str">
        <f t="shared" ca="1" si="102"/>
        <v>CATEGORY VARCHAR2(20) DEFAULT 'peace',_x000D_</v>
      </c>
      <c r="AW107" s="119" t="str">
        <f t="shared" ca="1" si="102"/>
        <v>CATEGORY VARCHAR2(20) DEFAULT 'peace',_x000D_</v>
      </c>
      <c r="AX107" s="119" t="str">
        <f t="shared" ca="1" si="102"/>
        <v>CATEGORY VARCHAR2(20) DEFAULT 'peace',_x000D_</v>
      </c>
      <c r="AY107" s="119" t="str">
        <f t="shared" ca="1" si="102"/>
        <v>CATEGORY VARCHAR2(20) DEFAULT 'peace',_x000D_</v>
      </c>
      <c r="AZ107" s="119" t="str">
        <f t="shared" ca="1" si="102"/>
        <v>CATEGORY VARCHAR2(20) DEFAULT 'peace',_x000D_</v>
      </c>
      <c r="BA107" s="119" t="str">
        <f t="shared" ca="1" si="102"/>
        <v>CATEGORY VARCHAR2(20) DEFAULT 'peace',_x000D_</v>
      </c>
      <c r="BB107" s="119" t="str">
        <f t="shared" ca="1" si="102"/>
        <v>CATEGORY VARCHAR2(20) DEFAULT 'peace',_x000D_</v>
      </c>
      <c r="BC107" s="119" t="str">
        <f t="shared" ca="1" si="102"/>
        <v>CATEGORY VARCHAR2(20) DEFAULT 'peace',_x000D_</v>
      </c>
      <c r="BD107" s="119" t="str">
        <f t="shared" ca="1" si="102"/>
        <v>CATEGORY VARCHAR2(20) DEFAULT 'peace',_x000D_</v>
      </c>
      <c r="BE107" s="119" t="str">
        <f t="shared" ca="1" si="102"/>
        <v>CATEGORY VARCHAR2(20) DEFAULT 'peace',_x000D_</v>
      </c>
      <c r="BF107" s="119" t="str">
        <f t="shared" ca="1" si="102"/>
        <v>CATEGORY VARCHAR2(20) DEFAULT 'peace',_x000D_</v>
      </c>
      <c r="BG107" s="119" t="str">
        <f t="shared" ca="1" si="102"/>
        <v>CATEGORY VARCHAR2(20) DEFAULT 'peace',_x000D_</v>
      </c>
      <c r="BH107" s="119" t="str">
        <f t="shared" ca="1" si="102"/>
        <v>CATEGORY VARCHAR2(20) DEFAULT 'peace',_x000D_</v>
      </c>
      <c r="BI107" s="119" t="str">
        <f t="shared" ca="1" si="102"/>
        <v>CATEGORY VARCHAR2(20) DEFAULT 'peace',_x000D_</v>
      </c>
      <c r="BJ107" s="119" t="str">
        <f t="shared" ca="1" si="102"/>
        <v>CATEGORY VARCHAR2(20) DEFAULT 'peace',_x000D_</v>
      </c>
      <c r="BK107" s="119" t="str">
        <f t="shared" ca="1" si="102"/>
        <v>CATEGORY VARCHAR2(20) DEFAULT 'peace',_x000D_</v>
      </c>
      <c r="BL107" s="119" t="str">
        <f t="shared" ca="1" si="102"/>
        <v>CATEGORY VARCHAR2(20) DEFAULT 'peace',_x000D_</v>
      </c>
      <c r="BM107" s="119" t="str">
        <f t="shared" ca="1" si="102"/>
        <v>CATEGORY VARCHAR2(20) DEFAULT 'peace',_x000D_</v>
      </c>
      <c r="BN107" s="119" t="str">
        <f t="shared" ca="1" si="102"/>
        <v>CATEGORY VARCHAR2(20) DEFAULT 'peace',_x000D_</v>
      </c>
      <c r="BO107" s="119" t="str">
        <f t="shared" ca="1" si="102"/>
        <v>CATEGORY VARCHAR2(20) DEFAULT 'peace',_x000D_</v>
      </c>
      <c r="BP107" s="119" t="str">
        <f t="shared" ca="1" si="102"/>
        <v>CATEGORY VARCHAR2(20) DEFAULT 'peace',_x000D_</v>
      </c>
      <c r="BQ107" s="119" t="str">
        <f t="shared" ca="1" si="102"/>
        <v>CATEGORY VARCHAR2(20) DEFAULT 'peace',_x000D_</v>
      </c>
      <c r="BR107" s="119" t="str">
        <f t="shared" ca="1" si="102"/>
        <v>CATEGORY VARCHAR2(20) DEFAULT 'peace',_x000D_</v>
      </c>
      <c r="BS107" s="119" t="str">
        <f t="shared" ca="1" si="102"/>
        <v>CATEGORY VARCHAR2(20) DEFAULT 'peace',_x000D_</v>
      </c>
      <c r="BT107" s="119" t="str">
        <f t="shared" ca="1" si="103"/>
        <v>CATEGORY VARCHAR2(20) DEFAULT 'peace',_x000D_</v>
      </c>
      <c r="BU107" s="119" t="str">
        <f t="shared" ca="1" si="103"/>
        <v>CATEGORY VARCHAR2(20) DEFAULT 'peace',_x000D_</v>
      </c>
      <c r="BV107" s="119" t="str">
        <f t="shared" ca="1" si="103"/>
        <v>CATEGORY VARCHAR2(20) DEFAULT 'peace',_x000D_</v>
      </c>
      <c r="BW107" s="119" t="str">
        <f t="shared" ca="1" si="103"/>
        <v>CATEGORY VARCHAR2(20) DEFAULT 'peace',_x000D_</v>
      </c>
      <c r="BX107" s="119" t="str">
        <f t="shared" ca="1" si="103"/>
        <v>CATEGORY VARCHAR2(20) DEFAULT 'peace',_x000D_</v>
      </c>
      <c r="BY107" s="119" t="str">
        <f t="shared" ca="1" si="103"/>
        <v>CATEGORY VARCHAR2(20) DEFAULT 'peace',_x000D_</v>
      </c>
      <c r="BZ107" s="119" t="str">
        <f t="shared" ca="1" si="103"/>
        <v>CATEGORY VARCHAR2(20) DEFAULT 'peace',_x000D_</v>
      </c>
      <c r="CA107" s="119" t="str">
        <f t="shared" ca="1" si="103"/>
        <v>CATEGORY VARCHAR2(20) DEFAULT 'peace',_x000D_</v>
      </c>
      <c r="CB107" s="119" t="str">
        <f t="shared" ca="1" si="103"/>
        <v>CATEGORY VARCHAR2(20) DEFAULT 'peace',_x000D_</v>
      </c>
      <c r="CC107" s="119" t="str">
        <f t="shared" ca="1" si="103"/>
        <v>CATEGORY VARCHAR2(20) DEFAULT 'peace',_x000D_</v>
      </c>
      <c r="CD107" s="119" t="str">
        <f t="shared" ca="1" si="103"/>
        <v>CATEGORY VARCHAR2(20) DEFAULT 'peace',_x000D_</v>
      </c>
      <c r="CE107" s="119" t="str">
        <f t="shared" ca="1" si="103"/>
        <v>CATEGORY VARCHAR2(20) DEFAULT 'peace',_x000D_</v>
      </c>
      <c r="CF107" s="119" t="str">
        <f t="shared" ca="1" si="103"/>
        <v>CATEGORY VARCHAR2(20) DEFAULT 'peace',_x000D_</v>
      </c>
      <c r="CG107" s="119" t="str">
        <f t="shared" ca="1" si="103"/>
        <v>CATEGORY VARCHAR2(20) DEFAULT 'peace',_x000D_</v>
      </c>
      <c r="CH107" s="119" t="str">
        <f t="shared" ca="1" si="103"/>
        <v>CATEGORY VARCHAR2(20) DEFAULT 'peace',_x000D_</v>
      </c>
      <c r="CI107" s="119" t="str">
        <f t="shared" ca="1" si="103"/>
        <v>CATEGORY VARCHAR2(20) DEFAULT 'peace',_x000D_</v>
      </c>
      <c r="CJ107" s="119" t="str">
        <f t="shared" ca="1" si="103"/>
        <v>CATEGORY VARCHAR2(20) DEFAULT 'peace',_x000D_</v>
      </c>
      <c r="CK107" s="119" t="str">
        <f t="shared" ca="1" si="103"/>
        <v>CATEGORY VARCHAR2(20) DEFAULT 'peace',_x000D_</v>
      </c>
      <c r="CL107" s="119" t="str">
        <f t="shared" ca="1" si="103"/>
        <v>CATEGORY VARCHAR2(20) DEFAULT 'peace',_x000D_</v>
      </c>
      <c r="CM107" s="119" t="str">
        <f t="shared" ca="1" si="103"/>
        <v>CATEGORY VARCHAR2(20) DEFAULT 'peace',_x000D_</v>
      </c>
      <c r="CN107" s="119" t="str">
        <f t="shared" ca="1" si="103"/>
        <v>CATEGORY VARCHAR2(20) DEFAULT 'peace',_x000D_</v>
      </c>
      <c r="CO107" s="119" t="str">
        <f t="shared" ca="1" si="103"/>
        <v>CATEGORY VARCHAR2(20) DEFAULT 'peace',_x000D_</v>
      </c>
      <c r="CP107" s="119" t="str">
        <f t="shared" ca="1" si="103"/>
        <v>CATEGORY VARCHAR2(20) DEFAULT 'peace',_x000D_</v>
      </c>
      <c r="CQ107" s="119" t="str">
        <f t="shared" ca="1" si="103"/>
        <v>CATEGORY VARCHAR2(20) DEFAULT 'peace',_x000D_</v>
      </c>
      <c r="CR107" s="119" t="str">
        <f t="shared" ca="1" si="103"/>
        <v>CATEGORY VARCHAR2(20) DEFAULT 'peace',_x000D_</v>
      </c>
      <c r="CS107" s="119" t="str">
        <f t="shared" ca="1" si="103"/>
        <v>CATEGORY VARCHAR2(20) DEFAULT 'peace',_x000D_</v>
      </c>
      <c r="CT107" s="119" t="str">
        <f t="shared" ca="1" si="103"/>
        <v>CATEGORY VARCHAR2(20) DEFAULT 'peace',_x000D_</v>
      </c>
      <c r="CU107" s="119" t="str">
        <f t="shared" ca="1" si="103"/>
        <v>CATEGORY VARCHAR2(20) DEFAULT 'peace',_x000D_</v>
      </c>
      <c r="CV107" s="119" t="str">
        <f t="shared" ca="1" si="103"/>
        <v>CATEGORY VARCHAR2(20) DEFAULT 'peace',_x000D_</v>
      </c>
      <c r="CW107" s="119" t="str">
        <f t="shared" ca="1" si="103"/>
        <v>CATEGORY VARCHAR2(20) DEFAULT 'peace',_x000D_</v>
      </c>
      <c r="CX107" s="119" t="str">
        <f t="shared" ca="1" si="103"/>
        <v>CATEGORY VARCHAR2(20) DEFAULT 'peace',_x000D_</v>
      </c>
      <c r="CY107" s="119" t="str">
        <f t="shared" ca="1" si="103"/>
        <v>CATEGORY VARCHAR2(20) DEFAULT 'peace',_x000D_</v>
      </c>
      <c r="CZ107" s="119" t="str">
        <f t="shared" ca="1" si="103"/>
        <v>CATEGORY VARCHAR2(20) DEFAULT 'peace',_x000D_</v>
      </c>
      <c r="DA107" s="119" t="str">
        <f t="shared" ca="1" si="103"/>
        <v>CATEGORY VARCHAR2(20) DEFAULT 'peace',_x000D_</v>
      </c>
      <c r="DB107" s="119" t="str">
        <f t="shared" ca="1" si="103"/>
        <v>CATEGORY VARCHAR2(20) DEFAULT 'peace',_x000D_</v>
      </c>
      <c r="DC107" s="119" t="str">
        <f t="shared" ca="1" si="103"/>
        <v>CATEGORY VARCHAR2(20) DEFAULT 'peace',_x000D_</v>
      </c>
      <c r="DD107" s="119" t="str">
        <f t="shared" ca="1" si="103"/>
        <v>CATEGORY VARCHAR2(20) DEFAULT 'peace',_x000D_</v>
      </c>
      <c r="DE107" s="119" t="str">
        <f t="shared" ca="1" si="103"/>
        <v>CATEGORY VARCHAR2(20) DEFAULT 'peace',_x000D_</v>
      </c>
      <c r="DF107" s="119" t="str">
        <f t="shared" ca="1" si="103"/>
        <v>CATEGORY VARCHAR2(20) DEFAULT 'peace',_x000D_</v>
      </c>
      <c r="DG107" s="119" t="str">
        <f t="shared" ca="1" si="103"/>
        <v>CATEGORY VARCHAR2(20) DEFAULT 'peace',_x000D_</v>
      </c>
      <c r="DH107" s="119" t="str">
        <f t="shared" ca="1" si="103"/>
        <v>CATEGORY VARCHAR2(20) DEFAULT 'peace',_x000D_</v>
      </c>
      <c r="DI107" s="119" t="str">
        <f t="shared" ca="1" si="103"/>
        <v>CATEGORY VARCHAR2(20) DEFAULT 'peace',_x000D_</v>
      </c>
      <c r="DJ107" s="119" t="str">
        <f t="shared" ca="1" si="103"/>
        <v>CATEGORY VARCHAR2(20) DEFAULT 'peace',_x000D_</v>
      </c>
      <c r="DK107" s="119" t="str">
        <f t="shared" ca="1" si="103"/>
        <v>CATEGORY VARCHAR2(20) DEFAULT 'peace',_x000D_</v>
      </c>
      <c r="DL107" s="119" t="str">
        <f t="shared" ca="1" si="103"/>
        <v>CATEGORY VARCHAR2(20) DEFAULT 'peace',_x000D_</v>
      </c>
      <c r="DM107" s="119" t="str">
        <f t="shared" ca="1" si="103"/>
        <v>CATEGORY VARCHAR2(20) DEFAULT 'peace',_x000D_</v>
      </c>
      <c r="DN107" s="119" t="str">
        <f t="shared" ca="1" si="103"/>
        <v>CATEGORY VARCHAR2(20) DEFAULT 'peace',_x000D_</v>
      </c>
      <c r="DO107" s="119" t="str">
        <f t="shared" ca="1" si="103"/>
        <v>CATEGORY VARCHAR2(20) DEFAULT 'peace',_x000D_</v>
      </c>
      <c r="DP107" s="119" t="str">
        <f t="shared" ca="1" si="103"/>
        <v>CATEGORY VARCHAR2(20) DEFAULT 'peace',_x000D_</v>
      </c>
      <c r="DQ107" s="119" t="str">
        <f t="shared" ca="1" si="103"/>
        <v>CATEGORY VARCHAR2(20) DEFAULT 'peace',_x000D_</v>
      </c>
      <c r="DR107" s="119" t="str">
        <f t="shared" ca="1" si="103"/>
        <v>CATEGORY VARCHAR2(20) DEFAULT 'peace',_x000D_</v>
      </c>
      <c r="DS107" s="119" t="str">
        <f t="shared" ca="1" si="103"/>
        <v>CATEGORY VARCHAR2(20) DEFAULT 'peace',_x000D_</v>
      </c>
      <c r="DT107" s="119" t="str">
        <f t="shared" ca="1" si="103"/>
        <v>CATEGORY VARCHAR2(20) DEFAULT 'peace',_x000D_</v>
      </c>
      <c r="DU107" s="119" t="str">
        <f t="shared" ca="1" si="103"/>
        <v>CATEGORY VARCHAR2(20) DEFAULT 'peace',_x000D_</v>
      </c>
      <c r="DV107" s="119" t="str">
        <f t="shared" ca="1" si="103"/>
        <v>CATEGORY VARCHAR2(20) DEFAULT 'peace',_x000D_</v>
      </c>
      <c r="DW107" s="119" t="str">
        <f t="shared" ca="1" si="103"/>
        <v>CATEGORY VARCHAR2(20) DEFAULT 'peace',_x000D_</v>
      </c>
      <c r="DX107" s="119" t="str">
        <f t="shared" ca="1" si="103"/>
        <v>CATEGORY VARCHAR2(20) DEFAULT 'peace',_x000D_</v>
      </c>
      <c r="DY107" s="119" t="str">
        <f t="shared" ca="1" si="103"/>
        <v>CATEGORY VARCHAR2(20) DEFAULT 'peace',_x000D_</v>
      </c>
      <c r="DZ107" s="119" t="str">
        <f t="shared" ca="1" si="103"/>
        <v>CATEGORY VARCHAR2(20) DEFAULT 'peace',_x000D_</v>
      </c>
      <c r="EA107" s="119" t="str">
        <f t="shared" ca="1" si="103"/>
        <v>CATEGORY VARCHAR2(20) DEFAULT 'peace',_x000D_</v>
      </c>
      <c r="EB107" s="119" t="str">
        <f t="shared" ca="1" si="103"/>
        <v>CATEGORY VARCHAR2(20) DEFAULT 'peace',_x000D_</v>
      </c>
      <c r="EC107" s="119" t="str">
        <f t="shared" ca="1" si="103"/>
        <v>CATEGORY VARCHAR2(20) DEFAULT 'peace',_x000D_</v>
      </c>
      <c r="ED107" s="119" t="str">
        <f t="shared" ca="1" si="103"/>
        <v>CATEGORY VARCHAR2(20) DEFAULT 'peace',_x000D_</v>
      </c>
      <c r="EE107" s="119" t="str">
        <f t="shared" ca="1" si="103"/>
        <v>CATEGORY VARCHAR2(20) DEFAULT 'peace',_x000D_</v>
      </c>
      <c r="EF107" s="119" t="str">
        <f t="shared" ca="1" si="104"/>
        <v>CATEGORY VARCHAR2(20) DEFAULT 'peace',_x000D_</v>
      </c>
      <c r="EG107" s="119" t="str">
        <f t="shared" ca="1" si="104"/>
        <v>CATEGORY VARCHAR2(20) DEFAULT 'peace',_x000D_</v>
      </c>
      <c r="EH107" s="119" t="str">
        <f t="shared" ca="1" si="104"/>
        <v>CATEGORY VARCHAR2(20) DEFAULT 'peace',_x000D_</v>
      </c>
      <c r="EI107" s="119" t="str">
        <f t="shared" ca="1" si="104"/>
        <v>CATEGORY VARCHAR2(20) DEFAULT 'peace',_x000D_</v>
      </c>
      <c r="EJ107" s="119" t="str">
        <f t="shared" ca="1" si="104"/>
        <v>CATEGORY VARCHAR2(20) DEFAULT 'peace',_x000D_</v>
      </c>
      <c r="EK107" s="119" t="str">
        <f t="shared" ca="1" si="104"/>
        <v>CATEGORY VARCHAR2(20) DEFAULT 'peace',_x000D_</v>
      </c>
      <c r="EL107" s="119" t="str">
        <f t="shared" ca="1" si="104"/>
        <v>CATEGORY VARCHAR2(20) DEFAULT 'peace',_x000D_</v>
      </c>
      <c r="EM107" s="119" t="str">
        <f t="shared" ca="1" si="104"/>
        <v>CATEGORY VARCHAR2(20) DEFAULT 'peace',_x000D_</v>
      </c>
      <c r="EN107" s="119" t="str">
        <f t="shared" ca="1" si="104"/>
        <v>CATEGORY VARCHAR2(20) DEFAULT 'peace',_x000D_</v>
      </c>
      <c r="EO107" s="119" t="str">
        <f t="shared" ca="1" si="104"/>
        <v>CATEGORY VARCHAR2(20) DEFAULT 'peace',_x000D_</v>
      </c>
      <c r="EP107" s="119" t="str">
        <f t="shared" ca="1" si="104"/>
        <v>CATEGORY VARCHAR2(20) DEFAULT 'peace',_x000D_</v>
      </c>
      <c r="EQ107" s="119" t="str">
        <f t="shared" ca="1" si="104"/>
        <v>CATEGORY VARCHAR2(20) DEFAULT 'peace',_x000D_</v>
      </c>
      <c r="ER107" s="119" t="str">
        <f t="shared" ca="1" si="104"/>
        <v>CATEGORY VARCHAR2(20) DEFAULT 'peace',_x000D_</v>
      </c>
      <c r="ES107" s="119" t="str">
        <f t="shared" ca="1" si="104"/>
        <v>CATEGORY VARCHAR2(20) DEFAULT 'peace',_x000D_</v>
      </c>
      <c r="ET107" s="119" t="str">
        <f t="shared" ca="1" si="104"/>
        <v>CATEGORY VARCHAR2(20) DEFAULT 'peace',_x000D_</v>
      </c>
      <c r="EU107" s="119" t="str">
        <f t="shared" ca="1" si="104"/>
        <v>CATEGORY VARCHAR2(20) DEFAULT 'peace',_x000D_</v>
      </c>
      <c r="EV107" s="119" t="str">
        <f t="shared" ca="1" si="104"/>
        <v>CATEGORY VARCHAR2(20) DEFAULT 'peace',_x000D_</v>
      </c>
      <c r="EW107" s="119" t="str">
        <f t="shared" ca="1" si="104"/>
        <v>CATEGORY VARCHAR2(20) DEFAULT 'peace',_x000D_</v>
      </c>
      <c r="EX107" s="119" t="str">
        <f t="shared" ca="1" si="104"/>
        <v>CATEGORY VARCHAR2(20) DEFAULT 'peace',_x000D_</v>
      </c>
      <c r="EY107" s="119" t="str">
        <f t="shared" ca="1" si="104"/>
        <v>CATEGORY VARCHAR2(20) DEFAULT 'peace',_x000D_</v>
      </c>
    </row>
    <row r="108" spans="1:155" s="38" customFormat="1" ht="19.95" hidden="1" customHeight="1" outlineLevel="2">
      <c r="A108" s="20"/>
      <c r="B108" s="20"/>
      <c r="C108" s="33"/>
      <c r="D108" s="33"/>
      <c r="E108" s="18"/>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122" t="str">
        <f>IF(LEN(F83)=0,"",SUBSTITUTE(SUBSTITUTE(SUBSTITUTE(Settings!$B$39,"&amp;Table",$F$45),"&amp;Column",F72),"&amp;BEAMColumnCodes",F83))</f>
        <v xml:space="preserve">Comment on Column PRIZE_CATEGORY.CATEGORY_KEY is 'SK, NN';
</v>
      </c>
      <c r="G109" s="122" t="str">
        <f>IF(LEN(G83)=0,"",SUBSTITUTE(SUBSTITUTE(SUBSTITUTE(Settings!$B$39,"&amp;Table",$F$45),"&amp;Column",G72),"&amp;BEAMColumnCodes",G83))</f>
        <v xml:space="preserve">Comment on Column PRIZE_CATEGORY.CATEGORY_ID is 'BK, NN';
</v>
      </c>
      <c r="H109" s="122" t="str">
        <f>IF(LEN(H83)=0,"",SUBSTITUTE(SUBSTITUTE(SUBSTITUTE(Settings!$B$39,"&amp;Table",$F$45),"&amp;Column",H72),"&amp;BEAMColumnCodes",H83))</f>
        <v xml:space="preserve">Comment on Column PRIZE_CATEGORY.CATEGORY is 'ND';
</v>
      </c>
      <c r="I109" s="122" t="str">
        <f>IF(LEN(I83)=0,"",SUBSTITUTE(SUBSTITUTE(SUBSTITUTE(Settings!$B$39,"&amp;Table",$F$45),"&amp;Column",I72),"&amp;BEAMColumnCodes",I83))</f>
        <v/>
      </c>
      <c r="J109" s="122" t="str">
        <f>IF(LEN(J83)=0,"",SUBSTITUTE(SUBSTITUTE(SUBSTITUTE(Settings!$B$39,"&amp;Table",$F$45),"&amp;Column",J72),"&amp;BEAMColumnCodes",J83))</f>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140" t="str">
        <f>F109</f>
        <v xml:space="preserve">Comment on Column PRIZE_CATEGORY.CATEGORY_KEY is 'SK, NN';
</v>
      </c>
      <c r="G110" s="111" t="str">
        <f ca="1">CONCATENATE(INDIRECT(ADDRESS(ROW(),COLUMN()-1)),G109)</f>
        <v xml:space="preserve">Comment on Column PRIZE_CATEGORY.CATEGORY_KEY is 'SK, NN';
Comment on Column PRIZE_CATEGORY.CATEGORY_ID is 'BK, NN';
</v>
      </c>
      <c r="H110" s="111" t="str">
        <f t="shared" ref="H110:BS110" ca="1" si="105">CONCATENATE(INDIRECT(ADDRESS(ROW(),COLUMN()-1)),H109)</f>
        <v xml:space="preserve">Comment on Column PRIZE_CATEGORY.CATEGORY_KEY is 'SK, NN';
Comment on Column PRIZE_CATEGORY.CATEGORY_ID is 'BK, NN';
Comment on Column PRIZE_CATEGORY.CATEGORY is 'ND';
</v>
      </c>
      <c r="I110" s="111" t="str">
        <f t="shared" ca="1" si="105"/>
        <v xml:space="preserve">Comment on Column PRIZE_CATEGORY.CATEGORY_KEY is 'SK, NN';
Comment on Column PRIZE_CATEGORY.CATEGORY_ID is 'BK, NN';
Comment on Column PRIZE_CATEGORY.CATEGORY is 'ND';
</v>
      </c>
      <c r="J110" s="111" t="str">
        <f t="shared" ca="1" si="105"/>
        <v xml:space="preserve">Comment on Column PRIZE_CATEGORY.CATEGORY_KEY is 'SK, NN';
Comment on Column PRIZE_CATEGORY.CATEGORY_ID is 'BK, NN';
Comment on Column PRIZE_CATEGORY.CATEGORY is 'ND';
</v>
      </c>
      <c r="K110" s="111" t="str">
        <f t="shared" ca="1" si="105"/>
        <v xml:space="preserve">Comment on Column PRIZE_CATEGORY.CATEGORY_KEY is 'SK, NN';
Comment on Column PRIZE_CATEGORY.CATEGORY_ID is 'BK, NN';
Comment on Column PRIZE_CATEGORY.CATEGORY is 'ND';
</v>
      </c>
      <c r="L110" s="111" t="str">
        <f t="shared" ca="1" si="105"/>
        <v xml:space="preserve">Comment on Column PRIZE_CATEGORY.CATEGORY_KEY is 'SK, NN';
Comment on Column PRIZE_CATEGORY.CATEGORY_ID is 'BK, NN';
Comment on Column PRIZE_CATEGORY.CATEGORY is 'ND';
</v>
      </c>
      <c r="M110" s="111" t="str">
        <f t="shared" ca="1" si="105"/>
        <v xml:space="preserve">Comment on Column PRIZE_CATEGORY.CATEGORY_KEY is 'SK, NN';
Comment on Column PRIZE_CATEGORY.CATEGORY_ID is 'BK, NN';
Comment on Column PRIZE_CATEGORY.CATEGORY is 'ND';
</v>
      </c>
      <c r="N110" s="111" t="str">
        <f t="shared" ca="1" si="105"/>
        <v xml:space="preserve">Comment on Column PRIZE_CATEGORY.CATEGORY_KEY is 'SK, NN';
Comment on Column PRIZE_CATEGORY.CATEGORY_ID is 'BK, NN';
Comment on Column PRIZE_CATEGORY.CATEGORY is 'ND';
</v>
      </c>
      <c r="O110" s="111" t="str">
        <f t="shared" ca="1" si="105"/>
        <v xml:space="preserve">Comment on Column PRIZE_CATEGORY.CATEGORY_KEY is 'SK, NN';
Comment on Column PRIZE_CATEGORY.CATEGORY_ID is 'BK, NN';
Comment on Column PRIZE_CATEGORY.CATEGORY is 'ND';
</v>
      </c>
      <c r="P110" s="111" t="str">
        <f t="shared" ca="1" si="105"/>
        <v xml:space="preserve">Comment on Column PRIZE_CATEGORY.CATEGORY_KEY is 'SK, NN';
Comment on Column PRIZE_CATEGORY.CATEGORY_ID is 'BK, NN';
Comment on Column PRIZE_CATEGORY.CATEGORY is 'ND';
</v>
      </c>
      <c r="Q110" s="111" t="str">
        <f t="shared" ca="1" si="105"/>
        <v xml:space="preserve">Comment on Column PRIZE_CATEGORY.CATEGORY_KEY is 'SK, NN';
Comment on Column PRIZE_CATEGORY.CATEGORY_ID is 'BK, NN';
Comment on Column PRIZE_CATEGORY.CATEGORY is 'ND';
</v>
      </c>
      <c r="R110" s="111" t="str">
        <f t="shared" ca="1" si="105"/>
        <v xml:space="preserve">Comment on Column PRIZE_CATEGORY.CATEGORY_KEY is 'SK, NN';
Comment on Column PRIZE_CATEGORY.CATEGORY_ID is 'BK, NN';
Comment on Column PRIZE_CATEGORY.CATEGORY is 'ND';
</v>
      </c>
      <c r="S110" s="111" t="str">
        <f t="shared" ca="1" si="105"/>
        <v xml:space="preserve">Comment on Column PRIZE_CATEGORY.CATEGORY_KEY is 'SK, NN';
Comment on Column PRIZE_CATEGORY.CATEGORY_ID is 'BK, NN';
Comment on Column PRIZE_CATEGORY.CATEGORY is 'ND';
</v>
      </c>
      <c r="T110" s="111" t="str">
        <f t="shared" ca="1" si="105"/>
        <v xml:space="preserve">Comment on Column PRIZE_CATEGORY.CATEGORY_KEY is 'SK, NN';
Comment on Column PRIZE_CATEGORY.CATEGORY_ID is 'BK, NN';
Comment on Column PRIZE_CATEGORY.CATEGORY is 'ND';
</v>
      </c>
      <c r="U110" s="111" t="str">
        <f t="shared" ca="1" si="105"/>
        <v xml:space="preserve">Comment on Column PRIZE_CATEGORY.CATEGORY_KEY is 'SK, NN';
Comment on Column PRIZE_CATEGORY.CATEGORY_ID is 'BK, NN';
Comment on Column PRIZE_CATEGORY.CATEGORY is 'ND';
</v>
      </c>
      <c r="V110" s="111" t="str">
        <f t="shared" ca="1" si="105"/>
        <v xml:space="preserve">Comment on Column PRIZE_CATEGORY.CATEGORY_KEY is 'SK, NN';
Comment on Column PRIZE_CATEGORY.CATEGORY_ID is 'BK, NN';
Comment on Column PRIZE_CATEGORY.CATEGORY is 'ND';
</v>
      </c>
      <c r="W110" s="111" t="str">
        <f t="shared" ca="1" si="105"/>
        <v xml:space="preserve">Comment on Column PRIZE_CATEGORY.CATEGORY_KEY is 'SK, NN';
Comment on Column PRIZE_CATEGORY.CATEGORY_ID is 'BK, NN';
Comment on Column PRIZE_CATEGORY.CATEGORY is 'ND';
</v>
      </c>
      <c r="X110" s="111" t="str">
        <f t="shared" ca="1" si="105"/>
        <v xml:space="preserve">Comment on Column PRIZE_CATEGORY.CATEGORY_KEY is 'SK, NN';
Comment on Column PRIZE_CATEGORY.CATEGORY_ID is 'BK, NN';
Comment on Column PRIZE_CATEGORY.CATEGORY is 'ND';
</v>
      </c>
      <c r="Y110" s="111" t="str">
        <f t="shared" ca="1" si="105"/>
        <v xml:space="preserve">Comment on Column PRIZE_CATEGORY.CATEGORY_KEY is 'SK, NN';
Comment on Column PRIZE_CATEGORY.CATEGORY_ID is 'BK, NN';
Comment on Column PRIZE_CATEGORY.CATEGORY is 'ND';
</v>
      </c>
      <c r="Z110" s="111" t="str">
        <f t="shared" ca="1" si="105"/>
        <v xml:space="preserve">Comment on Column PRIZE_CATEGORY.CATEGORY_KEY is 'SK, NN';
Comment on Column PRIZE_CATEGORY.CATEGORY_ID is 'BK, NN';
Comment on Column PRIZE_CATEGORY.CATEGORY is 'ND';
</v>
      </c>
      <c r="AA110" s="111" t="str">
        <f t="shared" ca="1" si="105"/>
        <v xml:space="preserve">Comment on Column PRIZE_CATEGORY.CATEGORY_KEY is 'SK, NN';
Comment on Column PRIZE_CATEGORY.CATEGORY_ID is 'BK, NN';
Comment on Column PRIZE_CATEGORY.CATEGORY is 'ND';
</v>
      </c>
      <c r="AB110" s="111" t="str">
        <f t="shared" ca="1" si="105"/>
        <v xml:space="preserve">Comment on Column PRIZE_CATEGORY.CATEGORY_KEY is 'SK, NN';
Comment on Column PRIZE_CATEGORY.CATEGORY_ID is 'BK, NN';
Comment on Column PRIZE_CATEGORY.CATEGORY is 'ND';
</v>
      </c>
      <c r="AC110" s="111" t="str">
        <f t="shared" ca="1" si="105"/>
        <v xml:space="preserve">Comment on Column PRIZE_CATEGORY.CATEGORY_KEY is 'SK, NN';
Comment on Column PRIZE_CATEGORY.CATEGORY_ID is 'BK, NN';
Comment on Column PRIZE_CATEGORY.CATEGORY is 'ND';
</v>
      </c>
      <c r="AD110" s="111" t="str">
        <f t="shared" ca="1" si="105"/>
        <v xml:space="preserve">Comment on Column PRIZE_CATEGORY.CATEGORY_KEY is 'SK, NN';
Comment on Column PRIZE_CATEGORY.CATEGORY_ID is 'BK, NN';
Comment on Column PRIZE_CATEGORY.CATEGORY is 'ND';
</v>
      </c>
      <c r="AE110" s="111" t="str">
        <f t="shared" ca="1" si="105"/>
        <v xml:space="preserve">Comment on Column PRIZE_CATEGORY.CATEGORY_KEY is 'SK, NN';
Comment on Column PRIZE_CATEGORY.CATEGORY_ID is 'BK, NN';
Comment on Column PRIZE_CATEGORY.CATEGORY is 'ND';
</v>
      </c>
      <c r="AF110" s="111" t="str">
        <f t="shared" ca="1" si="105"/>
        <v xml:space="preserve">Comment on Column PRIZE_CATEGORY.CATEGORY_KEY is 'SK, NN';
Comment on Column PRIZE_CATEGORY.CATEGORY_ID is 'BK, NN';
Comment on Column PRIZE_CATEGORY.CATEGORY is 'ND';
</v>
      </c>
      <c r="AG110" s="111" t="str">
        <f t="shared" ca="1" si="105"/>
        <v xml:space="preserve">Comment on Column PRIZE_CATEGORY.CATEGORY_KEY is 'SK, NN';
Comment on Column PRIZE_CATEGORY.CATEGORY_ID is 'BK, NN';
Comment on Column PRIZE_CATEGORY.CATEGORY is 'ND';
</v>
      </c>
      <c r="AH110" s="111" t="str">
        <f t="shared" ca="1" si="105"/>
        <v xml:space="preserve">Comment on Column PRIZE_CATEGORY.CATEGORY_KEY is 'SK, NN';
Comment on Column PRIZE_CATEGORY.CATEGORY_ID is 'BK, NN';
Comment on Column PRIZE_CATEGORY.CATEGORY is 'ND';
</v>
      </c>
      <c r="AI110" s="111" t="str">
        <f t="shared" ca="1" si="105"/>
        <v xml:space="preserve">Comment on Column PRIZE_CATEGORY.CATEGORY_KEY is 'SK, NN';
Comment on Column PRIZE_CATEGORY.CATEGORY_ID is 'BK, NN';
Comment on Column PRIZE_CATEGORY.CATEGORY is 'ND';
</v>
      </c>
      <c r="AJ110" s="111" t="str">
        <f t="shared" ca="1" si="105"/>
        <v xml:space="preserve">Comment on Column PRIZE_CATEGORY.CATEGORY_KEY is 'SK, NN';
Comment on Column PRIZE_CATEGORY.CATEGORY_ID is 'BK, NN';
Comment on Column PRIZE_CATEGORY.CATEGORY is 'ND';
</v>
      </c>
      <c r="AK110" s="111" t="str">
        <f t="shared" ca="1" si="105"/>
        <v xml:space="preserve">Comment on Column PRIZE_CATEGORY.CATEGORY_KEY is 'SK, NN';
Comment on Column PRIZE_CATEGORY.CATEGORY_ID is 'BK, NN';
Comment on Column PRIZE_CATEGORY.CATEGORY is 'ND';
</v>
      </c>
      <c r="AL110" s="111" t="str">
        <f t="shared" ca="1" si="105"/>
        <v xml:space="preserve">Comment on Column PRIZE_CATEGORY.CATEGORY_KEY is 'SK, NN';
Comment on Column PRIZE_CATEGORY.CATEGORY_ID is 'BK, NN';
Comment on Column PRIZE_CATEGORY.CATEGORY is 'ND';
</v>
      </c>
      <c r="AM110" s="111" t="str">
        <f t="shared" ca="1" si="105"/>
        <v xml:space="preserve">Comment on Column PRIZE_CATEGORY.CATEGORY_KEY is 'SK, NN';
Comment on Column PRIZE_CATEGORY.CATEGORY_ID is 'BK, NN';
Comment on Column PRIZE_CATEGORY.CATEGORY is 'ND';
</v>
      </c>
      <c r="AN110" s="111" t="str">
        <f t="shared" ca="1" si="105"/>
        <v xml:space="preserve">Comment on Column PRIZE_CATEGORY.CATEGORY_KEY is 'SK, NN';
Comment on Column PRIZE_CATEGORY.CATEGORY_ID is 'BK, NN';
Comment on Column PRIZE_CATEGORY.CATEGORY is 'ND';
</v>
      </c>
      <c r="AO110" s="111" t="str">
        <f t="shared" ca="1" si="105"/>
        <v xml:space="preserve">Comment on Column PRIZE_CATEGORY.CATEGORY_KEY is 'SK, NN';
Comment on Column PRIZE_CATEGORY.CATEGORY_ID is 'BK, NN';
Comment on Column PRIZE_CATEGORY.CATEGORY is 'ND';
</v>
      </c>
      <c r="AP110" s="111" t="str">
        <f t="shared" ca="1" si="105"/>
        <v xml:space="preserve">Comment on Column PRIZE_CATEGORY.CATEGORY_KEY is 'SK, NN';
Comment on Column PRIZE_CATEGORY.CATEGORY_ID is 'BK, NN';
Comment on Column PRIZE_CATEGORY.CATEGORY is 'ND';
</v>
      </c>
      <c r="AQ110" s="111" t="str">
        <f t="shared" ca="1" si="105"/>
        <v xml:space="preserve">Comment on Column PRIZE_CATEGORY.CATEGORY_KEY is 'SK, NN';
Comment on Column PRIZE_CATEGORY.CATEGORY_ID is 'BK, NN';
Comment on Column PRIZE_CATEGORY.CATEGORY is 'ND';
</v>
      </c>
      <c r="AR110" s="111" t="str">
        <f t="shared" ca="1" si="105"/>
        <v xml:space="preserve">Comment on Column PRIZE_CATEGORY.CATEGORY_KEY is 'SK, NN';
Comment on Column PRIZE_CATEGORY.CATEGORY_ID is 'BK, NN';
Comment on Column PRIZE_CATEGORY.CATEGORY is 'ND';
</v>
      </c>
      <c r="AS110" s="111" t="str">
        <f t="shared" ca="1" si="105"/>
        <v xml:space="preserve">Comment on Column PRIZE_CATEGORY.CATEGORY_KEY is 'SK, NN';
Comment on Column PRIZE_CATEGORY.CATEGORY_ID is 'BK, NN';
Comment on Column PRIZE_CATEGORY.CATEGORY is 'ND';
</v>
      </c>
      <c r="AT110" s="111" t="str">
        <f t="shared" ca="1" si="105"/>
        <v xml:space="preserve">Comment on Column PRIZE_CATEGORY.CATEGORY_KEY is 'SK, NN';
Comment on Column PRIZE_CATEGORY.CATEGORY_ID is 'BK, NN';
Comment on Column PRIZE_CATEGORY.CATEGORY is 'ND';
</v>
      </c>
      <c r="AU110" s="111" t="str">
        <f t="shared" ca="1" si="105"/>
        <v xml:space="preserve">Comment on Column PRIZE_CATEGORY.CATEGORY_KEY is 'SK, NN';
Comment on Column PRIZE_CATEGORY.CATEGORY_ID is 'BK, NN';
Comment on Column PRIZE_CATEGORY.CATEGORY is 'ND';
</v>
      </c>
      <c r="AV110" s="111" t="str">
        <f t="shared" ca="1" si="105"/>
        <v xml:space="preserve">Comment on Column PRIZE_CATEGORY.CATEGORY_KEY is 'SK, NN';
Comment on Column PRIZE_CATEGORY.CATEGORY_ID is 'BK, NN';
Comment on Column PRIZE_CATEGORY.CATEGORY is 'ND';
</v>
      </c>
      <c r="AW110" s="111" t="str">
        <f t="shared" ca="1" si="105"/>
        <v xml:space="preserve">Comment on Column PRIZE_CATEGORY.CATEGORY_KEY is 'SK, NN';
Comment on Column PRIZE_CATEGORY.CATEGORY_ID is 'BK, NN';
Comment on Column PRIZE_CATEGORY.CATEGORY is 'ND';
</v>
      </c>
      <c r="AX110" s="111" t="str">
        <f t="shared" ca="1" si="105"/>
        <v xml:space="preserve">Comment on Column PRIZE_CATEGORY.CATEGORY_KEY is 'SK, NN';
Comment on Column PRIZE_CATEGORY.CATEGORY_ID is 'BK, NN';
Comment on Column PRIZE_CATEGORY.CATEGORY is 'ND';
</v>
      </c>
      <c r="AY110" s="111" t="str">
        <f t="shared" ca="1" si="105"/>
        <v xml:space="preserve">Comment on Column PRIZE_CATEGORY.CATEGORY_KEY is 'SK, NN';
Comment on Column PRIZE_CATEGORY.CATEGORY_ID is 'BK, NN';
Comment on Column PRIZE_CATEGORY.CATEGORY is 'ND';
</v>
      </c>
      <c r="AZ110" s="111" t="str">
        <f t="shared" ca="1" si="105"/>
        <v xml:space="preserve">Comment on Column PRIZE_CATEGORY.CATEGORY_KEY is 'SK, NN';
Comment on Column PRIZE_CATEGORY.CATEGORY_ID is 'BK, NN';
Comment on Column PRIZE_CATEGORY.CATEGORY is 'ND';
</v>
      </c>
      <c r="BA110" s="111" t="str">
        <f t="shared" ca="1" si="105"/>
        <v xml:space="preserve">Comment on Column PRIZE_CATEGORY.CATEGORY_KEY is 'SK, NN';
Comment on Column PRIZE_CATEGORY.CATEGORY_ID is 'BK, NN';
Comment on Column PRIZE_CATEGORY.CATEGORY is 'ND';
</v>
      </c>
      <c r="BB110" s="111" t="str">
        <f t="shared" ca="1" si="105"/>
        <v xml:space="preserve">Comment on Column PRIZE_CATEGORY.CATEGORY_KEY is 'SK, NN';
Comment on Column PRIZE_CATEGORY.CATEGORY_ID is 'BK, NN';
Comment on Column PRIZE_CATEGORY.CATEGORY is 'ND';
</v>
      </c>
      <c r="BC110" s="111" t="str">
        <f t="shared" ca="1" si="105"/>
        <v xml:space="preserve">Comment on Column PRIZE_CATEGORY.CATEGORY_KEY is 'SK, NN';
Comment on Column PRIZE_CATEGORY.CATEGORY_ID is 'BK, NN';
Comment on Column PRIZE_CATEGORY.CATEGORY is 'ND';
</v>
      </c>
      <c r="BD110" s="111" t="str">
        <f t="shared" ca="1" si="105"/>
        <v xml:space="preserve">Comment on Column PRIZE_CATEGORY.CATEGORY_KEY is 'SK, NN';
Comment on Column PRIZE_CATEGORY.CATEGORY_ID is 'BK, NN';
Comment on Column PRIZE_CATEGORY.CATEGORY is 'ND';
</v>
      </c>
      <c r="BE110" s="111" t="str">
        <f t="shared" ca="1" si="105"/>
        <v xml:space="preserve">Comment on Column PRIZE_CATEGORY.CATEGORY_KEY is 'SK, NN';
Comment on Column PRIZE_CATEGORY.CATEGORY_ID is 'BK, NN';
Comment on Column PRIZE_CATEGORY.CATEGORY is 'ND';
</v>
      </c>
      <c r="BF110" s="111" t="str">
        <f t="shared" ca="1" si="105"/>
        <v xml:space="preserve">Comment on Column PRIZE_CATEGORY.CATEGORY_KEY is 'SK, NN';
Comment on Column PRIZE_CATEGORY.CATEGORY_ID is 'BK, NN';
Comment on Column PRIZE_CATEGORY.CATEGORY is 'ND';
</v>
      </c>
      <c r="BG110" s="111" t="str">
        <f t="shared" ca="1" si="105"/>
        <v xml:space="preserve">Comment on Column PRIZE_CATEGORY.CATEGORY_KEY is 'SK, NN';
Comment on Column PRIZE_CATEGORY.CATEGORY_ID is 'BK, NN';
Comment on Column PRIZE_CATEGORY.CATEGORY is 'ND';
</v>
      </c>
      <c r="BH110" s="111" t="str">
        <f t="shared" ca="1" si="105"/>
        <v xml:space="preserve">Comment on Column PRIZE_CATEGORY.CATEGORY_KEY is 'SK, NN';
Comment on Column PRIZE_CATEGORY.CATEGORY_ID is 'BK, NN';
Comment on Column PRIZE_CATEGORY.CATEGORY is 'ND';
</v>
      </c>
      <c r="BI110" s="111" t="str">
        <f t="shared" ca="1" si="105"/>
        <v xml:space="preserve">Comment on Column PRIZE_CATEGORY.CATEGORY_KEY is 'SK, NN';
Comment on Column PRIZE_CATEGORY.CATEGORY_ID is 'BK, NN';
Comment on Column PRIZE_CATEGORY.CATEGORY is 'ND';
</v>
      </c>
      <c r="BJ110" s="111" t="str">
        <f t="shared" ca="1" si="105"/>
        <v xml:space="preserve">Comment on Column PRIZE_CATEGORY.CATEGORY_KEY is 'SK, NN';
Comment on Column PRIZE_CATEGORY.CATEGORY_ID is 'BK, NN';
Comment on Column PRIZE_CATEGORY.CATEGORY is 'ND';
</v>
      </c>
      <c r="BK110" s="111" t="str">
        <f t="shared" ca="1" si="105"/>
        <v xml:space="preserve">Comment on Column PRIZE_CATEGORY.CATEGORY_KEY is 'SK, NN';
Comment on Column PRIZE_CATEGORY.CATEGORY_ID is 'BK, NN';
Comment on Column PRIZE_CATEGORY.CATEGORY is 'ND';
</v>
      </c>
      <c r="BL110" s="111" t="str">
        <f t="shared" ca="1" si="105"/>
        <v xml:space="preserve">Comment on Column PRIZE_CATEGORY.CATEGORY_KEY is 'SK, NN';
Comment on Column PRIZE_CATEGORY.CATEGORY_ID is 'BK, NN';
Comment on Column PRIZE_CATEGORY.CATEGORY is 'ND';
</v>
      </c>
      <c r="BM110" s="111" t="str">
        <f t="shared" ca="1" si="105"/>
        <v xml:space="preserve">Comment on Column PRIZE_CATEGORY.CATEGORY_KEY is 'SK, NN';
Comment on Column PRIZE_CATEGORY.CATEGORY_ID is 'BK, NN';
Comment on Column PRIZE_CATEGORY.CATEGORY is 'ND';
</v>
      </c>
      <c r="BN110" s="111" t="str">
        <f t="shared" ca="1" si="105"/>
        <v xml:space="preserve">Comment on Column PRIZE_CATEGORY.CATEGORY_KEY is 'SK, NN';
Comment on Column PRIZE_CATEGORY.CATEGORY_ID is 'BK, NN';
Comment on Column PRIZE_CATEGORY.CATEGORY is 'ND';
</v>
      </c>
      <c r="BO110" s="111" t="str">
        <f t="shared" ca="1" si="105"/>
        <v xml:space="preserve">Comment on Column PRIZE_CATEGORY.CATEGORY_KEY is 'SK, NN';
Comment on Column PRIZE_CATEGORY.CATEGORY_ID is 'BK, NN';
Comment on Column PRIZE_CATEGORY.CATEGORY is 'ND';
</v>
      </c>
      <c r="BP110" s="111" t="str">
        <f t="shared" ca="1" si="105"/>
        <v xml:space="preserve">Comment on Column PRIZE_CATEGORY.CATEGORY_KEY is 'SK, NN';
Comment on Column PRIZE_CATEGORY.CATEGORY_ID is 'BK, NN';
Comment on Column PRIZE_CATEGORY.CATEGORY is 'ND';
</v>
      </c>
      <c r="BQ110" s="111" t="str">
        <f t="shared" ca="1" si="105"/>
        <v xml:space="preserve">Comment on Column PRIZE_CATEGORY.CATEGORY_KEY is 'SK, NN';
Comment on Column PRIZE_CATEGORY.CATEGORY_ID is 'BK, NN';
Comment on Column PRIZE_CATEGORY.CATEGORY is 'ND';
</v>
      </c>
      <c r="BR110" s="111" t="str">
        <f t="shared" ca="1" si="105"/>
        <v xml:space="preserve">Comment on Column PRIZE_CATEGORY.CATEGORY_KEY is 'SK, NN';
Comment on Column PRIZE_CATEGORY.CATEGORY_ID is 'BK, NN';
Comment on Column PRIZE_CATEGORY.CATEGORY is 'ND';
</v>
      </c>
      <c r="BS110" s="111" t="str">
        <f t="shared" ca="1" si="105"/>
        <v xml:space="preserve">Comment on Column PRIZE_CATEGORY.CATEGORY_KEY is 'SK, NN';
Comment on Column PRIZE_CATEGORY.CATEGORY_ID is 'BK, NN';
Comment on Column PRIZE_CATEGORY.CATEGORY is 'ND';
</v>
      </c>
      <c r="BT110" s="111" t="str">
        <f t="shared" ref="BT110:EE110" ca="1" si="106">CONCATENATE(INDIRECT(ADDRESS(ROW(),COLUMN()-1)),BT109)</f>
        <v xml:space="preserve">Comment on Column PRIZE_CATEGORY.CATEGORY_KEY is 'SK, NN';
Comment on Column PRIZE_CATEGORY.CATEGORY_ID is 'BK, NN';
Comment on Column PRIZE_CATEGORY.CATEGORY is 'ND';
</v>
      </c>
      <c r="BU110" s="111" t="str">
        <f t="shared" ca="1" si="106"/>
        <v xml:space="preserve">Comment on Column PRIZE_CATEGORY.CATEGORY_KEY is 'SK, NN';
Comment on Column PRIZE_CATEGORY.CATEGORY_ID is 'BK, NN';
Comment on Column PRIZE_CATEGORY.CATEGORY is 'ND';
</v>
      </c>
      <c r="BV110" s="111" t="str">
        <f t="shared" ca="1" si="106"/>
        <v xml:space="preserve">Comment on Column PRIZE_CATEGORY.CATEGORY_KEY is 'SK, NN';
Comment on Column PRIZE_CATEGORY.CATEGORY_ID is 'BK, NN';
Comment on Column PRIZE_CATEGORY.CATEGORY is 'ND';
</v>
      </c>
      <c r="BW110" s="111" t="str">
        <f t="shared" ca="1" si="106"/>
        <v xml:space="preserve">Comment on Column PRIZE_CATEGORY.CATEGORY_KEY is 'SK, NN';
Comment on Column PRIZE_CATEGORY.CATEGORY_ID is 'BK, NN';
Comment on Column PRIZE_CATEGORY.CATEGORY is 'ND';
</v>
      </c>
      <c r="BX110" s="111" t="str">
        <f t="shared" ca="1" si="106"/>
        <v xml:space="preserve">Comment on Column PRIZE_CATEGORY.CATEGORY_KEY is 'SK, NN';
Comment on Column PRIZE_CATEGORY.CATEGORY_ID is 'BK, NN';
Comment on Column PRIZE_CATEGORY.CATEGORY is 'ND';
</v>
      </c>
      <c r="BY110" s="111" t="str">
        <f t="shared" ca="1" si="106"/>
        <v xml:space="preserve">Comment on Column PRIZE_CATEGORY.CATEGORY_KEY is 'SK, NN';
Comment on Column PRIZE_CATEGORY.CATEGORY_ID is 'BK, NN';
Comment on Column PRIZE_CATEGORY.CATEGORY is 'ND';
</v>
      </c>
      <c r="BZ110" s="111" t="str">
        <f t="shared" ca="1" si="106"/>
        <v xml:space="preserve">Comment on Column PRIZE_CATEGORY.CATEGORY_KEY is 'SK, NN';
Comment on Column PRIZE_CATEGORY.CATEGORY_ID is 'BK, NN';
Comment on Column PRIZE_CATEGORY.CATEGORY is 'ND';
</v>
      </c>
      <c r="CA110" s="111" t="str">
        <f t="shared" ca="1" si="106"/>
        <v xml:space="preserve">Comment on Column PRIZE_CATEGORY.CATEGORY_KEY is 'SK, NN';
Comment on Column PRIZE_CATEGORY.CATEGORY_ID is 'BK, NN';
Comment on Column PRIZE_CATEGORY.CATEGORY is 'ND';
</v>
      </c>
      <c r="CB110" s="111" t="str">
        <f t="shared" ca="1" si="106"/>
        <v xml:space="preserve">Comment on Column PRIZE_CATEGORY.CATEGORY_KEY is 'SK, NN';
Comment on Column PRIZE_CATEGORY.CATEGORY_ID is 'BK, NN';
Comment on Column PRIZE_CATEGORY.CATEGORY is 'ND';
</v>
      </c>
      <c r="CC110" s="111" t="str">
        <f t="shared" ca="1" si="106"/>
        <v xml:space="preserve">Comment on Column PRIZE_CATEGORY.CATEGORY_KEY is 'SK, NN';
Comment on Column PRIZE_CATEGORY.CATEGORY_ID is 'BK, NN';
Comment on Column PRIZE_CATEGORY.CATEGORY is 'ND';
</v>
      </c>
      <c r="CD110" s="111" t="str">
        <f t="shared" ca="1" si="106"/>
        <v xml:space="preserve">Comment on Column PRIZE_CATEGORY.CATEGORY_KEY is 'SK, NN';
Comment on Column PRIZE_CATEGORY.CATEGORY_ID is 'BK, NN';
Comment on Column PRIZE_CATEGORY.CATEGORY is 'ND';
</v>
      </c>
      <c r="CE110" s="111" t="str">
        <f t="shared" ca="1" si="106"/>
        <v xml:space="preserve">Comment on Column PRIZE_CATEGORY.CATEGORY_KEY is 'SK, NN';
Comment on Column PRIZE_CATEGORY.CATEGORY_ID is 'BK, NN';
Comment on Column PRIZE_CATEGORY.CATEGORY is 'ND';
</v>
      </c>
      <c r="CF110" s="111" t="str">
        <f t="shared" ca="1" si="106"/>
        <v xml:space="preserve">Comment on Column PRIZE_CATEGORY.CATEGORY_KEY is 'SK, NN';
Comment on Column PRIZE_CATEGORY.CATEGORY_ID is 'BK, NN';
Comment on Column PRIZE_CATEGORY.CATEGORY is 'ND';
</v>
      </c>
      <c r="CG110" s="111" t="str">
        <f t="shared" ca="1" si="106"/>
        <v xml:space="preserve">Comment on Column PRIZE_CATEGORY.CATEGORY_KEY is 'SK, NN';
Comment on Column PRIZE_CATEGORY.CATEGORY_ID is 'BK, NN';
Comment on Column PRIZE_CATEGORY.CATEGORY is 'ND';
</v>
      </c>
      <c r="CH110" s="111" t="str">
        <f t="shared" ca="1" si="106"/>
        <v xml:space="preserve">Comment on Column PRIZE_CATEGORY.CATEGORY_KEY is 'SK, NN';
Comment on Column PRIZE_CATEGORY.CATEGORY_ID is 'BK, NN';
Comment on Column PRIZE_CATEGORY.CATEGORY is 'ND';
</v>
      </c>
      <c r="CI110" s="111" t="str">
        <f t="shared" ca="1" si="106"/>
        <v xml:space="preserve">Comment on Column PRIZE_CATEGORY.CATEGORY_KEY is 'SK, NN';
Comment on Column PRIZE_CATEGORY.CATEGORY_ID is 'BK, NN';
Comment on Column PRIZE_CATEGORY.CATEGORY is 'ND';
</v>
      </c>
      <c r="CJ110" s="111" t="str">
        <f t="shared" ca="1" si="106"/>
        <v xml:space="preserve">Comment on Column PRIZE_CATEGORY.CATEGORY_KEY is 'SK, NN';
Comment on Column PRIZE_CATEGORY.CATEGORY_ID is 'BK, NN';
Comment on Column PRIZE_CATEGORY.CATEGORY is 'ND';
</v>
      </c>
      <c r="CK110" s="111" t="str">
        <f t="shared" ca="1" si="106"/>
        <v xml:space="preserve">Comment on Column PRIZE_CATEGORY.CATEGORY_KEY is 'SK, NN';
Comment on Column PRIZE_CATEGORY.CATEGORY_ID is 'BK, NN';
Comment on Column PRIZE_CATEGORY.CATEGORY is 'ND';
</v>
      </c>
      <c r="CL110" s="111" t="str">
        <f t="shared" ca="1" si="106"/>
        <v xml:space="preserve">Comment on Column PRIZE_CATEGORY.CATEGORY_KEY is 'SK, NN';
Comment on Column PRIZE_CATEGORY.CATEGORY_ID is 'BK, NN';
Comment on Column PRIZE_CATEGORY.CATEGORY is 'ND';
</v>
      </c>
      <c r="CM110" s="111" t="str">
        <f t="shared" ca="1" si="106"/>
        <v xml:space="preserve">Comment on Column PRIZE_CATEGORY.CATEGORY_KEY is 'SK, NN';
Comment on Column PRIZE_CATEGORY.CATEGORY_ID is 'BK, NN';
Comment on Column PRIZE_CATEGORY.CATEGORY is 'ND';
</v>
      </c>
      <c r="CN110" s="111" t="str">
        <f t="shared" ca="1" si="106"/>
        <v xml:space="preserve">Comment on Column PRIZE_CATEGORY.CATEGORY_KEY is 'SK, NN';
Comment on Column PRIZE_CATEGORY.CATEGORY_ID is 'BK, NN';
Comment on Column PRIZE_CATEGORY.CATEGORY is 'ND';
</v>
      </c>
      <c r="CO110" s="111" t="str">
        <f t="shared" ca="1" si="106"/>
        <v xml:space="preserve">Comment on Column PRIZE_CATEGORY.CATEGORY_KEY is 'SK, NN';
Comment on Column PRIZE_CATEGORY.CATEGORY_ID is 'BK, NN';
Comment on Column PRIZE_CATEGORY.CATEGORY is 'ND';
</v>
      </c>
      <c r="CP110" s="111" t="str">
        <f t="shared" ca="1" si="106"/>
        <v xml:space="preserve">Comment on Column PRIZE_CATEGORY.CATEGORY_KEY is 'SK, NN';
Comment on Column PRIZE_CATEGORY.CATEGORY_ID is 'BK, NN';
Comment on Column PRIZE_CATEGORY.CATEGORY is 'ND';
</v>
      </c>
      <c r="CQ110" s="111" t="str">
        <f t="shared" ca="1" si="106"/>
        <v xml:space="preserve">Comment on Column PRIZE_CATEGORY.CATEGORY_KEY is 'SK, NN';
Comment on Column PRIZE_CATEGORY.CATEGORY_ID is 'BK, NN';
Comment on Column PRIZE_CATEGORY.CATEGORY is 'ND';
</v>
      </c>
      <c r="CR110" s="111" t="str">
        <f t="shared" ca="1" si="106"/>
        <v xml:space="preserve">Comment on Column PRIZE_CATEGORY.CATEGORY_KEY is 'SK, NN';
Comment on Column PRIZE_CATEGORY.CATEGORY_ID is 'BK, NN';
Comment on Column PRIZE_CATEGORY.CATEGORY is 'ND';
</v>
      </c>
      <c r="CS110" s="111" t="str">
        <f t="shared" ca="1" si="106"/>
        <v xml:space="preserve">Comment on Column PRIZE_CATEGORY.CATEGORY_KEY is 'SK, NN';
Comment on Column PRIZE_CATEGORY.CATEGORY_ID is 'BK, NN';
Comment on Column PRIZE_CATEGORY.CATEGORY is 'ND';
</v>
      </c>
      <c r="CT110" s="111" t="str">
        <f t="shared" ca="1" si="106"/>
        <v xml:space="preserve">Comment on Column PRIZE_CATEGORY.CATEGORY_KEY is 'SK, NN';
Comment on Column PRIZE_CATEGORY.CATEGORY_ID is 'BK, NN';
Comment on Column PRIZE_CATEGORY.CATEGORY is 'ND';
</v>
      </c>
      <c r="CU110" s="111" t="str">
        <f t="shared" ca="1" si="106"/>
        <v xml:space="preserve">Comment on Column PRIZE_CATEGORY.CATEGORY_KEY is 'SK, NN';
Comment on Column PRIZE_CATEGORY.CATEGORY_ID is 'BK, NN';
Comment on Column PRIZE_CATEGORY.CATEGORY is 'ND';
</v>
      </c>
      <c r="CV110" s="111" t="str">
        <f t="shared" ca="1" si="106"/>
        <v xml:space="preserve">Comment on Column PRIZE_CATEGORY.CATEGORY_KEY is 'SK, NN';
Comment on Column PRIZE_CATEGORY.CATEGORY_ID is 'BK, NN';
Comment on Column PRIZE_CATEGORY.CATEGORY is 'ND';
</v>
      </c>
      <c r="CW110" s="111" t="str">
        <f t="shared" ca="1" si="106"/>
        <v xml:space="preserve">Comment on Column PRIZE_CATEGORY.CATEGORY_KEY is 'SK, NN';
Comment on Column PRIZE_CATEGORY.CATEGORY_ID is 'BK, NN';
Comment on Column PRIZE_CATEGORY.CATEGORY is 'ND';
</v>
      </c>
      <c r="CX110" s="111" t="str">
        <f t="shared" ca="1" si="106"/>
        <v xml:space="preserve">Comment on Column PRIZE_CATEGORY.CATEGORY_KEY is 'SK, NN';
Comment on Column PRIZE_CATEGORY.CATEGORY_ID is 'BK, NN';
Comment on Column PRIZE_CATEGORY.CATEGORY is 'ND';
</v>
      </c>
      <c r="CY110" s="111" t="str">
        <f t="shared" ca="1" si="106"/>
        <v xml:space="preserve">Comment on Column PRIZE_CATEGORY.CATEGORY_KEY is 'SK, NN';
Comment on Column PRIZE_CATEGORY.CATEGORY_ID is 'BK, NN';
Comment on Column PRIZE_CATEGORY.CATEGORY is 'ND';
</v>
      </c>
      <c r="CZ110" s="111" t="str">
        <f t="shared" ca="1" si="106"/>
        <v xml:space="preserve">Comment on Column PRIZE_CATEGORY.CATEGORY_KEY is 'SK, NN';
Comment on Column PRIZE_CATEGORY.CATEGORY_ID is 'BK, NN';
Comment on Column PRIZE_CATEGORY.CATEGORY is 'ND';
</v>
      </c>
      <c r="DA110" s="111" t="str">
        <f t="shared" ca="1" si="106"/>
        <v xml:space="preserve">Comment on Column PRIZE_CATEGORY.CATEGORY_KEY is 'SK, NN';
Comment on Column PRIZE_CATEGORY.CATEGORY_ID is 'BK, NN';
Comment on Column PRIZE_CATEGORY.CATEGORY is 'ND';
</v>
      </c>
      <c r="DB110" s="111" t="str">
        <f t="shared" ca="1" si="106"/>
        <v xml:space="preserve">Comment on Column PRIZE_CATEGORY.CATEGORY_KEY is 'SK, NN';
Comment on Column PRIZE_CATEGORY.CATEGORY_ID is 'BK, NN';
Comment on Column PRIZE_CATEGORY.CATEGORY is 'ND';
</v>
      </c>
      <c r="DC110" s="111" t="str">
        <f t="shared" ca="1" si="106"/>
        <v xml:space="preserve">Comment on Column PRIZE_CATEGORY.CATEGORY_KEY is 'SK, NN';
Comment on Column PRIZE_CATEGORY.CATEGORY_ID is 'BK, NN';
Comment on Column PRIZE_CATEGORY.CATEGORY is 'ND';
</v>
      </c>
      <c r="DD110" s="111" t="str">
        <f t="shared" ca="1" si="106"/>
        <v xml:space="preserve">Comment on Column PRIZE_CATEGORY.CATEGORY_KEY is 'SK, NN';
Comment on Column PRIZE_CATEGORY.CATEGORY_ID is 'BK, NN';
Comment on Column PRIZE_CATEGORY.CATEGORY is 'ND';
</v>
      </c>
      <c r="DE110" s="111" t="str">
        <f t="shared" ca="1" si="106"/>
        <v xml:space="preserve">Comment on Column PRIZE_CATEGORY.CATEGORY_KEY is 'SK, NN';
Comment on Column PRIZE_CATEGORY.CATEGORY_ID is 'BK, NN';
Comment on Column PRIZE_CATEGORY.CATEGORY is 'ND';
</v>
      </c>
      <c r="DF110" s="111" t="str">
        <f t="shared" ca="1" si="106"/>
        <v xml:space="preserve">Comment on Column PRIZE_CATEGORY.CATEGORY_KEY is 'SK, NN';
Comment on Column PRIZE_CATEGORY.CATEGORY_ID is 'BK, NN';
Comment on Column PRIZE_CATEGORY.CATEGORY is 'ND';
</v>
      </c>
      <c r="DG110" s="111" t="str">
        <f t="shared" ca="1" si="106"/>
        <v xml:space="preserve">Comment on Column PRIZE_CATEGORY.CATEGORY_KEY is 'SK, NN';
Comment on Column PRIZE_CATEGORY.CATEGORY_ID is 'BK, NN';
Comment on Column PRIZE_CATEGORY.CATEGORY is 'ND';
</v>
      </c>
      <c r="DH110" s="111" t="str">
        <f t="shared" ca="1" si="106"/>
        <v xml:space="preserve">Comment on Column PRIZE_CATEGORY.CATEGORY_KEY is 'SK, NN';
Comment on Column PRIZE_CATEGORY.CATEGORY_ID is 'BK, NN';
Comment on Column PRIZE_CATEGORY.CATEGORY is 'ND';
</v>
      </c>
      <c r="DI110" s="111" t="str">
        <f t="shared" ca="1" si="106"/>
        <v xml:space="preserve">Comment on Column PRIZE_CATEGORY.CATEGORY_KEY is 'SK, NN';
Comment on Column PRIZE_CATEGORY.CATEGORY_ID is 'BK, NN';
Comment on Column PRIZE_CATEGORY.CATEGORY is 'ND';
</v>
      </c>
      <c r="DJ110" s="111" t="str">
        <f t="shared" ca="1" si="106"/>
        <v xml:space="preserve">Comment on Column PRIZE_CATEGORY.CATEGORY_KEY is 'SK, NN';
Comment on Column PRIZE_CATEGORY.CATEGORY_ID is 'BK, NN';
Comment on Column PRIZE_CATEGORY.CATEGORY is 'ND';
</v>
      </c>
      <c r="DK110" s="111" t="str">
        <f t="shared" ca="1" si="106"/>
        <v xml:space="preserve">Comment on Column PRIZE_CATEGORY.CATEGORY_KEY is 'SK, NN';
Comment on Column PRIZE_CATEGORY.CATEGORY_ID is 'BK, NN';
Comment on Column PRIZE_CATEGORY.CATEGORY is 'ND';
</v>
      </c>
      <c r="DL110" s="111" t="str">
        <f t="shared" ca="1" si="106"/>
        <v xml:space="preserve">Comment on Column PRIZE_CATEGORY.CATEGORY_KEY is 'SK, NN';
Comment on Column PRIZE_CATEGORY.CATEGORY_ID is 'BK, NN';
Comment on Column PRIZE_CATEGORY.CATEGORY is 'ND';
</v>
      </c>
      <c r="DM110" s="111" t="str">
        <f t="shared" ca="1" si="106"/>
        <v xml:space="preserve">Comment on Column PRIZE_CATEGORY.CATEGORY_KEY is 'SK, NN';
Comment on Column PRIZE_CATEGORY.CATEGORY_ID is 'BK, NN';
Comment on Column PRIZE_CATEGORY.CATEGORY is 'ND';
</v>
      </c>
      <c r="DN110" s="111" t="str">
        <f t="shared" ca="1" si="106"/>
        <v xml:space="preserve">Comment on Column PRIZE_CATEGORY.CATEGORY_KEY is 'SK, NN';
Comment on Column PRIZE_CATEGORY.CATEGORY_ID is 'BK, NN';
Comment on Column PRIZE_CATEGORY.CATEGORY is 'ND';
</v>
      </c>
      <c r="DO110" s="111" t="str">
        <f t="shared" ca="1" si="106"/>
        <v xml:space="preserve">Comment on Column PRIZE_CATEGORY.CATEGORY_KEY is 'SK, NN';
Comment on Column PRIZE_CATEGORY.CATEGORY_ID is 'BK, NN';
Comment on Column PRIZE_CATEGORY.CATEGORY is 'ND';
</v>
      </c>
      <c r="DP110" s="111" t="str">
        <f t="shared" ca="1" si="106"/>
        <v xml:space="preserve">Comment on Column PRIZE_CATEGORY.CATEGORY_KEY is 'SK, NN';
Comment on Column PRIZE_CATEGORY.CATEGORY_ID is 'BK, NN';
Comment on Column PRIZE_CATEGORY.CATEGORY is 'ND';
</v>
      </c>
      <c r="DQ110" s="111" t="str">
        <f t="shared" ca="1" si="106"/>
        <v xml:space="preserve">Comment on Column PRIZE_CATEGORY.CATEGORY_KEY is 'SK, NN';
Comment on Column PRIZE_CATEGORY.CATEGORY_ID is 'BK, NN';
Comment on Column PRIZE_CATEGORY.CATEGORY is 'ND';
</v>
      </c>
      <c r="DR110" s="111" t="str">
        <f t="shared" ca="1" si="106"/>
        <v xml:space="preserve">Comment on Column PRIZE_CATEGORY.CATEGORY_KEY is 'SK, NN';
Comment on Column PRIZE_CATEGORY.CATEGORY_ID is 'BK, NN';
Comment on Column PRIZE_CATEGORY.CATEGORY is 'ND';
</v>
      </c>
      <c r="DS110" s="111" t="str">
        <f t="shared" ca="1" si="106"/>
        <v xml:space="preserve">Comment on Column PRIZE_CATEGORY.CATEGORY_KEY is 'SK, NN';
Comment on Column PRIZE_CATEGORY.CATEGORY_ID is 'BK, NN';
Comment on Column PRIZE_CATEGORY.CATEGORY is 'ND';
</v>
      </c>
      <c r="DT110" s="111" t="str">
        <f t="shared" ca="1" si="106"/>
        <v xml:space="preserve">Comment on Column PRIZE_CATEGORY.CATEGORY_KEY is 'SK, NN';
Comment on Column PRIZE_CATEGORY.CATEGORY_ID is 'BK, NN';
Comment on Column PRIZE_CATEGORY.CATEGORY is 'ND';
</v>
      </c>
      <c r="DU110" s="111" t="str">
        <f t="shared" ca="1" si="106"/>
        <v xml:space="preserve">Comment on Column PRIZE_CATEGORY.CATEGORY_KEY is 'SK, NN';
Comment on Column PRIZE_CATEGORY.CATEGORY_ID is 'BK, NN';
Comment on Column PRIZE_CATEGORY.CATEGORY is 'ND';
</v>
      </c>
      <c r="DV110" s="111" t="str">
        <f t="shared" ca="1" si="106"/>
        <v xml:space="preserve">Comment on Column PRIZE_CATEGORY.CATEGORY_KEY is 'SK, NN';
Comment on Column PRIZE_CATEGORY.CATEGORY_ID is 'BK, NN';
Comment on Column PRIZE_CATEGORY.CATEGORY is 'ND';
</v>
      </c>
      <c r="DW110" s="111" t="str">
        <f t="shared" ca="1" si="106"/>
        <v xml:space="preserve">Comment on Column PRIZE_CATEGORY.CATEGORY_KEY is 'SK, NN';
Comment on Column PRIZE_CATEGORY.CATEGORY_ID is 'BK, NN';
Comment on Column PRIZE_CATEGORY.CATEGORY is 'ND';
</v>
      </c>
      <c r="DX110" s="111" t="str">
        <f t="shared" ca="1" si="106"/>
        <v xml:space="preserve">Comment on Column PRIZE_CATEGORY.CATEGORY_KEY is 'SK, NN';
Comment on Column PRIZE_CATEGORY.CATEGORY_ID is 'BK, NN';
Comment on Column PRIZE_CATEGORY.CATEGORY is 'ND';
</v>
      </c>
      <c r="DY110" s="111" t="str">
        <f t="shared" ca="1" si="106"/>
        <v xml:space="preserve">Comment on Column PRIZE_CATEGORY.CATEGORY_KEY is 'SK, NN';
Comment on Column PRIZE_CATEGORY.CATEGORY_ID is 'BK, NN';
Comment on Column PRIZE_CATEGORY.CATEGORY is 'ND';
</v>
      </c>
      <c r="DZ110" s="111" t="str">
        <f t="shared" ca="1" si="106"/>
        <v xml:space="preserve">Comment on Column PRIZE_CATEGORY.CATEGORY_KEY is 'SK, NN';
Comment on Column PRIZE_CATEGORY.CATEGORY_ID is 'BK, NN';
Comment on Column PRIZE_CATEGORY.CATEGORY is 'ND';
</v>
      </c>
      <c r="EA110" s="111" t="str">
        <f t="shared" ca="1" si="106"/>
        <v xml:space="preserve">Comment on Column PRIZE_CATEGORY.CATEGORY_KEY is 'SK, NN';
Comment on Column PRIZE_CATEGORY.CATEGORY_ID is 'BK, NN';
Comment on Column PRIZE_CATEGORY.CATEGORY is 'ND';
</v>
      </c>
      <c r="EB110" s="111" t="str">
        <f t="shared" ca="1" si="106"/>
        <v xml:space="preserve">Comment on Column PRIZE_CATEGORY.CATEGORY_KEY is 'SK, NN';
Comment on Column PRIZE_CATEGORY.CATEGORY_ID is 'BK, NN';
Comment on Column PRIZE_CATEGORY.CATEGORY is 'ND';
</v>
      </c>
      <c r="EC110" s="111" t="str">
        <f t="shared" ca="1" si="106"/>
        <v xml:space="preserve">Comment on Column PRIZE_CATEGORY.CATEGORY_KEY is 'SK, NN';
Comment on Column PRIZE_CATEGORY.CATEGORY_ID is 'BK, NN';
Comment on Column PRIZE_CATEGORY.CATEGORY is 'ND';
</v>
      </c>
      <c r="ED110" s="111" t="str">
        <f t="shared" ca="1" si="106"/>
        <v xml:space="preserve">Comment on Column PRIZE_CATEGORY.CATEGORY_KEY is 'SK, NN';
Comment on Column PRIZE_CATEGORY.CATEGORY_ID is 'BK, NN';
Comment on Column PRIZE_CATEGORY.CATEGORY is 'ND';
</v>
      </c>
      <c r="EE110" s="111" t="str">
        <f t="shared" ca="1" si="106"/>
        <v xml:space="preserve">Comment on Column PRIZE_CATEGORY.CATEGORY_KEY is 'SK, NN';
Comment on Column PRIZE_CATEGORY.CATEGORY_ID is 'BK, NN';
Comment on Column PRIZE_CATEGORY.CATEGORY is 'ND';
</v>
      </c>
      <c r="EF110" s="111" t="str">
        <f t="shared" ref="EF110:EY110" ca="1" si="107">CONCATENATE(INDIRECT(ADDRESS(ROW(),COLUMN()-1)),EF109)</f>
        <v xml:space="preserve">Comment on Column PRIZE_CATEGORY.CATEGORY_KEY is 'SK, NN';
Comment on Column PRIZE_CATEGORY.CATEGORY_ID is 'BK, NN';
Comment on Column PRIZE_CATEGORY.CATEGORY is 'ND';
</v>
      </c>
      <c r="EG110" s="111" t="str">
        <f t="shared" ca="1" si="107"/>
        <v xml:space="preserve">Comment on Column PRIZE_CATEGORY.CATEGORY_KEY is 'SK, NN';
Comment on Column PRIZE_CATEGORY.CATEGORY_ID is 'BK, NN';
Comment on Column PRIZE_CATEGORY.CATEGORY is 'ND';
</v>
      </c>
      <c r="EH110" s="111" t="str">
        <f t="shared" ca="1" si="107"/>
        <v xml:space="preserve">Comment on Column PRIZE_CATEGORY.CATEGORY_KEY is 'SK, NN';
Comment on Column PRIZE_CATEGORY.CATEGORY_ID is 'BK, NN';
Comment on Column PRIZE_CATEGORY.CATEGORY is 'ND';
</v>
      </c>
      <c r="EI110" s="111" t="str">
        <f t="shared" ca="1" si="107"/>
        <v xml:space="preserve">Comment on Column PRIZE_CATEGORY.CATEGORY_KEY is 'SK, NN';
Comment on Column PRIZE_CATEGORY.CATEGORY_ID is 'BK, NN';
Comment on Column PRIZE_CATEGORY.CATEGORY is 'ND';
</v>
      </c>
      <c r="EJ110" s="111" t="str">
        <f t="shared" ca="1" si="107"/>
        <v xml:space="preserve">Comment on Column PRIZE_CATEGORY.CATEGORY_KEY is 'SK, NN';
Comment on Column PRIZE_CATEGORY.CATEGORY_ID is 'BK, NN';
Comment on Column PRIZE_CATEGORY.CATEGORY is 'ND';
</v>
      </c>
      <c r="EK110" s="111" t="str">
        <f t="shared" ca="1" si="107"/>
        <v xml:space="preserve">Comment on Column PRIZE_CATEGORY.CATEGORY_KEY is 'SK, NN';
Comment on Column PRIZE_CATEGORY.CATEGORY_ID is 'BK, NN';
Comment on Column PRIZE_CATEGORY.CATEGORY is 'ND';
</v>
      </c>
      <c r="EL110" s="111" t="str">
        <f t="shared" ca="1" si="107"/>
        <v xml:space="preserve">Comment on Column PRIZE_CATEGORY.CATEGORY_KEY is 'SK, NN';
Comment on Column PRIZE_CATEGORY.CATEGORY_ID is 'BK, NN';
Comment on Column PRIZE_CATEGORY.CATEGORY is 'ND';
</v>
      </c>
      <c r="EM110" s="111" t="str">
        <f t="shared" ca="1" si="107"/>
        <v xml:space="preserve">Comment on Column PRIZE_CATEGORY.CATEGORY_KEY is 'SK, NN';
Comment on Column PRIZE_CATEGORY.CATEGORY_ID is 'BK, NN';
Comment on Column PRIZE_CATEGORY.CATEGORY is 'ND';
</v>
      </c>
      <c r="EN110" s="111" t="str">
        <f t="shared" ca="1" si="107"/>
        <v xml:space="preserve">Comment on Column PRIZE_CATEGORY.CATEGORY_KEY is 'SK, NN';
Comment on Column PRIZE_CATEGORY.CATEGORY_ID is 'BK, NN';
Comment on Column PRIZE_CATEGORY.CATEGORY is 'ND';
</v>
      </c>
      <c r="EO110" s="111" t="str">
        <f t="shared" ca="1" si="107"/>
        <v xml:space="preserve">Comment on Column PRIZE_CATEGORY.CATEGORY_KEY is 'SK, NN';
Comment on Column PRIZE_CATEGORY.CATEGORY_ID is 'BK, NN';
Comment on Column PRIZE_CATEGORY.CATEGORY is 'ND';
</v>
      </c>
      <c r="EP110" s="111" t="str">
        <f t="shared" ca="1" si="107"/>
        <v xml:space="preserve">Comment on Column PRIZE_CATEGORY.CATEGORY_KEY is 'SK, NN';
Comment on Column PRIZE_CATEGORY.CATEGORY_ID is 'BK, NN';
Comment on Column PRIZE_CATEGORY.CATEGORY is 'ND';
</v>
      </c>
      <c r="EQ110" s="111" t="str">
        <f t="shared" ca="1" si="107"/>
        <v xml:space="preserve">Comment on Column PRIZE_CATEGORY.CATEGORY_KEY is 'SK, NN';
Comment on Column PRIZE_CATEGORY.CATEGORY_ID is 'BK, NN';
Comment on Column PRIZE_CATEGORY.CATEGORY is 'ND';
</v>
      </c>
      <c r="ER110" s="111" t="str">
        <f t="shared" ca="1" si="107"/>
        <v xml:space="preserve">Comment on Column PRIZE_CATEGORY.CATEGORY_KEY is 'SK, NN';
Comment on Column PRIZE_CATEGORY.CATEGORY_ID is 'BK, NN';
Comment on Column PRIZE_CATEGORY.CATEGORY is 'ND';
</v>
      </c>
      <c r="ES110" s="111" t="str">
        <f t="shared" ca="1" si="107"/>
        <v xml:space="preserve">Comment on Column PRIZE_CATEGORY.CATEGORY_KEY is 'SK, NN';
Comment on Column PRIZE_CATEGORY.CATEGORY_ID is 'BK, NN';
Comment on Column PRIZE_CATEGORY.CATEGORY is 'ND';
</v>
      </c>
      <c r="ET110" s="111" t="str">
        <f t="shared" ca="1" si="107"/>
        <v xml:space="preserve">Comment on Column PRIZE_CATEGORY.CATEGORY_KEY is 'SK, NN';
Comment on Column PRIZE_CATEGORY.CATEGORY_ID is 'BK, NN';
Comment on Column PRIZE_CATEGORY.CATEGORY is 'ND';
</v>
      </c>
      <c r="EU110" s="111" t="str">
        <f t="shared" ca="1" si="107"/>
        <v xml:space="preserve">Comment on Column PRIZE_CATEGORY.CATEGORY_KEY is 'SK, NN';
Comment on Column PRIZE_CATEGORY.CATEGORY_ID is 'BK, NN';
Comment on Column PRIZE_CATEGORY.CATEGORY is 'ND';
</v>
      </c>
      <c r="EV110" s="111" t="str">
        <f t="shared" ca="1" si="107"/>
        <v xml:space="preserve">Comment on Column PRIZE_CATEGORY.CATEGORY_KEY is 'SK, NN';
Comment on Column PRIZE_CATEGORY.CATEGORY_ID is 'BK, NN';
Comment on Column PRIZE_CATEGORY.CATEGORY is 'ND';
</v>
      </c>
      <c r="EW110" s="111" t="str">
        <f t="shared" ca="1" si="107"/>
        <v xml:space="preserve">Comment on Column PRIZE_CATEGORY.CATEGORY_KEY is 'SK, NN';
Comment on Column PRIZE_CATEGORY.CATEGORY_ID is 'BK, NN';
Comment on Column PRIZE_CATEGORY.CATEGORY is 'ND';
</v>
      </c>
      <c r="EX110" s="111" t="str">
        <f t="shared" ca="1" si="107"/>
        <v xml:space="preserve">Comment on Column PRIZE_CATEGORY.CATEGORY_KEY is 'SK, NN';
Comment on Column PRIZE_CATEGORY.CATEGORY_ID is 'BK, NN';
Comment on Column PRIZE_CATEGORY.CATEGORY is 'ND';
</v>
      </c>
      <c r="EY110" s="111" t="str">
        <f t="shared" ca="1" si="107"/>
        <v xml:space="preserve">Comment on Column PRIZE_CATEGORY.CATEGORY_KEY is 'SK, NN';
Comment on Column PRIZE_CATEGORY.CATEGORY_ID is 'BK, NN';
Comment on Column PRIZE_CATEGORY.CATEGORY is 'ND';
</v>
      </c>
    </row>
    <row r="111" spans="1:155" s="38" customFormat="1" ht="28.95" hidden="1" customHeight="1" outlineLevel="2">
      <c r="A111" s="20"/>
      <c r="B111" s="20"/>
      <c r="C111" s="33"/>
      <c r="D111" s="33"/>
      <c r="E111" s="18"/>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
      </c>
      <c r="G112" s="121"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1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141" t="str">
        <f>F112</f>
        <v/>
      </c>
      <c r="G113" s="120" t="str">
        <f ca="1">CONCATENATE(INDIRECT(ADDRESS(ROW(),COLUMN()-1)),G112)</f>
        <v/>
      </c>
      <c r="H113" s="120" t="str">
        <f t="shared" ref="H113:BS113" ca="1" si="108">CONCATENATE(INDIRECT(ADDRESS(ROW(),COLUMN()-1)),H112)</f>
        <v/>
      </c>
      <c r="I113" s="120"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91"/>
      <c r="G114" s="8"/>
      <c r="H114" s="8"/>
    </row>
    <row r="115" spans="1:155" s="51" customFormat="1" hidden="1" outlineLevel="1">
      <c r="A115" s="36"/>
      <c r="B115" s="36"/>
      <c r="C115" s="77"/>
      <c r="D115" s="77"/>
      <c r="E115" s="35"/>
      <c r="F115" s="7"/>
      <c r="G115" s="7"/>
      <c r="H115" s="7"/>
      <c r="I115" s="50"/>
      <c r="J115" s="50"/>
      <c r="K115" s="50"/>
      <c r="L115" s="50"/>
    </row>
    <row r="116" spans="1:155" s="51" customFormat="1" ht="26.4" hidden="1" outlineLevel="1">
      <c r="A116" s="36"/>
      <c r="B116" s="36"/>
      <c r="C116" s="77"/>
      <c r="D116" s="77"/>
      <c r="E116" s="35"/>
      <c r="F116" s="6" t="s">
        <v>141</v>
      </c>
      <c r="G116" s="6" t="s">
        <v>96</v>
      </c>
      <c r="H116" s="6" t="s">
        <v>389</v>
      </c>
      <c r="I116" s="142"/>
      <c r="J116" s="37"/>
      <c r="K116" s="37"/>
      <c r="L116" s="50"/>
    </row>
    <row r="117" spans="1:155" s="39" customFormat="1" ht="127.05" hidden="1" customHeight="1" outlineLevel="1">
      <c r="A117" s="21"/>
      <c r="B117" s="21"/>
      <c r="C117" s="188" t="s">
        <v>282</v>
      </c>
      <c r="D117" s="188"/>
      <c r="E117" s="28"/>
      <c r="F117" s="125" t="str">
        <f t="array" aca="1" ref="F117" ca="1">INDEX(F106:EY106,MATCH(MAX(LEN(F106:EY106)),LEN(F106:EY106),0))</f>
        <v>CATEGORY_KEY INTEGER NOT NULL DEFAULT 0,_x000D_CATEGORY_ID VARCHAR2(5) NOT NULL DEFAULT 'NPC4',_x000D_</v>
      </c>
      <c r="G117" s="125" t="str">
        <f t="array" aca="1" ref="G117" ca="1">INDEX(F78:EY78,MATCH(MAX(LEN(F78:EY78)),LEN(F78:EY78),0))</f>
        <v>CATEGORY_KEY_x000D_CATEGORY_ID_x000D_</v>
      </c>
      <c r="H117" s="126" t="str">
        <f t="array" aca="1" ref="H117" ca="1">INDEX(F91:EY91,MATCH(MAX(LEN(F91:EY91)),LEN(F91:EY91),0))</f>
        <v xml:space="preserve"> SK, NN _x000D_ BK, NN _x000D_</v>
      </c>
      <c r="I117" s="40"/>
      <c r="J117" s="3"/>
      <c r="K117" s="3"/>
      <c r="L117" s="40"/>
      <c r="AU117" s="432"/>
      <c r="AV117" s="433"/>
      <c r="AW117" s="433"/>
      <c r="AX117" s="433"/>
    </row>
    <row r="118" spans="1:155" s="39" customFormat="1" ht="94.05" hidden="1" customHeight="1" outlineLevel="1">
      <c r="A118" s="21"/>
      <c r="B118" s="21"/>
      <c r="C118" s="188" t="s">
        <v>211</v>
      </c>
      <c r="D118" s="188"/>
      <c r="E118" s="28"/>
      <c r="F118" s="125" t="str">
        <f t="array" aca="1" ref="F118" ca="1">INDEX(F107:EY107,MATCH(MAX(LEN(F107:EY107)),LEN(F107:EY107),0))</f>
        <v>CATEGORY VARCHAR2(20) DEFAULT 'peace',_x000D_</v>
      </c>
      <c r="G118" s="125" t="str">
        <f t="array" aca="1" ref="G118" ca="1">INDEX(F82:EY82,MATCH(MAX(LEN(F82:EY82)),LEN(F82:EY82),0))</f>
        <v>CATEGORY_KEY_x000D_CATEGORY_ID_x000D__x000D_CATEGORY_x000D_</v>
      </c>
      <c r="H118" s="126" t="str">
        <f t="array" aca="1" ref="H118" ca="1">INDEX(F93:EY93,MATCH(MAX(LEN(F93:EY93)),LEN(F93:EY93),0))</f>
        <v xml:space="preserve"> SK, NN _x000D_ BK, NN _x000D__x000D_ ND _x000D_</v>
      </c>
      <c r="I118" s="40"/>
      <c r="J118" s="3"/>
      <c r="K118" s="3"/>
      <c r="L118" s="40"/>
      <c r="AU118" s="189"/>
      <c r="AV118" s="190"/>
      <c r="AW118" s="190"/>
      <c r="AX118" s="190"/>
    </row>
    <row r="119" spans="1:155" s="39" customFormat="1" ht="94.05" hidden="1" customHeight="1" outlineLevel="1">
      <c r="A119" s="21"/>
      <c r="B119" s="21"/>
      <c r="C119" s="188" t="s">
        <v>97</v>
      </c>
      <c r="D119" s="188"/>
      <c r="E119" s="28"/>
      <c r="F119" s="125" t="str">
        <f t="array" aca="1" ref="F119" ca="1">INDEX(F84:EY84,MATCH(MAX(LEN(F84:EY84)),LEN(F84:EY84),0))</f>
        <v xml:space="preserve">SK, NN, BK, NN, ND, , , , , , , , , , , , , , , , , , , , , , , , , , , , , , , , , , , , , , , , , , , , , , , , , , , , , , , , , , , , , , , , , , , , , , , , , , , , , , , , , , , , , , , , , , , , , , , , , , , , , , , , , , , , , , , , , , , , , , , , , , , , , , , , , , , , , , , , , , , , , , , , , , , </v>
      </c>
      <c r="G119" s="125"/>
      <c r="H119" s="126"/>
      <c r="I119" s="40"/>
      <c r="J119" s="3"/>
      <c r="K119" s="3"/>
      <c r="L119" s="40"/>
      <c r="AU119" s="189"/>
      <c r="AV119" s="190"/>
      <c r="AW119" s="190"/>
      <c r="AX119" s="190"/>
    </row>
    <row r="120" spans="1:155" s="39" customFormat="1" ht="34.950000000000003" hidden="1" customHeight="1" outlineLevel="1">
      <c r="A120" s="21"/>
      <c r="B120" s="21"/>
      <c r="C120" s="188" t="s">
        <v>220</v>
      </c>
      <c r="D120" s="188"/>
      <c r="E120" s="28"/>
      <c r="F120" s="92" t="str">
        <f ca="1">IF(AND($F$55="Dimension",ISERROR(FIND("SK",$F$119))),"Y","")</f>
        <v/>
      </c>
      <c r="G120" s="92"/>
      <c r="H120" s="93"/>
      <c r="I120" s="40"/>
      <c r="J120" s="3"/>
      <c r="K120" s="3"/>
      <c r="L120" s="40"/>
      <c r="AU120" s="189"/>
      <c r="AV120" s="190"/>
      <c r="AW120" s="190"/>
      <c r="AX120" s="190"/>
    </row>
    <row r="121" spans="1:155" s="39" customFormat="1" ht="79.05" hidden="1" customHeight="1" outlineLevel="1">
      <c r="A121" s="21"/>
      <c r="B121" s="21"/>
      <c r="C121" s="46" t="s">
        <v>522</v>
      </c>
      <c r="D121" s="188"/>
      <c r="E121" s="28"/>
      <c r="F121" s="92" t="str">
        <f ca="1">IF($F$120="Y", CONCATENATE(Settings!$B$12," ", Settings!B19, ",",CHAR(13), F117),  F117)</f>
        <v>CATEGORY_KEY INTEGER NOT NULL DEFAULT 0,_x000D_CATEGORY_ID VARCHAR2(5) NOT NULL DEFAULT 'NPC4',_x000D_</v>
      </c>
      <c r="G121" s="92" t="str">
        <f ca="1">IF(AND($F$120="Y", Settings!$B$42&lt;&gt;"Y"), CONCATENATE(Settings!$B$12,CHAR(13), IF(LEN(G117)=0,CHAR(13),""), G118),  G118)</f>
        <v>CATEGORY_KEY_x000D_CATEGORY_ID_x000D__x000D_CATEGORY_x000D_</v>
      </c>
      <c r="H121" s="92" t="str">
        <f ca="1">IF(AND($F$120="Y", Settings!$B$42&lt;&gt;"Y"), CONCATENATE(SUBSTITUTE(Settings!$B$41,"&amp;BEAMColumnCodes","SK"),CHAR(13), IF(LEN($H$117)=0,CHAR(13),""), $H$118),  $H$118)</f>
        <v xml:space="preserve"> SK, NN _x000D_ BK, NN _x000D__x000D_ ND _x000D_</v>
      </c>
      <c r="I121" s="40"/>
      <c r="J121" s="3"/>
      <c r="K121" s="3"/>
      <c r="L121" s="40"/>
      <c r="AU121" s="189"/>
      <c r="AV121" s="190"/>
      <c r="AW121" s="190"/>
      <c r="AX121" s="190"/>
    </row>
    <row r="122" spans="1:155" s="39" customFormat="1" ht="66" hidden="1" customHeight="1" outlineLevel="1">
      <c r="A122" s="21"/>
      <c r="B122" s="21"/>
      <c r="C122" s="188" t="s">
        <v>226</v>
      </c>
      <c r="D122" s="188"/>
      <c r="E122" s="28"/>
      <c r="F122" s="92" t="str">
        <f ca="1">F121 &amp; F118</f>
        <v>CATEGORY_KEY INTEGER NOT NULL DEFAULT 0,_x000D_CATEGORY_ID VARCHAR2(5) NOT NULL DEFAULT 'NPC4',_x000D_CATEGORY VARCHAR2(20) DEFAULT 'peace',_x000D_</v>
      </c>
      <c r="G122" s="92"/>
      <c r="H122" s="92"/>
      <c r="I122" s="40"/>
      <c r="J122" s="3"/>
      <c r="K122" s="3"/>
      <c r="L122" s="40"/>
      <c r="AU122" s="189"/>
      <c r="AV122" s="190"/>
      <c r="AW122" s="190"/>
      <c r="AX122" s="190"/>
    </row>
    <row r="123" spans="1:155" s="39" customFormat="1" ht="75" hidden="1" customHeight="1" outlineLevel="1">
      <c r="A123" s="21"/>
      <c r="B123" s="21"/>
      <c r="C123" s="188" t="s">
        <v>21</v>
      </c>
      <c r="D123" s="188"/>
      <c r="E123" s="28"/>
      <c r="F123" s="92" t="str">
        <f ca="1">IF(LEN($F$122)=0,"",LEFT(F122,LEN(F122)-2))</f>
        <v>CATEGORY_KEY INTEGER NOT NULL DEFAULT 0,_x000D_CATEGORY_ID VARCHAR2(5) NOT NULL DEFAULT 'NPC4',_x000D_CATEGORY VARCHAR2(20) DEFAULT 'peace'</v>
      </c>
      <c r="G123" s="92"/>
      <c r="H123" s="92"/>
      <c r="I123" s="40"/>
      <c r="J123" s="3"/>
      <c r="K123" s="3"/>
      <c r="L123" s="40"/>
      <c r="AU123" s="189"/>
      <c r="AV123" s="190"/>
      <c r="AW123" s="190"/>
      <c r="AX123" s="190"/>
    </row>
    <row r="124" spans="1:155" s="39" customFormat="1" ht="61.05" hidden="1" customHeight="1" outlineLevel="1">
      <c r="A124" s="21"/>
      <c r="B124" s="21"/>
      <c r="C124" s="188" t="s">
        <v>325</v>
      </c>
      <c r="D124" s="188"/>
      <c r="E124" s="28"/>
      <c r="F124" s="92" t="str">
        <f ca="1">CONCATENATE(Settings!B3, " DDL for ", F54, " &amp;Table generated by BEAM*Modelstormer ", $F$43, " on ", TEXT(NOW(),"d mmm yyyy at hh:mm")," ", Settings!B4, CHAR(13), CHAR(13), F56, Settings!B11, F123)</f>
        <v>/* DDL for  &amp;Table generated by BEAM*Modelstormer 0.95C on 18 Apr 2022 at 17:50 */_x000D__x000D_CREATE TABLE PRIZE_CATEGORY
(CATEGORY_KEY INTEGER NOT NULL DEFAULT 0,_x000D_CATEGORY_ID VARCHAR2(5) NOT NULL DEFAULT 'NPC4',_x000D_CATEGORY VARCHAR2(20) DEFAULT 'peace'</v>
      </c>
      <c r="G124" s="92"/>
      <c r="H124" s="93"/>
      <c r="I124" s="40"/>
      <c r="J124" s="3"/>
      <c r="K124" s="3"/>
      <c r="L124" s="40"/>
      <c r="AU124" s="189"/>
      <c r="AV124" s="190"/>
      <c r="AW124" s="190"/>
      <c r="AX124" s="190"/>
    </row>
    <row r="125" spans="1:155" s="39" customFormat="1" ht="31.95" hidden="1" customHeight="1" outlineLevel="1">
      <c r="A125" s="21"/>
      <c r="B125" s="21"/>
      <c r="C125" s="188" t="s">
        <v>506</v>
      </c>
      <c r="D125" s="188"/>
      <c r="E125" s="28"/>
      <c r="F125" s="92" t="str">
        <f>IF(AND($F$55="Dimension",NOT(ISERROR(FIND("HV",$F$50)))),"Y","")</f>
        <v/>
      </c>
      <c r="G125" s="92"/>
      <c r="H125" s="93"/>
      <c r="I125" s="40"/>
      <c r="J125" s="3"/>
      <c r="K125" s="3"/>
      <c r="L125" s="40"/>
      <c r="AU125" s="189"/>
      <c r="AV125" s="190"/>
      <c r="AW125" s="190"/>
      <c r="AX125" s="190"/>
    </row>
    <row r="126" spans="1:155" s="39" customFormat="1" ht="127.95" hidden="1" customHeight="1" outlineLevel="1">
      <c r="A126" s="21"/>
      <c r="B126" s="21"/>
      <c r="C126" s="188" t="s">
        <v>507</v>
      </c>
      <c r="D126" s="188"/>
      <c r="E126" s="28"/>
      <c r="F126" s="92" t="str">
        <f ca="1">IF($F$125="Y",$F$124 &amp; Settings!$B$29 &amp; Settings!$B$33, $F$124 &amp; Settings!$B$33)</f>
        <v>/* DDL for  &amp;Table generated by BEAM*Modelstormer 0.95C on 18 Apr 2022 at 17:50 */_x000D__x000D_CREATE TABLE PRIZE_CATEGORY
(CATEGORY_KEY INTEGER NOT NULL DEFAULT 0,_x000D_CATEGORY_ID VARCHAR2(5) NOT NULL DEFAULT 'NPC4',_x000D_CATEGORY VARCHAR2(20) DEFAULT 'peace')</v>
      </c>
      <c r="G126" s="92" t="str">
        <f ca="1">IF($F$125&lt;&gt;"Y", $G$121, IF(LEN($G$121) + LEN(Settings!$B$30)&lt;254,$G$121 &amp; Settings!$B$30, $G$121 &amp; "…"))</f>
        <v>CATEGORY_KEY_x000D_CATEGORY_ID_x000D__x000D_CATEGORY_x000D_</v>
      </c>
      <c r="H126" s="92" t="str">
        <f ca="1">IF(AND($F$125="Y", LEN($G$121)+LEN(Settings!$B$30)&lt;254), $H$121 &amp; Settings!$B$31, $H$121)</f>
        <v xml:space="preserve"> SK, NN _x000D_ BK, NN _x000D__x000D_ ND _x000D_</v>
      </c>
      <c r="I126" s="40"/>
      <c r="J126" s="3"/>
      <c r="K126" s="3"/>
      <c r="L126" s="40"/>
      <c r="AU126" s="189"/>
      <c r="AV126" s="190"/>
      <c r="AW126" s="190"/>
      <c r="AX126" s="190"/>
    </row>
    <row r="127" spans="1:155" s="39" customFormat="1" ht="88.95" hidden="1" customHeight="1" outlineLevel="1">
      <c r="A127" s="21"/>
      <c r="B127" s="21"/>
      <c r="C127" s="188" t="s">
        <v>518</v>
      </c>
      <c r="D127" s="188"/>
      <c r="E127" s="28"/>
      <c r="F127" s="92" t="str">
        <f ca="1">TRIM(F126 &amp; IF(AND($F$55="Dimension", LEN(Settings!$B$35)&lt;&gt;0), CHAR(13) &amp; Settings!B35,IF(AND($F$55="Fact", LEN(Settings!$B$34)&lt;&gt;0), CHAR(13) &amp; Settings!B34, "")) &amp; Settings!$B$36)</f>
        <v xml:space="preserve">/* DDL for &amp;Table generated by BEAM*Modelstormer 0.95C on 18 Apr 2022 at 17:50 */_x000D__x000D_CREATE TABLE PRIZE_CATEGORY
(CATEGORY_KEY INTEGER NOT NULL DEFAULT 0,_x000D_CATEGORY_ID VARCHAR2(5) NOT NULL DEFAULT 'NPC4',_x000D_CATEGORY VARCHAR2(20) DEFAULT 'peace');
</v>
      </c>
      <c r="G127" s="92"/>
      <c r="H127" s="92"/>
      <c r="I127" s="40"/>
      <c r="J127" s="3"/>
      <c r="K127" s="3"/>
      <c r="L127" s="40"/>
      <c r="AU127" s="189"/>
      <c r="AV127" s="190"/>
      <c r="AW127" s="190"/>
      <c r="AX127" s="190"/>
    </row>
    <row r="128" spans="1:155" s="39" customFormat="1" ht="88.95" hidden="1" customHeight="1" outlineLevel="1">
      <c r="A128" s="21"/>
      <c r="B128" s="21"/>
      <c r="C128" s="188" t="s">
        <v>519</v>
      </c>
      <c r="D128" s="188"/>
      <c r="E128" s="28"/>
      <c r="F128" s="125" t="str">
        <f t="array" aca="1" ref="F128" ca="1">INDEX(F87:EY87,MATCH(MAX(LEN(F87:EY87)),LEN(F87:EY87),0))</f>
        <v xml:space="preserve">CATEGORY_KEY, </v>
      </c>
      <c r="G128" s="92"/>
      <c r="H128" s="92"/>
      <c r="I128" s="40"/>
      <c r="J128" s="3"/>
      <c r="K128" s="3"/>
      <c r="L128" s="40"/>
      <c r="AU128" s="189"/>
      <c r="AV128" s="190"/>
      <c r="AW128" s="190"/>
      <c r="AX128" s="190"/>
    </row>
    <row r="129" spans="1:50" s="39" customFormat="1" ht="67.95" hidden="1" customHeight="1" outlineLevel="1">
      <c r="A129" s="21"/>
      <c r="B129" s="21"/>
      <c r="C129" s="188" t="s">
        <v>391</v>
      </c>
      <c r="D129" s="188"/>
      <c r="E129" s="28"/>
      <c r="F129" s="92" t="str">
        <f ca="1">IF($F$120="Y",SUBSTITUTE(Settings!$B$12,"&amp;Table",$F$45),IF(LEN($F$128)=0,"",LEFT($F$128,LEN($F$128)-2)))</f>
        <v>CATEGORY_KEY</v>
      </c>
      <c r="G129" s="106"/>
      <c r="H129" s="102"/>
      <c r="I129" s="41"/>
      <c r="J129" s="107"/>
      <c r="K129" s="3"/>
      <c r="L129" s="40"/>
      <c r="AU129" s="189"/>
      <c r="AV129" s="190"/>
      <c r="AW129" s="190"/>
      <c r="AX129" s="190"/>
    </row>
    <row r="130" spans="1:50" s="39" customFormat="1" ht="348" hidden="1" customHeight="1" outlineLevel="1">
      <c r="A130" s="21"/>
      <c r="B130" s="21"/>
      <c r="C130" s="188" t="s">
        <v>516</v>
      </c>
      <c r="D130" s="188"/>
      <c r="E130" s="28"/>
      <c r="F130" s="92" t="str">
        <f ca="1">F127 &amp; IF(AND($F$55="Dimension", LEN(Settings!$B$46)&lt;&gt;0), CHAR(13) &amp; Settings!$B$46 &amp; CHAR(13),"")</f>
        <v xml:space="preserve">/* DDL for &amp;Table generated by BEAM*Modelstormer 0.95C on 18 Apr 2022 at 17:50 */_x000D__x000D_CREATE TABLE PRIZE_CATEGORY
(CATEGORY_KEY INTEGER NOT NULL DEFAULT 0,_x000D_CATEGORY_ID VARCHAR2(5) NOT NULL DEFAULT 'NPC4',_x000D_CATEGORY VARCHAR2(20) DEFAULT 'peace');
</v>
      </c>
      <c r="G130" s="106"/>
      <c r="H130" s="102"/>
      <c r="I130" s="41"/>
      <c r="J130" s="107"/>
      <c r="K130" s="3"/>
      <c r="L130" s="40"/>
      <c r="AU130" s="189"/>
      <c r="AV130" s="190"/>
      <c r="AW130" s="190"/>
      <c r="AX130" s="190"/>
    </row>
    <row r="131" spans="1:50" s="39" customFormat="1" ht="165" hidden="1" customHeight="1" outlineLevel="1">
      <c r="A131" s="21"/>
      <c r="B131" s="21"/>
      <c r="C131" s="188" t="s">
        <v>517</v>
      </c>
      <c r="D131" s="188"/>
      <c r="E131" s="28"/>
      <c r="F131" s="93" t="str">
        <f ca="1">SUBSTITUTE(SUBSTITUTE($F$130, "&amp;Table", $F$45),"&amp;KeyColumns",$F$129)</f>
        <v xml:space="preserve">/* DDL for PRIZE_CATEGORY generated by BEAM*Modelstormer 0.95C on 18 Apr 2022 at 17:50 */_x000D__x000D_CREATE TABLE PRIZE_CATEGORY
(CATEGORY_KEY INTEGER NOT NULL DEFAULT 0,_x000D_CATEGORY_ID VARCHAR2(5) NOT NULL DEFAULT 'NPC4',_x000D_CATEGORY VARCHAR2(20) DEFAULT 'peace');
</v>
      </c>
      <c r="G131" s="93" t="str">
        <f ca="1">SUBSTITUTE(G126, "&amp;Table", $F$45)</f>
        <v>CATEGORY_KEY_x000D_CATEGORY_ID_x000D__x000D_CATEGORY_x000D_</v>
      </c>
      <c r="H131" s="101"/>
      <c r="I131" s="40"/>
      <c r="J131" s="3"/>
      <c r="K131" s="3"/>
      <c r="L131" s="40"/>
      <c r="AU131" s="189"/>
      <c r="AV131" s="190"/>
      <c r="AW131" s="190"/>
      <c r="AX131" s="190"/>
    </row>
    <row r="132" spans="1:50" s="39" customFormat="1" ht="76.05" hidden="1" customHeight="1" outlineLevel="1">
      <c r="A132" s="21"/>
      <c r="B132" s="21"/>
      <c r="C132" s="188" t="s">
        <v>390</v>
      </c>
      <c r="D132" s="188"/>
      <c r="E132" s="28"/>
      <c r="F132" s="93"/>
      <c r="G132" s="93" t="str">
        <f ca="1">IF(Settings!$B$44="Y", PROPER(SUBSTITUTE(G131,"_"," ")), F131)</f>
        <v>Category Key_x000D_Category Id_x000D__x000D_Category_x000D_</v>
      </c>
      <c r="H132" s="93"/>
      <c r="I132" s="40"/>
      <c r="J132" s="3"/>
      <c r="K132" s="3"/>
      <c r="L132" s="40"/>
      <c r="AU132" s="189"/>
      <c r="AV132" s="190"/>
      <c r="AW132" s="190"/>
      <c r="AX132" s="190"/>
    </row>
    <row r="133" spans="1:50" s="39" customFormat="1" ht="120" hidden="1" customHeight="1" outlineLevel="1">
      <c r="A133" s="21"/>
      <c r="B133" s="21"/>
      <c r="C133" s="188" t="s">
        <v>194</v>
      </c>
      <c r="D133" s="188"/>
      <c r="E133" s="28"/>
      <c r="F133" s="126" t="str">
        <f t="array" aca="1" ref="F133" ca="1">INDEX(F110:EY110,MATCH(MAX(LEN(F110:EY110)),LEN(F110:EY110),0))</f>
        <v xml:space="preserve">Comment on Column PRIZE_CATEGORY.CATEGORY_KEY is 'SK, NN';
Comment on Column PRIZE_CATEGORY.CATEGORY_ID is 'BK, NN';
Comment on Column PRIZE_CATEGORY.CATEGORY is 'ND';
</v>
      </c>
      <c r="G133" s="93"/>
      <c r="H133" s="93"/>
      <c r="I133" s="40"/>
      <c r="J133" s="3"/>
      <c r="K133" s="3"/>
      <c r="L133" s="40"/>
      <c r="AU133" s="189"/>
      <c r="AV133" s="190"/>
      <c r="AW133" s="190"/>
      <c r="AX133" s="190"/>
    </row>
    <row r="134" spans="1:50" s="39" customFormat="1" ht="24" hidden="1" customHeight="1" outlineLevel="1">
      <c r="A134" s="21"/>
      <c r="B134" s="21"/>
      <c r="C134" s="188" t="s">
        <v>421</v>
      </c>
      <c r="D134" s="188"/>
      <c r="E134" s="28"/>
      <c r="F134" s="101" t="str">
        <f ca="1">IF($F$120="Y",SUBSTITUTE(SUBSTITUTE(SUBSTITUTE(Settings!$B$39,"&amp;Column", Settings!$B$12),"&amp;Table",$F$45),"&amp;BEAMColumnCodes","SK"),"")</f>
        <v/>
      </c>
      <c r="G134" s="93"/>
      <c r="H134" s="93"/>
      <c r="I134" s="40"/>
      <c r="J134" s="3"/>
      <c r="K134" s="3"/>
      <c r="L134" s="40"/>
      <c r="AU134" s="189"/>
      <c r="AV134" s="190"/>
      <c r="AW134" s="190"/>
      <c r="AX134" s="190"/>
    </row>
    <row r="135" spans="1:50" s="39" customFormat="1" ht="24" hidden="1" customHeight="1" outlineLevel="1">
      <c r="A135" s="21"/>
      <c r="B135" s="21"/>
      <c r="C135" s="188" t="s">
        <v>508</v>
      </c>
      <c r="D135" s="188"/>
      <c r="E135" s="28"/>
      <c r="F135" s="101" t="str">
        <f>IF($F$125="Y", SUBSTITUTE(Settings!B32, "&amp;Table", $F$45), "")</f>
        <v/>
      </c>
      <c r="G135" s="93"/>
      <c r="H135" s="93"/>
      <c r="I135" s="40"/>
      <c r="J135" s="3"/>
      <c r="K135" s="3"/>
      <c r="L135" s="40"/>
      <c r="AU135" s="189"/>
      <c r="AV135" s="190"/>
      <c r="AW135" s="190"/>
      <c r="AX135" s="190"/>
    </row>
    <row r="136" spans="1:50" s="39" customFormat="1" ht="108" hidden="1" customHeight="1" outlineLevel="1">
      <c r="A136" s="21"/>
      <c r="B136" s="21"/>
      <c r="C136" s="188" t="s">
        <v>431</v>
      </c>
      <c r="D136" s="188"/>
      <c r="E136" s="28"/>
      <c r="F136" s="93" t="str">
        <f ca="1">IF(Settings!$B$37="Y", CHAR(13) &amp; $F$52 &amp; $F$134 &amp; $F$133 &amp; $F$135, "")</f>
        <v xml:space="preserve">_x000D_Comment on Column PRIZE_CATEGORY.CATEGORY_KEY is 'SK, NN';
Comment on Column PRIZE_CATEGORY.CATEGORY_ID is 'BK, NN';
Comment on Column PRIZE_CATEGORY.CATEGORY is 'ND';
</v>
      </c>
      <c r="G136" s="93"/>
      <c r="H136" s="93"/>
      <c r="I136" s="40"/>
      <c r="J136" s="3"/>
      <c r="K136" s="3"/>
      <c r="L136" s="40"/>
      <c r="AU136" s="189"/>
      <c r="AV136" s="190"/>
      <c r="AW136" s="190"/>
      <c r="AX136" s="190"/>
    </row>
    <row r="137" spans="1:50" s="39" customFormat="1" ht="108" hidden="1" customHeight="1" outlineLevel="1">
      <c r="A137" s="21"/>
      <c r="B137" s="21"/>
      <c r="C137" s="188" t="s">
        <v>515</v>
      </c>
      <c r="D137" s="188"/>
      <c r="E137" s="28"/>
      <c r="F137" s="126" t="str">
        <f t="array" aca="1" ref="F137" ca="1">INDEX(F113:EY113,MATCH(MAX(LEN(F113:EY113)),LEN(F113:EY113),0))</f>
        <v/>
      </c>
      <c r="G137" s="93"/>
      <c r="H137" s="93"/>
      <c r="I137" s="40"/>
      <c r="J137" s="3"/>
      <c r="K137" s="3"/>
      <c r="L137" s="40"/>
      <c r="AU137" s="189"/>
      <c r="AV137" s="190"/>
      <c r="AW137" s="190"/>
      <c r="AX137" s="190"/>
    </row>
    <row r="138" spans="1:50" s="39" customFormat="1" ht="165" hidden="1" customHeight="1" outlineLevel="1">
      <c r="A138" s="21"/>
      <c r="B138" s="21"/>
      <c r="C138" s="188" t="s">
        <v>514</v>
      </c>
      <c r="D138" s="188"/>
      <c r="E138" s="28"/>
      <c r="F138" s="93" t="str">
        <f ca="1">CONCATENATE(F131, F137, IF(LEN(F137)&lt;&gt;0, CHAR(13),""), F136)</f>
        <v xml:space="preserve">/* DDL for PRIZE_CATEGORY generated by BEAM*Modelstormer 0.95C on 18 Apr 2022 at 17:50 */_x000D__x000D_CREATE TABLE PRIZE_CATEGORY
(CATEGORY_KEY INTEGER NOT NULL DEFAULT 0,_x000D_CATEGORY_ID VARCHAR2(5) NOT NULL DEFAULT 'NPC4',_x000D_CATEGORY VARCHAR2(20) DEFAULT 'peace');
_x000D_Comment on Column PRIZE_CATEGORY.CATEGORY_KEY is 'SK, NN';
Comment on Column PRIZE_CATEGORY.CATEGORY_ID is 'BK, NN';
Comment on Column PRIZE_CATEGORY.CATEGORY is 'ND';
</v>
      </c>
      <c r="G138" s="93"/>
      <c r="H138" s="93"/>
      <c r="I138" s="40"/>
      <c r="J138" s="3"/>
      <c r="K138" s="3"/>
      <c r="L138" s="40"/>
      <c r="AU138" s="189"/>
      <c r="AV138" s="190"/>
      <c r="AW138" s="190"/>
      <c r="AX138" s="190"/>
    </row>
    <row r="139" spans="1:50" s="39" customFormat="1" ht="276" hidden="1" customHeight="1" outlineLevel="1">
      <c r="A139" s="21"/>
      <c r="B139" s="21"/>
      <c r="C139" s="188" t="s">
        <v>232</v>
      </c>
      <c r="D139" s="188"/>
      <c r="E139" s="28"/>
      <c r="F139" s="93" t="str">
        <f ca="1">IF(LEN($F$123)= 0, "Add column names in F6 to EY6 to generate SQL DDL", $F$138)</f>
        <v xml:space="preserve">/* DDL for PRIZE_CATEGORY generated by BEAM*Modelstormer 0.95C on 18 Apr 2022 at 17:50 */_x000D__x000D_CREATE TABLE PRIZE_CATEGORY
(CATEGORY_KEY INTEGER NOT NULL DEFAULT 0,_x000D_CATEGORY_ID VARCHAR2(5) NOT NULL DEFAULT 'NPC4',_x000D_CATEGORY VARCHAR2(20) DEFAULT 'peace');
_x000D_Comment on Column PRIZE_CATEGORY.CATEGORY_KEY is 'SK, NN';
Comment on Column PRIZE_CATEGORY.CATEGORY_ID is 'BK, NN';
Comment on Column PRIZE_CATEGORY.CATEGORY is 'ND';
</v>
      </c>
      <c r="G139" s="93"/>
      <c r="H139" s="93"/>
      <c r="I139" s="40"/>
      <c r="J139" s="3"/>
      <c r="K139" s="3"/>
      <c r="L139" s="40"/>
      <c r="AU139" s="189"/>
      <c r="AV139" s="190"/>
      <c r="AW139" s="190"/>
      <c r="AX139" s="190"/>
    </row>
    <row r="140" spans="1:50" s="51" customFormat="1" hidden="1" outlineLevel="1">
      <c r="A140" s="36"/>
      <c r="B140" s="36"/>
      <c r="C140" s="77"/>
      <c r="D140" s="77"/>
      <c r="E140" s="35"/>
      <c r="F140" s="7"/>
      <c r="G140" s="7"/>
      <c r="H140" s="7"/>
      <c r="I140" s="50"/>
      <c r="J140" s="37"/>
      <c r="K140" s="37"/>
      <c r="L140" s="50"/>
    </row>
    <row r="141" spans="1:50" hidden="1" outlineLevel="1">
      <c r="F141" s="127">
        <f t="array" aca="1" ref="F141" ca="1">MAX(LEN(G106:AY106))</f>
        <v>90</v>
      </c>
      <c r="G141" s="94"/>
      <c r="H141" s="94"/>
      <c r="J141" s="4"/>
      <c r="K141" s="4"/>
    </row>
    <row r="142" spans="1:50" hidden="1" outlineLevel="1">
      <c r="J142" s="4"/>
      <c r="K142" s="4"/>
    </row>
    <row r="143" spans="1:50" ht="13.05" customHeight="1" collapsed="1"/>
    <row r="144" spans="1:50" s="132" customFormat="1">
      <c r="A144" s="133"/>
      <c r="B144" s="133"/>
      <c r="C144" s="133"/>
      <c r="D144" s="133"/>
      <c r="E144" s="76"/>
      <c r="F144" s="134" t="s">
        <v>98</v>
      </c>
      <c r="G144" s="134"/>
      <c r="H144" s="187" t="s">
        <v>13</v>
      </c>
    </row>
  </sheetData>
  <mergeCells count="3">
    <mergeCell ref="F31:M36"/>
    <mergeCell ref="C77:E77"/>
    <mergeCell ref="AU117:AX117"/>
  </mergeCells>
  <hyperlinks>
    <hyperlink ref="H144" r:id="rId1" xr:uid="{F8320A1B-7AA0-4B45-B6E1-7CCD099B9954}"/>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42AB0-A2A9-47AB-AC68-B9B869D6EB1E}">
  <sheetPr>
    <pageSetUpPr autoPageBreaks="0"/>
  </sheetPr>
  <dimension ref="A1:EZ144"/>
  <sheetViews>
    <sheetView showGridLines="0" zoomScale="80" zoomScaleNormal="80" zoomScalePageLayoutView="50" workbookViewId="0">
      <pane xSplit="8" ySplit="28" topLeftCell="I143" activePane="bottomRight" state="frozen"/>
      <selection pane="topRight" activeCell="I1" sqref="I1"/>
      <selection pane="bottomLeft" activeCell="A29" sqref="A29"/>
      <selection pane="bottomRight" activeCell="J14" sqref="J14"/>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17.6640625" style="11" customWidth="1" collapsed="1"/>
    <col min="7" max="7" width="14.44140625" style="388" customWidth="1"/>
    <col min="8" max="8" width="30.109375" style="11" customWidth="1"/>
    <col min="9" max="9" width="13.6640625" style="279" customWidth="1"/>
    <col min="10" max="10" width="32.5546875" style="11" customWidth="1"/>
    <col min="11" max="11" width="14.6640625" style="11" customWidth="1"/>
    <col min="12" max="12" width="13"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row>
    <row r="2" spans="3:156" s="79" customFormat="1" ht="75" hidden="1" customHeight="1" outlineLevel="1">
      <c r="C2" s="171" t="s">
        <v>103</v>
      </c>
      <c r="D2" s="81"/>
      <c r="E2" s="80"/>
      <c r="G2" s="389"/>
      <c r="I2" s="325"/>
    </row>
    <row r="3" spans="3:156" s="74" customFormat="1" ht="10.95" customHeight="1" collapsed="1">
      <c r="C3" s="77"/>
      <c r="D3" s="77"/>
      <c r="E3" s="76"/>
      <c r="G3" s="390"/>
      <c r="I3" s="326"/>
    </row>
    <row r="4" spans="3:156" s="35" customFormat="1" ht="28.95" customHeight="1">
      <c r="C4" s="77" t="s">
        <v>262</v>
      </c>
      <c r="D4" s="77"/>
      <c r="F4" s="191" t="s">
        <v>720</v>
      </c>
      <c r="G4" s="391"/>
      <c r="H4" s="76"/>
      <c r="I4" s="327"/>
      <c r="J4" s="146"/>
      <c r="K4" s="146"/>
      <c r="L4" s="146"/>
    </row>
    <row r="5" spans="3:156" s="68" customFormat="1" ht="16.95" customHeight="1">
      <c r="C5" s="77" t="s">
        <v>109</v>
      </c>
      <c r="D5" s="77"/>
      <c r="F5" s="162"/>
      <c r="G5" s="360"/>
      <c r="H5" s="375"/>
      <c r="I5" s="363"/>
      <c r="J5" s="162"/>
      <c r="K5" s="162"/>
      <c r="L5" s="162"/>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153" t="s">
        <v>686</v>
      </c>
      <c r="G6" s="154" t="s">
        <v>687</v>
      </c>
      <c r="H6" s="295" t="s">
        <v>541</v>
      </c>
      <c r="I6" s="156" t="s">
        <v>544</v>
      </c>
      <c r="J6" s="153" t="s">
        <v>688</v>
      </c>
      <c r="K6" s="153"/>
      <c r="L6" s="155"/>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9.8" customHeight="1">
      <c r="C7" s="73" t="s">
        <v>153</v>
      </c>
      <c r="D7" s="73"/>
      <c r="E7" s="65"/>
      <c r="F7" s="158" t="s">
        <v>685</v>
      </c>
      <c r="G7" s="208" t="s">
        <v>551</v>
      </c>
      <c r="H7" s="296" t="s">
        <v>763</v>
      </c>
      <c r="I7" s="328"/>
      <c r="J7" s="158"/>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20.399999999999999" customHeight="1" outlineLevel="1">
      <c r="C8" s="73" t="s">
        <v>126</v>
      </c>
      <c r="D8" s="73"/>
      <c r="F8" s="192"/>
      <c r="G8" s="192" t="s">
        <v>762</v>
      </c>
      <c r="H8" s="297" t="s">
        <v>762</v>
      </c>
      <c r="I8" s="192" t="s">
        <v>762</v>
      </c>
      <c r="J8" s="192" t="s">
        <v>762</v>
      </c>
      <c r="K8" s="192"/>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5" customHeight="1" outlineLevel="1">
      <c r="C9" s="73" t="s">
        <v>70</v>
      </c>
      <c r="D9" s="73"/>
      <c r="E9" s="65"/>
      <c r="F9" s="144" t="s">
        <v>553</v>
      </c>
      <c r="G9" s="144" t="s">
        <v>781</v>
      </c>
      <c r="H9" s="298" t="s">
        <v>554</v>
      </c>
      <c r="I9" s="144" t="s">
        <v>554</v>
      </c>
      <c r="J9" s="144" t="s">
        <v>554</v>
      </c>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174">
        <v>1</v>
      </c>
      <c r="G10" s="206" t="s">
        <v>764</v>
      </c>
      <c r="H10" t="s">
        <v>690</v>
      </c>
      <c r="I10" s="241" t="s">
        <v>704</v>
      </c>
      <c r="J10" t="s">
        <v>640</v>
      </c>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175">
        <v>2</v>
      </c>
      <c r="G11" s="206" t="s">
        <v>765</v>
      </c>
      <c r="H11" t="s">
        <v>691</v>
      </c>
      <c r="I11" s="241" t="s">
        <v>705</v>
      </c>
      <c r="J11" t="s">
        <v>604</v>
      </c>
      <c r="K11" s="175"/>
      <c r="L11" s="175"/>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175">
        <v>3</v>
      </c>
      <c r="G12" s="206" t="s">
        <v>766</v>
      </c>
      <c r="H12" t="s">
        <v>692</v>
      </c>
      <c r="I12" s="241" t="s">
        <v>706</v>
      </c>
      <c r="J12" t="s">
        <v>716</v>
      </c>
      <c r="K12" s="175"/>
      <c r="L12" s="175"/>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175">
        <v>4</v>
      </c>
      <c r="G13" s="206" t="s">
        <v>767</v>
      </c>
      <c r="H13" t="s">
        <v>693</v>
      </c>
      <c r="I13" s="241" t="s">
        <v>611</v>
      </c>
      <c r="J13" t="s">
        <v>602</v>
      </c>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175">
        <v>5</v>
      </c>
      <c r="G14" s="206" t="s">
        <v>768</v>
      </c>
      <c r="H14" t="s">
        <v>694</v>
      </c>
      <c r="I14" s="241" t="s">
        <v>707</v>
      </c>
      <c r="J14" t="s">
        <v>604</v>
      </c>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175">
        <v>6</v>
      </c>
      <c r="G15" s="206" t="s">
        <v>769</v>
      </c>
      <c r="H15" t="s">
        <v>695</v>
      </c>
      <c r="I15" s="241" t="s">
        <v>708</v>
      </c>
      <c r="J15" t="s">
        <v>717</v>
      </c>
      <c r="K15" s="175"/>
      <c r="L15" s="17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175">
        <v>7</v>
      </c>
      <c r="G16" s="206" t="s">
        <v>770</v>
      </c>
      <c r="H16" t="s">
        <v>696</v>
      </c>
      <c r="I16" s="241" t="s">
        <v>709</v>
      </c>
      <c r="J16" t="s">
        <v>601</v>
      </c>
      <c r="K16" s="175"/>
      <c r="L16" s="175"/>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175">
        <v>8</v>
      </c>
      <c r="G17" s="206" t="s">
        <v>771</v>
      </c>
      <c r="H17" t="s">
        <v>703</v>
      </c>
      <c r="I17" s="241" t="s">
        <v>715</v>
      </c>
      <c r="J17" t="s">
        <v>719</v>
      </c>
      <c r="K17" s="175"/>
      <c r="L17" s="175"/>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387">
        <v>9</v>
      </c>
      <c r="G18" s="385" t="s">
        <v>772</v>
      </c>
      <c r="H18" s="384" t="s">
        <v>697</v>
      </c>
      <c r="I18" s="383" t="s">
        <v>714</v>
      </c>
      <c r="J18" s="385" t="s">
        <v>718</v>
      </c>
      <c r="K18" s="175"/>
      <c r="L18" s="175"/>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s="56"/>
      <c r="G19" s="206" t="s">
        <v>773</v>
      </c>
      <c r="H19" t="s">
        <v>698</v>
      </c>
      <c r="I19" s="241" t="s">
        <v>619</v>
      </c>
      <c r="J19" t="s">
        <v>601</v>
      </c>
      <c r="K19" s="58"/>
      <c r="L19" s="58"/>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56"/>
      <c r="G20" s="206" t="s">
        <v>774</v>
      </c>
      <c r="H20" t="s">
        <v>699</v>
      </c>
      <c r="I20" s="241" t="s">
        <v>710</v>
      </c>
      <c r="J20" t="s">
        <v>640</v>
      </c>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56"/>
      <c r="G21" s="206" t="s">
        <v>775</v>
      </c>
      <c r="H21" t="s">
        <v>700</v>
      </c>
      <c r="I21" s="241" t="s">
        <v>707</v>
      </c>
      <c r="J21" t="s">
        <v>604</v>
      </c>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56"/>
      <c r="G22" s="206" t="s">
        <v>776</v>
      </c>
      <c r="H22" t="s">
        <v>701</v>
      </c>
      <c r="I22" s="241" t="s">
        <v>711</v>
      </c>
      <c r="J22" t="s">
        <v>604</v>
      </c>
      <c r="K22" s="168"/>
      <c r="L22" s="168"/>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56"/>
      <c r="G23" s="206" t="s">
        <v>777</v>
      </c>
      <c r="H23" t="s">
        <v>702</v>
      </c>
      <c r="I23" s="241" t="s">
        <v>712</v>
      </c>
      <c r="J23" t="s">
        <v>604</v>
      </c>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56"/>
      <c r="G24" s="206" t="s">
        <v>778</v>
      </c>
      <c r="H24" t="s">
        <v>651</v>
      </c>
      <c r="I24" s="241" t="s">
        <v>713</v>
      </c>
      <c r="J24" t="s">
        <v>640</v>
      </c>
      <c r="K24" s="168"/>
      <c r="L24" s="168"/>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56"/>
      <c r="G25" s="206" t="s">
        <v>779</v>
      </c>
      <c r="H25" t="s">
        <v>652</v>
      </c>
      <c r="I25" s="241" t="s">
        <v>667</v>
      </c>
      <c r="J25" s="56"/>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56"/>
      <c r="G26" s="206" t="s">
        <v>780</v>
      </c>
      <c r="H26" t="s">
        <v>653</v>
      </c>
      <c r="I26" s="241" t="s">
        <v>668</v>
      </c>
      <c r="J26" s="56"/>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56"/>
      <c r="G27" s="56"/>
      <c r="H27" t="s">
        <v>654</v>
      </c>
      <c r="I27" s="241" t="s">
        <v>669</v>
      </c>
      <c r="J27" s="56"/>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G28" s="362"/>
      <c r="H28"/>
      <c r="I28" s="241"/>
      <c r="J28" s="14"/>
      <c r="K28" s="14"/>
      <c r="L28" s="14"/>
    </row>
    <row r="29" spans="1:156" s="63" customFormat="1" ht="19.05" customHeight="1">
      <c r="C29" s="73"/>
      <c r="D29" s="73"/>
      <c r="E29" s="53"/>
      <c r="G29" s="362"/>
      <c r="H29"/>
      <c r="I29" s="241"/>
      <c r="J29" s="14"/>
      <c r="K29" s="14"/>
      <c r="L29" s="14"/>
    </row>
    <row r="30" spans="1:156" s="13" customFormat="1" ht="117" customHeight="1">
      <c r="A30" s="63"/>
      <c r="B30" s="63"/>
      <c r="C30" s="73"/>
      <c r="D30" s="73"/>
      <c r="E30" s="53"/>
      <c r="G30" s="392"/>
      <c r="H30" s="42"/>
      <c r="I30" s="291"/>
      <c r="J30" s="42"/>
      <c r="K30" s="42"/>
      <c r="L30" s="42"/>
    </row>
    <row r="31" spans="1:156" s="12" customFormat="1" ht="408" customHeight="1" outlineLevel="1">
      <c r="A31" s="34"/>
      <c r="B31" s="34"/>
      <c r="C31" s="33" t="s">
        <v>263</v>
      </c>
      <c r="D31" s="33"/>
      <c r="E31" s="32"/>
      <c r="F31" s="427" t="str">
        <f ca="1">F139</f>
        <v xml:space="preserve">/* DDL for INSTITUTION generated by BEAM*Modelstormer 0.95C on 18 Apr 2022 at 17:50 */_x000D__x000D_CREATE TABLE INSTITUTION
(INSTITUTION_KEY INTEGER NOT NULL DEFAULT 0,_x000D_INSTITUTION_ID VARCHAR2(6) NOT NULL DEFAULT 'IN004',_x000D_INSTITUTION_NAME VARCHAR2(100) NOT NULL DEFAULT 'Sorbonne University',_x000D_INSTITUTION_CITY VARCHAR2(100) DEFAULT 'Paris',_x000D_INSTITUTION_COUNTRY VARCHAR2(100) DEFAULT 'France');
_x000D_Comment on Column INSTITUTION.INSTITUTION_KEY is 'SK, NN';
Comment on Column INSTITUTION.INSTITUTION_ID is 'BK, NN';
Comment on Column INSTITUTION.INSTITUTION_NAME is 'NN, ND';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392"/>
      <c r="H37" s="42"/>
      <c r="I37" s="291"/>
      <c r="J37" s="42"/>
      <c r="K37" s="42"/>
      <c r="L37" s="42"/>
    </row>
    <row r="38" spans="1:14" s="51" customFormat="1" hidden="1" outlineLevel="1">
      <c r="A38" s="36"/>
      <c r="B38" s="36"/>
      <c r="C38" s="51" t="s">
        <v>248</v>
      </c>
      <c r="D38" s="77"/>
      <c r="E38" s="35"/>
      <c r="F38" s="5" t="s">
        <v>520</v>
      </c>
      <c r="G38" s="393"/>
      <c r="H38" s="50"/>
      <c r="I38" s="249"/>
      <c r="J38" s="50"/>
      <c r="K38" s="50"/>
      <c r="L38" s="50"/>
    </row>
    <row r="39" spans="1:14" s="51" customFormat="1" hidden="1" outlineLevel="1">
      <c r="A39" s="36"/>
      <c r="B39" s="36"/>
      <c r="C39" s="77"/>
      <c r="D39" s="77"/>
      <c r="E39" s="35"/>
      <c r="F39" s="129" t="s">
        <v>424</v>
      </c>
      <c r="G39" s="394"/>
      <c r="H39" s="50"/>
      <c r="I39" s="249"/>
      <c r="J39" s="50"/>
      <c r="K39" s="50"/>
      <c r="L39" s="50"/>
    </row>
    <row r="40" spans="1:14" s="51" customFormat="1" hidden="1" outlineLevel="1">
      <c r="A40" s="36"/>
      <c r="B40" s="36"/>
      <c r="C40" s="77"/>
      <c r="D40" s="77"/>
      <c r="E40" s="35"/>
      <c r="F40" s="143" t="s">
        <v>247</v>
      </c>
      <c r="G40" s="395"/>
      <c r="H40" s="50"/>
      <c r="I40" s="249"/>
      <c r="J40" s="50"/>
      <c r="K40" s="50"/>
      <c r="L40" s="50"/>
    </row>
    <row r="41" spans="1:14" s="51" customFormat="1" hidden="1" outlineLevel="1">
      <c r="A41" s="36"/>
      <c r="B41" s="36"/>
      <c r="C41" s="77"/>
      <c r="D41" s="77"/>
      <c r="E41" s="35"/>
      <c r="F41" s="128" t="s">
        <v>425</v>
      </c>
      <c r="G41" s="396"/>
      <c r="H41" s="50"/>
      <c r="I41" s="249"/>
      <c r="J41" s="50"/>
      <c r="K41" s="50"/>
      <c r="L41" s="50"/>
    </row>
    <row r="42" spans="1:14" s="51" customFormat="1" hidden="1" outlineLevel="1">
      <c r="A42" s="36"/>
      <c r="B42" s="36"/>
      <c r="C42" s="77"/>
      <c r="D42" s="77"/>
      <c r="E42" s="35"/>
      <c r="F42" s="50"/>
      <c r="G42" s="397"/>
      <c r="H42" s="50"/>
      <c r="I42" s="249"/>
      <c r="J42" s="50"/>
      <c r="K42" s="50"/>
      <c r="L42" s="50"/>
    </row>
    <row r="43" spans="1:14" s="51" customFormat="1" hidden="1" outlineLevel="1">
      <c r="A43" s="36"/>
      <c r="B43" s="36"/>
      <c r="C43" s="77" t="s">
        <v>426</v>
      </c>
      <c r="D43" s="77"/>
      <c r="E43" s="35"/>
      <c r="F43" s="9" t="s">
        <v>3</v>
      </c>
      <c r="G43" s="398"/>
      <c r="H43" s="7"/>
      <c r="I43" s="249"/>
      <c r="J43" s="50"/>
      <c r="K43" s="50"/>
      <c r="L43" s="50"/>
    </row>
    <row r="44" spans="1:14" s="51" customFormat="1" hidden="1" outlineLevel="1">
      <c r="A44" s="36"/>
      <c r="B44" s="36"/>
      <c r="C44" s="77" t="s">
        <v>172</v>
      </c>
      <c r="D44" s="77"/>
      <c r="E44" s="35"/>
      <c r="F44" s="9" t="str">
        <f>SUBSTITUTE(TRIM(UPPER($F$4)), " ", "_")</f>
        <v>INSTITUTION</v>
      </c>
      <c r="G44" s="398"/>
      <c r="H44" s="7"/>
      <c r="I44" s="249"/>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INSTITUTION</v>
      </c>
      <c r="G45" s="398"/>
      <c r="H45" s="7"/>
      <c r="I45" s="249"/>
      <c r="L45" s="50"/>
    </row>
    <row r="46" spans="1:14" s="51" customFormat="1" hidden="1" outlineLevel="1">
      <c r="A46" s="36"/>
      <c r="B46" s="36"/>
      <c r="C46" s="77" t="s">
        <v>338</v>
      </c>
      <c r="D46" s="77"/>
      <c r="E46" s="35"/>
      <c r="F46" s="9" t="str">
        <f>IF(LEN(TRIM($F$4))=0, "", TRIM(G4))</f>
        <v/>
      </c>
      <c r="G46" s="399"/>
      <c r="H46" s="7"/>
      <c r="I46" s="249"/>
      <c r="L46" s="50"/>
    </row>
    <row r="47" spans="1:14" s="51" customFormat="1" hidden="1" outlineLevel="1">
      <c r="A47" s="36"/>
      <c r="B47" s="36"/>
      <c r="C47" s="77" t="s">
        <v>323</v>
      </c>
      <c r="D47" s="77"/>
      <c r="E47" s="35"/>
      <c r="F47" s="9" t="e">
        <f>FIND("{",F46)</f>
        <v>#VALUE!</v>
      </c>
      <c r="G47" s="400"/>
      <c r="H47" s="7"/>
      <c r="I47" s="249"/>
      <c r="L47" s="50"/>
    </row>
    <row r="48" spans="1:14" s="51" customFormat="1" hidden="1" outlineLevel="1">
      <c r="A48" s="36"/>
      <c r="B48" s="36"/>
      <c r="C48" s="77" t="s">
        <v>324</v>
      </c>
      <c r="D48" s="77"/>
      <c r="E48" s="35"/>
      <c r="F48" s="9" t="e">
        <f>FIND("}",F46)</f>
        <v>#VALUE!</v>
      </c>
      <c r="G48" s="399"/>
      <c r="H48" s="7"/>
      <c r="I48" s="249"/>
      <c r="L48" s="50"/>
    </row>
    <row r="49" spans="1:155" s="51" customFormat="1" hidden="1" outlineLevel="1">
      <c r="A49" s="36"/>
      <c r="B49" s="36"/>
      <c r="C49" s="77" t="s">
        <v>19</v>
      </c>
      <c r="D49" s="77"/>
      <c r="E49" s="35"/>
      <c r="F49" s="9" t="e">
        <f>MID(F46,F47,F48-F47+1)</f>
        <v>#VALUE!</v>
      </c>
      <c r="G49" s="399"/>
      <c r="H49" s="7"/>
      <c r="I49" s="249"/>
      <c r="J49" s="50"/>
      <c r="K49" s="50"/>
      <c r="L49" s="50"/>
    </row>
    <row r="50" spans="1:155" s="51" customFormat="1" hidden="1" outlineLevel="1">
      <c r="A50" s="36"/>
      <c r="B50" s="36"/>
      <c r="C50" s="77" t="s">
        <v>228</v>
      </c>
      <c r="D50" s="77"/>
      <c r="E50" s="35"/>
      <c r="F50" s="9" t="str">
        <f>TRIM(IF(ISERROR(F49),F46,SUBSTITUTE( F46, F49,"")))</f>
        <v/>
      </c>
      <c r="G50" s="399"/>
      <c r="H50" s="7"/>
      <c r="I50" s="249"/>
      <c r="J50" s="50"/>
      <c r="K50" s="50"/>
      <c r="L50" s="50"/>
    </row>
    <row r="51" spans="1:155" s="51" customFormat="1" hidden="1" outlineLevel="1">
      <c r="A51" s="36"/>
      <c r="B51" s="36"/>
      <c r="C51" s="77" t="s">
        <v>205</v>
      </c>
      <c r="D51" s="77"/>
      <c r="E51" s="35"/>
      <c r="F51" s="9" t="str">
        <f>TRIM(F46 &amp; " " &amp; H4)</f>
        <v/>
      </c>
      <c r="G51" s="399"/>
      <c r="H51" s="7"/>
      <c r="I51" s="249"/>
      <c r="J51" s="50"/>
      <c r="K51" s="50"/>
      <c r="L51" s="50"/>
    </row>
    <row r="52" spans="1:155" s="51" customFormat="1" hidden="1" outlineLevel="1">
      <c r="A52" s="36"/>
      <c r="B52" s="36"/>
      <c r="C52" s="77" t="s">
        <v>221</v>
      </c>
      <c r="D52" s="77"/>
      <c r="E52" s="35"/>
      <c r="F52" s="9" t="str">
        <f>IF(LEN(F51)=0,"",SUBSTITUTE(SUBSTITUTE(Settings!$B$38,"&amp;Table",$F$45),"&amp;BEAMTableCodes",$F$51))</f>
        <v/>
      </c>
      <c r="G52" s="399"/>
      <c r="H52" s="7"/>
      <c r="I52" s="249"/>
      <c r="J52" s="50"/>
      <c r="K52" s="50"/>
      <c r="L52" s="50"/>
    </row>
    <row r="53" spans="1:155" s="51" customFormat="1" hidden="1" outlineLevel="1">
      <c r="A53" s="36"/>
      <c r="B53" s="36"/>
      <c r="C53" s="77" t="s">
        <v>318</v>
      </c>
      <c r="D53" s="77"/>
      <c r="E53" s="35"/>
      <c r="F53" s="9" t="str">
        <f>IF(Settings!B44="Y",SUBSTITUTE($F$45,"_"," "), $F$45) &amp; IF(LEN(F50)=0, "", SUBSTITUTE(Settings!B40, "&amp;BEAMTableCodes", $F$50))</f>
        <v>INSTITUTION</v>
      </c>
      <c r="G53" s="401"/>
      <c r="H53" s="7"/>
      <c r="I53" s="249"/>
      <c r="J53" s="50"/>
      <c r="K53" s="50"/>
      <c r="L53" s="50"/>
    </row>
    <row r="54" spans="1:155"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393"/>
      <c r="H54" s="7"/>
      <c r="I54" s="249"/>
      <c r="J54" s="50"/>
      <c r="K54" s="50"/>
      <c r="L54" s="50"/>
    </row>
    <row r="55" spans="1:155"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Other</v>
      </c>
      <c r="G55" s="393"/>
      <c r="H55" s="7"/>
      <c r="I55" s="249"/>
      <c r="J55" s="50"/>
      <c r="K55" s="50"/>
      <c r="L55" s="50"/>
    </row>
    <row r="56" spans="1:155" s="51" customFormat="1" hidden="1" outlineLevel="1">
      <c r="A56" s="36"/>
      <c r="B56" s="36"/>
      <c r="C56" s="77" t="s">
        <v>320</v>
      </c>
      <c r="D56" s="77"/>
      <c r="E56" s="35"/>
      <c r="F56" s="9" t="str">
        <f>SUBSTITUTE(IF($F$55="Fact", Settings!$B$8, IF($F$55="Dimension", Settings!$B$9, Settings!$B$10)),"&amp;Table", $F$45)</f>
        <v>CREATE TABLE INSTITUTION</v>
      </c>
      <c r="G56" s="402"/>
      <c r="H56" s="5"/>
      <c r="I56" s="299"/>
      <c r="J56" s="49"/>
      <c r="K56" s="49"/>
      <c r="L56" s="50"/>
    </row>
    <row r="57" spans="1:155" s="47" customFormat="1" ht="22.95" hidden="1" customHeight="1" outlineLevel="2">
      <c r="A57" s="63"/>
      <c r="B57" s="63"/>
      <c r="C57" s="170" t="s">
        <v>175</v>
      </c>
      <c r="D57" s="73"/>
      <c r="E57" s="65"/>
      <c r="F57" s="109" t="str">
        <f>IF(OR(AND(Settings!$B$14="Y", NOT(ISERROR(FIND("DF",F7)))), LEN(TRIM(F6))=0, NOT(ISERROR(FIND("?",F7)))),"Y","_")</f>
        <v>_</v>
      </c>
      <c r="G57" s="403" t="str">
        <f>IF(OR(AND(Settings!$B$14="Y", NOT(ISERROR(FIND("DF",G7)))), LEN(TRIM(G6))=0, NOT(ISERROR(FIND("?",G7)))),"Y","_")</f>
        <v>_</v>
      </c>
      <c r="H57" s="109" t="str">
        <f>IF(OR(AND(Settings!$B$14="Y", NOT(ISERROR(FIND("DF",H7)))), LEN(TRIM(H6))=0, NOT(ISERROR(FIND("?",H7)))),"Y","_")</f>
        <v>_</v>
      </c>
      <c r="I57" s="330" t="str">
        <f>IF(OR(AND(Settings!$B$14="Y", NOT(ISERROR(FIND("DF",I7)))), LEN(TRIM(I6))=0, NOT(ISERROR(FIND("?",I7)))),"Y","_")</f>
        <v>_</v>
      </c>
      <c r="J57" s="109" t="str">
        <f>IF(OR(AND(Settings!$B$14="Y", NOT(ISERROR(FIND("DF",J7)))), LEN(TRIM(J6))=0, NOT(ISERROR(FIND("?",J7)))),"Y","_")</f>
        <v>_</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110" t="str">
        <f>IF(OR(F57="Y", AND(Settings!$B$42="Y", F59="Y"), AND(Settings!$B$43="Y", ISERROR(FIND("!",F7)))),"Y","_")</f>
        <v>_</v>
      </c>
      <c r="G58" s="404" t="str">
        <f>IF(OR(G57="Y", AND(Settings!$B$42="Y", G59="Y"), AND(Settings!$B$43="Y", ISERROR(FIND("!",G7)))),"Y","_")</f>
        <v>_</v>
      </c>
      <c r="H58" s="110" t="str">
        <f>IF(OR(H57="Y", AND(Settings!$B$42="Y", H59="Y"), AND(Settings!$B$43="Y", ISERROR(FIND("!",H7)))),"Y","_")</f>
        <v>_</v>
      </c>
      <c r="I58" s="252" t="str">
        <f>IF(OR(I57="Y", AND(Settings!$B$42="Y", I59="Y"), AND(Settings!$B$43="Y", ISERROR(FIND("!",I7)))),"Y","_")</f>
        <v>_</v>
      </c>
      <c r="J58" s="110" t="str">
        <f>IF(OR(J57="Y", AND(Settings!$B$42="Y", J59="Y"), AND(Settings!$B$43="Y", ISERROR(FIND("!",J7)))),"Y","_")</f>
        <v>_</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110" t="str">
        <f>IF(ISERROR(FIND("SK",F7)),"_","Y")</f>
        <v>Y</v>
      </c>
      <c r="G59" s="404" t="str">
        <f t="shared" ref="G59:BR59" si="0">IF(ISERROR(FIND("SK",G7)),"_","Y")</f>
        <v>_</v>
      </c>
      <c r="H59" s="110" t="str">
        <f t="shared" si="0"/>
        <v>_</v>
      </c>
      <c r="I59" s="252"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110" t="str">
        <f>IF(OR(NOT(ISERROR(FIND("PK",F7))), NOT(ISERROR(FIND("GD",F7)))),"Y","_")</f>
        <v>_</v>
      </c>
      <c r="G60" s="404" t="str">
        <f t="shared" ref="G60:BR60" si="3">IF(OR(NOT(ISERROR(FIND("PK",G7))), NOT(ISERROR(FIND("GD",G7)))),"Y","_")</f>
        <v>_</v>
      </c>
      <c r="H60" s="110" t="str">
        <f t="shared" si="3"/>
        <v>_</v>
      </c>
      <c r="I60" s="252"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110" t="str">
        <f>IF(OR(NOT(ISERROR(FIND("BK",F7))), NOT(ISERROR(FIND("NK",F7))), NOT(ISERROR(FIND("DD",F7)))),"Y","_")</f>
        <v>_</v>
      </c>
      <c r="G61" s="404" t="str">
        <f t="shared" ref="G61:BR61" si="6">IF(OR(NOT(ISERROR(FIND("BK",G7))), NOT(ISERROR(FIND("NK",G7))), NOT(ISERROR(FIND("DD",G7)))),"Y","_")</f>
        <v>Y</v>
      </c>
      <c r="H61" s="110" t="str">
        <f t="shared" si="6"/>
        <v>_</v>
      </c>
      <c r="I61" s="252"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110" t="str">
        <f>IF(OR(NOT(ISERROR(FIND("FK",F7))), NOT(ISERROR(FIND("RK",F7)))),"Y","_")</f>
        <v>_</v>
      </c>
      <c r="G62" s="404" t="str">
        <f t="shared" ref="G62:BR62" si="9">IF(OR(NOT(ISERROR(FIND("FK",G7))), NOT(ISERROR(FIND("RK",G7)))),"Y","_")</f>
        <v>_</v>
      </c>
      <c r="H62" s="110" t="str">
        <f t="shared" si="9"/>
        <v>_</v>
      </c>
      <c r="I62" s="252"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110" t="str">
        <f>IF(OR(F59="Y", F60="Y", F61="Y", F62="Y"),"Y","_")</f>
        <v>Y</v>
      </c>
      <c r="G63" s="404" t="str">
        <f t="shared" ref="G63:BR63" si="12">IF(OR(G59="Y", G60="Y", G61="Y", G62="Y"),"Y","_")</f>
        <v>Y</v>
      </c>
      <c r="H63" s="110" t="str">
        <f t="shared" si="12"/>
        <v>_</v>
      </c>
      <c r="I63" s="252"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111" t="str">
        <f>IF(OR(NOT(ISERROR(FIND("FA",F7))), NOT(ISERROR(FIND("SA",F7))), NOT(ISERROR(FIND("NA",F7))), NOT(ISERROR(FIND("DF",F7))) ),"Y","_")</f>
        <v>_</v>
      </c>
      <c r="G64" s="405" t="str">
        <f t="shared" ref="G64:BR64" si="15">IF(OR(NOT(ISERROR(FIND("FA",G7))), NOT(ISERROR(FIND("SA",G7))), NOT(ISERROR(FIND("NA",G7))), NOT(ISERROR(FIND("DF",G7))) ),"Y","_")</f>
        <v>_</v>
      </c>
      <c r="H64" s="111" t="str">
        <f t="shared" si="15"/>
        <v>_</v>
      </c>
      <c r="I64" s="253"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110" t="str">
        <f>IF(OR(NOT(ISERROR(FIND("NN",F7))), AND(NOT(ISERROR(FIND("MD",F7))), Settings!$B$15="Y")),"Y","_")</f>
        <v>Y</v>
      </c>
      <c r="G65" s="404" t="str">
        <f>IF(OR(NOT(ISERROR(FIND("NN",G7))), AND(NOT(ISERROR(FIND("MD",G7))), Settings!$B$15="Y")),"Y","_")</f>
        <v>Y</v>
      </c>
      <c r="H65" s="110" t="str">
        <f>IF(OR(NOT(ISERROR(FIND("NN",H7))), AND(NOT(ISERROR(FIND("MD",H7))), Settings!$B$15="Y")),"Y","_")</f>
        <v>Y</v>
      </c>
      <c r="I65" s="252"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110"/>
      <c r="G66" s="404"/>
      <c r="H66" s="110"/>
      <c r="I66" s="252"/>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110" t="str">
        <f>IF(AND(F5="at", NOT(ISERROR(FIND("when",F7))), LEN(F9)=0), "DT", IF(AND(OR(NOT(ISERROR(FIND("when",F7))), F5="on", F5="every"), LEN(F9)=0),"D", IF(F9="DT","DT",LEFT(UPPER(TRIM(F9)),1))))</f>
        <v>I</v>
      </c>
      <c r="G67" s="404" t="str">
        <f t="shared" ref="G67:BR67" si="18">IF(AND(G5="at", NOT(ISERROR(FIND("when",G7))), LEN(G9)=0), "DT", IF(AND(OR(NOT(ISERROR(FIND("when",G7))), G5="on", G5="every"), LEN(G9)=0),"D", IF(G9="DT","DT",LEFT(UPPER(TRIM(G9)),1))))</f>
        <v>C</v>
      </c>
      <c r="H67" s="110" t="str">
        <f t="shared" si="18"/>
        <v>C</v>
      </c>
      <c r="I67" s="252" t="str">
        <f t="shared" si="18"/>
        <v>C</v>
      </c>
      <c r="J67" s="110" t="str">
        <f t="shared" si="18"/>
        <v>C</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110" t="str">
        <f>IF(F9="DT","",MID(SUBSTITUTE(F9,".",","),2,10))</f>
        <v/>
      </c>
      <c r="G68" s="404" t="str">
        <f>IF(G9="DT","",MID(SUBSTITUTE(G9,".",","),2,10))</f>
        <v>6</v>
      </c>
      <c r="H68" s="110" t="str">
        <f>IF(H9="DT","",MID(SUBSTITUTE(H9,".",","),2,10))</f>
        <v>100</v>
      </c>
      <c r="I68" s="252" t="str">
        <f t="shared" ref="I68:BT68" si="21">IF(I9="DT","",MID(SUBSTITUTE(I9,".",","),2,10))</f>
        <v>100</v>
      </c>
      <c r="J68" s="110" t="str">
        <f t="shared" si="21"/>
        <v>100</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110" t="str">
        <f>IF( AND(F67="C",LEN(F68)=0), Settings!$B$24, IF(AND(F67="N",LEN(F68)=0), TRIM(Settings!$B$21),F68))</f>
        <v/>
      </c>
      <c r="G69" s="404" t="str">
        <f>IF( AND(G67="C",LEN(G68)=0), Settings!$B$24, IF(AND(G67="N",LEN(G68)=0), TRIM(Settings!$B$21),G68))</f>
        <v>6</v>
      </c>
      <c r="H69" s="110" t="str">
        <f>IF( AND(H67="C",LEN(H68)=0), Settings!$B$24, IF(AND(H67="N",LEN(H68)=0), TRIM(Settings!$B$21),H68))</f>
        <v>100</v>
      </c>
      <c r="I69" s="252" t="str">
        <f>IF( AND(I67="C",LEN(I68)=0), Settings!$B$24, IF(AND(I67="N",LEN(I68)=0), TRIM(Settings!$B$21),I68))</f>
        <v>100</v>
      </c>
      <c r="J69" s="110" t="str">
        <f>IF( AND(J67="C",LEN(J68)=0), Settings!$B$24, IF(AND(J67="N",LEN(J68)=0), TRIM(Settings!$B$21),J68))</f>
        <v>100</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112">
        <v>1</v>
      </c>
      <c r="G70" s="406">
        <f ca="1">INDIRECT(ADDRESS(ROW(),COLUMN()-1))+1</f>
        <v>2</v>
      </c>
      <c r="H70" s="112">
        <f t="shared" ref="H70:BS70" ca="1" si="24">INDIRECT(ADDRESS(ROW(),COLUMN()-1))+1</f>
        <v>3</v>
      </c>
      <c r="I70" s="254">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26.4" hidden="1" outlineLevel="2">
      <c r="A71" s="27"/>
      <c r="B71" s="27"/>
      <c r="C71" s="33" t="s">
        <v>283</v>
      </c>
      <c r="D71" s="33"/>
      <c r="E71" s="25"/>
      <c r="F71" s="113" t="str">
        <f>UPPER(IF(F57="Y","",SUBSTITUTE(TRIM(SUBSTITUTE(F6, CHAR(13)," "))," ","_")))</f>
        <v>INSTITUTION_KEY</v>
      </c>
      <c r="G71" s="407" t="str">
        <f t="shared" ref="G71:BR71" si="27">UPPER(IF(G57="Y","",SUBSTITUTE(TRIM(SUBSTITUTE(G6, CHAR(13)," "))," ","_")))</f>
        <v>INSTITUTION_ID</v>
      </c>
      <c r="H71" s="113" t="str">
        <f t="shared" si="27"/>
        <v>INSTITUTION_NAME</v>
      </c>
      <c r="I71" s="255" t="str">
        <f t="shared" si="27"/>
        <v>INSTITUTION_CITY</v>
      </c>
      <c r="J71" s="113" t="str">
        <f t="shared" si="27"/>
        <v>INSTITUTION_COUNTRY</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85" customFormat="1" ht="26.4" hidden="1" outlineLevel="2">
      <c r="A72" s="23"/>
      <c r="B72" s="23"/>
      <c r="C72" s="33" t="s">
        <v>171</v>
      </c>
      <c r="D72" s="33"/>
      <c r="E72" s="22"/>
      <c r="F72" s="113" t="str">
        <f>IF(LEN(F71)=0,"",TRIM(IF(AND($F$55="Fact",F59="Y"),SUBSTITUTE(Settings!$B$13,"&amp;BEAMColumn",F71),F71)))</f>
        <v>INSTITUTION_KEY</v>
      </c>
      <c r="G72" s="407" t="str">
        <f>IF(LEN(G71)=0,"",TRIM(IF(AND($F$55="Fact",G59="Y"),SUBSTITUTE(Settings!$B$13,"&amp;BEAMColumn",G71),G71)))</f>
        <v>INSTITUTION_ID</v>
      </c>
      <c r="H72" s="113" t="str">
        <f>IF(LEN(H71)=0,"",TRIM(IF(AND($F$55="Fact",H59="Y"),SUBSTITUTE(Settings!$B$13,"&amp;BEAMColumn",H71),H71)))</f>
        <v>INSTITUTION_NAME</v>
      </c>
      <c r="I72" s="255" t="str">
        <f>IF(LEN(I71)=0,"",TRIM(IF(AND($F$55="Fact",I59="Y"),SUBSTITUTE(Settings!$B$13,"&amp;BEAMColumn",I71),I71)))</f>
        <v>INSTITUTION_CITY</v>
      </c>
      <c r="J72" s="113" t="str">
        <f>IF(LEN(J71)=0,"",TRIM(IF(AND($F$55="Fact",J59="Y"),SUBSTITUTE(Settings!$B$13,"&amp;BEAMColumn",J71),J71)))</f>
        <v>INSTITUTION_COUNTRY</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114">
        <f t="array" ref="F73">MAX(MAX(LEN(F72:AX72)),LEN(F45))</f>
        <v>19</v>
      </c>
      <c r="G73" s="408"/>
      <c r="H73" s="115"/>
      <c r="I73" s="262"/>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116"/>
      <c r="G74" s="394"/>
      <c r="H74" s="116"/>
      <c r="I74" s="257"/>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85" customFormat="1" ht="30" hidden="1" customHeight="1" outlineLevel="2">
      <c r="A75" s="23"/>
      <c r="B75" s="23"/>
      <c r="C75" s="33" t="s">
        <v>432</v>
      </c>
      <c r="D75" s="33"/>
      <c r="E75" s="22"/>
      <c r="F75" s="113" t="str">
        <f>IF(OR(LEN(F72)=0,F58="Y"),"",CONCATENATE(F72, CHAR(13)))</f>
        <v>INSTITUTION_KEY_x000D_</v>
      </c>
      <c r="G75" s="407" t="str">
        <f t="shared" ref="G75:BR75" si="30">IF(OR(LEN(G72)=0,G58="Y"),"",CONCATENATE(G72, CHAR(13)))</f>
        <v>INSTITUTION_ID_x000D_</v>
      </c>
      <c r="H75" s="113" t="str">
        <f t="shared" si="30"/>
        <v>INSTITUTION_NAME_x000D_</v>
      </c>
      <c r="I75" s="255" t="str">
        <f t="shared" si="30"/>
        <v>INSTITUTION_CITY_x000D_</v>
      </c>
      <c r="J75" s="113" t="str">
        <f t="shared" si="30"/>
        <v>INSTITUTION_COUNTRY_x000D_</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85" customFormat="1" ht="30" hidden="1" customHeight="1" outlineLevel="2">
      <c r="A76" s="23"/>
      <c r="B76" s="23"/>
      <c r="C76" s="33" t="s">
        <v>419</v>
      </c>
      <c r="D76" s="33"/>
      <c r="E76" s="22"/>
      <c r="F76" s="124" t="str">
        <f>IF(F63="Y",F75,"")</f>
        <v>INSTITUTION_KEY_x000D_</v>
      </c>
      <c r="G76" s="409" t="str">
        <f t="shared" ref="G76:BR76" si="33">IF(G63="Y",G75,"")</f>
        <v>INSTITUTION_ID_x000D_</v>
      </c>
      <c r="H76" s="124" t="str">
        <f t="shared" si="33"/>
        <v/>
      </c>
      <c r="I76" s="331"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135"/>
      <c r="G77" s="407" t="str">
        <f ca="1">INDIRECT(ADDRESS(ROW()+1,COLUMN()-1))</f>
        <v>INSTITUTION_KEY_x000D_</v>
      </c>
      <c r="H77" s="113" t="str">
        <f t="shared" ref="H77:BS77" ca="1" si="36">INDIRECT(ADDRESS(ROW()+1,COLUMN()-1))</f>
        <v>INSTITUTION_KEY_x000D_INSTITUTION_ID_x000D_</v>
      </c>
      <c r="I77" s="255" t="str">
        <f t="shared" ca="1" si="36"/>
        <v>INSTITUTION_KEY_x000D_INSTITUTION_ID_x000D_</v>
      </c>
      <c r="J77" s="113" t="str">
        <f t="shared" ca="1" si="36"/>
        <v>INSTITUTION_KEY_x000D_INSTITUTION_ID_x000D_</v>
      </c>
      <c r="K77" s="113" t="str">
        <f t="shared" ca="1" si="36"/>
        <v>INSTITUTION_KEY_x000D_INSTITUTION_ID_x000D_</v>
      </c>
      <c r="L77" s="113" t="str">
        <f t="shared" ca="1" si="36"/>
        <v>INSTITUTION_KEY_x000D_INSTITUTION_ID_x000D_</v>
      </c>
      <c r="M77" s="113" t="str">
        <f t="shared" ca="1" si="36"/>
        <v>INSTITUTION_KEY_x000D_INSTITUTION_ID_x000D_</v>
      </c>
      <c r="N77" s="113" t="str">
        <f t="shared" ca="1" si="36"/>
        <v>INSTITUTION_KEY_x000D_INSTITUTION_ID_x000D_</v>
      </c>
      <c r="O77" s="113" t="str">
        <f t="shared" ca="1" si="36"/>
        <v>INSTITUTION_KEY_x000D_INSTITUTION_ID_x000D_</v>
      </c>
      <c r="P77" s="113" t="str">
        <f t="shared" ca="1" si="36"/>
        <v>INSTITUTION_KEY_x000D_INSTITUTION_ID_x000D_</v>
      </c>
      <c r="Q77" s="113" t="str">
        <f t="shared" ca="1" si="36"/>
        <v>INSTITUTION_KEY_x000D_INSTITUTION_ID_x000D_</v>
      </c>
      <c r="R77" s="113" t="str">
        <f t="shared" ca="1" si="36"/>
        <v>INSTITUTION_KEY_x000D_INSTITUTION_ID_x000D_</v>
      </c>
      <c r="S77" s="113" t="str">
        <f t="shared" ca="1" si="36"/>
        <v>INSTITUTION_KEY_x000D_INSTITUTION_ID_x000D_</v>
      </c>
      <c r="T77" s="113" t="str">
        <f t="shared" ca="1" si="36"/>
        <v>INSTITUTION_KEY_x000D_INSTITUTION_ID_x000D_</v>
      </c>
      <c r="U77" s="113" t="str">
        <f t="shared" ca="1" si="36"/>
        <v>INSTITUTION_KEY_x000D_INSTITUTION_ID_x000D_</v>
      </c>
      <c r="V77" s="113" t="str">
        <f t="shared" ca="1" si="36"/>
        <v>INSTITUTION_KEY_x000D_INSTITUTION_ID_x000D_</v>
      </c>
      <c r="W77" s="113" t="str">
        <f t="shared" ca="1" si="36"/>
        <v>INSTITUTION_KEY_x000D_INSTITUTION_ID_x000D_</v>
      </c>
      <c r="X77" s="113" t="str">
        <f t="shared" ca="1" si="36"/>
        <v>INSTITUTION_KEY_x000D_INSTITUTION_ID_x000D_</v>
      </c>
      <c r="Y77" s="113" t="str">
        <f t="shared" ca="1" si="36"/>
        <v>INSTITUTION_KEY_x000D_INSTITUTION_ID_x000D_</v>
      </c>
      <c r="Z77" s="113" t="str">
        <f t="shared" ca="1" si="36"/>
        <v>INSTITUTION_KEY_x000D_INSTITUTION_ID_x000D_</v>
      </c>
      <c r="AA77" s="113" t="str">
        <f t="shared" ca="1" si="36"/>
        <v>INSTITUTION_KEY_x000D_INSTITUTION_ID_x000D_</v>
      </c>
      <c r="AB77" s="113" t="str">
        <f t="shared" ca="1" si="36"/>
        <v>INSTITUTION_KEY_x000D_INSTITUTION_ID_x000D_</v>
      </c>
      <c r="AC77" s="113" t="str">
        <f t="shared" ca="1" si="36"/>
        <v>INSTITUTION_KEY_x000D_INSTITUTION_ID_x000D_</v>
      </c>
      <c r="AD77" s="113" t="str">
        <f t="shared" ca="1" si="36"/>
        <v>INSTITUTION_KEY_x000D_INSTITUTION_ID_x000D_</v>
      </c>
      <c r="AE77" s="113" t="str">
        <f t="shared" ca="1" si="36"/>
        <v>INSTITUTION_KEY_x000D_INSTITUTION_ID_x000D_</v>
      </c>
      <c r="AF77" s="113" t="str">
        <f t="shared" ca="1" si="36"/>
        <v>INSTITUTION_KEY_x000D_INSTITUTION_ID_x000D_</v>
      </c>
      <c r="AG77" s="113" t="str">
        <f t="shared" ca="1" si="36"/>
        <v>INSTITUTION_KEY_x000D_INSTITUTION_ID_x000D_</v>
      </c>
      <c r="AH77" s="113" t="str">
        <f t="shared" ca="1" si="36"/>
        <v>INSTITUTION_KEY_x000D_INSTITUTION_ID_x000D_</v>
      </c>
      <c r="AI77" s="113" t="str">
        <f t="shared" ca="1" si="36"/>
        <v>INSTITUTION_KEY_x000D_INSTITUTION_ID_x000D_</v>
      </c>
      <c r="AJ77" s="113" t="str">
        <f t="shared" ca="1" si="36"/>
        <v>INSTITUTION_KEY_x000D_INSTITUTION_ID_x000D_</v>
      </c>
      <c r="AK77" s="113" t="str">
        <f t="shared" ca="1" si="36"/>
        <v>INSTITUTION_KEY_x000D_INSTITUTION_ID_x000D_</v>
      </c>
      <c r="AL77" s="113" t="str">
        <f t="shared" ca="1" si="36"/>
        <v>INSTITUTION_KEY_x000D_INSTITUTION_ID_x000D_</v>
      </c>
      <c r="AM77" s="113" t="str">
        <f t="shared" ca="1" si="36"/>
        <v>INSTITUTION_KEY_x000D_INSTITUTION_ID_x000D_</v>
      </c>
      <c r="AN77" s="113" t="str">
        <f t="shared" ca="1" si="36"/>
        <v>INSTITUTION_KEY_x000D_INSTITUTION_ID_x000D_</v>
      </c>
      <c r="AO77" s="113" t="str">
        <f t="shared" ca="1" si="36"/>
        <v>INSTITUTION_KEY_x000D_INSTITUTION_ID_x000D_</v>
      </c>
      <c r="AP77" s="113" t="str">
        <f t="shared" ca="1" si="36"/>
        <v>INSTITUTION_KEY_x000D_INSTITUTION_ID_x000D_</v>
      </c>
      <c r="AQ77" s="113" t="str">
        <f t="shared" ca="1" si="36"/>
        <v>INSTITUTION_KEY_x000D_INSTITUTION_ID_x000D_</v>
      </c>
      <c r="AR77" s="113" t="str">
        <f t="shared" ca="1" si="36"/>
        <v>INSTITUTION_KEY_x000D_INSTITUTION_ID_x000D_</v>
      </c>
      <c r="AS77" s="113" t="str">
        <f t="shared" ca="1" si="36"/>
        <v>INSTITUTION_KEY_x000D_INSTITUTION_ID_x000D_</v>
      </c>
      <c r="AT77" s="113" t="str">
        <f t="shared" ca="1" si="36"/>
        <v>INSTITUTION_KEY_x000D_INSTITUTION_ID_x000D_</v>
      </c>
      <c r="AU77" s="113" t="str">
        <f t="shared" ca="1" si="36"/>
        <v>INSTITUTION_KEY_x000D_INSTITUTION_ID_x000D_</v>
      </c>
      <c r="AV77" s="113" t="str">
        <f t="shared" ca="1" si="36"/>
        <v>INSTITUTION_KEY_x000D_INSTITUTION_ID_x000D_</v>
      </c>
      <c r="AW77" s="113" t="str">
        <f t="shared" ca="1" si="36"/>
        <v>INSTITUTION_KEY_x000D_INSTITUTION_ID_x000D_</v>
      </c>
      <c r="AX77" s="113" t="str">
        <f t="shared" ca="1" si="36"/>
        <v>INSTITUTION_KEY_x000D_INSTITUTION_ID_x000D_</v>
      </c>
      <c r="AY77" s="113" t="str">
        <f t="shared" ca="1" si="36"/>
        <v>INSTITUTION_KEY_x000D_INSTITUTION_ID_x000D_</v>
      </c>
      <c r="AZ77" s="113" t="str">
        <f t="shared" ca="1" si="36"/>
        <v>INSTITUTION_KEY_x000D_INSTITUTION_ID_x000D_</v>
      </c>
      <c r="BA77" s="113" t="str">
        <f t="shared" ca="1" si="36"/>
        <v>INSTITUTION_KEY_x000D_INSTITUTION_ID_x000D_</v>
      </c>
      <c r="BB77" s="113" t="str">
        <f t="shared" ca="1" si="36"/>
        <v>INSTITUTION_KEY_x000D_INSTITUTION_ID_x000D_</v>
      </c>
      <c r="BC77" s="113" t="str">
        <f t="shared" ca="1" si="36"/>
        <v>INSTITUTION_KEY_x000D_INSTITUTION_ID_x000D_</v>
      </c>
      <c r="BD77" s="113" t="str">
        <f t="shared" ca="1" si="36"/>
        <v>INSTITUTION_KEY_x000D_INSTITUTION_ID_x000D_</v>
      </c>
      <c r="BE77" s="113" t="str">
        <f t="shared" ca="1" si="36"/>
        <v>INSTITUTION_KEY_x000D_INSTITUTION_ID_x000D_</v>
      </c>
      <c r="BF77" s="113" t="str">
        <f t="shared" ca="1" si="36"/>
        <v>INSTITUTION_KEY_x000D_INSTITUTION_ID_x000D_</v>
      </c>
      <c r="BG77" s="113" t="str">
        <f t="shared" ca="1" si="36"/>
        <v>INSTITUTION_KEY_x000D_INSTITUTION_ID_x000D_</v>
      </c>
      <c r="BH77" s="113" t="str">
        <f t="shared" ca="1" si="36"/>
        <v>INSTITUTION_KEY_x000D_INSTITUTION_ID_x000D_</v>
      </c>
      <c r="BI77" s="113" t="str">
        <f t="shared" ca="1" si="36"/>
        <v>INSTITUTION_KEY_x000D_INSTITUTION_ID_x000D_</v>
      </c>
      <c r="BJ77" s="113" t="str">
        <f t="shared" ca="1" si="36"/>
        <v>INSTITUTION_KEY_x000D_INSTITUTION_ID_x000D_</v>
      </c>
      <c r="BK77" s="113" t="str">
        <f t="shared" ca="1" si="36"/>
        <v>INSTITUTION_KEY_x000D_INSTITUTION_ID_x000D_</v>
      </c>
      <c r="BL77" s="113" t="str">
        <f t="shared" ca="1" si="36"/>
        <v>INSTITUTION_KEY_x000D_INSTITUTION_ID_x000D_</v>
      </c>
      <c r="BM77" s="113" t="str">
        <f t="shared" ca="1" si="36"/>
        <v>INSTITUTION_KEY_x000D_INSTITUTION_ID_x000D_</v>
      </c>
      <c r="BN77" s="113" t="str">
        <f t="shared" ca="1" si="36"/>
        <v>INSTITUTION_KEY_x000D_INSTITUTION_ID_x000D_</v>
      </c>
      <c r="BO77" s="113" t="str">
        <f t="shared" ca="1" si="36"/>
        <v>INSTITUTION_KEY_x000D_INSTITUTION_ID_x000D_</v>
      </c>
      <c r="BP77" s="113" t="str">
        <f t="shared" ca="1" si="36"/>
        <v>INSTITUTION_KEY_x000D_INSTITUTION_ID_x000D_</v>
      </c>
      <c r="BQ77" s="113" t="str">
        <f t="shared" ca="1" si="36"/>
        <v>INSTITUTION_KEY_x000D_INSTITUTION_ID_x000D_</v>
      </c>
      <c r="BR77" s="113" t="str">
        <f t="shared" ca="1" si="36"/>
        <v>INSTITUTION_KEY_x000D_INSTITUTION_ID_x000D_</v>
      </c>
      <c r="BS77" s="113" t="str">
        <f t="shared" ca="1" si="36"/>
        <v>INSTITUTION_KEY_x000D_INSTITUTION_ID_x000D_</v>
      </c>
      <c r="BT77" s="113" t="str">
        <f t="shared" ref="BT77:EE77" ca="1" si="37">INDIRECT(ADDRESS(ROW()+1,COLUMN()-1))</f>
        <v>INSTITUTION_KEY_x000D_INSTITUTION_ID_x000D_</v>
      </c>
      <c r="BU77" s="113" t="str">
        <f t="shared" ca="1" si="37"/>
        <v>INSTITUTION_KEY_x000D_INSTITUTION_ID_x000D_</v>
      </c>
      <c r="BV77" s="113" t="str">
        <f t="shared" ca="1" si="37"/>
        <v>INSTITUTION_KEY_x000D_INSTITUTION_ID_x000D_</v>
      </c>
      <c r="BW77" s="113" t="str">
        <f t="shared" ca="1" si="37"/>
        <v>INSTITUTION_KEY_x000D_INSTITUTION_ID_x000D_</v>
      </c>
      <c r="BX77" s="113" t="str">
        <f t="shared" ca="1" si="37"/>
        <v>INSTITUTION_KEY_x000D_INSTITUTION_ID_x000D_</v>
      </c>
      <c r="BY77" s="113" t="str">
        <f t="shared" ca="1" si="37"/>
        <v>INSTITUTION_KEY_x000D_INSTITUTION_ID_x000D_</v>
      </c>
      <c r="BZ77" s="113" t="str">
        <f t="shared" ca="1" si="37"/>
        <v>INSTITUTION_KEY_x000D_INSTITUTION_ID_x000D_</v>
      </c>
      <c r="CA77" s="113" t="str">
        <f t="shared" ca="1" si="37"/>
        <v>INSTITUTION_KEY_x000D_INSTITUTION_ID_x000D_</v>
      </c>
      <c r="CB77" s="113" t="str">
        <f t="shared" ca="1" si="37"/>
        <v>INSTITUTION_KEY_x000D_INSTITUTION_ID_x000D_</v>
      </c>
      <c r="CC77" s="113" t="str">
        <f t="shared" ca="1" si="37"/>
        <v>INSTITUTION_KEY_x000D_INSTITUTION_ID_x000D_</v>
      </c>
      <c r="CD77" s="113" t="str">
        <f t="shared" ca="1" si="37"/>
        <v>INSTITUTION_KEY_x000D_INSTITUTION_ID_x000D_</v>
      </c>
      <c r="CE77" s="113" t="str">
        <f t="shared" ca="1" si="37"/>
        <v>INSTITUTION_KEY_x000D_INSTITUTION_ID_x000D_</v>
      </c>
      <c r="CF77" s="113" t="str">
        <f t="shared" ca="1" si="37"/>
        <v>INSTITUTION_KEY_x000D_INSTITUTION_ID_x000D_</v>
      </c>
      <c r="CG77" s="113" t="str">
        <f t="shared" ca="1" si="37"/>
        <v>INSTITUTION_KEY_x000D_INSTITUTION_ID_x000D_</v>
      </c>
      <c r="CH77" s="113" t="str">
        <f t="shared" ca="1" si="37"/>
        <v>INSTITUTION_KEY_x000D_INSTITUTION_ID_x000D_</v>
      </c>
      <c r="CI77" s="113" t="str">
        <f t="shared" ca="1" si="37"/>
        <v>INSTITUTION_KEY_x000D_INSTITUTION_ID_x000D_</v>
      </c>
      <c r="CJ77" s="113" t="str">
        <f t="shared" ca="1" si="37"/>
        <v>INSTITUTION_KEY_x000D_INSTITUTION_ID_x000D_</v>
      </c>
      <c r="CK77" s="113" t="str">
        <f t="shared" ca="1" si="37"/>
        <v>INSTITUTION_KEY_x000D_INSTITUTION_ID_x000D_</v>
      </c>
      <c r="CL77" s="113" t="str">
        <f t="shared" ca="1" si="37"/>
        <v>INSTITUTION_KEY_x000D_INSTITUTION_ID_x000D_</v>
      </c>
      <c r="CM77" s="113" t="str">
        <f t="shared" ca="1" si="37"/>
        <v>INSTITUTION_KEY_x000D_INSTITUTION_ID_x000D_</v>
      </c>
      <c r="CN77" s="113" t="str">
        <f t="shared" ca="1" si="37"/>
        <v>INSTITUTION_KEY_x000D_INSTITUTION_ID_x000D_</v>
      </c>
      <c r="CO77" s="113" t="str">
        <f t="shared" ca="1" si="37"/>
        <v>INSTITUTION_KEY_x000D_INSTITUTION_ID_x000D_</v>
      </c>
      <c r="CP77" s="113" t="str">
        <f t="shared" ca="1" si="37"/>
        <v>INSTITUTION_KEY_x000D_INSTITUTION_ID_x000D_</v>
      </c>
      <c r="CQ77" s="113" t="str">
        <f t="shared" ca="1" si="37"/>
        <v>INSTITUTION_KEY_x000D_INSTITUTION_ID_x000D_</v>
      </c>
      <c r="CR77" s="113" t="str">
        <f t="shared" ca="1" si="37"/>
        <v>INSTITUTION_KEY_x000D_INSTITUTION_ID_x000D_</v>
      </c>
      <c r="CS77" s="113" t="str">
        <f t="shared" ca="1" si="37"/>
        <v>INSTITUTION_KEY_x000D_INSTITUTION_ID_x000D_</v>
      </c>
      <c r="CT77" s="113" t="str">
        <f t="shared" ca="1" si="37"/>
        <v>INSTITUTION_KEY_x000D_INSTITUTION_ID_x000D_</v>
      </c>
      <c r="CU77" s="113" t="str">
        <f t="shared" ca="1" si="37"/>
        <v>INSTITUTION_KEY_x000D_INSTITUTION_ID_x000D_</v>
      </c>
      <c r="CV77" s="113" t="str">
        <f t="shared" ca="1" si="37"/>
        <v>INSTITUTION_KEY_x000D_INSTITUTION_ID_x000D_</v>
      </c>
      <c r="CW77" s="113" t="str">
        <f t="shared" ca="1" si="37"/>
        <v>INSTITUTION_KEY_x000D_INSTITUTION_ID_x000D_</v>
      </c>
      <c r="CX77" s="113" t="str">
        <f t="shared" ca="1" si="37"/>
        <v>INSTITUTION_KEY_x000D_INSTITUTION_ID_x000D_</v>
      </c>
      <c r="CY77" s="113" t="str">
        <f t="shared" ca="1" si="37"/>
        <v>INSTITUTION_KEY_x000D_INSTITUTION_ID_x000D_</v>
      </c>
      <c r="CZ77" s="113" t="str">
        <f t="shared" ca="1" si="37"/>
        <v>INSTITUTION_KEY_x000D_INSTITUTION_ID_x000D_</v>
      </c>
      <c r="DA77" s="113" t="str">
        <f t="shared" ca="1" si="37"/>
        <v>INSTITUTION_KEY_x000D_INSTITUTION_ID_x000D_</v>
      </c>
      <c r="DB77" s="113" t="str">
        <f t="shared" ca="1" si="37"/>
        <v>INSTITUTION_KEY_x000D_INSTITUTION_ID_x000D_</v>
      </c>
      <c r="DC77" s="113" t="str">
        <f t="shared" ca="1" si="37"/>
        <v>INSTITUTION_KEY_x000D_INSTITUTION_ID_x000D_</v>
      </c>
      <c r="DD77" s="113" t="str">
        <f t="shared" ca="1" si="37"/>
        <v>INSTITUTION_KEY_x000D_INSTITUTION_ID_x000D_</v>
      </c>
      <c r="DE77" s="113" t="str">
        <f t="shared" ca="1" si="37"/>
        <v>INSTITUTION_KEY_x000D_INSTITUTION_ID_x000D_</v>
      </c>
      <c r="DF77" s="113" t="str">
        <f t="shared" ca="1" si="37"/>
        <v>INSTITUTION_KEY_x000D_INSTITUTION_ID_x000D_</v>
      </c>
      <c r="DG77" s="113" t="str">
        <f t="shared" ca="1" si="37"/>
        <v>INSTITUTION_KEY_x000D_INSTITUTION_ID_x000D_</v>
      </c>
      <c r="DH77" s="113" t="str">
        <f t="shared" ca="1" si="37"/>
        <v>INSTITUTION_KEY_x000D_INSTITUTION_ID_x000D_</v>
      </c>
      <c r="DI77" s="113" t="str">
        <f t="shared" ca="1" si="37"/>
        <v>INSTITUTION_KEY_x000D_INSTITUTION_ID_x000D_</v>
      </c>
      <c r="DJ77" s="113" t="str">
        <f t="shared" ca="1" si="37"/>
        <v>INSTITUTION_KEY_x000D_INSTITUTION_ID_x000D_</v>
      </c>
      <c r="DK77" s="113" t="str">
        <f t="shared" ca="1" si="37"/>
        <v>INSTITUTION_KEY_x000D_INSTITUTION_ID_x000D_</v>
      </c>
      <c r="DL77" s="113" t="str">
        <f t="shared" ca="1" si="37"/>
        <v>INSTITUTION_KEY_x000D_INSTITUTION_ID_x000D_</v>
      </c>
      <c r="DM77" s="113" t="str">
        <f t="shared" ca="1" si="37"/>
        <v>INSTITUTION_KEY_x000D_INSTITUTION_ID_x000D_</v>
      </c>
      <c r="DN77" s="113" t="str">
        <f t="shared" ca="1" si="37"/>
        <v>INSTITUTION_KEY_x000D_INSTITUTION_ID_x000D_</v>
      </c>
      <c r="DO77" s="113" t="str">
        <f t="shared" ca="1" si="37"/>
        <v>INSTITUTION_KEY_x000D_INSTITUTION_ID_x000D_</v>
      </c>
      <c r="DP77" s="113" t="str">
        <f t="shared" ca="1" si="37"/>
        <v>INSTITUTION_KEY_x000D_INSTITUTION_ID_x000D_</v>
      </c>
      <c r="DQ77" s="113" t="str">
        <f t="shared" ca="1" si="37"/>
        <v>INSTITUTION_KEY_x000D_INSTITUTION_ID_x000D_</v>
      </c>
      <c r="DR77" s="113" t="str">
        <f t="shared" ca="1" si="37"/>
        <v>INSTITUTION_KEY_x000D_INSTITUTION_ID_x000D_</v>
      </c>
      <c r="DS77" s="113" t="str">
        <f t="shared" ca="1" si="37"/>
        <v>INSTITUTION_KEY_x000D_INSTITUTION_ID_x000D_</v>
      </c>
      <c r="DT77" s="113" t="str">
        <f t="shared" ca="1" si="37"/>
        <v>INSTITUTION_KEY_x000D_INSTITUTION_ID_x000D_</v>
      </c>
      <c r="DU77" s="113" t="str">
        <f t="shared" ca="1" si="37"/>
        <v>INSTITUTION_KEY_x000D_INSTITUTION_ID_x000D_</v>
      </c>
      <c r="DV77" s="113" t="str">
        <f t="shared" ca="1" si="37"/>
        <v>INSTITUTION_KEY_x000D_INSTITUTION_ID_x000D_</v>
      </c>
      <c r="DW77" s="113" t="str">
        <f t="shared" ca="1" si="37"/>
        <v>INSTITUTION_KEY_x000D_INSTITUTION_ID_x000D_</v>
      </c>
      <c r="DX77" s="113" t="str">
        <f t="shared" ca="1" si="37"/>
        <v>INSTITUTION_KEY_x000D_INSTITUTION_ID_x000D_</v>
      </c>
      <c r="DY77" s="113" t="str">
        <f t="shared" ca="1" si="37"/>
        <v>INSTITUTION_KEY_x000D_INSTITUTION_ID_x000D_</v>
      </c>
      <c r="DZ77" s="113" t="str">
        <f t="shared" ca="1" si="37"/>
        <v>INSTITUTION_KEY_x000D_INSTITUTION_ID_x000D_</v>
      </c>
      <c r="EA77" s="113" t="str">
        <f t="shared" ca="1" si="37"/>
        <v>INSTITUTION_KEY_x000D_INSTITUTION_ID_x000D_</v>
      </c>
      <c r="EB77" s="113" t="str">
        <f t="shared" ca="1" si="37"/>
        <v>INSTITUTION_KEY_x000D_INSTITUTION_ID_x000D_</v>
      </c>
      <c r="EC77" s="113" t="str">
        <f t="shared" ca="1" si="37"/>
        <v>INSTITUTION_KEY_x000D_INSTITUTION_ID_x000D_</v>
      </c>
      <c r="ED77" s="113" t="str">
        <f t="shared" ca="1" si="37"/>
        <v>INSTITUTION_KEY_x000D_INSTITUTION_ID_x000D_</v>
      </c>
      <c r="EE77" s="113" t="str">
        <f t="shared" ca="1" si="37"/>
        <v>INSTITUTION_KEY_x000D_INSTITUTION_ID_x000D_</v>
      </c>
      <c r="EF77" s="113" t="str">
        <f t="shared" ref="EF77:EY77" ca="1" si="38">INDIRECT(ADDRESS(ROW()+1,COLUMN()-1))</f>
        <v>INSTITUTION_KEY_x000D_INSTITUTION_ID_x000D_</v>
      </c>
      <c r="EG77" s="113" t="str">
        <f t="shared" ca="1" si="38"/>
        <v>INSTITUTION_KEY_x000D_INSTITUTION_ID_x000D_</v>
      </c>
      <c r="EH77" s="113" t="str">
        <f t="shared" ca="1" si="38"/>
        <v>INSTITUTION_KEY_x000D_INSTITUTION_ID_x000D_</v>
      </c>
      <c r="EI77" s="113" t="str">
        <f t="shared" ca="1" si="38"/>
        <v>INSTITUTION_KEY_x000D_INSTITUTION_ID_x000D_</v>
      </c>
      <c r="EJ77" s="113" t="str">
        <f t="shared" ca="1" si="38"/>
        <v>INSTITUTION_KEY_x000D_INSTITUTION_ID_x000D_</v>
      </c>
      <c r="EK77" s="113" t="str">
        <f t="shared" ca="1" si="38"/>
        <v>INSTITUTION_KEY_x000D_INSTITUTION_ID_x000D_</v>
      </c>
      <c r="EL77" s="113" t="str">
        <f t="shared" ca="1" si="38"/>
        <v>INSTITUTION_KEY_x000D_INSTITUTION_ID_x000D_</v>
      </c>
      <c r="EM77" s="113" t="str">
        <f t="shared" ca="1" si="38"/>
        <v>INSTITUTION_KEY_x000D_INSTITUTION_ID_x000D_</v>
      </c>
      <c r="EN77" s="113" t="str">
        <f t="shared" ca="1" si="38"/>
        <v>INSTITUTION_KEY_x000D_INSTITUTION_ID_x000D_</v>
      </c>
      <c r="EO77" s="113" t="str">
        <f t="shared" ca="1" si="38"/>
        <v>INSTITUTION_KEY_x000D_INSTITUTION_ID_x000D_</v>
      </c>
      <c r="EP77" s="113" t="str">
        <f t="shared" ca="1" si="38"/>
        <v>INSTITUTION_KEY_x000D_INSTITUTION_ID_x000D_</v>
      </c>
      <c r="EQ77" s="113" t="str">
        <f t="shared" ca="1" si="38"/>
        <v>INSTITUTION_KEY_x000D_INSTITUTION_ID_x000D_</v>
      </c>
      <c r="ER77" s="113" t="str">
        <f t="shared" ca="1" si="38"/>
        <v>INSTITUTION_KEY_x000D_INSTITUTION_ID_x000D_</v>
      </c>
      <c r="ES77" s="113" t="str">
        <f t="shared" ca="1" si="38"/>
        <v>INSTITUTION_KEY_x000D_INSTITUTION_ID_x000D_</v>
      </c>
      <c r="ET77" s="113" t="str">
        <f t="shared" ca="1" si="38"/>
        <v>INSTITUTION_KEY_x000D_INSTITUTION_ID_x000D_</v>
      </c>
      <c r="EU77" s="113" t="str">
        <f t="shared" ca="1" si="38"/>
        <v>INSTITUTION_KEY_x000D_INSTITUTION_ID_x000D_</v>
      </c>
      <c r="EV77" s="113" t="str">
        <f t="shared" ca="1" si="38"/>
        <v>INSTITUTION_KEY_x000D_INSTITUTION_ID_x000D_</v>
      </c>
      <c r="EW77" s="113" t="str">
        <f t="shared" ca="1" si="38"/>
        <v>INSTITUTION_KEY_x000D_INSTITUTION_ID_x000D_</v>
      </c>
      <c r="EX77" s="113" t="str">
        <f t="shared" ca="1" si="38"/>
        <v>INSTITUTION_KEY_x000D_INSTITUTION_ID_x000D_</v>
      </c>
      <c r="EY77" s="113" t="str">
        <f t="shared" ca="1" si="38"/>
        <v>INSTITUTION_KEY_x000D_INSTITUTION_ID_x000D_</v>
      </c>
    </row>
    <row r="78" spans="1:155" s="39" customFormat="1" ht="28.95" hidden="1" customHeight="1" outlineLevel="2">
      <c r="A78" s="21"/>
      <c r="B78" s="21"/>
      <c r="C78" s="33" t="s">
        <v>206</v>
      </c>
      <c r="D78" s="33"/>
      <c r="E78" s="28"/>
      <c r="F78" s="136" t="str">
        <f>F76</f>
        <v>INSTITUTION_KEY_x000D_</v>
      </c>
      <c r="G78" s="407" t="str">
        <f t="shared" ref="G78:BR78" ca="1" si="39">IF(NOT(ISERROR(FIND("...",G77))),G77,IF(LEN(G77)&gt;226,G77&amp;"..."&amp;CHAR(13),G77&amp;G76))</f>
        <v>INSTITUTION_KEY_x000D_INSTITUTION_ID_x000D_</v>
      </c>
      <c r="H78" s="113" t="str">
        <f t="shared" ca="1" si="39"/>
        <v>INSTITUTION_KEY_x000D_INSTITUTION_ID_x000D_</v>
      </c>
      <c r="I78" s="255" t="str">
        <f t="shared" ca="1" si="39"/>
        <v>INSTITUTION_KEY_x000D_INSTITUTION_ID_x000D_</v>
      </c>
      <c r="J78" s="113" t="str">
        <f t="shared" ca="1" si="39"/>
        <v>INSTITUTION_KEY_x000D_INSTITUTION_ID_x000D_</v>
      </c>
      <c r="K78" s="113" t="str">
        <f t="shared" ca="1" si="39"/>
        <v>INSTITUTION_KEY_x000D_INSTITUTION_ID_x000D_</v>
      </c>
      <c r="L78" s="113" t="str">
        <f t="shared" ca="1" si="39"/>
        <v>INSTITUTION_KEY_x000D_INSTITUTION_ID_x000D_</v>
      </c>
      <c r="M78" s="113" t="str">
        <f t="shared" ca="1" si="39"/>
        <v>INSTITUTION_KEY_x000D_INSTITUTION_ID_x000D_</v>
      </c>
      <c r="N78" s="113" t="str">
        <f t="shared" ca="1" si="39"/>
        <v>INSTITUTION_KEY_x000D_INSTITUTION_ID_x000D_</v>
      </c>
      <c r="O78" s="113" t="str">
        <f t="shared" ca="1" si="39"/>
        <v>INSTITUTION_KEY_x000D_INSTITUTION_ID_x000D_</v>
      </c>
      <c r="P78" s="113" t="str">
        <f t="shared" ca="1" si="39"/>
        <v>INSTITUTION_KEY_x000D_INSTITUTION_ID_x000D_</v>
      </c>
      <c r="Q78" s="113" t="str">
        <f t="shared" ca="1" si="39"/>
        <v>INSTITUTION_KEY_x000D_INSTITUTION_ID_x000D_</v>
      </c>
      <c r="R78" s="113" t="str">
        <f t="shared" ca="1" si="39"/>
        <v>INSTITUTION_KEY_x000D_INSTITUTION_ID_x000D_</v>
      </c>
      <c r="S78" s="113" t="str">
        <f t="shared" ca="1" si="39"/>
        <v>INSTITUTION_KEY_x000D_INSTITUTION_ID_x000D_</v>
      </c>
      <c r="T78" s="113" t="str">
        <f t="shared" ca="1" si="39"/>
        <v>INSTITUTION_KEY_x000D_INSTITUTION_ID_x000D_</v>
      </c>
      <c r="U78" s="113" t="str">
        <f t="shared" ca="1" si="39"/>
        <v>INSTITUTION_KEY_x000D_INSTITUTION_ID_x000D_</v>
      </c>
      <c r="V78" s="113" t="str">
        <f t="shared" ca="1" si="39"/>
        <v>INSTITUTION_KEY_x000D_INSTITUTION_ID_x000D_</v>
      </c>
      <c r="W78" s="113" t="str">
        <f t="shared" ca="1" si="39"/>
        <v>INSTITUTION_KEY_x000D_INSTITUTION_ID_x000D_</v>
      </c>
      <c r="X78" s="113" t="str">
        <f t="shared" ca="1" si="39"/>
        <v>INSTITUTION_KEY_x000D_INSTITUTION_ID_x000D_</v>
      </c>
      <c r="Y78" s="113" t="str">
        <f t="shared" ca="1" si="39"/>
        <v>INSTITUTION_KEY_x000D_INSTITUTION_ID_x000D_</v>
      </c>
      <c r="Z78" s="113" t="str">
        <f t="shared" ca="1" si="39"/>
        <v>INSTITUTION_KEY_x000D_INSTITUTION_ID_x000D_</v>
      </c>
      <c r="AA78" s="113" t="str">
        <f t="shared" ca="1" si="39"/>
        <v>INSTITUTION_KEY_x000D_INSTITUTION_ID_x000D_</v>
      </c>
      <c r="AB78" s="113" t="str">
        <f t="shared" ca="1" si="39"/>
        <v>INSTITUTION_KEY_x000D_INSTITUTION_ID_x000D_</v>
      </c>
      <c r="AC78" s="113" t="str">
        <f t="shared" ca="1" si="39"/>
        <v>INSTITUTION_KEY_x000D_INSTITUTION_ID_x000D_</v>
      </c>
      <c r="AD78" s="113" t="str">
        <f t="shared" ca="1" si="39"/>
        <v>INSTITUTION_KEY_x000D_INSTITUTION_ID_x000D_</v>
      </c>
      <c r="AE78" s="113" t="str">
        <f t="shared" ca="1" si="39"/>
        <v>INSTITUTION_KEY_x000D_INSTITUTION_ID_x000D_</v>
      </c>
      <c r="AF78" s="113" t="str">
        <f t="shared" ca="1" si="39"/>
        <v>INSTITUTION_KEY_x000D_INSTITUTION_ID_x000D_</v>
      </c>
      <c r="AG78" s="113" t="str">
        <f t="shared" ca="1" si="39"/>
        <v>INSTITUTION_KEY_x000D_INSTITUTION_ID_x000D_</v>
      </c>
      <c r="AH78" s="113" t="str">
        <f t="shared" ca="1" si="39"/>
        <v>INSTITUTION_KEY_x000D_INSTITUTION_ID_x000D_</v>
      </c>
      <c r="AI78" s="113" t="str">
        <f t="shared" ca="1" si="39"/>
        <v>INSTITUTION_KEY_x000D_INSTITUTION_ID_x000D_</v>
      </c>
      <c r="AJ78" s="113" t="str">
        <f t="shared" ca="1" si="39"/>
        <v>INSTITUTION_KEY_x000D_INSTITUTION_ID_x000D_</v>
      </c>
      <c r="AK78" s="113" t="str">
        <f t="shared" ca="1" si="39"/>
        <v>INSTITUTION_KEY_x000D_INSTITUTION_ID_x000D_</v>
      </c>
      <c r="AL78" s="113" t="str">
        <f t="shared" ca="1" si="39"/>
        <v>INSTITUTION_KEY_x000D_INSTITUTION_ID_x000D_</v>
      </c>
      <c r="AM78" s="113" t="str">
        <f t="shared" ca="1" si="39"/>
        <v>INSTITUTION_KEY_x000D_INSTITUTION_ID_x000D_</v>
      </c>
      <c r="AN78" s="113" t="str">
        <f t="shared" ca="1" si="39"/>
        <v>INSTITUTION_KEY_x000D_INSTITUTION_ID_x000D_</v>
      </c>
      <c r="AO78" s="113" t="str">
        <f t="shared" ca="1" si="39"/>
        <v>INSTITUTION_KEY_x000D_INSTITUTION_ID_x000D_</v>
      </c>
      <c r="AP78" s="113" t="str">
        <f t="shared" ca="1" si="39"/>
        <v>INSTITUTION_KEY_x000D_INSTITUTION_ID_x000D_</v>
      </c>
      <c r="AQ78" s="113" t="str">
        <f t="shared" ca="1" si="39"/>
        <v>INSTITUTION_KEY_x000D_INSTITUTION_ID_x000D_</v>
      </c>
      <c r="AR78" s="113" t="str">
        <f t="shared" ca="1" si="39"/>
        <v>INSTITUTION_KEY_x000D_INSTITUTION_ID_x000D_</v>
      </c>
      <c r="AS78" s="113" t="str">
        <f t="shared" ca="1" si="39"/>
        <v>INSTITUTION_KEY_x000D_INSTITUTION_ID_x000D_</v>
      </c>
      <c r="AT78" s="113" t="str">
        <f t="shared" ca="1" si="39"/>
        <v>INSTITUTION_KEY_x000D_INSTITUTION_ID_x000D_</v>
      </c>
      <c r="AU78" s="113" t="str">
        <f t="shared" ca="1" si="39"/>
        <v>INSTITUTION_KEY_x000D_INSTITUTION_ID_x000D_</v>
      </c>
      <c r="AV78" s="113" t="str">
        <f t="shared" ca="1" si="39"/>
        <v>INSTITUTION_KEY_x000D_INSTITUTION_ID_x000D_</v>
      </c>
      <c r="AW78" s="113" t="str">
        <f t="shared" ca="1" si="39"/>
        <v>INSTITUTION_KEY_x000D_INSTITUTION_ID_x000D_</v>
      </c>
      <c r="AX78" s="113" t="str">
        <f t="shared" ca="1" si="39"/>
        <v>INSTITUTION_KEY_x000D_INSTITUTION_ID_x000D_</v>
      </c>
      <c r="AY78" s="113" t="str">
        <f t="shared" ca="1" si="39"/>
        <v>INSTITUTION_KEY_x000D_INSTITUTION_ID_x000D_</v>
      </c>
      <c r="AZ78" s="113" t="str">
        <f t="shared" ca="1" si="39"/>
        <v>INSTITUTION_KEY_x000D_INSTITUTION_ID_x000D_</v>
      </c>
      <c r="BA78" s="113" t="str">
        <f t="shared" ca="1" si="39"/>
        <v>INSTITUTION_KEY_x000D_INSTITUTION_ID_x000D_</v>
      </c>
      <c r="BB78" s="113" t="str">
        <f t="shared" ca="1" si="39"/>
        <v>INSTITUTION_KEY_x000D_INSTITUTION_ID_x000D_</v>
      </c>
      <c r="BC78" s="113" t="str">
        <f t="shared" ca="1" si="39"/>
        <v>INSTITUTION_KEY_x000D_INSTITUTION_ID_x000D_</v>
      </c>
      <c r="BD78" s="113" t="str">
        <f t="shared" ca="1" si="39"/>
        <v>INSTITUTION_KEY_x000D_INSTITUTION_ID_x000D_</v>
      </c>
      <c r="BE78" s="113" t="str">
        <f t="shared" ca="1" si="39"/>
        <v>INSTITUTION_KEY_x000D_INSTITUTION_ID_x000D_</v>
      </c>
      <c r="BF78" s="113" t="str">
        <f t="shared" ca="1" si="39"/>
        <v>INSTITUTION_KEY_x000D_INSTITUTION_ID_x000D_</v>
      </c>
      <c r="BG78" s="113" t="str">
        <f t="shared" ca="1" si="39"/>
        <v>INSTITUTION_KEY_x000D_INSTITUTION_ID_x000D_</v>
      </c>
      <c r="BH78" s="113" t="str">
        <f t="shared" ca="1" si="39"/>
        <v>INSTITUTION_KEY_x000D_INSTITUTION_ID_x000D_</v>
      </c>
      <c r="BI78" s="113" t="str">
        <f t="shared" ca="1" si="39"/>
        <v>INSTITUTION_KEY_x000D_INSTITUTION_ID_x000D_</v>
      </c>
      <c r="BJ78" s="113" t="str">
        <f t="shared" ca="1" si="39"/>
        <v>INSTITUTION_KEY_x000D_INSTITUTION_ID_x000D_</v>
      </c>
      <c r="BK78" s="113" t="str">
        <f t="shared" ca="1" si="39"/>
        <v>INSTITUTION_KEY_x000D_INSTITUTION_ID_x000D_</v>
      </c>
      <c r="BL78" s="113" t="str">
        <f t="shared" ca="1" si="39"/>
        <v>INSTITUTION_KEY_x000D_INSTITUTION_ID_x000D_</v>
      </c>
      <c r="BM78" s="113" t="str">
        <f t="shared" ca="1" si="39"/>
        <v>INSTITUTION_KEY_x000D_INSTITUTION_ID_x000D_</v>
      </c>
      <c r="BN78" s="113" t="str">
        <f t="shared" ca="1" si="39"/>
        <v>INSTITUTION_KEY_x000D_INSTITUTION_ID_x000D_</v>
      </c>
      <c r="BO78" s="113" t="str">
        <f t="shared" ca="1" si="39"/>
        <v>INSTITUTION_KEY_x000D_INSTITUTION_ID_x000D_</v>
      </c>
      <c r="BP78" s="113" t="str">
        <f t="shared" ca="1" si="39"/>
        <v>INSTITUTION_KEY_x000D_INSTITUTION_ID_x000D_</v>
      </c>
      <c r="BQ78" s="113" t="str">
        <f t="shared" ca="1" si="39"/>
        <v>INSTITUTION_KEY_x000D_INSTITUTION_ID_x000D_</v>
      </c>
      <c r="BR78" s="113" t="str">
        <f t="shared" ca="1" si="39"/>
        <v>INSTITUTION_KEY_x000D_INSTITUTION_ID_x000D_</v>
      </c>
      <c r="BS78" s="113" t="str">
        <f t="shared" ref="BS78:ED78" ca="1" si="40">IF(NOT(ISERROR(FIND("...",BS77))),BS77,IF(LEN(BS77)&gt;226,BS77&amp;"..."&amp;CHAR(13),BS77&amp;BS76))</f>
        <v>INSTITUTION_KEY_x000D_INSTITUTION_ID_x000D_</v>
      </c>
      <c r="BT78" s="113" t="str">
        <f t="shared" ca="1" si="40"/>
        <v>INSTITUTION_KEY_x000D_INSTITUTION_ID_x000D_</v>
      </c>
      <c r="BU78" s="113" t="str">
        <f t="shared" ca="1" si="40"/>
        <v>INSTITUTION_KEY_x000D_INSTITUTION_ID_x000D_</v>
      </c>
      <c r="BV78" s="113" t="str">
        <f t="shared" ca="1" si="40"/>
        <v>INSTITUTION_KEY_x000D_INSTITUTION_ID_x000D_</v>
      </c>
      <c r="BW78" s="113" t="str">
        <f t="shared" ca="1" si="40"/>
        <v>INSTITUTION_KEY_x000D_INSTITUTION_ID_x000D_</v>
      </c>
      <c r="BX78" s="113" t="str">
        <f t="shared" ca="1" si="40"/>
        <v>INSTITUTION_KEY_x000D_INSTITUTION_ID_x000D_</v>
      </c>
      <c r="BY78" s="113" t="str">
        <f t="shared" ca="1" si="40"/>
        <v>INSTITUTION_KEY_x000D_INSTITUTION_ID_x000D_</v>
      </c>
      <c r="BZ78" s="113" t="str">
        <f t="shared" ca="1" si="40"/>
        <v>INSTITUTION_KEY_x000D_INSTITUTION_ID_x000D_</v>
      </c>
      <c r="CA78" s="113" t="str">
        <f t="shared" ca="1" si="40"/>
        <v>INSTITUTION_KEY_x000D_INSTITUTION_ID_x000D_</v>
      </c>
      <c r="CB78" s="113" t="str">
        <f t="shared" ca="1" si="40"/>
        <v>INSTITUTION_KEY_x000D_INSTITUTION_ID_x000D_</v>
      </c>
      <c r="CC78" s="113" t="str">
        <f t="shared" ca="1" si="40"/>
        <v>INSTITUTION_KEY_x000D_INSTITUTION_ID_x000D_</v>
      </c>
      <c r="CD78" s="113" t="str">
        <f t="shared" ca="1" si="40"/>
        <v>INSTITUTION_KEY_x000D_INSTITUTION_ID_x000D_</v>
      </c>
      <c r="CE78" s="113" t="str">
        <f t="shared" ca="1" si="40"/>
        <v>INSTITUTION_KEY_x000D_INSTITUTION_ID_x000D_</v>
      </c>
      <c r="CF78" s="113" t="str">
        <f t="shared" ca="1" si="40"/>
        <v>INSTITUTION_KEY_x000D_INSTITUTION_ID_x000D_</v>
      </c>
      <c r="CG78" s="113" t="str">
        <f t="shared" ca="1" si="40"/>
        <v>INSTITUTION_KEY_x000D_INSTITUTION_ID_x000D_</v>
      </c>
      <c r="CH78" s="113" t="str">
        <f t="shared" ca="1" si="40"/>
        <v>INSTITUTION_KEY_x000D_INSTITUTION_ID_x000D_</v>
      </c>
      <c r="CI78" s="113" t="str">
        <f t="shared" ca="1" si="40"/>
        <v>INSTITUTION_KEY_x000D_INSTITUTION_ID_x000D_</v>
      </c>
      <c r="CJ78" s="113" t="str">
        <f t="shared" ca="1" si="40"/>
        <v>INSTITUTION_KEY_x000D_INSTITUTION_ID_x000D_</v>
      </c>
      <c r="CK78" s="113" t="str">
        <f t="shared" ca="1" si="40"/>
        <v>INSTITUTION_KEY_x000D_INSTITUTION_ID_x000D_</v>
      </c>
      <c r="CL78" s="113" t="str">
        <f t="shared" ca="1" si="40"/>
        <v>INSTITUTION_KEY_x000D_INSTITUTION_ID_x000D_</v>
      </c>
      <c r="CM78" s="113" t="str">
        <f t="shared" ca="1" si="40"/>
        <v>INSTITUTION_KEY_x000D_INSTITUTION_ID_x000D_</v>
      </c>
      <c r="CN78" s="113" t="str">
        <f t="shared" ca="1" si="40"/>
        <v>INSTITUTION_KEY_x000D_INSTITUTION_ID_x000D_</v>
      </c>
      <c r="CO78" s="113" t="str">
        <f t="shared" ca="1" si="40"/>
        <v>INSTITUTION_KEY_x000D_INSTITUTION_ID_x000D_</v>
      </c>
      <c r="CP78" s="113" t="str">
        <f t="shared" ca="1" si="40"/>
        <v>INSTITUTION_KEY_x000D_INSTITUTION_ID_x000D_</v>
      </c>
      <c r="CQ78" s="113" t="str">
        <f t="shared" ca="1" si="40"/>
        <v>INSTITUTION_KEY_x000D_INSTITUTION_ID_x000D_</v>
      </c>
      <c r="CR78" s="113" t="str">
        <f t="shared" ca="1" si="40"/>
        <v>INSTITUTION_KEY_x000D_INSTITUTION_ID_x000D_</v>
      </c>
      <c r="CS78" s="113" t="str">
        <f t="shared" ca="1" si="40"/>
        <v>INSTITUTION_KEY_x000D_INSTITUTION_ID_x000D_</v>
      </c>
      <c r="CT78" s="113" t="str">
        <f t="shared" ca="1" si="40"/>
        <v>INSTITUTION_KEY_x000D_INSTITUTION_ID_x000D_</v>
      </c>
      <c r="CU78" s="113" t="str">
        <f t="shared" ca="1" si="40"/>
        <v>INSTITUTION_KEY_x000D_INSTITUTION_ID_x000D_</v>
      </c>
      <c r="CV78" s="113" t="str">
        <f t="shared" ca="1" si="40"/>
        <v>INSTITUTION_KEY_x000D_INSTITUTION_ID_x000D_</v>
      </c>
      <c r="CW78" s="113" t="str">
        <f t="shared" ca="1" si="40"/>
        <v>INSTITUTION_KEY_x000D_INSTITUTION_ID_x000D_</v>
      </c>
      <c r="CX78" s="113" t="str">
        <f t="shared" ca="1" si="40"/>
        <v>INSTITUTION_KEY_x000D_INSTITUTION_ID_x000D_</v>
      </c>
      <c r="CY78" s="113" t="str">
        <f t="shared" ca="1" si="40"/>
        <v>INSTITUTION_KEY_x000D_INSTITUTION_ID_x000D_</v>
      </c>
      <c r="CZ78" s="113" t="str">
        <f t="shared" ca="1" si="40"/>
        <v>INSTITUTION_KEY_x000D_INSTITUTION_ID_x000D_</v>
      </c>
      <c r="DA78" s="113" t="str">
        <f t="shared" ca="1" si="40"/>
        <v>INSTITUTION_KEY_x000D_INSTITUTION_ID_x000D_</v>
      </c>
      <c r="DB78" s="113" t="str">
        <f t="shared" ca="1" si="40"/>
        <v>INSTITUTION_KEY_x000D_INSTITUTION_ID_x000D_</v>
      </c>
      <c r="DC78" s="113" t="str">
        <f t="shared" ca="1" si="40"/>
        <v>INSTITUTION_KEY_x000D_INSTITUTION_ID_x000D_</v>
      </c>
      <c r="DD78" s="113" t="str">
        <f t="shared" ca="1" si="40"/>
        <v>INSTITUTION_KEY_x000D_INSTITUTION_ID_x000D_</v>
      </c>
      <c r="DE78" s="113" t="str">
        <f t="shared" ca="1" si="40"/>
        <v>INSTITUTION_KEY_x000D_INSTITUTION_ID_x000D_</v>
      </c>
      <c r="DF78" s="113" t="str">
        <f t="shared" ca="1" si="40"/>
        <v>INSTITUTION_KEY_x000D_INSTITUTION_ID_x000D_</v>
      </c>
      <c r="DG78" s="113" t="str">
        <f t="shared" ca="1" si="40"/>
        <v>INSTITUTION_KEY_x000D_INSTITUTION_ID_x000D_</v>
      </c>
      <c r="DH78" s="113" t="str">
        <f t="shared" ca="1" si="40"/>
        <v>INSTITUTION_KEY_x000D_INSTITUTION_ID_x000D_</v>
      </c>
      <c r="DI78" s="113" t="str">
        <f t="shared" ca="1" si="40"/>
        <v>INSTITUTION_KEY_x000D_INSTITUTION_ID_x000D_</v>
      </c>
      <c r="DJ78" s="113" t="str">
        <f t="shared" ca="1" si="40"/>
        <v>INSTITUTION_KEY_x000D_INSTITUTION_ID_x000D_</v>
      </c>
      <c r="DK78" s="113" t="str">
        <f t="shared" ca="1" si="40"/>
        <v>INSTITUTION_KEY_x000D_INSTITUTION_ID_x000D_</v>
      </c>
      <c r="DL78" s="113" t="str">
        <f t="shared" ca="1" si="40"/>
        <v>INSTITUTION_KEY_x000D_INSTITUTION_ID_x000D_</v>
      </c>
      <c r="DM78" s="113" t="str">
        <f t="shared" ca="1" si="40"/>
        <v>INSTITUTION_KEY_x000D_INSTITUTION_ID_x000D_</v>
      </c>
      <c r="DN78" s="113" t="str">
        <f t="shared" ca="1" si="40"/>
        <v>INSTITUTION_KEY_x000D_INSTITUTION_ID_x000D_</v>
      </c>
      <c r="DO78" s="113" t="str">
        <f t="shared" ca="1" si="40"/>
        <v>INSTITUTION_KEY_x000D_INSTITUTION_ID_x000D_</v>
      </c>
      <c r="DP78" s="113" t="str">
        <f t="shared" ca="1" si="40"/>
        <v>INSTITUTION_KEY_x000D_INSTITUTION_ID_x000D_</v>
      </c>
      <c r="DQ78" s="113" t="str">
        <f t="shared" ca="1" si="40"/>
        <v>INSTITUTION_KEY_x000D_INSTITUTION_ID_x000D_</v>
      </c>
      <c r="DR78" s="113" t="str">
        <f t="shared" ca="1" si="40"/>
        <v>INSTITUTION_KEY_x000D_INSTITUTION_ID_x000D_</v>
      </c>
      <c r="DS78" s="113" t="str">
        <f t="shared" ca="1" si="40"/>
        <v>INSTITUTION_KEY_x000D_INSTITUTION_ID_x000D_</v>
      </c>
      <c r="DT78" s="113" t="str">
        <f t="shared" ca="1" si="40"/>
        <v>INSTITUTION_KEY_x000D_INSTITUTION_ID_x000D_</v>
      </c>
      <c r="DU78" s="113" t="str">
        <f t="shared" ca="1" si="40"/>
        <v>INSTITUTION_KEY_x000D_INSTITUTION_ID_x000D_</v>
      </c>
      <c r="DV78" s="113" t="str">
        <f t="shared" ca="1" si="40"/>
        <v>INSTITUTION_KEY_x000D_INSTITUTION_ID_x000D_</v>
      </c>
      <c r="DW78" s="113" t="str">
        <f t="shared" ca="1" si="40"/>
        <v>INSTITUTION_KEY_x000D_INSTITUTION_ID_x000D_</v>
      </c>
      <c r="DX78" s="113" t="str">
        <f t="shared" ca="1" si="40"/>
        <v>INSTITUTION_KEY_x000D_INSTITUTION_ID_x000D_</v>
      </c>
      <c r="DY78" s="113" t="str">
        <f t="shared" ca="1" si="40"/>
        <v>INSTITUTION_KEY_x000D_INSTITUTION_ID_x000D_</v>
      </c>
      <c r="DZ78" s="113" t="str">
        <f t="shared" ca="1" si="40"/>
        <v>INSTITUTION_KEY_x000D_INSTITUTION_ID_x000D_</v>
      </c>
      <c r="EA78" s="113" t="str">
        <f t="shared" ca="1" si="40"/>
        <v>INSTITUTION_KEY_x000D_INSTITUTION_ID_x000D_</v>
      </c>
      <c r="EB78" s="113" t="str">
        <f t="shared" ca="1" si="40"/>
        <v>INSTITUTION_KEY_x000D_INSTITUTION_ID_x000D_</v>
      </c>
      <c r="EC78" s="113" t="str">
        <f t="shared" ca="1" si="40"/>
        <v>INSTITUTION_KEY_x000D_INSTITUTION_ID_x000D_</v>
      </c>
      <c r="ED78" s="113" t="str">
        <f t="shared" ca="1" si="40"/>
        <v>INSTITUTION_KEY_x000D_INSTITUTION_ID_x000D_</v>
      </c>
      <c r="EE78" s="113" t="str">
        <f t="shared" ref="EE78:EY78" ca="1" si="41">IF(NOT(ISERROR(FIND("...",EE77))),EE77,IF(LEN(EE77)&gt;226,EE77&amp;"..."&amp;CHAR(13),EE77&amp;EE76))</f>
        <v>INSTITUTION_KEY_x000D_INSTITUTION_ID_x000D_</v>
      </c>
      <c r="EF78" s="113" t="str">
        <f t="shared" ca="1" si="41"/>
        <v>INSTITUTION_KEY_x000D_INSTITUTION_ID_x000D_</v>
      </c>
      <c r="EG78" s="113" t="str">
        <f t="shared" ca="1" si="41"/>
        <v>INSTITUTION_KEY_x000D_INSTITUTION_ID_x000D_</v>
      </c>
      <c r="EH78" s="113" t="str">
        <f t="shared" ca="1" si="41"/>
        <v>INSTITUTION_KEY_x000D_INSTITUTION_ID_x000D_</v>
      </c>
      <c r="EI78" s="113" t="str">
        <f t="shared" ca="1" si="41"/>
        <v>INSTITUTION_KEY_x000D_INSTITUTION_ID_x000D_</v>
      </c>
      <c r="EJ78" s="113" t="str">
        <f t="shared" ca="1" si="41"/>
        <v>INSTITUTION_KEY_x000D_INSTITUTION_ID_x000D_</v>
      </c>
      <c r="EK78" s="113" t="str">
        <f t="shared" ca="1" si="41"/>
        <v>INSTITUTION_KEY_x000D_INSTITUTION_ID_x000D_</v>
      </c>
      <c r="EL78" s="113" t="str">
        <f t="shared" ca="1" si="41"/>
        <v>INSTITUTION_KEY_x000D_INSTITUTION_ID_x000D_</v>
      </c>
      <c r="EM78" s="113" t="str">
        <f t="shared" ca="1" si="41"/>
        <v>INSTITUTION_KEY_x000D_INSTITUTION_ID_x000D_</v>
      </c>
      <c r="EN78" s="113" t="str">
        <f t="shared" ca="1" si="41"/>
        <v>INSTITUTION_KEY_x000D_INSTITUTION_ID_x000D_</v>
      </c>
      <c r="EO78" s="113" t="str">
        <f t="shared" ca="1" si="41"/>
        <v>INSTITUTION_KEY_x000D_INSTITUTION_ID_x000D_</v>
      </c>
      <c r="EP78" s="113" t="str">
        <f t="shared" ca="1" si="41"/>
        <v>INSTITUTION_KEY_x000D_INSTITUTION_ID_x000D_</v>
      </c>
      <c r="EQ78" s="113" t="str">
        <f t="shared" ca="1" si="41"/>
        <v>INSTITUTION_KEY_x000D_INSTITUTION_ID_x000D_</v>
      </c>
      <c r="ER78" s="113" t="str">
        <f t="shared" ca="1" si="41"/>
        <v>INSTITUTION_KEY_x000D_INSTITUTION_ID_x000D_</v>
      </c>
      <c r="ES78" s="113" t="str">
        <f t="shared" ca="1" si="41"/>
        <v>INSTITUTION_KEY_x000D_INSTITUTION_ID_x000D_</v>
      </c>
      <c r="ET78" s="113" t="str">
        <f t="shared" ca="1" si="41"/>
        <v>INSTITUTION_KEY_x000D_INSTITUTION_ID_x000D_</v>
      </c>
      <c r="EU78" s="113" t="str">
        <f t="shared" ca="1" si="41"/>
        <v>INSTITUTION_KEY_x000D_INSTITUTION_ID_x000D_</v>
      </c>
      <c r="EV78" s="113" t="str">
        <f t="shared" ca="1" si="41"/>
        <v>INSTITUTION_KEY_x000D_INSTITUTION_ID_x000D_</v>
      </c>
      <c r="EW78" s="113" t="str">
        <f t="shared" ca="1" si="41"/>
        <v>INSTITUTION_KEY_x000D_INSTITUTION_ID_x000D_</v>
      </c>
      <c r="EX78" s="113" t="str">
        <f t="shared" ca="1" si="41"/>
        <v>INSTITUTION_KEY_x000D_INSTITUTION_ID_x000D_</v>
      </c>
      <c r="EY78" s="113" t="str">
        <f t="shared" ca="1" si="41"/>
        <v>INSTITUTION_KEY_x000D_INSTITUTION_ID_x000D_</v>
      </c>
    </row>
    <row r="79" spans="1:155" s="39" customFormat="1" ht="28.95" hidden="1" customHeight="1" outlineLevel="2">
      <c r="A79" s="21"/>
      <c r="B79" s="21"/>
      <c r="C79" s="33"/>
      <c r="D79" s="33"/>
      <c r="E79" s="28"/>
      <c r="F79" s="113"/>
      <c r="G79" s="407"/>
      <c r="H79" s="113"/>
      <c r="I79" s="255"/>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124" t="str">
        <f>IF(F63="Y","", F75)</f>
        <v/>
      </c>
      <c r="G80" s="409" t="str">
        <f t="shared" ref="G80:BR80" si="42">IF(G63="Y","", G75)</f>
        <v/>
      </c>
      <c r="H80" s="124" t="str">
        <f t="shared" si="42"/>
        <v>INSTITUTION_NAME_x000D_</v>
      </c>
      <c r="I80" s="331" t="str">
        <f t="shared" si="42"/>
        <v>INSTITUTION_CITY_x000D_</v>
      </c>
      <c r="J80" s="124" t="str">
        <f t="shared" si="42"/>
        <v>INSTITUTION_COUNTRY_x000D_</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84" t="s">
        <v>176</v>
      </c>
      <c r="D81" s="33"/>
      <c r="E81" s="28"/>
      <c r="F81" s="136" t="str">
        <f ca="1">IF(LEN(G117)=0,"",G117 &amp; CHAR(13))</f>
        <v>INSTITUTION_KEY_x000D_INSTITUTION_ID_x000D__x000D_</v>
      </c>
      <c r="G81" s="407" t="str">
        <f ca="1">INDIRECT(ADDRESS(ROW()+1,COLUMN()-1))</f>
        <v>INSTITUTION_KEY_x000D_INSTITUTION_ID_x000D__x000D_</v>
      </c>
      <c r="H81" s="113" t="str">
        <f t="shared" ref="H81:BS81" ca="1" si="45">INDIRECT(ADDRESS(ROW()+1,COLUMN()-1))</f>
        <v>INSTITUTION_KEY_x000D_INSTITUTION_ID_x000D__x000D_</v>
      </c>
      <c r="I81" s="255" t="str">
        <f t="shared" ca="1" si="45"/>
        <v>INSTITUTION_KEY_x000D_INSTITUTION_ID_x000D__x000D_INSTITUTION_NAME_x000D_</v>
      </c>
      <c r="J81" s="113" t="str">
        <f t="shared" ca="1" si="45"/>
        <v>INSTITUTION_KEY_x000D_INSTITUTION_ID_x000D__x000D_INSTITUTION_NAME_x000D_INSTITUTION_CITY_x000D_</v>
      </c>
      <c r="K81" s="113" t="str">
        <f t="shared" ca="1" si="45"/>
        <v>INSTITUTION_KEY_x000D_INSTITUTION_ID_x000D__x000D_INSTITUTION_NAME_x000D_INSTITUTION_CITY_x000D_INSTITUTION_COUNTRY_x000D_</v>
      </c>
      <c r="L81" s="113" t="str">
        <f t="shared" ca="1" si="45"/>
        <v>INSTITUTION_KEY_x000D_INSTITUTION_ID_x000D__x000D_INSTITUTION_NAME_x000D_INSTITUTION_CITY_x000D_INSTITUTION_COUNTRY_x000D_</v>
      </c>
      <c r="M81" s="113" t="str">
        <f t="shared" ca="1" si="45"/>
        <v>INSTITUTION_KEY_x000D_INSTITUTION_ID_x000D__x000D_INSTITUTION_NAME_x000D_INSTITUTION_CITY_x000D_INSTITUTION_COUNTRY_x000D_</v>
      </c>
      <c r="N81" s="113" t="str">
        <f t="shared" ca="1" si="45"/>
        <v>INSTITUTION_KEY_x000D_INSTITUTION_ID_x000D__x000D_INSTITUTION_NAME_x000D_INSTITUTION_CITY_x000D_INSTITUTION_COUNTRY_x000D_</v>
      </c>
      <c r="O81" s="113" t="str">
        <f t="shared" ca="1" si="45"/>
        <v>INSTITUTION_KEY_x000D_INSTITUTION_ID_x000D__x000D_INSTITUTION_NAME_x000D_INSTITUTION_CITY_x000D_INSTITUTION_COUNTRY_x000D_</v>
      </c>
      <c r="P81" s="113" t="str">
        <f t="shared" ca="1" si="45"/>
        <v>INSTITUTION_KEY_x000D_INSTITUTION_ID_x000D__x000D_INSTITUTION_NAME_x000D_INSTITUTION_CITY_x000D_INSTITUTION_COUNTRY_x000D_</v>
      </c>
      <c r="Q81" s="113" t="str">
        <f t="shared" ca="1" si="45"/>
        <v>INSTITUTION_KEY_x000D_INSTITUTION_ID_x000D__x000D_INSTITUTION_NAME_x000D_INSTITUTION_CITY_x000D_INSTITUTION_COUNTRY_x000D_</v>
      </c>
      <c r="R81" s="113" t="str">
        <f t="shared" ca="1" si="45"/>
        <v>INSTITUTION_KEY_x000D_INSTITUTION_ID_x000D__x000D_INSTITUTION_NAME_x000D_INSTITUTION_CITY_x000D_INSTITUTION_COUNTRY_x000D_</v>
      </c>
      <c r="S81" s="113" t="str">
        <f t="shared" ca="1" si="45"/>
        <v>INSTITUTION_KEY_x000D_INSTITUTION_ID_x000D__x000D_INSTITUTION_NAME_x000D_INSTITUTION_CITY_x000D_INSTITUTION_COUNTRY_x000D_</v>
      </c>
      <c r="T81" s="113" t="str">
        <f t="shared" ca="1" si="45"/>
        <v>INSTITUTION_KEY_x000D_INSTITUTION_ID_x000D__x000D_INSTITUTION_NAME_x000D_INSTITUTION_CITY_x000D_INSTITUTION_COUNTRY_x000D_</v>
      </c>
      <c r="U81" s="113" t="str">
        <f t="shared" ca="1" si="45"/>
        <v>INSTITUTION_KEY_x000D_INSTITUTION_ID_x000D__x000D_INSTITUTION_NAME_x000D_INSTITUTION_CITY_x000D_INSTITUTION_COUNTRY_x000D_</v>
      </c>
      <c r="V81" s="113" t="str">
        <f t="shared" ca="1" si="45"/>
        <v>INSTITUTION_KEY_x000D_INSTITUTION_ID_x000D__x000D_INSTITUTION_NAME_x000D_INSTITUTION_CITY_x000D_INSTITUTION_COUNTRY_x000D_</v>
      </c>
      <c r="W81" s="113" t="str">
        <f t="shared" ca="1" si="45"/>
        <v>INSTITUTION_KEY_x000D_INSTITUTION_ID_x000D__x000D_INSTITUTION_NAME_x000D_INSTITUTION_CITY_x000D_INSTITUTION_COUNTRY_x000D_</v>
      </c>
      <c r="X81" s="113" t="str">
        <f t="shared" ca="1" si="45"/>
        <v>INSTITUTION_KEY_x000D_INSTITUTION_ID_x000D__x000D_INSTITUTION_NAME_x000D_INSTITUTION_CITY_x000D_INSTITUTION_COUNTRY_x000D_</v>
      </c>
      <c r="Y81" s="113" t="str">
        <f t="shared" ca="1" si="45"/>
        <v>INSTITUTION_KEY_x000D_INSTITUTION_ID_x000D__x000D_INSTITUTION_NAME_x000D_INSTITUTION_CITY_x000D_INSTITUTION_COUNTRY_x000D_</v>
      </c>
      <c r="Z81" s="113" t="str">
        <f t="shared" ca="1" si="45"/>
        <v>INSTITUTION_KEY_x000D_INSTITUTION_ID_x000D__x000D_INSTITUTION_NAME_x000D_INSTITUTION_CITY_x000D_INSTITUTION_COUNTRY_x000D_</v>
      </c>
      <c r="AA81" s="113" t="str">
        <f t="shared" ca="1" si="45"/>
        <v>INSTITUTION_KEY_x000D_INSTITUTION_ID_x000D__x000D_INSTITUTION_NAME_x000D_INSTITUTION_CITY_x000D_INSTITUTION_COUNTRY_x000D_</v>
      </c>
      <c r="AB81" s="113" t="str">
        <f t="shared" ca="1" si="45"/>
        <v>INSTITUTION_KEY_x000D_INSTITUTION_ID_x000D__x000D_INSTITUTION_NAME_x000D_INSTITUTION_CITY_x000D_INSTITUTION_COUNTRY_x000D_</v>
      </c>
      <c r="AC81" s="113" t="str">
        <f t="shared" ca="1" si="45"/>
        <v>INSTITUTION_KEY_x000D_INSTITUTION_ID_x000D__x000D_INSTITUTION_NAME_x000D_INSTITUTION_CITY_x000D_INSTITUTION_COUNTRY_x000D_</v>
      </c>
      <c r="AD81" s="113" t="str">
        <f t="shared" ca="1" si="45"/>
        <v>INSTITUTION_KEY_x000D_INSTITUTION_ID_x000D__x000D_INSTITUTION_NAME_x000D_INSTITUTION_CITY_x000D_INSTITUTION_COUNTRY_x000D_</v>
      </c>
      <c r="AE81" s="113" t="str">
        <f t="shared" ca="1" si="45"/>
        <v>INSTITUTION_KEY_x000D_INSTITUTION_ID_x000D__x000D_INSTITUTION_NAME_x000D_INSTITUTION_CITY_x000D_INSTITUTION_COUNTRY_x000D_</v>
      </c>
      <c r="AF81" s="113" t="str">
        <f t="shared" ca="1" si="45"/>
        <v>INSTITUTION_KEY_x000D_INSTITUTION_ID_x000D__x000D_INSTITUTION_NAME_x000D_INSTITUTION_CITY_x000D_INSTITUTION_COUNTRY_x000D_</v>
      </c>
      <c r="AG81" s="113" t="str">
        <f t="shared" ca="1" si="45"/>
        <v>INSTITUTION_KEY_x000D_INSTITUTION_ID_x000D__x000D_INSTITUTION_NAME_x000D_INSTITUTION_CITY_x000D_INSTITUTION_COUNTRY_x000D_</v>
      </c>
      <c r="AH81" s="113" t="str">
        <f t="shared" ca="1" si="45"/>
        <v>INSTITUTION_KEY_x000D_INSTITUTION_ID_x000D__x000D_INSTITUTION_NAME_x000D_INSTITUTION_CITY_x000D_INSTITUTION_COUNTRY_x000D_</v>
      </c>
      <c r="AI81" s="113" t="str">
        <f t="shared" ca="1" si="45"/>
        <v>INSTITUTION_KEY_x000D_INSTITUTION_ID_x000D__x000D_INSTITUTION_NAME_x000D_INSTITUTION_CITY_x000D_INSTITUTION_COUNTRY_x000D_</v>
      </c>
      <c r="AJ81" s="113" t="str">
        <f t="shared" ca="1" si="45"/>
        <v>INSTITUTION_KEY_x000D_INSTITUTION_ID_x000D__x000D_INSTITUTION_NAME_x000D_INSTITUTION_CITY_x000D_INSTITUTION_COUNTRY_x000D_</v>
      </c>
      <c r="AK81" s="113" t="str">
        <f t="shared" ca="1" si="45"/>
        <v>INSTITUTION_KEY_x000D_INSTITUTION_ID_x000D__x000D_INSTITUTION_NAME_x000D_INSTITUTION_CITY_x000D_INSTITUTION_COUNTRY_x000D_</v>
      </c>
      <c r="AL81" s="113" t="str">
        <f t="shared" ca="1" si="45"/>
        <v>INSTITUTION_KEY_x000D_INSTITUTION_ID_x000D__x000D_INSTITUTION_NAME_x000D_INSTITUTION_CITY_x000D_INSTITUTION_COUNTRY_x000D_</v>
      </c>
      <c r="AM81" s="113" t="str">
        <f t="shared" ca="1" si="45"/>
        <v>INSTITUTION_KEY_x000D_INSTITUTION_ID_x000D__x000D_INSTITUTION_NAME_x000D_INSTITUTION_CITY_x000D_INSTITUTION_COUNTRY_x000D_</v>
      </c>
      <c r="AN81" s="113" t="str">
        <f t="shared" ca="1" si="45"/>
        <v>INSTITUTION_KEY_x000D_INSTITUTION_ID_x000D__x000D_INSTITUTION_NAME_x000D_INSTITUTION_CITY_x000D_INSTITUTION_COUNTRY_x000D_</v>
      </c>
      <c r="AO81" s="113" t="str">
        <f t="shared" ca="1" si="45"/>
        <v>INSTITUTION_KEY_x000D_INSTITUTION_ID_x000D__x000D_INSTITUTION_NAME_x000D_INSTITUTION_CITY_x000D_INSTITUTION_COUNTRY_x000D_</v>
      </c>
      <c r="AP81" s="113" t="str">
        <f t="shared" ca="1" si="45"/>
        <v>INSTITUTION_KEY_x000D_INSTITUTION_ID_x000D__x000D_INSTITUTION_NAME_x000D_INSTITUTION_CITY_x000D_INSTITUTION_COUNTRY_x000D_</v>
      </c>
      <c r="AQ81" s="113" t="str">
        <f t="shared" ca="1" si="45"/>
        <v>INSTITUTION_KEY_x000D_INSTITUTION_ID_x000D__x000D_INSTITUTION_NAME_x000D_INSTITUTION_CITY_x000D_INSTITUTION_COUNTRY_x000D_</v>
      </c>
      <c r="AR81" s="113" t="str">
        <f t="shared" ca="1" si="45"/>
        <v>INSTITUTION_KEY_x000D_INSTITUTION_ID_x000D__x000D_INSTITUTION_NAME_x000D_INSTITUTION_CITY_x000D_INSTITUTION_COUNTRY_x000D_</v>
      </c>
      <c r="AS81" s="113" t="str">
        <f t="shared" ca="1" si="45"/>
        <v>INSTITUTION_KEY_x000D_INSTITUTION_ID_x000D__x000D_INSTITUTION_NAME_x000D_INSTITUTION_CITY_x000D_INSTITUTION_COUNTRY_x000D_</v>
      </c>
      <c r="AT81" s="113" t="str">
        <f t="shared" ca="1" si="45"/>
        <v>INSTITUTION_KEY_x000D_INSTITUTION_ID_x000D__x000D_INSTITUTION_NAME_x000D_INSTITUTION_CITY_x000D_INSTITUTION_COUNTRY_x000D_</v>
      </c>
      <c r="AU81" s="113" t="str">
        <f t="shared" ca="1" si="45"/>
        <v>INSTITUTION_KEY_x000D_INSTITUTION_ID_x000D__x000D_INSTITUTION_NAME_x000D_INSTITUTION_CITY_x000D_INSTITUTION_COUNTRY_x000D_</v>
      </c>
      <c r="AV81" s="113" t="str">
        <f t="shared" ca="1" si="45"/>
        <v>INSTITUTION_KEY_x000D_INSTITUTION_ID_x000D__x000D_INSTITUTION_NAME_x000D_INSTITUTION_CITY_x000D_INSTITUTION_COUNTRY_x000D_</v>
      </c>
      <c r="AW81" s="113" t="str">
        <f t="shared" ca="1" si="45"/>
        <v>INSTITUTION_KEY_x000D_INSTITUTION_ID_x000D__x000D_INSTITUTION_NAME_x000D_INSTITUTION_CITY_x000D_INSTITUTION_COUNTRY_x000D_</v>
      </c>
      <c r="AX81" s="113" t="str">
        <f t="shared" ca="1" si="45"/>
        <v>INSTITUTION_KEY_x000D_INSTITUTION_ID_x000D__x000D_INSTITUTION_NAME_x000D_INSTITUTION_CITY_x000D_INSTITUTION_COUNTRY_x000D_</v>
      </c>
      <c r="AY81" s="113" t="str">
        <f t="shared" ca="1" si="45"/>
        <v>INSTITUTION_KEY_x000D_INSTITUTION_ID_x000D__x000D_INSTITUTION_NAME_x000D_INSTITUTION_CITY_x000D_INSTITUTION_COUNTRY_x000D_</v>
      </c>
      <c r="AZ81" s="113" t="str">
        <f t="shared" ca="1" si="45"/>
        <v>INSTITUTION_KEY_x000D_INSTITUTION_ID_x000D__x000D_INSTITUTION_NAME_x000D_INSTITUTION_CITY_x000D_INSTITUTION_COUNTRY_x000D_</v>
      </c>
      <c r="BA81" s="113" t="str">
        <f t="shared" ca="1" si="45"/>
        <v>INSTITUTION_KEY_x000D_INSTITUTION_ID_x000D__x000D_INSTITUTION_NAME_x000D_INSTITUTION_CITY_x000D_INSTITUTION_COUNTRY_x000D_</v>
      </c>
      <c r="BB81" s="113" t="str">
        <f t="shared" ca="1" si="45"/>
        <v>INSTITUTION_KEY_x000D_INSTITUTION_ID_x000D__x000D_INSTITUTION_NAME_x000D_INSTITUTION_CITY_x000D_INSTITUTION_COUNTRY_x000D_</v>
      </c>
      <c r="BC81" s="113" t="str">
        <f t="shared" ca="1" si="45"/>
        <v>INSTITUTION_KEY_x000D_INSTITUTION_ID_x000D__x000D_INSTITUTION_NAME_x000D_INSTITUTION_CITY_x000D_INSTITUTION_COUNTRY_x000D_</v>
      </c>
      <c r="BD81" s="113" t="str">
        <f t="shared" ca="1" si="45"/>
        <v>INSTITUTION_KEY_x000D_INSTITUTION_ID_x000D__x000D_INSTITUTION_NAME_x000D_INSTITUTION_CITY_x000D_INSTITUTION_COUNTRY_x000D_</v>
      </c>
      <c r="BE81" s="113" t="str">
        <f t="shared" ca="1" si="45"/>
        <v>INSTITUTION_KEY_x000D_INSTITUTION_ID_x000D__x000D_INSTITUTION_NAME_x000D_INSTITUTION_CITY_x000D_INSTITUTION_COUNTRY_x000D_</v>
      </c>
      <c r="BF81" s="113" t="str">
        <f t="shared" ca="1" si="45"/>
        <v>INSTITUTION_KEY_x000D_INSTITUTION_ID_x000D__x000D_INSTITUTION_NAME_x000D_INSTITUTION_CITY_x000D_INSTITUTION_COUNTRY_x000D_</v>
      </c>
      <c r="BG81" s="113" t="str">
        <f t="shared" ca="1" si="45"/>
        <v>INSTITUTION_KEY_x000D_INSTITUTION_ID_x000D__x000D_INSTITUTION_NAME_x000D_INSTITUTION_CITY_x000D_INSTITUTION_COUNTRY_x000D_</v>
      </c>
      <c r="BH81" s="113" t="str">
        <f t="shared" ca="1" si="45"/>
        <v>INSTITUTION_KEY_x000D_INSTITUTION_ID_x000D__x000D_INSTITUTION_NAME_x000D_INSTITUTION_CITY_x000D_INSTITUTION_COUNTRY_x000D_</v>
      </c>
      <c r="BI81" s="113" t="str">
        <f t="shared" ca="1" si="45"/>
        <v>INSTITUTION_KEY_x000D_INSTITUTION_ID_x000D__x000D_INSTITUTION_NAME_x000D_INSTITUTION_CITY_x000D_INSTITUTION_COUNTRY_x000D_</v>
      </c>
      <c r="BJ81" s="113" t="str">
        <f t="shared" ca="1" si="45"/>
        <v>INSTITUTION_KEY_x000D_INSTITUTION_ID_x000D__x000D_INSTITUTION_NAME_x000D_INSTITUTION_CITY_x000D_INSTITUTION_COUNTRY_x000D_</v>
      </c>
      <c r="BK81" s="113" t="str">
        <f t="shared" ca="1" si="45"/>
        <v>INSTITUTION_KEY_x000D_INSTITUTION_ID_x000D__x000D_INSTITUTION_NAME_x000D_INSTITUTION_CITY_x000D_INSTITUTION_COUNTRY_x000D_</v>
      </c>
      <c r="BL81" s="113" t="str">
        <f t="shared" ca="1" si="45"/>
        <v>INSTITUTION_KEY_x000D_INSTITUTION_ID_x000D__x000D_INSTITUTION_NAME_x000D_INSTITUTION_CITY_x000D_INSTITUTION_COUNTRY_x000D_</v>
      </c>
      <c r="BM81" s="113" t="str">
        <f t="shared" ca="1" si="45"/>
        <v>INSTITUTION_KEY_x000D_INSTITUTION_ID_x000D__x000D_INSTITUTION_NAME_x000D_INSTITUTION_CITY_x000D_INSTITUTION_COUNTRY_x000D_</v>
      </c>
      <c r="BN81" s="113" t="str">
        <f t="shared" ca="1" si="45"/>
        <v>INSTITUTION_KEY_x000D_INSTITUTION_ID_x000D__x000D_INSTITUTION_NAME_x000D_INSTITUTION_CITY_x000D_INSTITUTION_COUNTRY_x000D_</v>
      </c>
      <c r="BO81" s="113" t="str">
        <f t="shared" ca="1" si="45"/>
        <v>INSTITUTION_KEY_x000D_INSTITUTION_ID_x000D__x000D_INSTITUTION_NAME_x000D_INSTITUTION_CITY_x000D_INSTITUTION_COUNTRY_x000D_</v>
      </c>
      <c r="BP81" s="113" t="str">
        <f t="shared" ca="1" si="45"/>
        <v>INSTITUTION_KEY_x000D_INSTITUTION_ID_x000D__x000D_INSTITUTION_NAME_x000D_INSTITUTION_CITY_x000D_INSTITUTION_COUNTRY_x000D_</v>
      </c>
      <c r="BQ81" s="113" t="str">
        <f t="shared" ca="1" si="45"/>
        <v>INSTITUTION_KEY_x000D_INSTITUTION_ID_x000D__x000D_INSTITUTION_NAME_x000D_INSTITUTION_CITY_x000D_INSTITUTION_COUNTRY_x000D_</v>
      </c>
      <c r="BR81" s="113" t="str">
        <f t="shared" ca="1" si="45"/>
        <v>INSTITUTION_KEY_x000D_INSTITUTION_ID_x000D__x000D_INSTITUTION_NAME_x000D_INSTITUTION_CITY_x000D_INSTITUTION_COUNTRY_x000D_</v>
      </c>
      <c r="BS81" s="113" t="str">
        <f t="shared" ca="1" si="45"/>
        <v>INSTITUTION_KEY_x000D_INSTITUTION_ID_x000D__x000D_INSTITUTION_NAME_x000D_INSTITUTION_CITY_x000D_INSTITUTION_COUNTRY_x000D_</v>
      </c>
      <c r="BT81" s="113" t="str">
        <f t="shared" ref="BT81:EE81" ca="1" si="46">INDIRECT(ADDRESS(ROW()+1,COLUMN()-1))</f>
        <v>INSTITUTION_KEY_x000D_INSTITUTION_ID_x000D__x000D_INSTITUTION_NAME_x000D_INSTITUTION_CITY_x000D_INSTITUTION_COUNTRY_x000D_</v>
      </c>
      <c r="BU81" s="113" t="str">
        <f t="shared" ca="1" si="46"/>
        <v>INSTITUTION_KEY_x000D_INSTITUTION_ID_x000D__x000D_INSTITUTION_NAME_x000D_INSTITUTION_CITY_x000D_INSTITUTION_COUNTRY_x000D_</v>
      </c>
      <c r="BV81" s="113" t="str">
        <f t="shared" ca="1" si="46"/>
        <v>INSTITUTION_KEY_x000D_INSTITUTION_ID_x000D__x000D_INSTITUTION_NAME_x000D_INSTITUTION_CITY_x000D_INSTITUTION_COUNTRY_x000D_</v>
      </c>
      <c r="BW81" s="113" t="str">
        <f t="shared" ca="1" si="46"/>
        <v>INSTITUTION_KEY_x000D_INSTITUTION_ID_x000D__x000D_INSTITUTION_NAME_x000D_INSTITUTION_CITY_x000D_INSTITUTION_COUNTRY_x000D_</v>
      </c>
      <c r="BX81" s="113" t="str">
        <f t="shared" ca="1" si="46"/>
        <v>INSTITUTION_KEY_x000D_INSTITUTION_ID_x000D__x000D_INSTITUTION_NAME_x000D_INSTITUTION_CITY_x000D_INSTITUTION_COUNTRY_x000D_</v>
      </c>
      <c r="BY81" s="113" t="str">
        <f t="shared" ca="1" si="46"/>
        <v>INSTITUTION_KEY_x000D_INSTITUTION_ID_x000D__x000D_INSTITUTION_NAME_x000D_INSTITUTION_CITY_x000D_INSTITUTION_COUNTRY_x000D_</v>
      </c>
      <c r="BZ81" s="113" t="str">
        <f t="shared" ca="1" si="46"/>
        <v>INSTITUTION_KEY_x000D_INSTITUTION_ID_x000D__x000D_INSTITUTION_NAME_x000D_INSTITUTION_CITY_x000D_INSTITUTION_COUNTRY_x000D_</v>
      </c>
      <c r="CA81" s="113" t="str">
        <f t="shared" ca="1" si="46"/>
        <v>INSTITUTION_KEY_x000D_INSTITUTION_ID_x000D__x000D_INSTITUTION_NAME_x000D_INSTITUTION_CITY_x000D_INSTITUTION_COUNTRY_x000D_</v>
      </c>
      <c r="CB81" s="113" t="str">
        <f t="shared" ca="1" si="46"/>
        <v>INSTITUTION_KEY_x000D_INSTITUTION_ID_x000D__x000D_INSTITUTION_NAME_x000D_INSTITUTION_CITY_x000D_INSTITUTION_COUNTRY_x000D_</v>
      </c>
      <c r="CC81" s="113" t="str">
        <f t="shared" ca="1" si="46"/>
        <v>INSTITUTION_KEY_x000D_INSTITUTION_ID_x000D__x000D_INSTITUTION_NAME_x000D_INSTITUTION_CITY_x000D_INSTITUTION_COUNTRY_x000D_</v>
      </c>
      <c r="CD81" s="113" t="str">
        <f t="shared" ca="1" si="46"/>
        <v>INSTITUTION_KEY_x000D_INSTITUTION_ID_x000D__x000D_INSTITUTION_NAME_x000D_INSTITUTION_CITY_x000D_INSTITUTION_COUNTRY_x000D_</v>
      </c>
      <c r="CE81" s="113" t="str">
        <f t="shared" ca="1" si="46"/>
        <v>INSTITUTION_KEY_x000D_INSTITUTION_ID_x000D__x000D_INSTITUTION_NAME_x000D_INSTITUTION_CITY_x000D_INSTITUTION_COUNTRY_x000D_</v>
      </c>
      <c r="CF81" s="113" t="str">
        <f t="shared" ca="1" si="46"/>
        <v>INSTITUTION_KEY_x000D_INSTITUTION_ID_x000D__x000D_INSTITUTION_NAME_x000D_INSTITUTION_CITY_x000D_INSTITUTION_COUNTRY_x000D_</v>
      </c>
      <c r="CG81" s="113" t="str">
        <f t="shared" ca="1" si="46"/>
        <v>INSTITUTION_KEY_x000D_INSTITUTION_ID_x000D__x000D_INSTITUTION_NAME_x000D_INSTITUTION_CITY_x000D_INSTITUTION_COUNTRY_x000D_</v>
      </c>
      <c r="CH81" s="113" t="str">
        <f t="shared" ca="1" si="46"/>
        <v>INSTITUTION_KEY_x000D_INSTITUTION_ID_x000D__x000D_INSTITUTION_NAME_x000D_INSTITUTION_CITY_x000D_INSTITUTION_COUNTRY_x000D_</v>
      </c>
      <c r="CI81" s="113" t="str">
        <f t="shared" ca="1" si="46"/>
        <v>INSTITUTION_KEY_x000D_INSTITUTION_ID_x000D__x000D_INSTITUTION_NAME_x000D_INSTITUTION_CITY_x000D_INSTITUTION_COUNTRY_x000D_</v>
      </c>
      <c r="CJ81" s="113" t="str">
        <f t="shared" ca="1" si="46"/>
        <v>INSTITUTION_KEY_x000D_INSTITUTION_ID_x000D__x000D_INSTITUTION_NAME_x000D_INSTITUTION_CITY_x000D_INSTITUTION_COUNTRY_x000D_</v>
      </c>
      <c r="CK81" s="113" t="str">
        <f t="shared" ca="1" si="46"/>
        <v>INSTITUTION_KEY_x000D_INSTITUTION_ID_x000D__x000D_INSTITUTION_NAME_x000D_INSTITUTION_CITY_x000D_INSTITUTION_COUNTRY_x000D_</v>
      </c>
      <c r="CL81" s="113" t="str">
        <f t="shared" ca="1" si="46"/>
        <v>INSTITUTION_KEY_x000D_INSTITUTION_ID_x000D__x000D_INSTITUTION_NAME_x000D_INSTITUTION_CITY_x000D_INSTITUTION_COUNTRY_x000D_</v>
      </c>
      <c r="CM81" s="113" t="str">
        <f t="shared" ca="1" si="46"/>
        <v>INSTITUTION_KEY_x000D_INSTITUTION_ID_x000D__x000D_INSTITUTION_NAME_x000D_INSTITUTION_CITY_x000D_INSTITUTION_COUNTRY_x000D_</v>
      </c>
      <c r="CN81" s="113" t="str">
        <f t="shared" ca="1" si="46"/>
        <v>INSTITUTION_KEY_x000D_INSTITUTION_ID_x000D__x000D_INSTITUTION_NAME_x000D_INSTITUTION_CITY_x000D_INSTITUTION_COUNTRY_x000D_</v>
      </c>
      <c r="CO81" s="113" t="str">
        <f t="shared" ca="1" si="46"/>
        <v>INSTITUTION_KEY_x000D_INSTITUTION_ID_x000D__x000D_INSTITUTION_NAME_x000D_INSTITUTION_CITY_x000D_INSTITUTION_COUNTRY_x000D_</v>
      </c>
      <c r="CP81" s="113" t="str">
        <f t="shared" ca="1" si="46"/>
        <v>INSTITUTION_KEY_x000D_INSTITUTION_ID_x000D__x000D_INSTITUTION_NAME_x000D_INSTITUTION_CITY_x000D_INSTITUTION_COUNTRY_x000D_</v>
      </c>
      <c r="CQ81" s="113" t="str">
        <f t="shared" ca="1" si="46"/>
        <v>INSTITUTION_KEY_x000D_INSTITUTION_ID_x000D__x000D_INSTITUTION_NAME_x000D_INSTITUTION_CITY_x000D_INSTITUTION_COUNTRY_x000D_</v>
      </c>
      <c r="CR81" s="113" t="str">
        <f t="shared" ca="1" si="46"/>
        <v>INSTITUTION_KEY_x000D_INSTITUTION_ID_x000D__x000D_INSTITUTION_NAME_x000D_INSTITUTION_CITY_x000D_INSTITUTION_COUNTRY_x000D_</v>
      </c>
      <c r="CS81" s="113" t="str">
        <f t="shared" ca="1" si="46"/>
        <v>INSTITUTION_KEY_x000D_INSTITUTION_ID_x000D__x000D_INSTITUTION_NAME_x000D_INSTITUTION_CITY_x000D_INSTITUTION_COUNTRY_x000D_</v>
      </c>
      <c r="CT81" s="113" t="str">
        <f t="shared" ca="1" si="46"/>
        <v>INSTITUTION_KEY_x000D_INSTITUTION_ID_x000D__x000D_INSTITUTION_NAME_x000D_INSTITUTION_CITY_x000D_INSTITUTION_COUNTRY_x000D_</v>
      </c>
      <c r="CU81" s="113" t="str">
        <f t="shared" ca="1" si="46"/>
        <v>INSTITUTION_KEY_x000D_INSTITUTION_ID_x000D__x000D_INSTITUTION_NAME_x000D_INSTITUTION_CITY_x000D_INSTITUTION_COUNTRY_x000D_</v>
      </c>
      <c r="CV81" s="113" t="str">
        <f t="shared" ca="1" si="46"/>
        <v>INSTITUTION_KEY_x000D_INSTITUTION_ID_x000D__x000D_INSTITUTION_NAME_x000D_INSTITUTION_CITY_x000D_INSTITUTION_COUNTRY_x000D_</v>
      </c>
      <c r="CW81" s="113" t="str">
        <f t="shared" ca="1" si="46"/>
        <v>INSTITUTION_KEY_x000D_INSTITUTION_ID_x000D__x000D_INSTITUTION_NAME_x000D_INSTITUTION_CITY_x000D_INSTITUTION_COUNTRY_x000D_</v>
      </c>
      <c r="CX81" s="113" t="str">
        <f t="shared" ca="1" si="46"/>
        <v>INSTITUTION_KEY_x000D_INSTITUTION_ID_x000D__x000D_INSTITUTION_NAME_x000D_INSTITUTION_CITY_x000D_INSTITUTION_COUNTRY_x000D_</v>
      </c>
      <c r="CY81" s="113" t="str">
        <f t="shared" ca="1" si="46"/>
        <v>INSTITUTION_KEY_x000D_INSTITUTION_ID_x000D__x000D_INSTITUTION_NAME_x000D_INSTITUTION_CITY_x000D_INSTITUTION_COUNTRY_x000D_</v>
      </c>
      <c r="CZ81" s="113" t="str">
        <f t="shared" ca="1" si="46"/>
        <v>INSTITUTION_KEY_x000D_INSTITUTION_ID_x000D__x000D_INSTITUTION_NAME_x000D_INSTITUTION_CITY_x000D_INSTITUTION_COUNTRY_x000D_</v>
      </c>
      <c r="DA81" s="113" t="str">
        <f t="shared" ca="1" si="46"/>
        <v>INSTITUTION_KEY_x000D_INSTITUTION_ID_x000D__x000D_INSTITUTION_NAME_x000D_INSTITUTION_CITY_x000D_INSTITUTION_COUNTRY_x000D_</v>
      </c>
      <c r="DB81" s="113" t="str">
        <f t="shared" ca="1" si="46"/>
        <v>INSTITUTION_KEY_x000D_INSTITUTION_ID_x000D__x000D_INSTITUTION_NAME_x000D_INSTITUTION_CITY_x000D_INSTITUTION_COUNTRY_x000D_</v>
      </c>
      <c r="DC81" s="113" t="str">
        <f t="shared" ca="1" si="46"/>
        <v>INSTITUTION_KEY_x000D_INSTITUTION_ID_x000D__x000D_INSTITUTION_NAME_x000D_INSTITUTION_CITY_x000D_INSTITUTION_COUNTRY_x000D_</v>
      </c>
      <c r="DD81" s="113" t="str">
        <f t="shared" ca="1" si="46"/>
        <v>INSTITUTION_KEY_x000D_INSTITUTION_ID_x000D__x000D_INSTITUTION_NAME_x000D_INSTITUTION_CITY_x000D_INSTITUTION_COUNTRY_x000D_</v>
      </c>
      <c r="DE81" s="113" t="str">
        <f t="shared" ca="1" si="46"/>
        <v>INSTITUTION_KEY_x000D_INSTITUTION_ID_x000D__x000D_INSTITUTION_NAME_x000D_INSTITUTION_CITY_x000D_INSTITUTION_COUNTRY_x000D_</v>
      </c>
      <c r="DF81" s="113" t="str">
        <f t="shared" ca="1" si="46"/>
        <v>INSTITUTION_KEY_x000D_INSTITUTION_ID_x000D__x000D_INSTITUTION_NAME_x000D_INSTITUTION_CITY_x000D_INSTITUTION_COUNTRY_x000D_</v>
      </c>
      <c r="DG81" s="113" t="str">
        <f t="shared" ca="1" si="46"/>
        <v>INSTITUTION_KEY_x000D_INSTITUTION_ID_x000D__x000D_INSTITUTION_NAME_x000D_INSTITUTION_CITY_x000D_INSTITUTION_COUNTRY_x000D_</v>
      </c>
      <c r="DH81" s="113" t="str">
        <f t="shared" ca="1" si="46"/>
        <v>INSTITUTION_KEY_x000D_INSTITUTION_ID_x000D__x000D_INSTITUTION_NAME_x000D_INSTITUTION_CITY_x000D_INSTITUTION_COUNTRY_x000D_</v>
      </c>
      <c r="DI81" s="113" t="str">
        <f t="shared" ca="1" si="46"/>
        <v>INSTITUTION_KEY_x000D_INSTITUTION_ID_x000D__x000D_INSTITUTION_NAME_x000D_INSTITUTION_CITY_x000D_INSTITUTION_COUNTRY_x000D_</v>
      </c>
      <c r="DJ81" s="113" t="str">
        <f t="shared" ca="1" si="46"/>
        <v>INSTITUTION_KEY_x000D_INSTITUTION_ID_x000D__x000D_INSTITUTION_NAME_x000D_INSTITUTION_CITY_x000D_INSTITUTION_COUNTRY_x000D_</v>
      </c>
      <c r="DK81" s="113" t="str">
        <f t="shared" ca="1" si="46"/>
        <v>INSTITUTION_KEY_x000D_INSTITUTION_ID_x000D__x000D_INSTITUTION_NAME_x000D_INSTITUTION_CITY_x000D_INSTITUTION_COUNTRY_x000D_</v>
      </c>
      <c r="DL81" s="113" t="str">
        <f t="shared" ca="1" si="46"/>
        <v>INSTITUTION_KEY_x000D_INSTITUTION_ID_x000D__x000D_INSTITUTION_NAME_x000D_INSTITUTION_CITY_x000D_INSTITUTION_COUNTRY_x000D_</v>
      </c>
      <c r="DM81" s="113" t="str">
        <f t="shared" ca="1" si="46"/>
        <v>INSTITUTION_KEY_x000D_INSTITUTION_ID_x000D__x000D_INSTITUTION_NAME_x000D_INSTITUTION_CITY_x000D_INSTITUTION_COUNTRY_x000D_</v>
      </c>
      <c r="DN81" s="113" t="str">
        <f t="shared" ca="1" si="46"/>
        <v>INSTITUTION_KEY_x000D_INSTITUTION_ID_x000D__x000D_INSTITUTION_NAME_x000D_INSTITUTION_CITY_x000D_INSTITUTION_COUNTRY_x000D_</v>
      </c>
      <c r="DO81" s="113" t="str">
        <f t="shared" ca="1" si="46"/>
        <v>INSTITUTION_KEY_x000D_INSTITUTION_ID_x000D__x000D_INSTITUTION_NAME_x000D_INSTITUTION_CITY_x000D_INSTITUTION_COUNTRY_x000D_</v>
      </c>
      <c r="DP81" s="113" t="str">
        <f t="shared" ca="1" si="46"/>
        <v>INSTITUTION_KEY_x000D_INSTITUTION_ID_x000D__x000D_INSTITUTION_NAME_x000D_INSTITUTION_CITY_x000D_INSTITUTION_COUNTRY_x000D_</v>
      </c>
      <c r="DQ81" s="113" t="str">
        <f t="shared" ca="1" si="46"/>
        <v>INSTITUTION_KEY_x000D_INSTITUTION_ID_x000D__x000D_INSTITUTION_NAME_x000D_INSTITUTION_CITY_x000D_INSTITUTION_COUNTRY_x000D_</v>
      </c>
      <c r="DR81" s="113" t="str">
        <f t="shared" ca="1" si="46"/>
        <v>INSTITUTION_KEY_x000D_INSTITUTION_ID_x000D__x000D_INSTITUTION_NAME_x000D_INSTITUTION_CITY_x000D_INSTITUTION_COUNTRY_x000D_</v>
      </c>
      <c r="DS81" s="113" t="str">
        <f t="shared" ca="1" si="46"/>
        <v>INSTITUTION_KEY_x000D_INSTITUTION_ID_x000D__x000D_INSTITUTION_NAME_x000D_INSTITUTION_CITY_x000D_INSTITUTION_COUNTRY_x000D_</v>
      </c>
      <c r="DT81" s="113" t="str">
        <f t="shared" ca="1" si="46"/>
        <v>INSTITUTION_KEY_x000D_INSTITUTION_ID_x000D__x000D_INSTITUTION_NAME_x000D_INSTITUTION_CITY_x000D_INSTITUTION_COUNTRY_x000D_</v>
      </c>
      <c r="DU81" s="113" t="str">
        <f t="shared" ca="1" si="46"/>
        <v>INSTITUTION_KEY_x000D_INSTITUTION_ID_x000D__x000D_INSTITUTION_NAME_x000D_INSTITUTION_CITY_x000D_INSTITUTION_COUNTRY_x000D_</v>
      </c>
      <c r="DV81" s="113" t="str">
        <f t="shared" ca="1" si="46"/>
        <v>INSTITUTION_KEY_x000D_INSTITUTION_ID_x000D__x000D_INSTITUTION_NAME_x000D_INSTITUTION_CITY_x000D_INSTITUTION_COUNTRY_x000D_</v>
      </c>
      <c r="DW81" s="113" t="str">
        <f t="shared" ca="1" si="46"/>
        <v>INSTITUTION_KEY_x000D_INSTITUTION_ID_x000D__x000D_INSTITUTION_NAME_x000D_INSTITUTION_CITY_x000D_INSTITUTION_COUNTRY_x000D_</v>
      </c>
      <c r="DX81" s="113" t="str">
        <f t="shared" ca="1" si="46"/>
        <v>INSTITUTION_KEY_x000D_INSTITUTION_ID_x000D__x000D_INSTITUTION_NAME_x000D_INSTITUTION_CITY_x000D_INSTITUTION_COUNTRY_x000D_</v>
      </c>
      <c r="DY81" s="113" t="str">
        <f t="shared" ca="1" si="46"/>
        <v>INSTITUTION_KEY_x000D_INSTITUTION_ID_x000D__x000D_INSTITUTION_NAME_x000D_INSTITUTION_CITY_x000D_INSTITUTION_COUNTRY_x000D_</v>
      </c>
      <c r="DZ81" s="113" t="str">
        <f t="shared" ca="1" si="46"/>
        <v>INSTITUTION_KEY_x000D_INSTITUTION_ID_x000D__x000D_INSTITUTION_NAME_x000D_INSTITUTION_CITY_x000D_INSTITUTION_COUNTRY_x000D_</v>
      </c>
      <c r="EA81" s="113" t="str">
        <f t="shared" ca="1" si="46"/>
        <v>INSTITUTION_KEY_x000D_INSTITUTION_ID_x000D__x000D_INSTITUTION_NAME_x000D_INSTITUTION_CITY_x000D_INSTITUTION_COUNTRY_x000D_</v>
      </c>
      <c r="EB81" s="113" t="str">
        <f t="shared" ca="1" si="46"/>
        <v>INSTITUTION_KEY_x000D_INSTITUTION_ID_x000D__x000D_INSTITUTION_NAME_x000D_INSTITUTION_CITY_x000D_INSTITUTION_COUNTRY_x000D_</v>
      </c>
      <c r="EC81" s="113" t="str">
        <f t="shared" ca="1" si="46"/>
        <v>INSTITUTION_KEY_x000D_INSTITUTION_ID_x000D__x000D_INSTITUTION_NAME_x000D_INSTITUTION_CITY_x000D_INSTITUTION_COUNTRY_x000D_</v>
      </c>
      <c r="ED81" s="113" t="str">
        <f t="shared" ca="1" si="46"/>
        <v>INSTITUTION_KEY_x000D_INSTITUTION_ID_x000D__x000D_INSTITUTION_NAME_x000D_INSTITUTION_CITY_x000D_INSTITUTION_COUNTRY_x000D_</v>
      </c>
      <c r="EE81" s="113" t="str">
        <f t="shared" ca="1" si="46"/>
        <v>INSTITUTION_KEY_x000D_INSTITUTION_ID_x000D__x000D_INSTITUTION_NAME_x000D_INSTITUTION_CITY_x000D_INSTITUTION_COUNTRY_x000D_</v>
      </c>
      <c r="EF81" s="113" t="str">
        <f t="shared" ref="EF81:EY81" ca="1" si="47">INDIRECT(ADDRESS(ROW()+1,COLUMN()-1))</f>
        <v>INSTITUTION_KEY_x000D_INSTITUTION_ID_x000D__x000D_INSTITUTION_NAME_x000D_INSTITUTION_CITY_x000D_INSTITUTION_COUNTRY_x000D_</v>
      </c>
      <c r="EG81" s="113" t="str">
        <f t="shared" ca="1" si="47"/>
        <v>INSTITUTION_KEY_x000D_INSTITUTION_ID_x000D__x000D_INSTITUTION_NAME_x000D_INSTITUTION_CITY_x000D_INSTITUTION_COUNTRY_x000D_</v>
      </c>
      <c r="EH81" s="113" t="str">
        <f t="shared" ca="1" si="47"/>
        <v>INSTITUTION_KEY_x000D_INSTITUTION_ID_x000D__x000D_INSTITUTION_NAME_x000D_INSTITUTION_CITY_x000D_INSTITUTION_COUNTRY_x000D_</v>
      </c>
      <c r="EI81" s="113" t="str">
        <f t="shared" ca="1" si="47"/>
        <v>INSTITUTION_KEY_x000D_INSTITUTION_ID_x000D__x000D_INSTITUTION_NAME_x000D_INSTITUTION_CITY_x000D_INSTITUTION_COUNTRY_x000D_</v>
      </c>
      <c r="EJ81" s="113" t="str">
        <f t="shared" ca="1" si="47"/>
        <v>INSTITUTION_KEY_x000D_INSTITUTION_ID_x000D__x000D_INSTITUTION_NAME_x000D_INSTITUTION_CITY_x000D_INSTITUTION_COUNTRY_x000D_</v>
      </c>
      <c r="EK81" s="113" t="str">
        <f t="shared" ca="1" si="47"/>
        <v>INSTITUTION_KEY_x000D_INSTITUTION_ID_x000D__x000D_INSTITUTION_NAME_x000D_INSTITUTION_CITY_x000D_INSTITUTION_COUNTRY_x000D_</v>
      </c>
      <c r="EL81" s="113" t="str">
        <f t="shared" ca="1" si="47"/>
        <v>INSTITUTION_KEY_x000D_INSTITUTION_ID_x000D__x000D_INSTITUTION_NAME_x000D_INSTITUTION_CITY_x000D_INSTITUTION_COUNTRY_x000D_</v>
      </c>
      <c r="EM81" s="113" t="str">
        <f t="shared" ca="1" si="47"/>
        <v>INSTITUTION_KEY_x000D_INSTITUTION_ID_x000D__x000D_INSTITUTION_NAME_x000D_INSTITUTION_CITY_x000D_INSTITUTION_COUNTRY_x000D_</v>
      </c>
      <c r="EN81" s="113" t="str">
        <f t="shared" ca="1" si="47"/>
        <v>INSTITUTION_KEY_x000D_INSTITUTION_ID_x000D__x000D_INSTITUTION_NAME_x000D_INSTITUTION_CITY_x000D_INSTITUTION_COUNTRY_x000D_</v>
      </c>
      <c r="EO81" s="113" t="str">
        <f t="shared" ca="1" si="47"/>
        <v>INSTITUTION_KEY_x000D_INSTITUTION_ID_x000D__x000D_INSTITUTION_NAME_x000D_INSTITUTION_CITY_x000D_INSTITUTION_COUNTRY_x000D_</v>
      </c>
      <c r="EP81" s="113" t="str">
        <f t="shared" ca="1" si="47"/>
        <v>INSTITUTION_KEY_x000D_INSTITUTION_ID_x000D__x000D_INSTITUTION_NAME_x000D_INSTITUTION_CITY_x000D_INSTITUTION_COUNTRY_x000D_</v>
      </c>
      <c r="EQ81" s="113" t="str">
        <f t="shared" ca="1" si="47"/>
        <v>INSTITUTION_KEY_x000D_INSTITUTION_ID_x000D__x000D_INSTITUTION_NAME_x000D_INSTITUTION_CITY_x000D_INSTITUTION_COUNTRY_x000D_</v>
      </c>
      <c r="ER81" s="113" t="str">
        <f t="shared" ca="1" si="47"/>
        <v>INSTITUTION_KEY_x000D_INSTITUTION_ID_x000D__x000D_INSTITUTION_NAME_x000D_INSTITUTION_CITY_x000D_INSTITUTION_COUNTRY_x000D_</v>
      </c>
      <c r="ES81" s="113" t="str">
        <f t="shared" ca="1" si="47"/>
        <v>INSTITUTION_KEY_x000D_INSTITUTION_ID_x000D__x000D_INSTITUTION_NAME_x000D_INSTITUTION_CITY_x000D_INSTITUTION_COUNTRY_x000D_</v>
      </c>
      <c r="ET81" s="113" t="str">
        <f t="shared" ca="1" si="47"/>
        <v>INSTITUTION_KEY_x000D_INSTITUTION_ID_x000D__x000D_INSTITUTION_NAME_x000D_INSTITUTION_CITY_x000D_INSTITUTION_COUNTRY_x000D_</v>
      </c>
      <c r="EU81" s="113" t="str">
        <f t="shared" ca="1" si="47"/>
        <v>INSTITUTION_KEY_x000D_INSTITUTION_ID_x000D__x000D_INSTITUTION_NAME_x000D_INSTITUTION_CITY_x000D_INSTITUTION_COUNTRY_x000D_</v>
      </c>
      <c r="EV81" s="113" t="str">
        <f t="shared" ca="1" si="47"/>
        <v>INSTITUTION_KEY_x000D_INSTITUTION_ID_x000D__x000D_INSTITUTION_NAME_x000D_INSTITUTION_CITY_x000D_INSTITUTION_COUNTRY_x000D_</v>
      </c>
      <c r="EW81" s="113" t="str">
        <f t="shared" ca="1" si="47"/>
        <v>INSTITUTION_KEY_x000D_INSTITUTION_ID_x000D__x000D_INSTITUTION_NAME_x000D_INSTITUTION_CITY_x000D_INSTITUTION_COUNTRY_x000D_</v>
      </c>
      <c r="EX81" s="113" t="str">
        <f t="shared" ca="1" si="47"/>
        <v>INSTITUTION_KEY_x000D_INSTITUTION_ID_x000D__x000D_INSTITUTION_NAME_x000D_INSTITUTION_CITY_x000D_INSTITUTION_COUNTRY_x000D_</v>
      </c>
      <c r="EY81" s="113" t="str">
        <f t="shared" ca="1" si="47"/>
        <v>INSTITUTION_KEY_x000D_INSTITUTION_ID_x000D__x000D_INSTITUTION_NAME_x000D_INSTITUTION_CITY_x000D_INSTITUTION_COUNTRY_x000D_</v>
      </c>
    </row>
    <row r="82" spans="1:155" s="39" customFormat="1" ht="28.95" hidden="1" customHeight="1" outlineLevel="2">
      <c r="A82" s="21"/>
      <c r="B82" s="21"/>
      <c r="C82" s="33" t="s">
        <v>433</v>
      </c>
      <c r="D82" s="33"/>
      <c r="E82" s="28"/>
      <c r="F82" s="113" t="str">
        <f ca="1">IF(NOT(ISERROR(FIND("...",F81))),F81,IF(LEN(F81)&gt;226, F81 &amp; "..." &amp; CHAR(13), F81 &amp; F80))</f>
        <v>INSTITUTION_KEY_x000D_INSTITUTION_ID_x000D__x000D_</v>
      </c>
      <c r="G82" s="407" t="str">
        <f ca="1">IF(NOT(ISERROR(FIND("...",G81))),G81,IF(LEN(G81)&gt;226, G81 &amp; "..." &amp; CHAR(13), G81 &amp; G80))</f>
        <v>INSTITUTION_KEY_x000D_INSTITUTION_ID_x000D__x000D_</v>
      </c>
      <c r="H82" s="113" t="str">
        <f t="shared" ref="H82:BS82" ca="1" si="48">IF(NOT(ISERROR(FIND("...",H81))),H81,IF(LEN(H81)&gt;226, H81 &amp; "..." &amp; CHAR(13), H81 &amp; H80))</f>
        <v>INSTITUTION_KEY_x000D_INSTITUTION_ID_x000D__x000D_INSTITUTION_NAME_x000D_</v>
      </c>
      <c r="I82" s="255" t="str">
        <f t="shared" ca="1" si="48"/>
        <v>INSTITUTION_KEY_x000D_INSTITUTION_ID_x000D__x000D_INSTITUTION_NAME_x000D_INSTITUTION_CITY_x000D_</v>
      </c>
      <c r="J82" s="113" t="str">
        <f t="shared" ca="1" si="48"/>
        <v>INSTITUTION_KEY_x000D_INSTITUTION_ID_x000D__x000D_INSTITUTION_NAME_x000D_INSTITUTION_CITY_x000D_INSTITUTION_COUNTRY_x000D_</v>
      </c>
      <c r="K82" s="113" t="str">
        <f t="shared" ca="1" si="48"/>
        <v>INSTITUTION_KEY_x000D_INSTITUTION_ID_x000D__x000D_INSTITUTION_NAME_x000D_INSTITUTION_CITY_x000D_INSTITUTION_COUNTRY_x000D_</v>
      </c>
      <c r="L82" s="113" t="str">
        <f t="shared" ca="1" si="48"/>
        <v>INSTITUTION_KEY_x000D_INSTITUTION_ID_x000D__x000D_INSTITUTION_NAME_x000D_INSTITUTION_CITY_x000D_INSTITUTION_COUNTRY_x000D_</v>
      </c>
      <c r="M82" s="113" t="str">
        <f t="shared" ca="1" si="48"/>
        <v>INSTITUTION_KEY_x000D_INSTITUTION_ID_x000D__x000D_INSTITUTION_NAME_x000D_INSTITUTION_CITY_x000D_INSTITUTION_COUNTRY_x000D_</v>
      </c>
      <c r="N82" s="113" t="str">
        <f t="shared" ca="1" si="48"/>
        <v>INSTITUTION_KEY_x000D_INSTITUTION_ID_x000D__x000D_INSTITUTION_NAME_x000D_INSTITUTION_CITY_x000D_INSTITUTION_COUNTRY_x000D_</v>
      </c>
      <c r="O82" s="113" t="str">
        <f t="shared" ca="1" si="48"/>
        <v>INSTITUTION_KEY_x000D_INSTITUTION_ID_x000D__x000D_INSTITUTION_NAME_x000D_INSTITUTION_CITY_x000D_INSTITUTION_COUNTRY_x000D_</v>
      </c>
      <c r="P82" s="113" t="str">
        <f t="shared" ca="1" si="48"/>
        <v>INSTITUTION_KEY_x000D_INSTITUTION_ID_x000D__x000D_INSTITUTION_NAME_x000D_INSTITUTION_CITY_x000D_INSTITUTION_COUNTRY_x000D_</v>
      </c>
      <c r="Q82" s="113" t="str">
        <f t="shared" ca="1" si="48"/>
        <v>INSTITUTION_KEY_x000D_INSTITUTION_ID_x000D__x000D_INSTITUTION_NAME_x000D_INSTITUTION_CITY_x000D_INSTITUTION_COUNTRY_x000D_</v>
      </c>
      <c r="R82" s="113" t="str">
        <f t="shared" ca="1" si="48"/>
        <v>INSTITUTION_KEY_x000D_INSTITUTION_ID_x000D__x000D_INSTITUTION_NAME_x000D_INSTITUTION_CITY_x000D_INSTITUTION_COUNTRY_x000D_</v>
      </c>
      <c r="S82" s="113" t="str">
        <f t="shared" ca="1" si="48"/>
        <v>INSTITUTION_KEY_x000D_INSTITUTION_ID_x000D__x000D_INSTITUTION_NAME_x000D_INSTITUTION_CITY_x000D_INSTITUTION_COUNTRY_x000D_</v>
      </c>
      <c r="T82" s="113" t="str">
        <f t="shared" ca="1" si="48"/>
        <v>INSTITUTION_KEY_x000D_INSTITUTION_ID_x000D__x000D_INSTITUTION_NAME_x000D_INSTITUTION_CITY_x000D_INSTITUTION_COUNTRY_x000D_</v>
      </c>
      <c r="U82" s="113" t="str">
        <f t="shared" ca="1" si="48"/>
        <v>INSTITUTION_KEY_x000D_INSTITUTION_ID_x000D__x000D_INSTITUTION_NAME_x000D_INSTITUTION_CITY_x000D_INSTITUTION_COUNTRY_x000D_</v>
      </c>
      <c r="V82" s="113" t="str">
        <f t="shared" ca="1" si="48"/>
        <v>INSTITUTION_KEY_x000D_INSTITUTION_ID_x000D__x000D_INSTITUTION_NAME_x000D_INSTITUTION_CITY_x000D_INSTITUTION_COUNTRY_x000D_</v>
      </c>
      <c r="W82" s="113" t="str">
        <f t="shared" ca="1" si="48"/>
        <v>INSTITUTION_KEY_x000D_INSTITUTION_ID_x000D__x000D_INSTITUTION_NAME_x000D_INSTITUTION_CITY_x000D_INSTITUTION_COUNTRY_x000D_</v>
      </c>
      <c r="X82" s="113" t="str">
        <f t="shared" ca="1" si="48"/>
        <v>INSTITUTION_KEY_x000D_INSTITUTION_ID_x000D__x000D_INSTITUTION_NAME_x000D_INSTITUTION_CITY_x000D_INSTITUTION_COUNTRY_x000D_</v>
      </c>
      <c r="Y82" s="113" t="str">
        <f t="shared" ca="1" si="48"/>
        <v>INSTITUTION_KEY_x000D_INSTITUTION_ID_x000D__x000D_INSTITUTION_NAME_x000D_INSTITUTION_CITY_x000D_INSTITUTION_COUNTRY_x000D_</v>
      </c>
      <c r="Z82" s="113" t="str">
        <f t="shared" ca="1" si="48"/>
        <v>INSTITUTION_KEY_x000D_INSTITUTION_ID_x000D__x000D_INSTITUTION_NAME_x000D_INSTITUTION_CITY_x000D_INSTITUTION_COUNTRY_x000D_</v>
      </c>
      <c r="AA82" s="113" t="str">
        <f t="shared" ca="1" si="48"/>
        <v>INSTITUTION_KEY_x000D_INSTITUTION_ID_x000D__x000D_INSTITUTION_NAME_x000D_INSTITUTION_CITY_x000D_INSTITUTION_COUNTRY_x000D_</v>
      </c>
      <c r="AB82" s="113" t="str">
        <f t="shared" ca="1" si="48"/>
        <v>INSTITUTION_KEY_x000D_INSTITUTION_ID_x000D__x000D_INSTITUTION_NAME_x000D_INSTITUTION_CITY_x000D_INSTITUTION_COUNTRY_x000D_</v>
      </c>
      <c r="AC82" s="113" t="str">
        <f t="shared" ca="1" si="48"/>
        <v>INSTITUTION_KEY_x000D_INSTITUTION_ID_x000D__x000D_INSTITUTION_NAME_x000D_INSTITUTION_CITY_x000D_INSTITUTION_COUNTRY_x000D_</v>
      </c>
      <c r="AD82" s="113" t="str">
        <f t="shared" ca="1" si="48"/>
        <v>INSTITUTION_KEY_x000D_INSTITUTION_ID_x000D__x000D_INSTITUTION_NAME_x000D_INSTITUTION_CITY_x000D_INSTITUTION_COUNTRY_x000D_</v>
      </c>
      <c r="AE82" s="113" t="str">
        <f t="shared" ca="1" si="48"/>
        <v>INSTITUTION_KEY_x000D_INSTITUTION_ID_x000D__x000D_INSTITUTION_NAME_x000D_INSTITUTION_CITY_x000D_INSTITUTION_COUNTRY_x000D_</v>
      </c>
      <c r="AF82" s="113" t="str">
        <f t="shared" ca="1" si="48"/>
        <v>INSTITUTION_KEY_x000D_INSTITUTION_ID_x000D__x000D_INSTITUTION_NAME_x000D_INSTITUTION_CITY_x000D_INSTITUTION_COUNTRY_x000D_</v>
      </c>
      <c r="AG82" s="113" t="str">
        <f t="shared" ca="1" si="48"/>
        <v>INSTITUTION_KEY_x000D_INSTITUTION_ID_x000D__x000D_INSTITUTION_NAME_x000D_INSTITUTION_CITY_x000D_INSTITUTION_COUNTRY_x000D_</v>
      </c>
      <c r="AH82" s="113" t="str">
        <f t="shared" ca="1" si="48"/>
        <v>INSTITUTION_KEY_x000D_INSTITUTION_ID_x000D__x000D_INSTITUTION_NAME_x000D_INSTITUTION_CITY_x000D_INSTITUTION_COUNTRY_x000D_</v>
      </c>
      <c r="AI82" s="113" t="str">
        <f t="shared" ca="1" si="48"/>
        <v>INSTITUTION_KEY_x000D_INSTITUTION_ID_x000D__x000D_INSTITUTION_NAME_x000D_INSTITUTION_CITY_x000D_INSTITUTION_COUNTRY_x000D_</v>
      </c>
      <c r="AJ82" s="113" t="str">
        <f t="shared" ca="1" si="48"/>
        <v>INSTITUTION_KEY_x000D_INSTITUTION_ID_x000D__x000D_INSTITUTION_NAME_x000D_INSTITUTION_CITY_x000D_INSTITUTION_COUNTRY_x000D_</v>
      </c>
      <c r="AK82" s="113" t="str">
        <f t="shared" ca="1" si="48"/>
        <v>INSTITUTION_KEY_x000D_INSTITUTION_ID_x000D__x000D_INSTITUTION_NAME_x000D_INSTITUTION_CITY_x000D_INSTITUTION_COUNTRY_x000D_</v>
      </c>
      <c r="AL82" s="113" t="str">
        <f t="shared" ca="1" si="48"/>
        <v>INSTITUTION_KEY_x000D_INSTITUTION_ID_x000D__x000D_INSTITUTION_NAME_x000D_INSTITUTION_CITY_x000D_INSTITUTION_COUNTRY_x000D_</v>
      </c>
      <c r="AM82" s="113" t="str">
        <f t="shared" ca="1" si="48"/>
        <v>INSTITUTION_KEY_x000D_INSTITUTION_ID_x000D__x000D_INSTITUTION_NAME_x000D_INSTITUTION_CITY_x000D_INSTITUTION_COUNTRY_x000D_</v>
      </c>
      <c r="AN82" s="113" t="str">
        <f t="shared" ca="1" si="48"/>
        <v>INSTITUTION_KEY_x000D_INSTITUTION_ID_x000D__x000D_INSTITUTION_NAME_x000D_INSTITUTION_CITY_x000D_INSTITUTION_COUNTRY_x000D_</v>
      </c>
      <c r="AO82" s="113" t="str">
        <f t="shared" ca="1" si="48"/>
        <v>INSTITUTION_KEY_x000D_INSTITUTION_ID_x000D__x000D_INSTITUTION_NAME_x000D_INSTITUTION_CITY_x000D_INSTITUTION_COUNTRY_x000D_</v>
      </c>
      <c r="AP82" s="113" t="str">
        <f t="shared" ca="1" si="48"/>
        <v>INSTITUTION_KEY_x000D_INSTITUTION_ID_x000D__x000D_INSTITUTION_NAME_x000D_INSTITUTION_CITY_x000D_INSTITUTION_COUNTRY_x000D_</v>
      </c>
      <c r="AQ82" s="113" t="str">
        <f t="shared" ca="1" si="48"/>
        <v>INSTITUTION_KEY_x000D_INSTITUTION_ID_x000D__x000D_INSTITUTION_NAME_x000D_INSTITUTION_CITY_x000D_INSTITUTION_COUNTRY_x000D_</v>
      </c>
      <c r="AR82" s="113" t="str">
        <f t="shared" ca="1" si="48"/>
        <v>INSTITUTION_KEY_x000D_INSTITUTION_ID_x000D__x000D_INSTITUTION_NAME_x000D_INSTITUTION_CITY_x000D_INSTITUTION_COUNTRY_x000D_</v>
      </c>
      <c r="AS82" s="113" t="str">
        <f t="shared" ca="1" si="48"/>
        <v>INSTITUTION_KEY_x000D_INSTITUTION_ID_x000D__x000D_INSTITUTION_NAME_x000D_INSTITUTION_CITY_x000D_INSTITUTION_COUNTRY_x000D_</v>
      </c>
      <c r="AT82" s="113" t="str">
        <f t="shared" ca="1" si="48"/>
        <v>INSTITUTION_KEY_x000D_INSTITUTION_ID_x000D__x000D_INSTITUTION_NAME_x000D_INSTITUTION_CITY_x000D_INSTITUTION_COUNTRY_x000D_</v>
      </c>
      <c r="AU82" s="113" t="str">
        <f t="shared" ca="1" si="48"/>
        <v>INSTITUTION_KEY_x000D_INSTITUTION_ID_x000D__x000D_INSTITUTION_NAME_x000D_INSTITUTION_CITY_x000D_INSTITUTION_COUNTRY_x000D_</v>
      </c>
      <c r="AV82" s="113" t="str">
        <f t="shared" ca="1" si="48"/>
        <v>INSTITUTION_KEY_x000D_INSTITUTION_ID_x000D__x000D_INSTITUTION_NAME_x000D_INSTITUTION_CITY_x000D_INSTITUTION_COUNTRY_x000D_</v>
      </c>
      <c r="AW82" s="113" t="str">
        <f t="shared" ca="1" si="48"/>
        <v>INSTITUTION_KEY_x000D_INSTITUTION_ID_x000D__x000D_INSTITUTION_NAME_x000D_INSTITUTION_CITY_x000D_INSTITUTION_COUNTRY_x000D_</v>
      </c>
      <c r="AX82" s="113" t="str">
        <f t="shared" ca="1" si="48"/>
        <v>INSTITUTION_KEY_x000D_INSTITUTION_ID_x000D__x000D_INSTITUTION_NAME_x000D_INSTITUTION_CITY_x000D_INSTITUTION_COUNTRY_x000D_</v>
      </c>
      <c r="AY82" s="113" t="str">
        <f t="shared" ca="1" si="48"/>
        <v>INSTITUTION_KEY_x000D_INSTITUTION_ID_x000D__x000D_INSTITUTION_NAME_x000D_INSTITUTION_CITY_x000D_INSTITUTION_COUNTRY_x000D_</v>
      </c>
      <c r="AZ82" s="113" t="str">
        <f t="shared" ca="1" si="48"/>
        <v>INSTITUTION_KEY_x000D_INSTITUTION_ID_x000D__x000D_INSTITUTION_NAME_x000D_INSTITUTION_CITY_x000D_INSTITUTION_COUNTRY_x000D_</v>
      </c>
      <c r="BA82" s="113" t="str">
        <f t="shared" ca="1" si="48"/>
        <v>INSTITUTION_KEY_x000D_INSTITUTION_ID_x000D__x000D_INSTITUTION_NAME_x000D_INSTITUTION_CITY_x000D_INSTITUTION_COUNTRY_x000D_</v>
      </c>
      <c r="BB82" s="113" t="str">
        <f t="shared" ca="1" si="48"/>
        <v>INSTITUTION_KEY_x000D_INSTITUTION_ID_x000D__x000D_INSTITUTION_NAME_x000D_INSTITUTION_CITY_x000D_INSTITUTION_COUNTRY_x000D_</v>
      </c>
      <c r="BC82" s="113" t="str">
        <f t="shared" ca="1" si="48"/>
        <v>INSTITUTION_KEY_x000D_INSTITUTION_ID_x000D__x000D_INSTITUTION_NAME_x000D_INSTITUTION_CITY_x000D_INSTITUTION_COUNTRY_x000D_</v>
      </c>
      <c r="BD82" s="113" t="str">
        <f t="shared" ca="1" si="48"/>
        <v>INSTITUTION_KEY_x000D_INSTITUTION_ID_x000D__x000D_INSTITUTION_NAME_x000D_INSTITUTION_CITY_x000D_INSTITUTION_COUNTRY_x000D_</v>
      </c>
      <c r="BE82" s="113" t="str">
        <f t="shared" ca="1" si="48"/>
        <v>INSTITUTION_KEY_x000D_INSTITUTION_ID_x000D__x000D_INSTITUTION_NAME_x000D_INSTITUTION_CITY_x000D_INSTITUTION_COUNTRY_x000D_</v>
      </c>
      <c r="BF82" s="113" t="str">
        <f t="shared" ca="1" si="48"/>
        <v>INSTITUTION_KEY_x000D_INSTITUTION_ID_x000D__x000D_INSTITUTION_NAME_x000D_INSTITUTION_CITY_x000D_INSTITUTION_COUNTRY_x000D_</v>
      </c>
      <c r="BG82" s="113" t="str">
        <f t="shared" ca="1" si="48"/>
        <v>INSTITUTION_KEY_x000D_INSTITUTION_ID_x000D__x000D_INSTITUTION_NAME_x000D_INSTITUTION_CITY_x000D_INSTITUTION_COUNTRY_x000D_</v>
      </c>
      <c r="BH82" s="113" t="str">
        <f t="shared" ca="1" si="48"/>
        <v>INSTITUTION_KEY_x000D_INSTITUTION_ID_x000D__x000D_INSTITUTION_NAME_x000D_INSTITUTION_CITY_x000D_INSTITUTION_COUNTRY_x000D_</v>
      </c>
      <c r="BI82" s="113" t="str">
        <f t="shared" ca="1" si="48"/>
        <v>INSTITUTION_KEY_x000D_INSTITUTION_ID_x000D__x000D_INSTITUTION_NAME_x000D_INSTITUTION_CITY_x000D_INSTITUTION_COUNTRY_x000D_</v>
      </c>
      <c r="BJ82" s="113" t="str">
        <f t="shared" ca="1" si="48"/>
        <v>INSTITUTION_KEY_x000D_INSTITUTION_ID_x000D__x000D_INSTITUTION_NAME_x000D_INSTITUTION_CITY_x000D_INSTITUTION_COUNTRY_x000D_</v>
      </c>
      <c r="BK82" s="113" t="str">
        <f t="shared" ca="1" si="48"/>
        <v>INSTITUTION_KEY_x000D_INSTITUTION_ID_x000D__x000D_INSTITUTION_NAME_x000D_INSTITUTION_CITY_x000D_INSTITUTION_COUNTRY_x000D_</v>
      </c>
      <c r="BL82" s="113" t="str">
        <f t="shared" ca="1" si="48"/>
        <v>INSTITUTION_KEY_x000D_INSTITUTION_ID_x000D__x000D_INSTITUTION_NAME_x000D_INSTITUTION_CITY_x000D_INSTITUTION_COUNTRY_x000D_</v>
      </c>
      <c r="BM82" s="113" t="str">
        <f t="shared" ca="1" si="48"/>
        <v>INSTITUTION_KEY_x000D_INSTITUTION_ID_x000D__x000D_INSTITUTION_NAME_x000D_INSTITUTION_CITY_x000D_INSTITUTION_COUNTRY_x000D_</v>
      </c>
      <c r="BN82" s="113" t="str">
        <f t="shared" ca="1" si="48"/>
        <v>INSTITUTION_KEY_x000D_INSTITUTION_ID_x000D__x000D_INSTITUTION_NAME_x000D_INSTITUTION_CITY_x000D_INSTITUTION_COUNTRY_x000D_</v>
      </c>
      <c r="BO82" s="113" t="str">
        <f t="shared" ca="1" si="48"/>
        <v>INSTITUTION_KEY_x000D_INSTITUTION_ID_x000D__x000D_INSTITUTION_NAME_x000D_INSTITUTION_CITY_x000D_INSTITUTION_COUNTRY_x000D_</v>
      </c>
      <c r="BP82" s="113" t="str">
        <f t="shared" ca="1" si="48"/>
        <v>INSTITUTION_KEY_x000D_INSTITUTION_ID_x000D__x000D_INSTITUTION_NAME_x000D_INSTITUTION_CITY_x000D_INSTITUTION_COUNTRY_x000D_</v>
      </c>
      <c r="BQ82" s="113" t="str">
        <f t="shared" ca="1" si="48"/>
        <v>INSTITUTION_KEY_x000D_INSTITUTION_ID_x000D__x000D_INSTITUTION_NAME_x000D_INSTITUTION_CITY_x000D_INSTITUTION_COUNTRY_x000D_</v>
      </c>
      <c r="BR82" s="113" t="str">
        <f t="shared" ca="1" si="48"/>
        <v>INSTITUTION_KEY_x000D_INSTITUTION_ID_x000D__x000D_INSTITUTION_NAME_x000D_INSTITUTION_CITY_x000D_INSTITUTION_COUNTRY_x000D_</v>
      </c>
      <c r="BS82" s="113" t="str">
        <f t="shared" ca="1" si="48"/>
        <v>INSTITUTION_KEY_x000D_INSTITUTION_ID_x000D__x000D_INSTITUTION_NAME_x000D_INSTITUTION_CITY_x000D_INSTITUTION_COUNTRY_x000D_</v>
      </c>
      <c r="BT82" s="113" t="str">
        <f t="shared" ref="BT82:EE82" ca="1" si="49">IF(NOT(ISERROR(FIND("...",BT81))),BT81,IF(LEN(BT81)&gt;226, BT81 &amp; "..." &amp; CHAR(13), BT81 &amp; BT80))</f>
        <v>INSTITUTION_KEY_x000D_INSTITUTION_ID_x000D__x000D_INSTITUTION_NAME_x000D_INSTITUTION_CITY_x000D_INSTITUTION_COUNTRY_x000D_</v>
      </c>
      <c r="BU82" s="113" t="str">
        <f t="shared" ca="1" si="49"/>
        <v>INSTITUTION_KEY_x000D_INSTITUTION_ID_x000D__x000D_INSTITUTION_NAME_x000D_INSTITUTION_CITY_x000D_INSTITUTION_COUNTRY_x000D_</v>
      </c>
      <c r="BV82" s="113" t="str">
        <f t="shared" ca="1" si="49"/>
        <v>INSTITUTION_KEY_x000D_INSTITUTION_ID_x000D__x000D_INSTITUTION_NAME_x000D_INSTITUTION_CITY_x000D_INSTITUTION_COUNTRY_x000D_</v>
      </c>
      <c r="BW82" s="113" t="str">
        <f t="shared" ca="1" si="49"/>
        <v>INSTITUTION_KEY_x000D_INSTITUTION_ID_x000D__x000D_INSTITUTION_NAME_x000D_INSTITUTION_CITY_x000D_INSTITUTION_COUNTRY_x000D_</v>
      </c>
      <c r="BX82" s="113" t="str">
        <f t="shared" ca="1" si="49"/>
        <v>INSTITUTION_KEY_x000D_INSTITUTION_ID_x000D__x000D_INSTITUTION_NAME_x000D_INSTITUTION_CITY_x000D_INSTITUTION_COUNTRY_x000D_</v>
      </c>
      <c r="BY82" s="113" t="str">
        <f t="shared" ca="1" si="49"/>
        <v>INSTITUTION_KEY_x000D_INSTITUTION_ID_x000D__x000D_INSTITUTION_NAME_x000D_INSTITUTION_CITY_x000D_INSTITUTION_COUNTRY_x000D_</v>
      </c>
      <c r="BZ82" s="113" t="str">
        <f t="shared" ca="1" si="49"/>
        <v>INSTITUTION_KEY_x000D_INSTITUTION_ID_x000D__x000D_INSTITUTION_NAME_x000D_INSTITUTION_CITY_x000D_INSTITUTION_COUNTRY_x000D_</v>
      </c>
      <c r="CA82" s="113" t="str">
        <f t="shared" ca="1" si="49"/>
        <v>INSTITUTION_KEY_x000D_INSTITUTION_ID_x000D__x000D_INSTITUTION_NAME_x000D_INSTITUTION_CITY_x000D_INSTITUTION_COUNTRY_x000D_</v>
      </c>
      <c r="CB82" s="113" t="str">
        <f t="shared" ca="1" si="49"/>
        <v>INSTITUTION_KEY_x000D_INSTITUTION_ID_x000D__x000D_INSTITUTION_NAME_x000D_INSTITUTION_CITY_x000D_INSTITUTION_COUNTRY_x000D_</v>
      </c>
      <c r="CC82" s="113" t="str">
        <f t="shared" ca="1" si="49"/>
        <v>INSTITUTION_KEY_x000D_INSTITUTION_ID_x000D__x000D_INSTITUTION_NAME_x000D_INSTITUTION_CITY_x000D_INSTITUTION_COUNTRY_x000D_</v>
      </c>
      <c r="CD82" s="113" t="str">
        <f t="shared" ca="1" si="49"/>
        <v>INSTITUTION_KEY_x000D_INSTITUTION_ID_x000D__x000D_INSTITUTION_NAME_x000D_INSTITUTION_CITY_x000D_INSTITUTION_COUNTRY_x000D_</v>
      </c>
      <c r="CE82" s="113" t="str">
        <f t="shared" ca="1" si="49"/>
        <v>INSTITUTION_KEY_x000D_INSTITUTION_ID_x000D__x000D_INSTITUTION_NAME_x000D_INSTITUTION_CITY_x000D_INSTITUTION_COUNTRY_x000D_</v>
      </c>
      <c r="CF82" s="113" t="str">
        <f t="shared" ca="1" si="49"/>
        <v>INSTITUTION_KEY_x000D_INSTITUTION_ID_x000D__x000D_INSTITUTION_NAME_x000D_INSTITUTION_CITY_x000D_INSTITUTION_COUNTRY_x000D_</v>
      </c>
      <c r="CG82" s="113" t="str">
        <f t="shared" ca="1" si="49"/>
        <v>INSTITUTION_KEY_x000D_INSTITUTION_ID_x000D__x000D_INSTITUTION_NAME_x000D_INSTITUTION_CITY_x000D_INSTITUTION_COUNTRY_x000D_</v>
      </c>
      <c r="CH82" s="113" t="str">
        <f t="shared" ca="1" si="49"/>
        <v>INSTITUTION_KEY_x000D_INSTITUTION_ID_x000D__x000D_INSTITUTION_NAME_x000D_INSTITUTION_CITY_x000D_INSTITUTION_COUNTRY_x000D_</v>
      </c>
      <c r="CI82" s="113" t="str">
        <f t="shared" ca="1" si="49"/>
        <v>INSTITUTION_KEY_x000D_INSTITUTION_ID_x000D__x000D_INSTITUTION_NAME_x000D_INSTITUTION_CITY_x000D_INSTITUTION_COUNTRY_x000D_</v>
      </c>
      <c r="CJ82" s="113" t="str">
        <f t="shared" ca="1" si="49"/>
        <v>INSTITUTION_KEY_x000D_INSTITUTION_ID_x000D__x000D_INSTITUTION_NAME_x000D_INSTITUTION_CITY_x000D_INSTITUTION_COUNTRY_x000D_</v>
      </c>
      <c r="CK82" s="113" t="str">
        <f t="shared" ca="1" si="49"/>
        <v>INSTITUTION_KEY_x000D_INSTITUTION_ID_x000D__x000D_INSTITUTION_NAME_x000D_INSTITUTION_CITY_x000D_INSTITUTION_COUNTRY_x000D_</v>
      </c>
      <c r="CL82" s="113" t="str">
        <f t="shared" ca="1" si="49"/>
        <v>INSTITUTION_KEY_x000D_INSTITUTION_ID_x000D__x000D_INSTITUTION_NAME_x000D_INSTITUTION_CITY_x000D_INSTITUTION_COUNTRY_x000D_</v>
      </c>
      <c r="CM82" s="113" t="str">
        <f t="shared" ca="1" si="49"/>
        <v>INSTITUTION_KEY_x000D_INSTITUTION_ID_x000D__x000D_INSTITUTION_NAME_x000D_INSTITUTION_CITY_x000D_INSTITUTION_COUNTRY_x000D_</v>
      </c>
      <c r="CN82" s="113" t="str">
        <f t="shared" ca="1" si="49"/>
        <v>INSTITUTION_KEY_x000D_INSTITUTION_ID_x000D__x000D_INSTITUTION_NAME_x000D_INSTITUTION_CITY_x000D_INSTITUTION_COUNTRY_x000D_</v>
      </c>
      <c r="CO82" s="113" t="str">
        <f t="shared" ca="1" si="49"/>
        <v>INSTITUTION_KEY_x000D_INSTITUTION_ID_x000D__x000D_INSTITUTION_NAME_x000D_INSTITUTION_CITY_x000D_INSTITUTION_COUNTRY_x000D_</v>
      </c>
      <c r="CP82" s="113" t="str">
        <f t="shared" ca="1" si="49"/>
        <v>INSTITUTION_KEY_x000D_INSTITUTION_ID_x000D__x000D_INSTITUTION_NAME_x000D_INSTITUTION_CITY_x000D_INSTITUTION_COUNTRY_x000D_</v>
      </c>
      <c r="CQ82" s="113" t="str">
        <f t="shared" ca="1" si="49"/>
        <v>INSTITUTION_KEY_x000D_INSTITUTION_ID_x000D__x000D_INSTITUTION_NAME_x000D_INSTITUTION_CITY_x000D_INSTITUTION_COUNTRY_x000D_</v>
      </c>
      <c r="CR82" s="113" t="str">
        <f t="shared" ca="1" si="49"/>
        <v>INSTITUTION_KEY_x000D_INSTITUTION_ID_x000D__x000D_INSTITUTION_NAME_x000D_INSTITUTION_CITY_x000D_INSTITUTION_COUNTRY_x000D_</v>
      </c>
      <c r="CS82" s="113" t="str">
        <f t="shared" ca="1" si="49"/>
        <v>INSTITUTION_KEY_x000D_INSTITUTION_ID_x000D__x000D_INSTITUTION_NAME_x000D_INSTITUTION_CITY_x000D_INSTITUTION_COUNTRY_x000D_</v>
      </c>
      <c r="CT82" s="113" t="str">
        <f t="shared" ca="1" si="49"/>
        <v>INSTITUTION_KEY_x000D_INSTITUTION_ID_x000D__x000D_INSTITUTION_NAME_x000D_INSTITUTION_CITY_x000D_INSTITUTION_COUNTRY_x000D_</v>
      </c>
      <c r="CU82" s="113" t="str">
        <f t="shared" ca="1" si="49"/>
        <v>INSTITUTION_KEY_x000D_INSTITUTION_ID_x000D__x000D_INSTITUTION_NAME_x000D_INSTITUTION_CITY_x000D_INSTITUTION_COUNTRY_x000D_</v>
      </c>
      <c r="CV82" s="113" t="str">
        <f t="shared" ca="1" si="49"/>
        <v>INSTITUTION_KEY_x000D_INSTITUTION_ID_x000D__x000D_INSTITUTION_NAME_x000D_INSTITUTION_CITY_x000D_INSTITUTION_COUNTRY_x000D_</v>
      </c>
      <c r="CW82" s="113" t="str">
        <f t="shared" ca="1" si="49"/>
        <v>INSTITUTION_KEY_x000D_INSTITUTION_ID_x000D__x000D_INSTITUTION_NAME_x000D_INSTITUTION_CITY_x000D_INSTITUTION_COUNTRY_x000D_</v>
      </c>
      <c r="CX82" s="113" t="str">
        <f t="shared" ca="1" si="49"/>
        <v>INSTITUTION_KEY_x000D_INSTITUTION_ID_x000D__x000D_INSTITUTION_NAME_x000D_INSTITUTION_CITY_x000D_INSTITUTION_COUNTRY_x000D_</v>
      </c>
      <c r="CY82" s="113" t="str">
        <f t="shared" ca="1" si="49"/>
        <v>INSTITUTION_KEY_x000D_INSTITUTION_ID_x000D__x000D_INSTITUTION_NAME_x000D_INSTITUTION_CITY_x000D_INSTITUTION_COUNTRY_x000D_</v>
      </c>
      <c r="CZ82" s="113" t="str">
        <f t="shared" ca="1" si="49"/>
        <v>INSTITUTION_KEY_x000D_INSTITUTION_ID_x000D__x000D_INSTITUTION_NAME_x000D_INSTITUTION_CITY_x000D_INSTITUTION_COUNTRY_x000D_</v>
      </c>
      <c r="DA82" s="113" t="str">
        <f t="shared" ca="1" si="49"/>
        <v>INSTITUTION_KEY_x000D_INSTITUTION_ID_x000D__x000D_INSTITUTION_NAME_x000D_INSTITUTION_CITY_x000D_INSTITUTION_COUNTRY_x000D_</v>
      </c>
      <c r="DB82" s="113" t="str">
        <f t="shared" ca="1" si="49"/>
        <v>INSTITUTION_KEY_x000D_INSTITUTION_ID_x000D__x000D_INSTITUTION_NAME_x000D_INSTITUTION_CITY_x000D_INSTITUTION_COUNTRY_x000D_</v>
      </c>
      <c r="DC82" s="113" t="str">
        <f t="shared" ca="1" si="49"/>
        <v>INSTITUTION_KEY_x000D_INSTITUTION_ID_x000D__x000D_INSTITUTION_NAME_x000D_INSTITUTION_CITY_x000D_INSTITUTION_COUNTRY_x000D_</v>
      </c>
      <c r="DD82" s="113" t="str">
        <f t="shared" ca="1" si="49"/>
        <v>INSTITUTION_KEY_x000D_INSTITUTION_ID_x000D__x000D_INSTITUTION_NAME_x000D_INSTITUTION_CITY_x000D_INSTITUTION_COUNTRY_x000D_</v>
      </c>
      <c r="DE82" s="113" t="str">
        <f t="shared" ca="1" si="49"/>
        <v>INSTITUTION_KEY_x000D_INSTITUTION_ID_x000D__x000D_INSTITUTION_NAME_x000D_INSTITUTION_CITY_x000D_INSTITUTION_COUNTRY_x000D_</v>
      </c>
      <c r="DF82" s="113" t="str">
        <f t="shared" ca="1" si="49"/>
        <v>INSTITUTION_KEY_x000D_INSTITUTION_ID_x000D__x000D_INSTITUTION_NAME_x000D_INSTITUTION_CITY_x000D_INSTITUTION_COUNTRY_x000D_</v>
      </c>
      <c r="DG82" s="113" t="str">
        <f t="shared" ca="1" si="49"/>
        <v>INSTITUTION_KEY_x000D_INSTITUTION_ID_x000D__x000D_INSTITUTION_NAME_x000D_INSTITUTION_CITY_x000D_INSTITUTION_COUNTRY_x000D_</v>
      </c>
      <c r="DH82" s="113" t="str">
        <f t="shared" ca="1" si="49"/>
        <v>INSTITUTION_KEY_x000D_INSTITUTION_ID_x000D__x000D_INSTITUTION_NAME_x000D_INSTITUTION_CITY_x000D_INSTITUTION_COUNTRY_x000D_</v>
      </c>
      <c r="DI82" s="113" t="str">
        <f t="shared" ca="1" si="49"/>
        <v>INSTITUTION_KEY_x000D_INSTITUTION_ID_x000D__x000D_INSTITUTION_NAME_x000D_INSTITUTION_CITY_x000D_INSTITUTION_COUNTRY_x000D_</v>
      </c>
      <c r="DJ82" s="113" t="str">
        <f t="shared" ca="1" si="49"/>
        <v>INSTITUTION_KEY_x000D_INSTITUTION_ID_x000D__x000D_INSTITUTION_NAME_x000D_INSTITUTION_CITY_x000D_INSTITUTION_COUNTRY_x000D_</v>
      </c>
      <c r="DK82" s="113" t="str">
        <f t="shared" ca="1" si="49"/>
        <v>INSTITUTION_KEY_x000D_INSTITUTION_ID_x000D__x000D_INSTITUTION_NAME_x000D_INSTITUTION_CITY_x000D_INSTITUTION_COUNTRY_x000D_</v>
      </c>
      <c r="DL82" s="113" t="str">
        <f t="shared" ca="1" si="49"/>
        <v>INSTITUTION_KEY_x000D_INSTITUTION_ID_x000D__x000D_INSTITUTION_NAME_x000D_INSTITUTION_CITY_x000D_INSTITUTION_COUNTRY_x000D_</v>
      </c>
      <c r="DM82" s="113" t="str">
        <f t="shared" ca="1" si="49"/>
        <v>INSTITUTION_KEY_x000D_INSTITUTION_ID_x000D__x000D_INSTITUTION_NAME_x000D_INSTITUTION_CITY_x000D_INSTITUTION_COUNTRY_x000D_</v>
      </c>
      <c r="DN82" s="113" t="str">
        <f t="shared" ca="1" si="49"/>
        <v>INSTITUTION_KEY_x000D_INSTITUTION_ID_x000D__x000D_INSTITUTION_NAME_x000D_INSTITUTION_CITY_x000D_INSTITUTION_COUNTRY_x000D_</v>
      </c>
      <c r="DO82" s="113" t="str">
        <f t="shared" ca="1" si="49"/>
        <v>INSTITUTION_KEY_x000D_INSTITUTION_ID_x000D__x000D_INSTITUTION_NAME_x000D_INSTITUTION_CITY_x000D_INSTITUTION_COUNTRY_x000D_</v>
      </c>
      <c r="DP82" s="113" t="str">
        <f t="shared" ca="1" si="49"/>
        <v>INSTITUTION_KEY_x000D_INSTITUTION_ID_x000D__x000D_INSTITUTION_NAME_x000D_INSTITUTION_CITY_x000D_INSTITUTION_COUNTRY_x000D_</v>
      </c>
      <c r="DQ82" s="113" t="str">
        <f t="shared" ca="1" si="49"/>
        <v>INSTITUTION_KEY_x000D_INSTITUTION_ID_x000D__x000D_INSTITUTION_NAME_x000D_INSTITUTION_CITY_x000D_INSTITUTION_COUNTRY_x000D_</v>
      </c>
      <c r="DR82" s="113" t="str">
        <f t="shared" ca="1" si="49"/>
        <v>INSTITUTION_KEY_x000D_INSTITUTION_ID_x000D__x000D_INSTITUTION_NAME_x000D_INSTITUTION_CITY_x000D_INSTITUTION_COUNTRY_x000D_</v>
      </c>
      <c r="DS82" s="113" t="str">
        <f t="shared" ca="1" si="49"/>
        <v>INSTITUTION_KEY_x000D_INSTITUTION_ID_x000D__x000D_INSTITUTION_NAME_x000D_INSTITUTION_CITY_x000D_INSTITUTION_COUNTRY_x000D_</v>
      </c>
      <c r="DT82" s="113" t="str">
        <f t="shared" ca="1" si="49"/>
        <v>INSTITUTION_KEY_x000D_INSTITUTION_ID_x000D__x000D_INSTITUTION_NAME_x000D_INSTITUTION_CITY_x000D_INSTITUTION_COUNTRY_x000D_</v>
      </c>
      <c r="DU82" s="113" t="str">
        <f t="shared" ca="1" si="49"/>
        <v>INSTITUTION_KEY_x000D_INSTITUTION_ID_x000D__x000D_INSTITUTION_NAME_x000D_INSTITUTION_CITY_x000D_INSTITUTION_COUNTRY_x000D_</v>
      </c>
      <c r="DV82" s="113" t="str">
        <f t="shared" ca="1" si="49"/>
        <v>INSTITUTION_KEY_x000D_INSTITUTION_ID_x000D__x000D_INSTITUTION_NAME_x000D_INSTITUTION_CITY_x000D_INSTITUTION_COUNTRY_x000D_</v>
      </c>
      <c r="DW82" s="113" t="str">
        <f t="shared" ca="1" si="49"/>
        <v>INSTITUTION_KEY_x000D_INSTITUTION_ID_x000D__x000D_INSTITUTION_NAME_x000D_INSTITUTION_CITY_x000D_INSTITUTION_COUNTRY_x000D_</v>
      </c>
      <c r="DX82" s="113" t="str">
        <f t="shared" ca="1" si="49"/>
        <v>INSTITUTION_KEY_x000D_INSTITUTION_ID_x000D__x000D_INSTITUTION_NAME_x000D_INSTITUTION_CITY_x000D_INSTITUTION_COUNTRY_x000D_</v>
      </c>
      <c r="DY82" s="113" t="str">
        <f t="shared" ca="1" si="49"/>
        <v>INSTITUTION_KEY_x000D_INSTITUTION_ID_x000D__x000D_INSTITUTION_NAME_x000D_INSTITUTION_CITY_x000D_INSTITUTION_COUNTRY_x000D_</v>
      </c>
      <c r="DZ82" s="113" t="str">
        <f t="shared" ca="1" si="49"/>
        <v>INSTITUTION_KEY_x000D_INSTITUTION_ID_x000D__x000D_INSTITUTION_NAME_x000D_INSTITUTION_CITY_x000D_INSTITUTION_COUNTRY_x000D_</v>
      </c>
      <c r="EA82" s="113" t="str">
        <f t="shared" ca="1" si="49"/>
        <v>INSTITUTION_KEY_x000D_INSTITUTION_ID_x000D__x000D_INSTITUTION_NAME_x000D_INSTITUTION_CITY_x000D_INSTITUTION_COUNTRY_x000D_</v>
      </c>
      <c r="EB82" s="113" t="str">
        <f t="shared" ca="1" si="49"/>
        <v>INSTITUTION_KEY_x000D_INSTITUTION_ID_x000D__x000D_INSTITUTION_NAME_x000D_INSTITUTION_CITY_x000D_INSTITUTION_COUNTRY_x000D_</v>
      </c>
      <c r="EC82" s="113" t="str">
        <f t="shared" ca="1" si="49"/>
        <v>INSTITUTION_KEY_x000D_INSTITUTION_ID_x000D__x000D_INSTITUTION_NAME_x000D_INSTITUTION_CITY_x000D_INSTITUTION_COUNTRY_x000D_</v>
      </c>
      <c r="ED82" s="113" t="str">
        <f t="shared" ca="1" si="49"/>
        <v>INSTITUTION_KEY_x000D_INSTITUTION_ID_x000D__x000D_INSTITUTION_NAME_x000D_INSTITUTION_CITY_x000D_INSTITUTION_COUNTRY_x000D_</v>
      </c>
      <c r="EE82" s="113" t="str">
        <f t="shared" ca="1" si="49"/>
        <v>INSTITUTION_KEY_x000D_INSTITUTION_ID_x000D__x000D_INSTITUTION_NAME_x000D_INSTITUTION_CITY_x000D_INSTITUTION_COUNTRY_x000D_</v>
      </c>
      <c r="EF82" s="113" t="str">
        <f t="shared" ref="EF82:EY82" ca="1" si="50">IF(NOT(ISERROR(FIND("...",EF81))),EF81,IF(LEN(EF81)&gt;226, EF81 &amp; "..." &amp; CHAR(13), EF81 &amp; EF80))</f>
        <v>INSTITUTION_KEY_x000D_INSTITUTION_ID_x000D__x000D_INSTITUTION_NAME_x000D_INSTITUTION_CITY_x000D_INSTITUTION_COUNTRY_x000D_</v>
      </c>
      <c r="EG82" s="113" t="str">
        <f t="shared" ca="1" si="50"/>
        <v>INSTITUTION_KEY_x000D_INSTITUTION_ID_x000D__x000D_INSTITUTION_NAME_x000D_INSTITUTION_CITY_x000D_INSTITUTION_COUNTRY_x000D_</v>
      </c>
      <c r="EH82" s="113" t="str">
        <f t="shared" ca="1" si="50"/>
        <v>INSTITUTION_KEY_x000D_INSTITUTION_ID_x000D__x000D_INSTITUTION_NAME_x000D_INSTITUTION_CITY_x000D_INSTITUTION_COUNTRY_x000D_</v>
      </c>
      <c r="EI82" s="113" t="str">
        <f t="shared" ca="1" si="50"/>
        <v>INSTITUTION_KEY_x000D_INSTITUTION_ID_x000D__x000D_INSTITUTION_NAME_x000D_INSTITUTION_CITY_x000D_INSTITUTION_COUNTRY_x000D_</v>
      </c>
      <c r="EJ82" s="113" t="str">
        <f t="shared" ca="1" si="50"/>
        <v>INSTITUTION_KEY_x000D_INSTITUTION_ID_x000D__x000D_INSTITUTION_NAME_x000D_INSTITUTION_CITY_x000D_INSTITUTION_COUNTRY_x000D_</v>
      </c>
      <c r="EK82" s="113" t="str">
        <f t="shared" ca="1" si="50"/>
        <v>INSTITUTION_KEY_x000D_INSTITUTION_ID_x000D__x000D_INSTITUTION_NAME_x000D_INSTITUTION_CITY_x000D_INSTITUTION_COUNTRY_x000D_</v>
      </c>
      <c r="EL82" s="113" t="str">
        <f t="shared" ca="1" si="50"/>
        <v>INSTITUTION_KEY_x000D_INSTITUTION_ID_x000D__x000D_INSTITUTION_NAME_x000D_INSTITUTION_CITY_x000D_INSTITUTION_COUNTRY_x000D_</v>
      </c>
      <c r="EM82" s="113" t="str">
        <f t="shared" ca="1" si="50"/>
        <v>INSTITUTION_KEY_x000D_INSTITUTION_ID_x000D__x000D_INSTITUTION_NAME_x000D_INSTITUTION_CITY_x000D_INSTITUTION_COUNTRY_x000D_</v>
      </c>
      <c r="EN82" s="113" t="str">
        <f t="shared" ca="1" si="50"/>
        <v>INSTITUTION_KEY_x000D_INSTITUTION_ID_x000D__x000D_INSTITUTION_NAME_x000D_INSTITUTION_CITY_x000D_INSTITUTION_COUNTRY_x000D_</v>
      </c>
      <c r="EO82" s="113" t="str">
        <f t="shared" ca="1" si="50"/>
        <v>INSTITUTION_KEY_x000D_INSTITUTION_ID_x000D__x000D_INSTITUTION_NAME_x000D_INSTITUTION_CITY_x000D_INSTITUTION_COUNTRY_x000D_</v>
      </c>
      <c r="EP82" s="113" t="str">
        <f t="shared" ca="1" si="50"/>
        <v>INSTITUTION_KEY_x000D_INSTITUTION_ID_x000D__x000D_INSTITUTION_NAME_x000D_INSTITUTION_CITY_x000D_INSTITUTION_COUNTRY_x000D_</v>
      </c>
      <c r="EQ82" s="113" t="str">
        <f t="shared" ca="1" si="50"/>
        <v>INSTITUTION_KEY_x000D_INSTITUTION_ID_x000D__x000D_INSTITUTION_NAME_x000D_INSTITUTION_CITY_x000D_INSTITUTION_COUNTRY_x000D_</v>
      </c>
      <c r="ER82" s="113" t="str">
        <f t="shared" ca="1" si="50"/>
        <v>INSTITUTION_KEY_x000D_INSTITUTION_ID_x000D__x000D_INSTITUTION_NAME_x000D_INSTITUTION_CITY_x000D_INSTITUTION_COUNTRY_x000D_</v>
      </c>
      <c r="ES82" s="113" t="str">
        <f t="shared" ca="1" si="50"/>
        <v>INSTITUTION_KEY_x000D_INSTITUTION_ID_x000D__x000D_INSTITUTION_NAME_x000D_INSTITUTION_CITY_x000D_INSTITUTION_COUNTRY_x000D_</v>
      </c>
      <c r="ET82" s="113" t="str">
        <f t="shared" ca="1" si="50"/>
        <v>INSTITUTION_KEY_x000D_INSTITUTION_ID_x000D__x000D_INSTITUTION_NAME_x000D_INSTITUTION_CITY_x000D_INSTITUTION_COUNTRY_x000D_</v>
      </c>
      <c r="EU82" s="113" t="str">
        <f t="shared" ca="1" si="50"/>
        <v>INSTITUTION_KEY_x000D_INSTITUTION_ID_x000D__x000D_INSTITUTION_NAME_x000D_INSTITUTION_CITY_x000D_INSTITUTION_COUNTRY_x000D_</v>
      </c>
      <c r="EV82" s="113" t="str">
        <f t="shared" ca="1" si="50"/>
        <v>INSTITUTION_KEY_x000D_INSTITUTION_ID_x000D__x000D_INSTITUTION_NAME_x000D_INSTITUTION_CITY_x000D_INSTITUTION_COUNTRY_x000D_</v>
      </c>
      <c r="EW82" s="113" t="str">
        <f t="shared" ca="1" si="50"/>
        <v>INSTITUTION_KEY_x000D_INSTITUTION_ID_x000D__x000D_INSTITUTION_NAME_x000D_INSTITUTION_CITY_x000D_INSTITUTION_COUNTRY_x000D_</v>
      </c>
      <c r="EX82" s="113" t="str">
        <f t="shared" ca="1" si="50"/>
        <v>INSTITUTION_KEY_x000D_INSTITUTION_ID_x000D__x000D_INSTITUTION_NAME_x000D_INSTITUTION_CITY_x000D_INSTITUTION_COUNTRY_x000D_</v>
      </c>
      <c r="EY82" s="113" t="str">
        <f t="shared" ca="1" si="50"/>
        <v>INSTITUTION_KEY_x000D_INSTITUTION_ID_x000D__x000D_INSTITUTION_NAME_x000D_INSTITUTION_CITY_x000D_INSTITUTION_COUNTRY_x000D_</v>
      </c>
    </row>
    <row r="83" spans="1:155" s="39" customFormat="1" ht="28.95" hidden="1" customHeight="1" outlineLevel="2">
      <c r="A83" s="21"/>
      <c r="B83" s="21"/>
      <c r="C83" s="33" t="s">
        <v>343</v>
      </c>
      <c r="D83" s="33"/>
      <c r="E83" s="28"/>
      <c r="F83" s="124" t="str">
        <f t="shared" ref="F83:BQ83" si="51">IF(LEN(F72)=0,"",TRIM(SUBSTITUTE(F7, "!", "")))</f>
        <v>SK, NN</v>
      </c>
      <c r="G83" s="409" t="str">
        <f t="shared" si="51"/>
        <v>BK, NN</v>
      </c>
      <c r="H83" s="124" t="str">
        <f t="shared" si="51"/>
        <v>NN, ND</v>
      </c>
      <c r="I83" s="331" t="str">
        <f t="shared" si="51"/>
        <v/>
      </c>
      <c r="J83" s="124" t="str">
        <f t="shared" si="51"/>
        <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136" t="str">
        <f>F83</f>
        <v>SK, NN</v>
      </c>
      <c r="G84" s="407" t="str">
        <f ca="1">CONCATENATE(INDIRECT(ADDRESS(ROW(),COLUMN()-1)),", ", G83)</f>
        <v>SK, NN, BK, NN</v>
      </c>
      <c r="H84" s="113" t="str">
        <f t="shared" ref="H84:BS84" ca="1" si="54">CONCATENATE(INDIRECT(ADDRESS(ROW(),COLUMN()-1)),", ", H83)</f>
        <v>SK, NN, BK, NN, NN, ND</v>
      </c>
      <c r="I84" s="255" t="str">
        <f t="shared" ca="1" si="54"/>
        <v xml:space="preserve">SK, NN, BK, NN, NN, ND, </v>
      </c>
      <c r="J84" s="113" t="str">
        <f t="shared" ca="1" si="54"/>
        <v xml:space="preserve">SK, NN, BK, NN, NN, ND, , </v>
      </c>
      <c r="K84" s="113" t="str">
        <f t="shared" ca="1" si="54"/>
        <v xml:space="preserve">SK, NN, BK, NN, NN, ND, , , </v>
      </c>
      <c r="L84" s="113" t="str">
        <f t="shared" ca="1" si="54"/>
        <v xml:space="preserve">SK, NN, BK, NN, NN, ND, , , , </v>
      </c>
      <c r="M84" s="113" t="str">
        <f t="shared" ca="1" si="54"/>
        <v xml:space="preserve">SK, NN, BK, NN, NN, ND, , , , , </v>
      </c>
      <c r="N84" s="113" t="str">
        <f t="shared" ca="1" si="54"/>
        <v xml:space="preserve">SK, NN, BK, NN, NN, ND, , , , , , </v>
      </c>
      <c r="O84" s="113" t="str">
        <f t="shared" ca="1" si="54"/>
        <v xml:space="preserve">SK, NN, BK, NN, NN, ND, , , , , , , </v>
      </c>
      <c r="P84" s="113" t="str">
        <f t="shared" ca="1" si="54"/>
        <v xml:space="preserve">SK, NN, BK, NN, NN, ND, , , , , , , , </v>
      </c>
      <c r="Q84" s="113" t="str">
        <f t="shared" ca="1" si="54"/>
        <v xml:space="preserve">SK, NN, BK, NN, NN, ND, , , , , , , , , </v>
      </c>
      <c r="R84" s="113" t="str">
        <f t="shared" ca="1" si="54"/>
        <v xml:space="preserve">SK, NN, BK, NN, NN, ND, , , , , , , , , , </v>
      </c>
      <c r="S84" s="113" t="str">
        <f t="shared" ca="1" si="54"/>
        <v xml:space="preserve">SK, NN, BK, NN, NN, ND, , , , , , , , , , , </v>
      </c>
      <c r="T84" s="113" t="str">
        <f t="shared" ca="1" si="54"/>
        <v xml:space="preserve">SK, NN, BK, NN, NN, ND, , , , , , , , , , , , </v>
      </c>
      <c r="U84" s="113" t="str">
        <f t="shared" ca="1" si="54"/>
        <v xml:space="preserve">SK, NN, BK, NN, NN, ND, , , , , , , , , , , , , </v>
      </c>
      <c r="V84" s="113" t="str">
        <f t="shared" ca="1" si="54"/>
        <v xml:space="preserve">SK, NN, BK, NN, NN, ND, , , , , , , , , , , , , , </v>
      </c>
      <c r="W84" s="113" t="str">
        <f t="shared" ca="1" si="54"/>
        <v xml:space="preserve">SK, NN, BK, NN, NN, ND, , , , , , , , , , , , , , , </v>
      </c>
      <c r="X84" s="113" t="str">
        <f t="shared" ca="1" si="54"/>
        <v xml:space="preserve">SK, NN, BK, NN, NN, ND, , , , , , , , , , , , , , , , </v>
      </c>
      <c r="Y84" s="113" t="str">
        <f t="shared" ca="1" si="54"/>
        <v xml:space="preserve">SK, NN, BK, NN, NN, ND, , , , , , , , , , , , , , , , , </v>
      </c>
      <c r="Z84" s="113" t="str">
        <f t="shared" ca="1" si="54"/>
        <v xml:space="preserve">SK, NN, BK, NN, NN, ND, , , , , , , , , , , , , , , , , , </v>
      </c>
      <c r="AA84" s="113" t="str">
        <f t="shared" ca="1" si="54"/>
        <v xml:space="preserve">SK, NN, BK, NN, NN, ND, , , , , , , , , , , , , , , , , , , </v>
      </c>
      <c r="AB84" s="113" t="str">
        <f t="shared" ca="1" si="54"/>
        <v xml:space="preserve">SK, NN, BK, NN, NN, ND, , , , , , , , , , , , , , , , , , , , </v>
      </c>
      <c r="AC84" s="113" t="str">
        <f t="shared" ca="1" si="54"/>
        <v xml:space="preserve">SK, NN, BK, NN, NN, ND, , , , , , , , , , , , , , , , , , , , , </v>
      </c>
      <c r="AD84" s="113" t="str">
        <f t="shared" ca="1" si="54"/>
        <v xml:space="preserve">SK, NN, BK, NN, NN, ND, , , , , , , , , , , , , , , , , , , , , , </v>
      </c>
      <c r="AE84" s="113" t="str">
        <f t="shared" ca="1" si="54"/>
        <v xml:space="preserve">SK, NN, BK, NN, NN, ND, , , , , , , , , , , , , , , , , , , , , , , </v>
      </c>
      <c r="AF84" s="113" t="str">
        <f t="shared" ca="1" si="54"/>
        <v xml:space="preserve">SK, NN, BK, NN, NN, ND, , , , , , , , , , , , , , , , , , , , , , , , </v>
      </c>
      <c r="AG84" s="113" t="str">
        <f t="shared" ca="1" si="54"/>
        <v xml:space="preserve">SK, NN, BK, NN, NN, ND, , , , , , , , , , , , , , , , , , , , , , , , , </v>
      </c>
      <c r="AH84" s="113" t="str">
        <f t="shared" ca="1" si="54"/>
        <v xml:space="preserve">SK, NN, BK, NN, NN, ND, , , , , , , , , , , , , , , , , , , , , , , , , , </v>
      </c>
      <c r="AI84" s="113" t="str">
        <f t="shared" ca="1" si="54"/>
        <v xml:space="preserve">SK, NN, BK, NN, NN, ND, , , , , , , , , , , , , , , , , , , , , , , , , , , </v>
      </c>
      <c r="AJ84" s="113" t="str">
        <f t="shared" ca="1" si="54"/>
        <v xml:space="preserve">SK, NN, BK, NN, NN, ND, , , , , , , , , , , , , , , , , , , , , , , , , , , , </v>
      </c>
      <c r="AK84" s="113" t="str">
        <f t="shared" ca="1" si="54"/>
        <v xml:space="preserve">SK, NN, BK, NN, NN, ND, , , , , , , , , , , , , , , , , , , , , , , , , , , , , </v>
      </c>
      <c r="AL84" s="113" t="str">
        <f t="shared" ca="1" si="54"/>
        <v xml:space="preserve">SK, NN, BK, NN, NN, ND, , , , , , , , , , , , , , , , , , , , , , , , , , , , , , </v>
      </c>
      <c r="AM84" s="113" t="str">
        <f t="shared" ca="1" si="54"/>
        <v xml:space="preserve">SK, NN, BK, NN, NN, ND, , , , , , , , , , , , , , , , , , , , , , , , , , , , , , , </v>
      </c>
      <c r="AN84" s="113" t="str">
        <f t="shared" ca="1" si="54"/>
        <v xml:space="preserve">SK, NN, BK, NN, NN, ND, , , , , , , , , , , , , , , , , , , , , , , , , , , , , , , , </v>
      </c>
      <c r="AO84" s="113" t="str">
        <f t="shared" ca="1" si="54"/>
        <v xml:space="preserve">SK, NN, BK, NN, NN, ND, , , , , , , , , , , , , , , , , , , , , , , , , , , , , , , , , </v>
      </c>
      <c r="AP84" s="113" t="str">
        <f t="shared" ca="1" si="54"/>
        <v xml:space="preserve">SK, NN, BK, NN, NN, ND, , , , , , , , , , , , , , , , , , , , , , , , , , , , , , , , , , </v>
      </c>
      <c r="AQ84" s="113" t="str">
        <f t="shared" ca="1" si="54"/>
        <v xml:space="preserve">SK, NN, BK, NN, NN, ND, , , , , , , , , , , , , , , , , , , , , , , , , , , , , , , , , , , </v>
      </c>
      <c r="AR84" s="113" t="str">
        <f t="shared" ca="1" si="54"/>
        <v xml:space="preserve">SK, NN, BK, NN, NN, ND, , , , , , , , , , , , , , , , , , , , , , , , , , , , , , , , , , , , </v>
      </c>
      <c r="AS84" s="113" t="str">
        <f t="shared" ca="1" si="54"/>
        <v xml:space="preserve">SK, NN, BK, NN, NN, ND, , , , , , , , , , , , , , , , , , , , , , , , , , , , , , , , , , , , , </v>
      </c>
      <c r="AT84" s="113" t="str">
        <f t="shared" ca="1" si="54"/>
        <v xml:space="preserve">SK, NN, BK, NN, NN, ND, , , , , , , , , , , , , , , , , , , , , , , , , , , , , , , , , , , , , , </v>
      </c>
      <c r="AU84" s="113" t="str">
        <f t="shared" ca="1" si="54"/>
        <v xml:space="preserve">SK, NN, BK, NN, NN, ND, , , , , , , , , , , , , , , , , , , , , , , , , , , , , , , , , , , , , , , </v>
      </c>
      <c r="AV84" s="113" t="str">
        <f t="shared" ca="1" si="54"/>
        <v xml:space="preserve">SK, NN, BK, NN, NN, ND, , , , , , , , , , , , , , , , , , , , , , , , , , , , , , , , , , , , , , , , </v>
      </c>
      <c r="AW84" s="113" t="str">
        <f t="shared" ca="1" si="54"/>
        <v xml:space="preserve">SK, NN, BK, NN, NN, ND, , , , , , , , , , , , , , , , , , , , , , , , , , , , , , , , , , , , , , , , , </v>
      </c>
      <c r="AX84" s="113" t="str">
        <f t="shared" ca="1" si="54"/>
        <v xml:space="preserve">SK, NN, BK, NN, NN, ND, , , , , , , , , , , , , , , , , , , , , , , , , , , , , , , , , , , , , , , , , , </v>
      </c>
      <c r="AY84" s="113" t="str">
        <f t="shared" ca="1" si="54"/>
        <v xml:space="preserve">SK, NN, BK, NN, NN, ND, , , , , , , , , , , , , , , , , , , , , , , , , , , , , , , , , , , , , , , , , , , </v>
      </c>
      <c r="AZ84" s="113" t="str">
        <f t="shared" ca="1" si="54"/>
        <v xml:space="preserve">SK, NN, BK, NN, NN, ND, , , , , , , , , , , , , , , , , , , , , , , , , , , , , , , , , , , , , , , , , , , , </v>
      </c>
      <c r="BA84" s="113" t="str">
        <f t="shared" ca="1" si="54"/>
        <v xml:space="preserve">SK, NN, BK, NN, NN, ND, , , , , , , , , , , , , , , , , , , , , , , , , , , , , , , , , , , , , , , , , , , , , </v>
      </c>
      <c r="BB84" s="113" t="str">
        <f t="shared" ca="1" si="54"/>
        <v xml:space="preserve">SK, NN, BK, NN, NN, ND, , , , , , , , , , , , , , , , , , , , , , , , , , , , , , , , , , , , , , , , , , , , , , </v>
      </c>
      <c r="BC84" s="113" t="str">
        <f t="shared" ca="1" si="54"/>
        <v xml:space="preserve">SK, NN, BK, NN, NN, ND, , , , , , , , , , , , , , , , , , , , , , , , , , , , , , , , , , , , , , , , , , , , , , , </v>
      </c>
      <c r="BD84" s="113" t="str">
        <f t="shared" ca="1" si="54"/>
        <v xml:space="preserve">SK, NN, BK, NN, NN, ND, , , , , , , , , , , , , , , , , , , , , , , , , , , , , , , , , , , , , , , , , , , , , , , , </v>
      </c>
      <c r="BE84" s="113" t="str">
        <f t="shared" ca="1" si="54"/>
        <v xml:space="preserve">SK, NN, BK, NN, NN, ND, , , , , , , , , , , , , , , , , , , , , , , , , , , , , , , , , , , , , , , , , , , , , , , , , </v>
      </c>
      <c r="BF84" s="113" t="str">
        <f t="shared" ca="1" si="54"/>
        <v xml:space="preserve">SK, NN, BK, NN, NN, ND, , , , , , , , , , , , , , , , , , , , , , , , , , , , , , , , , , , , , , , , , , , , , , , , , , </v>
      </c>
      <c r="BG84" s="113" t="str">
        <f t="shared" ca="1" si="54"/>
        <v xml:space="preserve">SK, NN, BK, NN, NN, ND, , , , , , , , , , , , , , , , , , , , , , , , , , , , , , , , , , , , , , , , , , , , , , , , , , , </v>
      </c>
      <c r="BH84" s="113" t="str">
        <f t="shared" ca="1" si="54"/>
        <v xml:space="preserve">SK, NN, BK, NN, NN, ND, , , , , , , , , , , , , , , , , , , , , , , , , , , , , , , , , , , , , , , , , , , , , , , , , , , , </v>
      </c>
      <c r="BI84" s="113" t="str">
        <f t="shared" ca="1" si="54"/>
        <v xml:space="preserve">SK, NN, BK, NN, NN, ND, , , , , , , , , , , , , , , , , , , , , , , , , , , , , , , , , , , , , , , , , , , , , , , , , , , , , </v>
      </c>
      <c r="BJ84" s="113" t="str">
        <f t="shared" ca="1" si="54"/>
        <v xml:space="preserve">SK, NN, BK, NN, NN, ND, , , , , , , , , , , , , , , , , , , , , , , , , , , , , , , , , , , , , , , , , , , , , , , , , , , , , , </v>
      </c>
      <c r="BK84" s="113" t="str">
        <f t="shared" ca="1" si="54"/>
        <v xml:space="preserve">SK, NN, BK, NN, NN, ND, , , , , , , , , , , , , , , , , , , , , , , , , , , , , , , , , , , , , , , , , , , , , , , , , , , , , , , </v>
      </c>
      <c r="BL84" s="113" t="str">
        <f t="shared" ca="1" si="54"/>
        <v xml:space="preserve">SK, NN, BK, NN, NN, ND, , , , , , , , , , , , , , , , , , , , , , , , , , , , , , , , , , , , , , , , , , , , , , , , , , , , , , , , </v>
      </c>
      <c r="BM84" s="113" t="str">
        <f t="shared" ca="1" si="54"/>
        <v xml:space="preserve">SK, NN, BK, NN, NN, ND, , , , , , , , , , , , , , , , , , , , , , , , , , , , , , , , , , , , , , , , , , , , , , , , , , , , , , , , , </v>
      </c>
      <c r="BN84" s="113" t="str">
        <f t="shared" ca="1" si="54"/>
        <v xml:space="preserve">SK, NN, BK, NN, NN, ND, , , , , , , , , , , , , , , , , , , , , , , , , , , , , , , , , , , , , , , , , , , , , , , , , , , , , , , , , , </v>
      </c>
      <c r="BO84" s="113" t="str">
        <f t="shared" ca="1" si="54"/>
        <v xml:space="preserve">SK, NN, BK, NN, NN, ND, , , , , , , , , , , , , , , , , , , , , , , , , , , , , , , , , , , , , , , , , , , , , , , , , , , , , , , , , , , </v>
      </c>
      <c r="BP84" s="113" t="str">
        <f t="shared" ca="1" si="54"/>
        <v xml:space="preserve">SK, NN, BK, NN, NN, ND, , , , , , , , , , , , , , , , , , , , , , , , , , , , , , , , , , , , , , , , , , , , , , , , , , , , , , , , , , , , </v>
      </c>
      <c r="BQ84" s="113" t="str">
        <f t="shared" ca="1" si="54"/>
        <v xml:space="preserve">SK, NN, BK, NN, NN, ND, , , , , , , , , , , , , , , , , , , , , , , , , , , , , , , , , , , , , , , , , , , , , , , , , , , , , , , , , , , , , </v>
      </c>
      <c r="BR84" s="113" t="str">
        <f t="shared" ca="1" si="54"/>
        <v xml:space="preserve">SK, NN, BK, NN, NN, ND, , , , , , , , , , , , , , , , , , , , , , , , , , , , , , , , , , , , , , , , , , , , , , , , , , , , , , , , , , , , , , </v>
      </c>
      <c r="BS84" s="113" t="str">
        <f t="shared" ca="1" si="54"/>
        <v xml:space="preserve">SK, NN, BK, NN, NN, ND, , , , , , , , , , , , , , , , , , , , , , , , , , , , , , , , , , , , , , , , , , , , , , , , , , , , , , , , , , , , , , , </v>
      </c>
      <c r="BT84" s="113" t="str">
        <f t="shared" ref="BT84:EE84" ca="1" si="55">CONCATENATE(INDIRECT(ADDRESS(ROW(),COLUMN()-1)),", ", BT83)</f>
        <v xml:space="preserve">SK, NN, BK, NN, NN, ND, , , , , , , , , , , , , , , , , , , , , , , , , , , , , , , , , , , , , , , , , , , , , , , , , , , , , , , , , , , , , , , , </v>
      </c>
      <c r="BU84" s="113" t="str">
        <f t="shared" ca="1" si="55"/>
        <v xml:space="preserve">SK, NN, BK, NN, NN, ND, , , , , , , , , , , , , , , , , , , , , , , , , , , , , , , , , , , , , , , , , , , , , , , , , , , , , , , , , , , , , , , , , </v>
      </c>
      <c r="BV84" s="113" t="str">
        <f t="shared" ca="1" si="55"/>
        <v xml:space="preserve">SK, NN, BK, NN, NN, ND, , , , , , , , , , , , , , , , , , , , , , , , , , , , , , , , , , , , , , , , , , , , , , , , , , , , , , , , , , , , , , , , , , </v>
      </c>
      <c r="BW84" s="113" t="str">
        <f t="shared" ca="1" si="55"/>
        <v xml:space="preserve">SK, NN, BK, NN, NN, ND, , , , , , , , , , , , , , , , , , , , , , , , , , , , , , , , , , , , , , , , , , , , , , , , , , , , , , , , , , , , , , , , , , , </v>
      </c>
      <c r="BX84" s="113" t="str">
        <f t="shared" ca="1" si="55"/>
        <v xml:space="preserve">SK, NN, BK, NN, NN, ND, , , , , , , , , , , , , , , , , , , , , , , , , , , , , , , , , , , , , , , , , , , , , , , , , , , , , , , , , , , , , , , , , , , , </v>
      </c>
      <c r="BY84" s="113" t="str">
        <f t="shared" ca="1" si="55"/>
        <v xml:space="preserve">SK, NN, BK, NN, NN, ND, , , , , , , , , , , , , , , , , , , , , , , , , , , , , , , , , , , , , , , , , , , , , , , , , , , , , , , , , , , , , , , , , , , , , </v>
      </c>
      <c r="BZ84" s="113" t="str">
        <f t="shared" ca="1" si="55"/>
        <v xml:space="preserve">SK, NN, BK, NN, NN, ND, , , , , , , , , , , , , , , , , , , , , , , , , , , , , , , , , , , , , , , , , , , , , , , , , , , , , , , , , , , , , , , , , , , , , , </v>
      </c>
      <c r="CA84" s="113" t="str">
        <f t="shared" ca="1" si="55"/>
        <v xml:space="preserve">SK, NN, BK, NN, NN, ND, , , , , , , , , , , , , , , , , , , , , , , , , , , , , , , , , , , , , , , , , , , , , , , , , , , , , , , , , , , , , , , , , , , , , , , </v>
      </c>
      <c r="CB84" s="113" t="str">
        <f t="shared" ca="1" si="55"/>
        <v xml:space="preserve">SK, NN, BK, NN, NN, ND, , , , , , , , , , , , , , , , , , , , , , , , , , , , , , , , , , , , , , , , , , , , , , , , , , , , , , , , , , , , , , , , , , , , , , , , </v>
      </c>
      <c r="CC84" s="113" t="str">
        <f t="shared" ca="1" si="55"/>
        <v xml:space="preserve">SK, NN, BK, NN, NN, ND, , , , , , , , , , , , , , , , , , , , , , , , , , , , , , , , , , , , , , , , , , , , , , , , , , , , , , , , , , , , , , , , , , , , , , , , , </v>
      </c>
      <c r="CD84" s="113" t="str">
        <f t="shared" ca="1" si="55"/>
        <v xml:space="preserve">SK, NN, BK, NN, NN, ND, , , , , , , , , , , , , , , , , , , , , , , , , , , , , , , , , , , , , , , , , , , , , , , , , , , , , , , , , , , , , , , , , , , , , , , , , , </v>
      </c>
      <c r="CE84" s="113" t="str">
        <f t="shared" ca="1" si="55"/>
        <v xml:space="preserve">SK, NN, BK, NN, NN, ND, , , , , , , , , , , , , , , , , , , , , , , , , , , , , , , , , , , , , , , , , , , , , , , , , , , , , , , , , , , , , , , , , , , , , , , , , , , </v>
      </c>
      <c r="CF84" s="113" t="str">
        <f t="shared" ca="1" si="55"/>
        <v xml:space="preserve">SK, NN, BK, NN, NN, ND, , , , , , , , , , , , , , , , , , , , , , , , , , , , , , , , , , , , , , , , , , , , , , , , , , , , , , , , , , , , , , , , , , , , , , , , , , , , </v>
      </c>
      <c r="CG84" s="113" t="str">
        <f t="shared" ca="1" si="55"/>
        <v xml:space="preserve">SK, NN, BK, NN, NN, ND, , , , , , , , , , , , , , , , , , , , , , , , , , , , , , , , , , , , , , , , , , , , , , , , , , , , , , , , , , , , , , , , , , , , , , , , , , , , , </v>
      </c>
      <c r="CH84" s="113" t="str">
        <f t="shared" ca="1" si="55"/>
        <v xml:space="preserve">SK, NN, BK, NN, NN, ND, , , , , , , , , , , , , , , , , , , , , , , , , , , , , , , , , , , , , , , , , , , , , , , , , , , , , , , , , , , , , , , , , , , , , , , , , , , , , , </v>
      </c>
      <c r="CI84" s="113" t="str">
        <f t="shared" ca="1" si="55"/>
        <v xml:space="preserve">SK, NN, BK, NN, NN, ND, , , , , , , , , , , , , , , , , , , , , , , , , , , , , , , , , , , , , , , , , , , , , , , , , , , , , , , , , , , , , , , , , , , , , , , , , , , , , , , </v>
      </c>
      <c r="CJ84" s="113" t="str">
        <f t="shared" ca="1" si="55"/>
        <v xml:space="preserve">SK, NN, BK, NN, NN, ND, , , , , , , , , , , , , , , , , , , , , , , , , , , , , , , , , , , , , , , , , , , , , , , , , , , , , , , , , , , , , , , , , , , , , , , , , , , , , , , , </v>
      </c>
      <c r="CK84" s="113" t="str">
        <f t="shared" ca="1" si="55"/>
        <v xml:space="preserve">SK, NN, BK, NN, NN, ND, , , , , , , , , , , , , , , , , , , , , , , , , , , , , , , , , , , , , , , , , , , , , , , , , , , , , , , , , , , , , , , , , , , , , , , , , , , , , , , , , </v>
      </c>
      <c r="CL84" s="113" t="str">
        <f t="shared" ca="1" si="55"/>
        <v xml:space="preserve">SK, NN, BK, NN, NN, ND, , , , , , , , , , , , , , , , , , , , , , , , , , , , , , , , , , , , , , , , , , , , , , , , , , , , , , , , , , , , , , , , , , , , , , , , , , , , , , , , , , </v>
      </c>
      <c r="CM84" s="113" t="str">
        <f t="shared" ca="1" si="55"/>
        <v xml:space="preserve">SK, NN, BK, NN, NN, ND, , , , , , , , , , , , , , , , , , , , , , , , , , , , , , , , , , , , , , , , , , , , , , , , , , , , , , , , , , , , , , , , , , , , , , , , , , , , , , , , , , , </v>
      </c>
      <c r="CN84" s="113" t="str">
        <f t="shared" ca="1" si="55"/>
        <v xml:space="preserve">SK, NN, BK, NN, NN, ND, , , , , , , , , , , , , , , , , , , , , , , , , , , , , , , , , , , , , , , , , , , , , , , , , , , , , , , , , , , , , , , , , , , , , , , , , , , , , , , , , , , , </v>
      </c>
      <c r="CO84" s="113" t="str">
        <f t="shared" ca="1" si="55"/>
        <v xml:space="preserve">SK, NN, BK, NN, NN, ND, , , , , , , , , , , , , , , , , , , , , , , , , , , , , , , , , , , , , , , , , , , , , , , , , , , , , , , , , , , , , , , , , , , , , , , , , , , , , , , , , , , , , </v>
      </c>
      <c r="CP84" s="113" t="str">
        <f t="shared" ca="1" si="55"/>
        <v xml:space="preserve">SK, NN, BK, NN, NN, ND, , , , , , , , , , , , , , , , , , , , , , , , , , , , , , , , , , , , , , , , , , , , , , , , , , , , , , , , , , , , , , , , , , , , , , , , , , , , , , , , , , , , , , </v>
      </c>
      <c r="CQ84" s="113" t="str">
        <f t="shared" ca="1" si="55"/>
        <v xml:space="preserve">SK, NN, BK, NN, NN, ND, , , , , , , , , , , , , , , , , , , , , , , , , , , , , , , , , , , , , , , , , , , , , , , , , , , , , , , , , , , , , , , , , , , , , , , , , , , , , , , , , , , , , , , </v>
      </c>
      <c r="CR84" s="113" t="str">
        <f t="shared" ca="1" si="55"/>
        <v xml:space="preserve">SK, NN, BK, NN, NN, ND, , , , , , , , , , , , , , , , , , , , , , , , , , , , , , , , , , , , , , , , , , , , , , , , , , , , , , , , , , , , , , , , , , , , , , , , , , , , , , , , , , , , , , , , </v>
      </c>
      <c r="CS84" s="113" t="str">
        <f t="shared" ca="1" si="55"/>
        <v xml:space="preserve">SK, NN, BK, NN, NN, ND, , , , , , , , , , , , , , , , , , , , , , , , , , , , , , , , , , , , , , , , , , , , , , , , , , , , , , , , , , , , , , , , , , , , , , , , , , , , , , , , , , , , , , , , , </v>
      </c>
      <c r="CT84" s="113" t="str">
        <f t="shared" ca="1" si="55"/>
        <v xml:space="preserve">SK, NN, BK, NN, NN, ND, , , , , , , , , , , , , , , , , , , , , , , , , , , , , , , , , , , , , , , , , , , , , , , , , , , , , , , , , , , , , , , , , , , , , , , , , , , , , , , , , , , , , , , , , , </v>
      </c>
      <c r="CU84" s="113" t="str">
        <f t="shared" ca="1" si="55"/>
        <v xml:space="preserve">SK, NN, BK, NN, NN, ND, , , , , , , , , , , , , , , , , , , , , , , , , , , , , , , , , , , , , , , , , , , , , , , , , , , , , , , , , , , , , , , , , , , , , , , , , , , , , , , , , , , , , , , , , , , </v>
      </c>
      <c r="CV84" s="113" t="str">
        <f t="shared" ca="1" si="55"/>
        <v xml:space="preserve">SK, NN, BK, NN, NN, ND, , , , , , , , , , , , , , , , , , , , , , , , , , , , , , , , , , , , , , , , , , , , , , , , , , , , , , , , , , , , , , , , , , , , , , , , , , , , , , , , , , , , , , , , , , , , </v>
      </c>
      <c r="CW84" s="113" t="str">
        <f t="shared" ca="1" si="55"/>
        <v xml:space="preserve">SK, NN, BK, NN, NN, ND, , , , , , , , , , , , , , , , , , , , , , , , , , , , , , , , , , , , , , , , , , , , , , , , , , , , , , , , , , , , , , , , , , , , , , , , , , , , , , , , , , , , , , , , , , , , , </v>
      </c>
      <c r="CX84" s="113" t="str">
        <f t="shared" ca="1" si="55"/>
        <v xml:space="preserve">SK, NN, BK, NN, NN, ND, , , , , , , , , , , , , , , , , , , , , , , , , , , , , , , , , , , , , , , , , , , , , , , , , , , , , , , , , , , , , , , , , , , , , , , , , , , , , , , , , , , , , , , , , , , , , , </v>
      </c>
      <c r="CY84" s="113" t="str">
        <f t="shared" ca="1" si="55"/>
        <v xml:space="preserve">SK, NN, BK, NN, NN, ND, , , , , , , , , , , , , , , , , , , , , , , , , , , , , , , , , , , , , , , , , , , , , , , , , , , , , , , , , , , , , , , , , , , , , , , , , , , , , , , , , , , , , , , , , , , , , , , </v>
      </c>
      <c r="CZ84" s="113" t="str">
        <f t="shared" ca="1" si="55"/>
        <v xml:space="preserve">SK, NN, BK, NN, NN, ND, , , , , , , , , , , , , , , , , , , , , , , , , , , , , , , , , , , , , , , , , , , , , , , , , , , , , , , , , , , , , , , , , , , , , , , , , , , , , , , , , , , , , , , , , , , , , , , , </v>
      </c>
      <c r="DA84" s="113" t="str">
        <f t="shared" ca="1" si="55"/>
        <v xml:space="preserve">SK, NN, BK, NN, NN, ND, , , , , , , , , , , , , , , , , , , , , , , , , , , , , , , , , , , , , , , , , , , , , , , , , , , , , , , , , , , , , , , , , , , , , , , , , , , , , , , , , , , , , , , , , , , , , , , , , </v>
      </c>
      <c r="DB84" s="113" t="str">
        <f t="shared" ca="1" si="55"/>
        <v xml:space="preserve">SK, NN, BK, NN, NN, ND, , , , , , , , , , , , , , , , , , , , , , , , , , , , , , , , , , , , , , , , , , , , , , , , , , , , , , , , , , , , , , , , , , , , , , , , , , , , , , , , , , , , , , , , , , , , , , , , , , </v>
      </c>
      <c r="DC84" s="113" t="str">
        <f t="shared" ca="1" si="55"/>
        <v xml:space="preserve">SK, NN, BK, NN, NN, ND, , , , , , , , , , , , , , , , , , , , , , , , , , , , , , , , , , , , , , , , , , , , , , , , , , , , , , , , , , , , , , , , , , , , , , , , , , , , , , , , , , , , , , , , , , , , , , , , , , , </v>
      </c>
      <c r="DD84" s="113" t="str">
        <f t="shared" ca="1" si="55"/>
        <v xml:space="preserve">SK, NN, BK, NN, NN, ND, , , , , , , , , , , , , , , , , , , , , , , , , , , , , , , , , , , , , , , , , , , , , , , , , , , , , , , , , , , , , , , , , , , , , , , , , , , , , , , , , , , , , , , , , , , , , , , , , , , , </v>
      </c>
      <c r="DE84" s="113" t="str">
        <f t="shared" ca="1" si="55"/>
        <v xml:space="preserve">SK, NN, BK, NN, NN, ND, , , , , , , , , , , , , , , , , , , , , , , , , , , , , , , , , , , , , , , , , , , , , , , , , , , , , , , , , , , , , , , , , , , , , , , , , , , , , , , , , , , , , , , , , , , , , , , , , , , , , </v>
      </c>
      <c r="DF84" s="113" t="str">
        <f t="shared" ca="1" si="55"/>
        <v xml:space="preserve">SK, NN, BK, NN, NN, ND, , , , , , , , , , , , , , , , , , , , , , , , , , , , , , , , , , , , , , , , , , , , , , , , , , , , , , , , , , , , , , , , , , , , , , , , , , , , , , , , , , , , , , , , , , , , , , , , , , , , , , </v>
      </c>
      <c r="DG84" s="113" t="str">
        <f t="shared" ca="1" si="55"/>
        <v xml:space="preserve">SK, NN, BK, NN, NN, ND, , , , , , , , , , , , , , , , , , , , , , , , , , , , , , , , , , , , , , , , , , , , , , , , , , , , , , , , , , , , , , , , , , , , , , , , , , , , , , , , , , , , , , , , , , , , , , , , , , , , , , , </v>
      </c>
      <c r="DH84" s="113" t="str">
        <f t="shared" ca="1" si="55"/>
        <v xml:space="preserve">SK, NN, BK, NN, NN, ND, , , , , , , , , , , , , , , , , , , , , , , , , , , , , , , , , , , , , , , , , , , , , , , , , , , , , , , , , , , , , , , , , , , , , , , , , , , , , , , , , , , , , , , , , , , , , , , , , , , , , , , , </v>
      </c>
      <c r="DI84" s="113" t="str">
        <f t="shared" ca="1" si="55"/>
        <v xml:space="preserve">SK, NN, BK, NN, NN, ND, , , , , , , , , , , , , , , , , , , , , , , , , , , , , , , , , , , , , , , , , , , , , , , , , , , , , , , , , , , , , , , , , , , , , , , , , , , , , , , , , , , , , , , , , , , , , , , , , , , , , , , , , </v>
      </c>
      <c r="DJ84" s="113" t="str">
        <f t="shared" ca="1" si="55"/>
        <v xml:space="preserve">SK, NN, BK, NN, NN, ND, , , , , , , , , , , , , , , , , , , , , , , , , , , , , , , , , , , , , , , , , , , , , , , , , , , , , , , , , , , , , , , , , , , , , , , , , , , , , , , , , , , , , , , , , , , , , , , , , , , , , , , , , , </v>
      </c>
      <c r="DK84" s="113" t="str">
        <f t="shared" ca="1" si="55"/>
        <v xml:space="preserve">SK, NN, BK, NN, NN, ND, , , , , , , , , , , , , , , , , , , , , , , , , , , , , , , , , , , , , , , , , , , , , , , , , , , , , , , , , , , , , , , , , , , , , , , , , , , , , , , , , , , , , , , , , , , , , , , , , , , , , , , , , , , </v>
      </c>
      <c r="DL84" s="113" t="str">
        <f t="shared" ca="1" si="55"/>
        <v xml:space="preserve">SK, NN, BK, NN, NN, ND, , , , , , , , , , , , , , , , , , , , , , , , , , , , , , , , , , , , , , , , , , , , , , , , , , , , , , , , , , , , , , , , , , , , , , , , , , , , , , , , , , , , , , , , , , , , , , , , , , , , , , , , , , , , </v>
      </c>
      <c r="DM84" s="113" t="str">
        <f t="shared" ca="1" si="55"/>
        <v xml:space="preserve">SK, NN, BK, NN, NN, ND, , , , , , , , , , , , , , , , , , , , , , , , , , , , , , , , , , , , , , , , , , , , , , , , , , , , , , , , , , , , , , , , , , , , , , , , , , , , , , , , , , , , , , , , , , , , , , , , , , , , , , , , , , , , , </v>
      </c>
      <c r="DN84" s="113" t="str">
        <f t="shared" ca="1" si="55"/>
        <v xml:space="preserve">SK, NN, BK, NN, NN, ND, , , , , , , , , , , , , , , , , , , , , , , , , , , , , , , , , , , , , , , , , , , , , , , , , , , , , , , , , , , , , , , , , , , , , , , , , , , , , , , , , , , , , , , , , , , , , , , , , , , , , , , , , , , , , , </v>
      </c>
      <c r="DO84" s="113" t="str">
        <f t="shared" ca="1" si="55"/>
        <v xml:space="preserve">SK, NN, BK, NN, NN, ND, , , , , , , , , , , , , , , , , , , , , , , , , , , , , , , , , , , , , , , , , , , , , , , , , , , , , , , , , , , , , , , , , , , , , , , , , , , , , , , , , , , , , , , , , , , , , , , , , , , , , , , , , , , , , , , </v>
      </c>
      <c r="DP84" s="113" t="str">
        <f t="shared" ca="1" si="55"/>
        <v xml:space="preserve">SK, NN, BK, NN, NN, ND, , , , , , , , , , , , , , , , , , , , , , , , , , , , , , , , , , , , , , , , , , , , , , , , , , , , , , , , , , , , , , , , , , , , , , , , , , , , , , , , , , , , , , , , , , , , , , , , , , , , , , , , , , , , , , , , </v>
      </c>
      <c r="DQ84" s="113" t="str">
        <f t="shared" ca="1" si="55"/>
        <v xml:space="preserve">SK, NN, BK, NN, NN, ND, , , , , , , , , , , , , , , , , , , , , , , , , , , , , , , , , , , , , , , , , , , , , , , , , , , , , , , , , , , , , , , , , , , , , , , , , , , , , , , , , , , , , , , , , , , , , , , , , , , , , , , , , , , , , , , , , </v>
      </c>
      <c r="DR84" s="113" t="str">
        <f t="shared" ca="1" si="55"/>
        <v xml:space="preserve">SK, NN, BK, NN, NN, ND, , , , , , , , , , , , , , , , , , , , , , , , , , , , , , , , , , , , , , , , , , , , , , , , , , , , , , , , , , , , , , , , , , , , , , , , , , , , , , , , , , , , , , , , , , , , , , , , , , , , , , , , , , , , , , , , , , </v>
      </c>
      <c r="DS84" s="113" t="str">
        <f t="shared" ca="1" si="55"/>
        <v xml:space="preserve">SK, NN, BK, NN, NN, ND, , , , , , , , , , , , , , , , , , , , , , , , , , , , , , , , , , , , , , , , , , , , , , , , , , , , , , , , , , , , , , , , , , , , , , , , , , , , , , , , , , , , , , , , , , , , , , , , , , , , , , , , , , , , , , , , , , , </v>
      </c>
      <c r="DT84" s="113" t="str">
        <f t="shared" ca="1" si="55"/>
        <v xml:space="preserve">SK, NN, BK, NN, NN, ND, , , , , , , , , , , , , , , , , , , , , , , , , , , , , , , , , , , , , , , , , , , , , , , , , , , , , , , , , , , , , , , , , , , , , , , , , , , , , , , , , , , , , , , , , , , , , , , , , , , , , , , , , , , , , , , , , , , , </v>
      </c>
      <c r="DU84" s="113" t="str">
        <f t="shared" ca="1" si="55"/>
        <v xml:space="preserve">SK, NN, BK, NN, NN, ND, , , , , , , , , , , , , , , , , , , , , , , , , , , , , , , , , , , , , , , , , , , , , , , , , , , , , , , , , , , , , , , , , , , , , , , , , , , , , , , , , , , , , , , , , , , , , , , , , , , , , , , , , , , , , , , , , , , , , </v>
      </c>
      <c r="DV84" s="113" t="str">
        <f t="shared" ca="1" si="55"/>
        <v xml:space="preserve">SK, NN, BK, NN, NN, ND, , , , , , , , , , , , , , , , , , , , , , , , , , , , , , , , , , , , , , , , , , , , , , , , , , , , , , , , , , , , , , , , , , , , , , , , , , , , , , , , , , , , , , , , , , , , , , , , , , , , , , , , , , , , , , , , , , , , , , </v>
      </c>
      <c r="DW84" s="113" t="str">
        <f t="shared" ca="1" si="55"/>
        <v xml:space="preserve">SK, NN, BK, NN, NN, ND, , , , , , , , , , , , , , , , , , , , , , , , , , , , , , , , , , , , , , , , , , , , , , , , , , , , , , , , , , , , , , , , , , , , , , , , , , , , , , , , , , , , , , , , , , , , , , , , , , , , , , , , , , , , , , , , , , , , , , , </v>
      </c>
      <c r="DX84" s="113" t="str">
        <f t="shared" ca="1" si="55"/>
        <v xml:space="preserve">SK, NN, BK, NN, NN, ND, , , , , , , , , , , , , , , , , , , , , , , , , , , , , , , , , , , , , , , , , , , , , , , , , , , , , , , , , , , , , , , , , , , , , , , , , , , , , , , , , , , , , , , , , , , , , , , , , , , , , , , , , , , , , , , , , , , , , , , , </v>
      </c>
      <c r="DY84" s="113" t="str">
        <f t="shared" ca="1" si="55"/>
        <v xml:space="preserve">SK, NN, BK, NN, NN, ND, , , , , , , , , , , , , , , , , , , , , , , , , , , , , , , , , , , , , , , , , , , , , , , , , , , , , , , , , , , , , , , , , , , , , , , , , , , , , , , , , , , , , , , , , , , , , , , , , , , , , , , , , , , , , , , , , , , , , , , , , </v>
      </c>
      <c r="DZ84" s="113" t="str">
        <f t="shared" ca="1" si="55"/>
        <v xml:space="preserve">SK, NN, BK, NN, NN, ND, , , , , , , , , , , , , , , , , , , , , , , , , , , , , , , , , , , , , , , , , , , , , , , , , , , , , , , , , , , , , , , , , , , , , , , , , , , , , , , , , , , , , , , , , , , , , , , , , , , , , , , , , , , , , , , , , , , , , , , , , , </v>
      </c>
      <c r="EA84" s="113" t="str">
        <f t="shared" ca="1" si="55"/>
        <v xml:space="preserve">SK, NN, BK, NN, NN, ND, , , , , , , , , , , , , , , , , , , , , , , , , , , , , , , , , , , , , , , , , , , , , , , , , , , , , , , , , , , , , , , , , , , , , , , , , , , , , , , , , , , , , , , , , , , , , , , , , , , , , , , , , , , , , , , , , , , , , , , , , , , </v>
      </c>
      <c r="EB84" s="113" t="str">
        <f t="shared" ca="1" si="55"/>
        <v xml:space="preserve">SK, NN, BK, NN, NN, ND, , , , , , , , , , , , , , , , , , , , , , , , , , , , , , , , , , , , , , , , , , , , , , , , , , , , , , , , , , , , , , , , , , , , , , , , , , , , , , , , , , , , , , , , , , , , , , , , , , , , , , , , , , , , , , , , , , , , , , , , , , , , </v>
      </c>
      <c r="EC84" s="113" t="str">
        <f t="shared" ca="1" si="55"/>
        <v xml:space="preserve">SK, NN, BK, NN, NN, ND, , , , , , , , , , , , , , , , , , , , , , , , , , , , , , , , , , , , , , , , , , , , , , , , , , , , , , , , , , , , , , , , , , , , , , , , , , , , , , , , , , , , , , , , , , , , , , , , , , , , , , , , , , , , , , , , , , , , , , , , , , , , , </v>
      </c>
      <c r="ED84" s="113" t="str">
        <f t="shared" ca="1" si="55"/>
        <v xml:space="preserve">SK, NN, BK, NN, NN, ND, , , , , , , , , , , , , , , , , , , , , , , , , , , , , , , , , , , , , , , , , , , , , , , , , , , , , , , , , , , , , , , , , , , , , , , , , , , , , , , , , , , , , , , , , , , , , , , , , , , , , , , , , , , , , , , , , , , , , , , , , , , , , , </v>
      </c>
      <c r="EE84" s="113" t="str">
        <f t="shared" ca="1" si="55"/>
        <v xml:space="preserve">SK, NN, BK, NN, NN, ND, , , , , , , , , , , , , , , , , , , , , , , , , , , , , , , , , , , , , , , , , , , , , , , , , , , , , , , , , , , , , , , , , , , , , , , , , , , , , , , , , , , , , , , , , , , , , , , , , , , , , , , , , , , , , , , , , , , , , , , , , , , , , , , </v>
      </c>
      <c r="EF84" s="113" t="str">
        <f t="shared" ref="EF84:EY84" ca="1" si="56">CONCATENATE(INDIRECT(ADDRESS(ROW(),COLUMN()-1)),", ", EF83)</f>
        <v xml:space="preserve">SK, NN, BK, NN, NN, ND, , , , , , , , , , , , , , , , , , , , , , , , , , , , , , , , , , , , , , , , , , , , , , , , , , , , , , , , , , , , , , , , , , , , , , , , , , , , , , , , , , , , , , , , , , , , , , , , , , , , , , , , , , , , , , , , , , , , , , , , , , , , , , , , </v>
      </c>
      <c r="EG84" s="113" t="str">
        <f t="shared" ca="1" si="56"/>
        <v xml:space="preserve">SK, NN, BK, NN, NN, ND, , , , , , , , , , , , , , , , , , , , , , , , , , , , , , , , , , , , , , , , , , , , , , , , , , , , , , , , , , , , , , , , , , , , , , , , , , , , , , , , , , , , , , , , , , , , , , , , , , , , , , , , , , , , , , , , , , , , , , , , , , , , , , , , , </v>
      </c>
      <c r="EH84" s="113" t="str">
        <f t="shared" ca="1" si="56"/>
        <v xml:space="preserve">SK, NN, BK, NN, NN, ND, , , , , , , , , , , , , , , , , , , , , , , , , , , , , , , , , , , , , , , , , , , , , , , , , , , , , , , , , , , , , , , , , , , , , , , , , , , , , , , , , , , , , , , , , , , , , , , , , , , , , , , , , , , , , , , , , , , , , , , , , , , , , , , , , , </v>
      </c>
      <c r="EI84" s="113" t="str">
        <f t="shared" ca="1" si="56"/>
        <v xml:space="preserve">SK, NN, BK, NN, NN, ND, , , , , , , , , , , , , , , , , , , , , , , , , , , , , , , , , , , , , , , , , , , , , , , , , , , , , , , , , , , , , , , , , , , , , , , , , , , , , , , , , , , , , , , , , , , , , , , , , , , , , , , , , , , , , , , , , , , , , , , , , , , , , , , , , , , </v>
      </c>
      <c r="EJ84" s="113" t="str">
        <f t="shared" ca="1" si="56"/>
        <v xml:space="preserve">SK, NN, BK, NN, NN, ND, , , , , , , , , , , , , , , , , , , , , , , , , , , , , , , , , , , , , , , , , , , , , , , , , , , , , , , , , , , , , , , , , , , , , , , , , , , , , , , , , , , , , , , , , , , , , , , , , , , , , , , , , , , , , , , , , , , , , , , , , , , , , , , , , , , , </v>
      </c>
      <c r="EK84" s="113" t="str">
        <f t="shared" ca="1" si="56"/>
        <v xml:space="preserve">SK, NN, BK, NN, NN, ND, , , , , , , , , , , , , , , , , , , , , , , , , , , , , , , , , , , , , , , , , , , , , , , , , , , , , , , , , , , , , , , , , , , , , , , , , , , , , , , , , , , , , , , , , , , , , , , , , , , , , , , , , , , , , , , , , , , , , , , , , , , , , , , , , , , , , </v>
      </c>
      <c r="EL84" s="113" t="str">
        <f t="shared" ca="1" si="56"/>
        <v xml:space="preserve">SK, NN, BK, NN, NN, ND, , , , , , , , , , , , , , , , , , , , , , , , , , , , , , , , , , , , , , , , , , , , , , , , , , , , , , , , , , , , , , , , , , , , , , , , , , , , , , , , , , , , , , , , , , , , , , , , , , , , , , , , , , , , , , , , , , , , , , , , , , , , , , , , , , , , , , </v>
      </c>
      <c r="EM84" s="113" t="str">
        <f t="shared" ca="1" si="56"/>
        <v xml:space="preserve">SK, NN, BK, NN, NN, ND, , , , , , , , , , , , , , , , , , , , , , , , , , , , , , , , , , , , , , , , , , , , , , , , , , , , , , , , , , , , , , , , , , , , , , , , , , , , , , , , , , , , , , , , , , , , , , , , , , , , , , , , , , , , , , , , , , , , , , , , , , , , , , , , , , , , , , , </v>
      </c>
      <c r="EN84" s="113" t="str">
        <f t="shared" ca="1" si="56"/>
        <v xml:space="preserve">SK, NN, BK, NN, NN, ND, , , , , , , , , , , , , , , , , , , , , , , , , , , , , , , , , , , , , , , , , , , , , , , , , , , , , , , , , , , , , , , , , , , , , , , , , , , , , , , , , , , , , , , , , , , , , , , , , , , , , , , , , , , , , , , , , , , , , , , , , , , , , , , , , , , , , , , , </v>
      </c>
      <c r="EO84" s="113" t="str">
        <f t="shared" ca="1" si="56"/>
        <v xml:space="preserve">SK, NN, BK, NN, NN, ND, , , , , , , , , , , , , , , , , , , , , , , , , , , , , , , , , , , , , , , , , , , , , , , , , , , , , , , , , , , , , , , , , , , , , , , , , , , , , , , , , , , , , , , , , , , , , , , , , , , , , , , , , , , , , , , , , , , , , , , , , , , , , , , , , , , , , , , , , </v>
      </c>
      <c r="EP84" s="113" t="str">
        <f t="shared" ca="1" si="56"/>
        <v xml:space="preserve">SK, NN, BK, NN, NN, ND, , , , , , , , , , , , , , , , , , , , , , , , , , , , , , , , , , , , , , , , , , , , , , , , , , , , , , , , , , , , , , , , , , , , , , , , , , , , , , , , , , , , , , , , , , , , , , , , , , , , , , , , , , , , , , , , , , , , , , , , , , , , , , , , , , , , , , , , , , </v>
      </c>
      <c r="EQ84" s="113" t="str">
        <f t="shared" ca="1" si="56"/>
        <v xml:space="preserve">SK, NN, BK, NN, NN, ND, , , , , , , , , , , , , , , , , , , , , , , , , , , , , , , , , , , , , , , , , , , , , , , , , , , , , , , , , , , , , , , , , , , , , , , , , , , , , , , , , , , , , , , , , , , , , , , , , , , , , , , , , , , , , , , , , , , , , , , , , , , , , , , , , , , , , , , , , , , </v>
      </c>
      <c r="ER84" s="113" t="str">
        <f t="shared" ca="1" si="56"/>
        <v xml:space="preserve">SK, NN, BK, NN, NN, ND, , , , , , , , , , , , , , , , , , , , , , , , , , , , , , , , , , , , , , , , , , , , , , , , , , , , , , , , , , , , , , , , , , , , , , , , , , , , , , , , , , , , , , , , , , , , , , , , , , , , , , , , , , , , , , , , , , , , , , , , , , , , , , , , , , , , , , , , , , , , </v>
      </c>
      <c r="ES84" s="113" t="str">
        <f t="shared" ca="1" si="56"/>
        <v xml:space="preserve">SK, NN, BK, NN, NN, ND, , , , , , , , , , , , , , , , , , , , , , , , , , , , , , , , , , , , , , , , , , , , , , , , , , , , , , , , , , , , , , , , , , , , , , , , , , , , , , , , , , , , , , , , , , , , , , , , , , , , , , , , , , , , , , , , , , , , , , , , , , , , , , , , , , , , , , , , , , , , , </v>
      </c>
      <c r="ET84" s="113" t="str">
        <f t="shared" ca="1" si="56"/>
        <v xml:space="preserve">SK, NN, BK, NN, NN, ND, , , , , , , , , , , , , , , , , , , , , , , , , , , , , , , , , , , , , , , , , , , , , , , , , , , , , , , , , , , , , , , , , , , , , , , , , , , , , , , , , , , , , , , , , , , , , , , , , , , , , , , , , , , , , , , , , , , , , , , , , , , , , , , , , , , , , , , , , , , , , , </v>
      </c>
      <c r="EU84" s="113" t="str">
        <f t="shared" ca="1" si="56"/>
        <v xml:space="preserve">SK, NN, BK, NN, NN, ND, , , , , , , , , , , , , , , , , , , , , , , , , , , , , , , , , , , , , , , , , , , , , , , , , , , , , , , , , , , , , , , , , , , , , , , , , , , , , , , , , , , , , , , , , , , , , , , , , , , , , , , , , , , , , , , , , , , , , , , , , , , , , , , , , , , , , , , , , , , , , , , </v>
      </c>
      <c r="EV84" s="113" t="str">
        <f t="shared" ca="1" si="56"/>
        <v xml:space="preserve">SK, NN, BK, NN, NN, ND, , , , , , , , , , , , , , , , , , , , , , , , , , , , , , , , , , , , , , , , , , , , , , , , , , , , , , , , , , , , , , , , , , , , , , , , , , , , , , , , , , , , , , , , , , , , , , , , , , , , , , , , , , , , , , , , , , , , , , , , , , , , , , , , , , , , , , , , , , , , , , , , </v>
      </c>
      <c r="EW84" s="113" t="str">
        <f t="shared" ca="1" si="56"/>
        <v xml:space="preserve">SK, NN, BK, NN, NN, ND, , , , , , , , , , , , , , , , , , , , , , , , , , , , , , , , , , , , , , , , , , , , , , , , , , , , , , , , , , , , , , , , , , , , , , , , , , , , , , , , , , , , , , , , , , , , , , , , , , , , , , , , , , , , , , , , , , , , , , , , , , , , , , , , , , , , , , , , , , , , , , , , , </v>
      </c>
      <c r="EX84" s="113" t="str">
        <f t="shared" ca="1" si="56"/>
        <v xml:space="preserve">SK, NN, BK, NN, NN, ND, , , , , , , , , , , , , , , , , , , , , , , , , , , , , , , , , , , , , , , , , , , , , , , , , , , , , , , , , , , , , , , , , , , , , , , , , , , , , , , , , , , , , , , , , , , , , , , , , , , , , , , , , , , , , , , , , , , , , , , , , , , , , , , , , , , , , , , , , , , , , , , , , , </v>
      </c>
      <c r="EY84" s="113" t="str">
        <f t="shared" ca="1" si="56"/>
        <v xml:space="preserve">SK, NN, BK, NN, NN, ND, ,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113"/>
      <c r="G85" s="407"/>
      <c r="H85" s="113"/>
      <c r="I85" s="255"/>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113" t="str">
        <f>IF(F59="Y",F72 &amp; ", ","")</f>
        <v xml:space="preserve">INSTITUTION_KEY, </v>
      </c>
      <c r="G86" s="407" t="str">
        <f t="shared" ref="G86:BR86" si="57">IF(G59="Y",G72 &amp; ", ","")</f>
        <v/>
      </c>
      <c r="H86" s="113" t="str">
        <f t="shared" si="57"/>
        <v/>
      </c>
      <c r="I86" s="255"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136" t="str">
        <f>F86</f>
        <v xml:space="preserve">INSTITUTION_KEY, </v>
      </c>
      <c r="G87" s="407" t="str">
        <f ca="1">CONCATENATE(INDIRECT(ADDRESS(ROW(),COLUMN()-1)), G86)</f>
        <v xml:space="preserve">INSTITUTION_KEY, </v>
      </c>
      <c r="H87" s="113" t="str">
        <f t="shared" ref="H87:BS87" ca="1" si="60">CONCATENATE(INDIRECT(ADDRESS(ROW(),COLUMN()-1)), H86)</f>
        <v xml:space="preserve">INSTITUTION_KEY, </v>
      </c>
      <c r="I87" s="255" t="str">
        <f t="shared" ca="1" si="60"/>
        <v xml:space="preserve">INSTITUTION_KEY, </v>
      </c>
      <c r="J87" s="113" t="str">
        <f t="shared" ca="1" si="60"/>
        <v xml:space="preserve">INSTITUTION_KEY, </v>
      </c>
      <c r="K87" s="113" t="str">
        <f t="shared" ca="1" si="60"/>
        <v xml:space="preserve">INSTITUTION_KEY, </v>
      </c>
      <c r="L87" s="113" t="str">
        <f t="shared" ca="1" si="60"/>
        <v xml:space="preserve">INSTITUTION_KEY, </v>
      </c>
      <c r="M87" s="113" t="str">
        <f t="shared" ca="1" si="60"/>
        <v xml:space="preserve">INSTITUTION_KEY, </v>
      </c>
      <c r="N87" s="113" t="str">
        <f t="shared" ca="1" si="60"/>
        <v xml:space="preserve">INSTITUTION_KEY, </v>
      </c>
      <c r="O87" s="113" t="str">
        <f t="shared" ca="1" si="60"/>
        <v xml:space="preserve">INSTITUTION_KEY, </v>
      </c>
      <c r="P87" s="113" t="str">
        <f t="shared" ca="1" si="60"/>
        <v xml:space="preserve">INSTITUTION_KEY, </v>
      </c>
      <c r="Q87" s="113" t="str">
        <f t="shared" ca="1" si="60"/>
        <v xml:space="preserve">INSTITUTION_KEY, </v>
      </c>
      <c r="R87" s="113" t="str">
        <f t="shared" ca="1" si="60"/>
        <v xml:space="preserve">INSTITUTION_KEY, </v>
      </c>
      <c r="S87" s="113" t="str">
        <f t="shared" ca="1" si="60"/>
        <v xml:space="preserve">INSTITUTION_KEY, </v>
      </c>
      <c r="T87" s="113" t="str">
        <f t="shared" ca="1" si="60"/>
        <v xml:space="preserve">INSTITUTION_KEY, </v>
      </c>
      <c r="U87" s="113" t="str">
        <f t="shared" ca="1" si="60"/>
        <v xml:space="preserve">INSTITUTION_KEY, </v>
      </c>
      <c r="V87" s="113" t="str">
        <f t="shared" ca="1" si="60"/>
        <v xml:space="preserve">INSTITUTION_KEY, </v>
      </c>
      <c r="W87" s="113" t="str">
        <f t="shared" ca="1" si="60"/>
        <v xml:space="preserve">INSTITUTION_KEY, </v>
      </c>
      <c r="X87" s="113" t="str">
        <f t="shared" ca="1" si="60"/>
        <v xml:space="preserve">INSTITUTION_KEY, </v>
      </c>
      <c r="Y87" s="113" t="str">
        <f t="shared" ca="1" si="60"/>
        <v xml:space="preserve">INSTITUTION_KEY, </v>
      </c>
      <c r="Z87" s="113" t="str">
        <f t="shared" ca="1" si="60"/>
        <v xml:space="preserve">INSTITUTION_KEY, </v>
      </c>
      <c r="AA87" s="113" t="str">
        <f t="shared" ca="1" si="60"/>
        <v xml:space="preserve">INSTITUTION_KEY, </v>
      </c>
      <c r="AB87" s="113" t="str">
        <f t="shared" ca="1" si="60"/>
        <v xml:space="preserve">INSTITUTION_KEY, </v>
      </c>
      <c r="AC87" s="113" t="str">
        <f t="shared" ca="1" si="60"/>
        <v xml:space="preserve">INSTITUTION_KEY, </v>
      </c>
      <c r="AD87" s="113" t="str">
        <f t="shared" ca="1" si="60"/>
        <v xml:space="preserve">INSTITUTION_KEY, </v>
      </c>
      <c r="AE87" s="113" t="str">
        <f t="shared" ca="1" si="60"/>
        <v xml:space="preserve">INSTITUTION_KEY, </v>
      </c>
      <c r="AF87" s="113" t="str">
        <f t="shared" ca="1" si="60"/>
        <v xml:space="preserve">INSTITUTION_KEY, </v>
      </c>
      <c r="AG87" s="113" t="str">
        <f t="shared" ca="1" si="60"/>
        <v xml:space="preserve">INSTITUTION_KEY, </v>
      </c>
      <c r="AH87" s="113" t="str">
        <f t="shared" ca="1" si="60"/>
        <v xml:space="preserve">INSTITUTION_KEY, </v>
      </c>
      <c r="AI87" s="113" t="str">
        <f t="shared" ca="1" si="60"/>
        <v xml:space="preserve">INSTITUTION_KEY, </v>
      </c>
      <c r="AJ87" s="113" t="str">
        <f t="shared" ca="1" si="60"/>
        <v xml:space="preserve">INSTITUTION_KEY, </v>
      </c>
      <c r="AK87" s="113" t="str">
        <f t="shared" ca="1" si="60"/>
        <v xml:space="preserve">INSTITUTION_KEY, </v>
      </c>
      <c r="AL87" s="113" t="str">
        <f t="shared" ca="1" si="60"/>
        <v xml:space="preserve">INSTITUTION_KEY, </v>
      </c>
      <c r="AM87" s="113" t="str">
        <f t="shared" ca="1" si="60"/>
        <v xml:space="preserve">INSTITUTION_KEY, </v>
      </c>
      <c r="AN87" s="113" t="str">
        <f t="shared" ca="1" si="60"/>
        <v xml:space="preserve">INSTITUTION_KEY, </v>
      </c>
      <c r="AO87" s="113" t="str">
        <f t="shared" ca="1" si="60"/>
        <v xml:space="preserve">INSTITUTION_KEY, </v>
      </c>
      <c r="AP87" s="113" t="str">
        <f t="shared" ca="1" si="60"/>
        <v xml:space="preserve">INSTITUTION_KEY, </v>
      </c>
      <c r="AQ87" s="113" t="str">
        <f t="shared" ca="1" si="60"/>
        <v xml:space="preserve">INSTITUTION_KEY, </v>
      </c>
      <c r="AR87" s="113" t="str">
        <f t="shared" ca="1" si="60"/>
        <v xml:space="preserve">INSTITUTION_KEY, </v>
      </c>
      <c r="AS87" s="113" t="str">
        <f t="shared" ca="1" si="60"/>
        <v xml:space="preserve">INSTITUTION_KEY, </v>
      </c>
      <c r="AT87" s="113" t="str">
        <f t="shared" ca="1" si="60"/>
        <v xml:space="preserve">INSTITUTION_KEY, </v>
      </c>
      <c r="AU87" s="113" t="str">
        <f t="shared" ca="1" si="60"/>
        <v xml:space="preserve">INSTITUTION_KEY, </v>
      </c>
      <c r="AV87" s="113" t="str">
        <f t="shared" ca="1" si="60"/>
        <v xml:space="preserve">INSTITUTION_KEY, </v>
      </c>
      <c r="AW87" s="113" t="str">
        <f t="shared" ca="1" si="60"/>
        <v xml:space="preserve">INSTITUTION_KEY, </v>
      </c>
      <c r="AX87" s="113" t="str">
        <f t="shared" ca="1" si="60"/>
        <v xml:space="preserve">INSTITUTION_KEY, </v>
      </c>
      <c r="AY87" s="113" t="str">
        <f t="shared" ca="1" si="60"/>
        <v xml:space="preserve">INSTITUTION_KEY, </v>
      </c>
      <c r="AZ87" s="113" t="str">
        <f t="shared" ca="1" si="60"/>
        <v xml:space="preserve">INSTITUTION_KEY, </v>
      </c>
      <c r="BA87" s="113" t="str">
        <f t="shared" ca="1" si="60"/>
        <v xml:space="preserve">INSTITUTION_KEY, </v>
      </c>
      <c r="BB87" s="113" t="str">
        <f t="shared" ca="1" si="60"/>
        <v xml:space="preserve">INSTITUTION_KEY, </v>
      </c>
      <c r="BC87" s="113" t="str">
        <f t="shared" ca="1" si="60"/>
        <v xml:space="preserve">INSTITUTION_KEY, </v>
      </c>
      <c r="BD87" s="113" t="str">
        <f t="shared" ca="1" si="60"/>
        <v xml:space="preserve">INSTITUTION_KEY, </v>
      </c>
      <c r="BE87" s="113" t="str">
        <f t="shared" ca="1" si="60"/>
        <v xml:space="preserve">INSTITUTION_KEY, </v>
      </c>
      <c r="BF87" s="113" t="str">
        <f t="shared" ca="1" si="60"/>
        <v xml:space="preserve">INSTITUTION_KEY, </v>
      </c>
      <c r="BG87" s="113" t="str">
        <f t="shared" ca="1" si="60"/>
        <v xml:space="preserve">INSTITUTION_KEY, </v>
      </c>
      <c r="BH87" s="113" t="str">
        <f t="shared" ca="1" si="60"/>
        <v xml:space="preserve">INSTITUTION_KEY, </v>
      </c>
      <c r="BI87" s="113" t="str">
        <f t="shared" ca="1" si="60"/>
        <v xml:space="preserve">INSTITUTION_KEY, </v>
      </c>
      <c r="BJ87" s="113" t="str">
        <f t="shared" ca="1" si="60"/>
        <v xml:space="preserve">INSTITUTION_KEY, </v>
      </c>
      <c r="BK87" s="113" t="str">
        <f t="shared" ca="1" si="60"/>
        <v xml:space="preserve">INSTITUTION_KEY, </v>
      </c>
      <c r="BL87" s="113" t="str">
        <f t="shared" ca="1" si="60"/>
        <v xml:space="preserve">INSTITUTION_KEY, </v>
      </c>
      <c r="BM87" s="113" t="str">
        <f t="shared" ca="1" si="60"/>
        <v xml:space="preserve">INSTITUTION_KEY, </v>
      </c>
      <c r="BN87" s="113" t="str">
        <f t="shared" ca="1" si="60"/>
        <v xml:space="preserve">INSTITUTION_KEY, </v>
      </c>
      <c r="BO87" s="113" t="str">
        <f t="shared" ca="1" si="60"/>
        <v xml:space="preserve">INSTITUTION_KEY, </v>
      </c>
      <c r="BP87" s="113" t="str">
        <f t="shared" ca="1" si="60"/>
        <v xml:space="preserve">INSTITUTION_KEY, </v>
      </c>
      <c r="BQ87" s="113" t="str">
        <f t="shared" ca="1" si="60"/>
        <v xml:space="preserve">INSTITUTION_KEY, </v>
      </c>
      <c r="BR87" s="113" t="str">
        <f t="shared" ca="1" si="60"/>
        <v xml:space="preserve">INSTITUTION_KEY, </v>
      </c>
      <c r="BS87" s="113" t="str">
        <f t="shared" ca="1" si="60"/>
        <v xml:space="preserve">INSTITUTION_KEY, </v>
      </c>
      <c r="BT87" s="113" t="str">
        <f t="shared" ref="BT87:EE87" ca="1" si="61">CONCATENATE(INDIRECT(ADDRESS(ROW(),COLUMN()-1)), BT86)</f>
        <v xml:space="preserve">INSTITUTION_KEY, </v>
      </c>
      <c r="BU87" s="113" t="str">
        <f t="shared" ca="1" si="61"/>
        <v xml:space="preserve">INSTITUTION_KEY, </v>
      </c>
      <c r="BV87" s="113" t="str">
        <f t="shared" ca="1" si="61"/>
        <v xml:space="preserve">INSTITUTION_KEY, </v>
      </c>
      <c r="BW87" s="113" t="str">
        <f t="shared" ca="1" si="61"/>
        <v xml:space="preserve">INSTITUTION_KEY, </v>
      </c>
      <c r="BX87" s="113" t="str">
        <f t="shared" ca="1" si="61"/>
        <v xml:space="preserve">INSTITUTION_KEY, </v>
      </c>
      <c r="BY87" s="113" t="str">
        <f t="shared" ca="1" si="61"/>
        <v xml:space="preserve">INSTITUTION_KEY, </v>
      </c>
      <c r="BZ87" s="113" t="str">
        <f t="shared" ca="1" si="61"/>
        <v xml:space="preserve">INSTITUTION_KEY, </v>
      </c>
      <c r="CA87" s="113" t="str">
        <f t="shared" ca="1" si="61"/>
        <v xml:space="preserve">INSTITUTION_KEY, </v>
      </c>
      <c r="CB87" s="113" t="str">
        <f t="shared" ca="1" si="61"/>
        <v xml:space="preserve">INSTITUTION_KEY, </v>
      </c>
      <c r="CC87" s="113" t="str">
        <f t="shared" ca="1" si="61"/>
        <v xml:space="preserve">INSTITUTION_KEY, </v>
      </c>
      <c r="CD87" s="113" t="str">
        <f t="shared" ca="1" si="61"/>
        <v xml:space="preserve">INSTITUTION_KEY, </v>
      </c>
      <c r="CE87" s="113" t="str">
        <f t="shared" ca="1" si="61"/>
        <v xml:space="preserve">INSTITUTION_KEY, </v>
      </c>
      <c r="CF87" s="113" t="str">
        <f t="shared" ca="1" si="61"/>
        <v xml:space="preserve">INSTITUTION_KEY, </v>
      </c>
      <c r="CG87" s="113" t="str">
        <f t="shared" ca="1" si="61"/>
        <v xml:space="preserve">INSTITUTION_KEY, </v>
      </c>
      <c r="CH87" s="113" t="str">
        <f t="shared" ca="1" si="61"/>
        <v xml:space="preserve">INSTITUTION_KEY, </v>
      </c>
      <c r="CI87" s="113" t="str">
        <f t="shared" ca="1" si="61"/>
        <v xml:space="preserve">INSTITUTION_KEY, </v>
      </c>
      <c r="CJ87" s="113" t="str">
        <f t="shared" ca="1" si="61"/>
        <v xml:space="preserve">INSTITUTION_KEY, </v>
      </c>
      <c r="CK87" s="113" t="str">
        <f t="shared" ca="1" si="61"/>
        <v xml:space="preserve">INSTITUTION_KEY, </v>
      </c>
      <c r="CL87" s="113" t="str">
        <f t="shared" ca="1" si="61"/>
        <v xml:space="preserve">INSTITUTION_KEY, </v>
      </c>
      <c r="CM87" s="113" t="str">
        <f t="shared" ca="1" si="61"/>
        <v xml:space="preserve">INSTITUTION_KEY, </v>
      </c>
      <c r="CN87" s="113" t="str">
        <f t="shared" ca="1" si="61"/>
        <v xml:space="preserve">INSTITUTION_KEY, </v>
      </c>
      <c r="CO87" s="113" t="str">
        <f t="shared" ca="1" si="61"/>
        <v xml:space="preserve">INSTITUTION_KEY, </v>
      </c>
      <c r="CP87" s="113" t="str">
        <f t="shared" ca="1" si="61"/>
        <v xml:space="preserve">INSTITUTION_KEY, </v>
      </c>
      <c r="CQ87" s="113" t="str">
        <f t="shared" ca="1" si="61"/>
        <v xml:space="preserve">INSTITUTION_KEY, </v>
      </c>
      <c r="CR87" s="113" t="str">
        <f t="shared" ca="1" si="61"/>
        <v xml:space="preserve">INSTITUTION_KEY, </v>
      </c>
      <c r="CS87" s="113" t="str">
        <f t="shared" ca="1" si="61"/>
        <v xml:space="preserve">INSTITUTION_KEY, </v>
      </c>
      <c r="CT87" s="113" t="str">
        <f t="shared" ca="1" si="61"/>
        <v xml:space="preserve">INSTITUTION_KEY, </v>
      </c>
      <c r="CU87" s="113" t="str">
        <f t="shared" ca="1" si="61"/>
        <v xml:space="preserve">INSTITUTION_KEY, </v>
      </c>
      <c r="CV87" s="113" t="str">
        <f t="shared" ca="1" si="61"/>
        <v xml:space="preserve">INSTITUTION_KEY, </v>
      </c>
      <c r="CW87" s="113" t="str">
        <f t="shared" ca="1" si="61"/>
        <v xml:space="preserve">INSTITUTION_KEY, </v>
      </c>
      <c r="CX87" s="113" t="str">
        <f t="shared" ca="1" si="61"/>
        <v xml:space="preserve">INSTITUTION_KEY, </v>
      </c>
      <c r="CY87" s="113" t="str">
        <f t="shared" ca="1" si="61"/>
        <v xml:space="preserve">INSTITUTION_KEY, </v>
      </c>
      <c r="CZ87" s="113" t="str">
        <f t="shared" ca="1" si="61"/>
        <v xml:space="preserve">INSTITUTION_KEY, </v>
      </c>
      <c r="DA87" s="113" t="str">
        <f t="shared" ca="1" si="61"/>
        <v xml:space="preserve">INSTITUTION_KEY, </v>
      </c>
      <c r="DB87" s="113" t="str">
        <f t="shared" ca="1" si="61"/>
        <v xml:space="preserve">INSTITUTION_KEY, </v>
      </c>
      <c r="DC87" s="113" t="str">
        <f t="shared" ca="1" si="61"/>
        <v xml:space="preserve">INSTITUTION_KEY, </v>
      </c>
      <c r="DD87" s="113" t="str">
        <f t="shared" ca="1" si="61"/>
        <v xml:space="preserve">INSTITUTION_KEY, </v>
      </c>
      <c r="DE87" s="113" t="str">
        <f t="shared" ca="1" si="61"/>
        <v xml:space="preserve">INSTITUTION_KEY, </v>
      </c>
      <c r="DF87" s="113" t="str">
        <f t="shared" ca="1" si="61"/>
        <v xml:space="preserve">INSTITUTION_KEY, </v>
      </c>
      <c r="DG87" s="113" t="str">
        <f t="shared" ca="1" si="61"/>
        <v xml:space="preserve">INSTITUTION_KEY, </v>
      </c>
      <c r="DH87" s="113" t="str">
        <f t="shared" ca="1" si="61"/>
        <v xml:space="preserve">INSTITUTION_KEY, </v>
      </c>
      <c r="DI87" s="113" t="str">
        <f t="shared" ca="1" si="61"/>
        <v xml:space="preserve">INSTITUTION_KEY, </v>
      </c>
      <c r="DJ87" s="113" t="str">
        <f t="shared" ca="1" si="61"/>
        <v xml:space="preserve">INSTITUTION_KEY, </v>
      </c>
      <c r="DK87" s="113" t="str">
        <f t="shared" ca="1" si="61"/>
        <v xml:space="preserve">INSTITUTION_KEY, </v>
      </c>
      <c r="DL87" s="113" t="str">
        <f t="shared" ca="1" si="61"/>
        <v xml:space="preserve">INSTITUTION_KEY, </v>
      </c>
      <c r="DM87" s="113" t="str">
        <f t="shared" ca="1" si="61"/>
        <v xml:space="preserve">INSTITUTION_KEY, </v>
      </c>
      <c r="DN87" s="113" t="str">
        <f t="shared" ca="1" si="61"/>
        <v xml:space="preserve">INSTITUTION_KEY, </v>
      </c>
      <c r="DO87" s="113" t="str">
        <f t="shared" ca="1" si="61"/>
        <v xml:space="preserve">INSTITUTION_KEY, </v>
      </c>
      <c r="DP87" s="113" t="str">
        <f t="shared" ca="1" si="61"/>
        <v xml:space="preserve">INSTITUTION_KEY, </v>
      </c>
      <c r="DQ87" s="113" t="str">
        <f t="shared" ca="1" si="61"/>
        <v xml:space="preserve">INSTITUTION_KEY, </v>
      </c>
      <c r="DR87" s="113" t="str">
        <f t="shared" ca="1" si="61"/>
        <v xml:space="preserve">INSTITUTION_KEY, </v>
      </c>
      <c r="DS87" s="113" t="str">
        <f t="shared" ca="1" si="61"/>
        <v xml:space="preserve">INSTITUTION_KEY, </v>
      </c>
      <c r="DT87" s="113" t="str">
        <f t="shared" ca="1" si="61"/>
        <v xml:space="preserve">INSTITUTION_KEY, </v>
      </c>
      <c r="DU87" s="113" t="str">
        <f t="shared" ca="1" si="61"/>
        <v xml:space="preserve">INSTITUTION_KEY, </v>
      </c>
      <c r="DV87" s="113" t="str">
        <f t="shared" ca="1" si="61"/>
        <v xml:space="preserve">INSTITUTION_KEY, </v>
      </c>
      <c r="DW87" s="113" t="str">
        <f t="shared" ca="1" si="61"/>
        <v xml:space="preserve">INSTITUTION_KEY, </v>
      </c>
      <c r="DX87" s="113" t="str">
        <f t="shared" ca="1" si="61"/>
        <v xml:space="preserve">INSTITUTION_KEY, </v>
      </c>
      <c r="DY87" s="113" t="str">
        <f t="shared" ca="1" si="61"/>
        <v xml:space="preserve">INSTITUTION_KEY, </v>
      </c>
      <c r="DZ87" s="113" t="str">
        <f t="shared" ca="1" si="61"/>
        <v xml:space="preserve">INSTITUTION_KEY, </v>
      </c>
      <c r="EA87" s="113" t="str">
        <f t="shared" ca="1" si="61"/>
        <v xml:space="preserve">INSTITUTION_KEY, </v>
      </c>
      <c r="EB87" s="113" t="str">
        <f t="shared" ca="1" si="61"/>
        <v xml:space="preserve">INSTITUTION_KEY, </v>
      </c>
      <c r="EC87" s="113" t="str">
        <f t="shared" ca="1" si="61"/>
        <v xml:space="preserve">INSTITUTION_KEY, </v>
      </c>
      <c r="ED87" s="113" t="str">
        <f t="shared" ca="1" si="61"/>
        <v xml:space="preserve">INSTITUTION_KEY, </v>
      </c>
      <c r="EE87" s="113" t="str">
        <f t="shared" ca="1" si="61"/>
        <v xml:space="preserve">INSTITUTION_KEY, </v>
      </c>
      <c r="EF87" s="113" t="str">
        <f t="shared" ref="EF87:EY87" ca="1" si="62">CONCATENATE(INDIRECT(ADDRESS(ROW(),COLUMN()-1)), EF86)</f>
        <v xml:space="preserve">INSTITUTION_KEY, </v>
      </c>
      <c r="EG87" s="113" t="str">
        <f t="shared" ca="1" si="62"/>
        <v xml:space="preserve">INSTITUTION_KEY, </v>
      </c>
      <c r="EH87" s="113" t="str">
        <f t="shared" ca="1" si="62"/>
        <v xml:space="preserve">INSTITUTION_KEY, </v>
      </c>
      <c r="EI87" s="113" t="str">
        <f t="shared" ca="1" si="62"/>
        <v xml:space="preserve">INSTITUTION_KEY, </v>
      </c>
      <c r="EJ87" s="113" t="str">
        <f t="shared" ca="1" si="62"/>
        <v xml:space="preserve">INSTITUTION_KEY, </v>
      </c>
      <c r="EK87" s="113" t="str">
        <f t="shared" ca="1" si="62"/>
        <v xml:space="preserve">INSTITUTION_KEY, </v>
      </c>
      <c r="EL87" s="113" t="str">
        <f t="shared" ca="1" si="62"/>
        <v xml:space="preserve">INSTITUTION_KEY, </v>
      </c>
      <c r="EM87" s="113" t="str">
        <f t="shared" ca="1" si="62"/>
        <v xml:space="preserve">INSTITUTION_KEY, </v>
      </c>
      <c r="EN87" s="113" t="str">
        <f t="shared" ca="1" si="62"/>
        <v xml:space="preserve">INSTITUTION_KEY, </v>
      </c>
      <c r="EO87" s="113" t="str">
        <f t="shared" ca="1" si="62"/>
        <v xml:space="preserve">INSTITUTION_KEY, </v>
      </c>
      <c r="EP87" s="113" t="str">
        <f t="shared" ca="1" si="62"/>
        <v xml:space="preserve">INSTITUTION_KEY, </v>
      </c>
      <c r="EQ87" s="113" t="str">
        <f t="shared" ca="1" si="62"/>
        <v xml:space="preserve">INSTITUTION_KEY, </v>
      </c>
      <c r="ER87" s="113" t="str">
        <f t="shared" ca="1" si="62"/>
        <v xml:space="preserve">INSTITUTION_KEY, </v>
      </c>
      <c r="ES87" s="113" t="str">
        <f t="shared" ca="1" si="62"/>
        <v xml:space="preserve">INSTITUTION_KEY, </v>
      </c>
      <c r="ET87" s="113" t="str">
        <f t="shared" ca="1" si="62"/>
        <v xml:space="preserve">INSTITUTION_KEY, </v>
      </c>
      <c r="EU87" s="113" t="str">
        <f t="shared" ca="1" si="62"/>
        <v xml:space="preserve">INSTITUTION_KEY, </v>
      </c>
      <c r="EV87" s="113" t="str">
        <f t="shared" ca="1" si="62"/>
        <v xml:space="preserve">INSTITUTION_KEY, </v>
      </c>
      <c r="EW87" s="113" t="str">
        <f t="shared" ca="1" si="62"/>
        <v xml:space="preserve">INSTITUTION_KEY, </v>
      </c>
      <c r="EX87" s="113" t="str">
        <f t="shared" ca="1" si="62"/>
        <v xml:space="preserve">INSTITUTION_KEY, </v>
      </c>
      <c r="EY87" s="113" t="str">
        <f t="shared" ca="1" si="62"/>
        <v xml:space="preserve">INSTITUTION_KEY, </v>
      </c>
    </row>
    <row r="88" spans="1:155" s="39" customFormat="1" ht="24" hidden="1" customHeight="1" outlineLevel="2">
      <c r="A88" s="21"/>
      <c r="B88" s="21"/>
      <c r="C88" s="33" t="s">
        <v>392</v>
      </c>
      <c r="D88" s="33"/>
      <c r="E88" s="28"/>
      <c r="F88" s="113" t="str">
        <f t="shared" ref="F88:BQ88" si="63">IF(F58="Y","",F83)</f>
        <v>SK, NN</v>
      </c>
      <c r="G88" s="407" t="str">
        <f t="shared" si="63"/>
        <v>BK, NN</v>
      </c>
      <c r="H88" s="113" t="str">
        <f t="shared" si="63"/>
        <v>NN, ND</v>
      </c>
      <c r="I88" s="255" t="str">
        <f t="shared" si="63"/>
        <v/>
      </c>
      <c r="J88" s="113" t="str">
        <f t="shared" si="63"/>
        <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117" t="str">
        <f>IF(OR(LEN(F72)=0,F58="Y"),"",CONCATENATE(IF(LEN(F88)=0,"",SUBSTITUTE(Settings!$B$41,"&amp;BEAMColumnCodes",F88)),CHAR(13)))</f>
        <v xml:space="preserve"> SK, NN _x000D_</v>
      </c>
      <c r="G89" s="407" t="str">
        <f>IF(OR(LEN(G72)=0,G58="Y"),"",CONCATENATE(IF(LEN(G88)=0,"",SUBSTITUTE(Settings!$B$41,"&amp;BEAMColumnCodes",G88)),CHAR(13)))</f>
        <v xml:space="preserve"> BK, NN _x000D_</v>
      </c>
      <c r="H89" s="113" t="str">
        <f>IF(OR(LEN(H72)=0,H58="Y"),"",CONCATENATE(IF(LEN(H88)=0,"",SUBSTITUTE(Settings!$B$41,"&amp;BEAMColumnCodes",H88)),CHAR(13)))</f>
        <v xml:space="preserve"> NN, ND _x000D_</v>
      </c>
      <c r="I89" s="255" t="str">
        <f>IF(OR(LEN(I72)=0,I58="Y"),"",CONCATENATE(IF(LEN(I88)=0,"",SUBSTITUTE(Settings!$B$41,"&amp;BEAMColumnCodes",I88)),CHAR(13)))</f>
        <v>_x000D_</v>
      </c>
      <c r="J89" s="113" t="str">
        <f>IF(OR(LEN(J72)=0,J58="Y"),"",CONCATENATE(IF(LEN(J88)=0,"",SUBSTITUTE(Settings!$B$41,"&amp;BEAMColumnCodes",J88)),CHAR(13)))</f>
        <v>_x000D_</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117" t="str">
        <f>IF(F63="Y",F89,"")</f>
        <v xml:space="preserve"> SK, NN _x000D_</v>
      </c>
      <c r="G90" s="407" t="str">
        <f t="shared" ref="G90:BR90" si="66">IF(G63="Y",G89,"")</f>
        <v xml:space="preserve"> BK, NN _x000D_</v>
      </c>
      <c r="H90" s="117" t="str">
        <f t="shared" si="66"/>
        <v/>
      </c>
      <c r="I90" s="255"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137" t="str">
        <f>F90</f>
        <v xml:space="preserve"> SK, NN _x000D_</v>
      </c>
      <c r="G91" s="407" t="str">
        <f ca="1">CONCATENATE(INDIRECT(ADDRESS(ROW(),COLUMN()-1)),IF(ISERROR(FIND("...",G78)),G90,""))</f>
        <v xml:space="preserve"> SK, NN _x000D_ BK, NN _x000D_</v>
      </c>
      <c r="H91" s="113" t="str">
        <f t="shared" ref="H91:BS91" ca="1" si="69">CONCATENATE(INDIRECT(ADDRESS(ROW(),COLUMN()-1)),IF(ISERROR(FIND("...",H78)),H90,""))</f>
        <v xml:space="preserve"> SK, NN _x000D_ BK, NN _x000D_</v>
      </c>
      <c r="I91" s="255" t="str">
        <f t="shared" ca="1" si="69"/>
        <v xml:space="preserve"> SK, NN _x000D_ BK, NN _x000D_</v>
      </c>
      <c r="J91" s="113" t="str">
        <f t="shared" ca="1" si="69"/>
        <v xml:space="preserve"> SK, NN _x000D_ BK, NN _x000D_</v>
      </c>
      <c r="K91" s="113" t="str">
        <f t="shared" ca="1" si="69"/>
        <v xml:space="preserve"> SK, NN _x000D_ BK, NN _x000D_</v>
      </c>
      <c r="L91" s="113" t="str">
        <f t="shared" ca="1" si="69"/>
        <v xml:space="preserve"> SK, NN _x000D_ BK, NN _x000D_</v>
      </c>
      <c r="M91" s="113" t="str">
        <f t="shared" ca="1" si="69"/>
        <v xml:space="preserve"> SK, NN _x000D_ BK, NN _x000D_</v>
      </c>
      <c r="N91" s="113" t="str">
        <f t="shared" ca="1" si="69"/>
        <v xml:space="preserve"> SK, NN _x000D_ BK, NN _x000D_</v>
      </c>
      <c r="O91" s="113" t="str">
        <f t="shared" ca="1" si="69"/>
        <v xml:space="preserve"> SK, NN _x000D_ BK, NN _x000D_</v>
      </c>
      <c r="P91" s="113" t="str">
        <f t="shared" ca="1" si="69"/>
        <v xml:space="preserve"> SK, NN _x000D_ BK, NN _x000D_</v>
      </c>
      <c r="Q91" s="113" t="str">
        <f t="shared" ca="1" si="69"/>
        <v xml:space="preserve"> SK, NN _x000D_ BK, NN _x000D_</v>
      </c>
      <c r="R91" s="113" t="str">
        <f t="shared" ca="1" si="69"/>
        <v xml:space="preserve"> SK, NN _x000D_ BK, NN _x000D_</v>
      </c>
      <c r="S91" s="113" t="str">
        <f t="shared" ca="1" si="69"/>
        <v xml:space="preserve"> SK, NN _x000D_ BK, NN _x000D_</v>
      </c>
      <c r="T91" s="113" t="str">
        <f t="shared" ca="1" si="69"/>
        <v xml:space="preserve"> SK, NN _x000D_ BK, NN _x000D_</v>
      </c>
      <c r="U91" s="113" t="str">
        <f t="shared" ca="1" si="69"/>
        <v xml:space="preserve"> SK, NN _x000D_ BK, NN _x000D_</v>
      </c>
      <c r="V91" s="113" t="str">
        <f t="shared" ca="1" si="69"/>
        <v xml:space="preserve"> SK, NN _x000D_ BK, NN _x000D_</v>
      </c>
      <c r="W91" s="113" t="str">
        <f t="shared" ca="1" si="69"/>
        <v xml:space="preserve"> SK, NN _x000D_ BK, NN _x000D_</v>
      </c>
      <c r="X91" s="113" t="str">
        <f t="shared" ca="1" si="69"/>
        <v xml:space="preserve"> SK, NN _x000D_ BK, NN _x000D_</v>
      </c>
      <c r="Y91" s="113" t="str">
        <f t="shared" ca="1" si="69"/>
        <v xml:space="preserve"> SK, NN _x000D_ BK, NN _x000D_</v>
      </c>
      <c r="Z91" s="113" t="str">
        <f t="shared" ca="1" si="69"/>
        <v xml:space="preserve"> SK, NN _x000D_ BK, NN _x000D_</v>
      </c>
      <c r="AA91" s="113" t="str">
        <f t="shared" ca="1" si="69"/>
        <v xml:space="preserve"> SK, NN _x000D_ BK, NN _x000D_</v>
      </c>
      <c r="AB91" s="113" t="str">
        <f t="shared" ca="1" si="69"/>
        <v xml:space="preserve"> SK, NN _x000D_ BK, NN _x000D_</v>
      </c>
      <c r="AC91" s="113" t="str">
        <f t="shared" ca="1" si="69"/>
        <v xml:space="preserve"> SK, NN _x000D_ BK, NN _x000D_</v>
      </c>
      <c r="AD91" s="113" t="str">
        <f t="shared" ca="1" si="69"/>
        <v xml:space="preserve"> SK, NN _x000D_ BK, NN _x000D_</v>
      </c>
      <c r="AE91" s="113" t="str">
        <f t="shared" ca="1" si="69"/>
        <v xml:space="preserve"> SK, NN _x000D_ BK, NN _x000D_</v>
      </c>
      <c r="AF91" s="113" t="str">
        <f t="shared" ca="1" si="69"/>
        <v xml:space="preserve"> SK, NN _x000D_ BK, NN _x000D_</v>
      </c>
      <c r="AG91" s="113" t="str">
        <f t="shared" ca="1" si="69"/>
        <v xml:space="preserve"> SK, NN _x000D_ BK, NN _x000D_</v>
      </c>
      <c r="AH91" s="113" t="str">
        <f t="shared" ca="1" si="69"/>
        <v xml:space="preserve"> SK, NN _x000D_ BK, NN _x000D_</v>
      </c>
      <c r="AI91" s="113" t="str">
        <f t="shared" ca="1" si="69"/>
        <v xml:space="preserve"> SK, NN _x000D_ BK, NN _x000D_</v>
      </c>
      <c r="AJ91" s="113" t="str">
        <f t="shared" ca="1" si="69"/>
        <v xml:space="preserve"> SK, NN _x000D_ BK, NN _x000D_</v>
      </c>
      <c r="AK91" s="113" t="str">
        <f t="shared" ca="1" si="69"/>
        <v xml:space="preserve"> SK, NN _x000D_ BK, NN _x000D_</v>
      </c>
      <c r="AL91" s="113" t="str">
        <f t="shared" ca="1" si="69"/>
        <v xml:space="preserve"> SK, NN _x000D_ BK, NN _x000D_</v>
      </c>
      <c r="AM91" s="113" t="str">
        <f t="shared" ca="1" si="69"/>
        <v xml:space="preserve"> SK, NN _x000D_ BK, NN _x000D_</v>
      </c>
      <c r="AN91" s="113" t="str">
        <f t="shared" ca="1" si="69"/>
        <v xml:space="preserve"> SK, NN _x000D_ BK, NN _x000D_</v>
      </c>
      <c r="AO91" s="113" t="str">
        <f t="shared" ca="1" si="69"/>
        <v xml:space="preserve"> SK, NN _x000D_ BK, NN _x000D_</v>
      </c>
      <c r="AP91" s="113" t="str">
        <f t="shared" ca="1" si="69"/>
        <v xml:space="preserve"> SK, NN _x000D_ BK, NN _x000D_</v>
      </c>
      <c r="AQ91" s="113" t="str">
        <f t="shared" ca="1" si="69"/>
        <v xml:space="preserve"> SK, NN _x000D_ BK, NN _x000D_</v>
      </c>
      <c r="AR91" s="113" t="str">
        <f t="shared" ca="1" si="69"/>
        <v xml:space="preserve"> SK, NN _x000D_ BK, NN _x000D_</v>
      </c>
      <c r="AS91" s="113" t="str">
        <f t="shared" ca="1" si="69"/>
        <v xml:space="preserve"> SK, NN _x000D_ BK, NN _x000D_</v>
      </c>
      <c r="AT91" s="113" t="str">
        <f t="shared" ca="1" si="69"/>
        <v xml:space="preserve"> SK, NN _x000D_ BK, NN _x000D_</v>
      </c>
      <c r="AU91" s="113" t="str">
        <f t="shared" ca="1" si="69"/>
        <v xml:space="preserve"> SK, NN _x000D_ BK, NN _x000D_</v>
      </c>
      <c r="AV91" s="113" t="str">
        <f t="shared" ca="1" si="69"/>
        <v xml:space="preserve"> SK, NN _x000D_ BK, NN _x000D_</v>
      </c>
      <c r="AW91" s="113" t="str">
        <f t="shared" ca="1" si="69"/>
        <v xml:space="preserve"> SK, NN _x000D_ BK, NN _x000D_</v>
      </c>
      <c r="AX91" s="113" t="str">
        <f t="shared" ca="1" si="69"/>
        <v xml:space="preserve"> SK, NN _x000D_ BK, NN _x000D_</v>
      </c>
      <c r="AY91" s="113" t="str">
        <f t="shared" ca="1" si="69"/>
        <v xml:space="preserve"> SK, NN _x000D_ BK, NN _x000D_</v>
      </c>
      <c r="AZ91" s="113" t="str">
        <f t="shared" ca="1" si="69"/>
        <v xml:space="preserve"> SK, NN _x000D_ BK, NN _x000D_</v>
      </c>
      <c r="BA91" s="113" t="str">
        <f t="shared" ca="1" si="69"/>
        <v xml:space="preserve"> SK, NN _x000D_ BK, NN _x000D_</v>
      </c>
      <c r="BB91" s="113" t="str">
        <f t="shared" ca="1" si="69"/>
        <v xml:space="preserve"> SK, NN _x000D_ BK, NN _x000D_</v>
      </c>
      <c r="BC91" s="113" t="str">
        <f t="shared" ca="1" si="69"/>
        <v xml:space="preserve"> SK, NN _x000D_ BK, NN _x000D_</v>
      </c>
      <c r="BD91" s="113" t="str">
        <f t="shared" ca="1" si="69"/>
        <v xml:space="preserve"> SK, NN _x000D_ BK, NN _x000D_</v>
      </c>
      <c r="BE91" s="113" t="str">
        <f t="shared" ca="1" si="69"/>
        <v xml:space="preserve"> SK, NN _x000D_ BK, NN _x000D_</v>
      </c>
      <c r="BF91" s="113" t="str">
        <f t="shared" ca="1" si="69"/>
        <v xml:space="preserve"> SK, NN _x000D_ BK, NN _x000D_</v>
      </c>
      <c r="BG91" s="113" t="str">
        <f t="shared" ca="1" si="69"/>
        <v xml:space="preserve"> SK, NN _x000D_ BK, NN _x000D_</v>
      </c>
      <c r="BH91" s="113" t="str">
        <f t="shared" ca="1" si="69"/>
        <v xml:space="preserve"> SK, NN _x000D_ BK, NN _x000D_</v>
      </c>
      <c r="BI91" s="113" t="str">
        <f t="shared" ca="1" si="69"/>
        <v xml:space="preserve"> SK, NN _x000D_ BK, NN _x000D_</v>
      </c>
      <c r="BJ91" s="113" t="str">
        <f t="shared" ca="1" si="69"/>
        <v xml:space="preserve"> SK, NN _x000D_ BK, NN _x000D_</v>
      </c>
      <c r="BK91" s="113" t="str">
        <f t="shared" ca="1" si="69"/>
        <v xml:space="preserve"> SK, NN _x000D_ BK, NN _x000D_</v>
      </c>
      <c r="BL91" s="113" t="str">
        <f t="shared" ca="1" si="69"/>
        <v xml:space="preserve"> SK, NN _x000D_ BK, NN _x000D_</v>
      </c>
      <c r="BM91" s="113" t="str">
        <f t="shared" ca="1" si="69"/>
        <v xml:space="preserve"> SK, NN _x000D_ BK, NN _x000D_</v>
      </c>
      <c r="BN91" s="113" t="str">
        <f t="shared" ca="1" si="69"/>
        <v xml:space="preserve"> SK, NN _x000D_ BK, NN _x000D_</v>
      </c>
      <c r="BO91" s="113" t="str">
        <f t="shared" ca="1" si="69"/>
        <v xml:space="preserve"> SK, NN _x000D_ BK, NN _x000D_</v>
      </c>
      <c r="BP91" s="113" t="str">
        <f t="shared" ca="1" si="69"/>
        <v xml:space="preserve"> SK, NN _x000D_ BK, NN _x000D_</v>
      </c>
      <c r="BQ91" s="113" t="str">
        <f t="shared" ca="1" si="69"/>
        <v xml:space="preserve"> SK, NN _x000D_ BK, NN _x000D_</v>
      </c>
      <c r="BR91" s="113" t="str">
        <f t="shared" ca="1" si="69"/>
        <v xml:space="preserve"> SK, NN _x000D_ BK, NN _x000D_</v>
      </c>
      <c r="BS91" s="113" t="str">
        <f t="shared" ca="1" si="69"/>
        <v xml:space="preserve"> SK, NN _x000D_ BK, NN _x000D_</v>
      </c>
      <c r="BT91" s="113" t="str">
        <f t="shared" ref="BT91:EE91" ca="1" si="70">CONCATENATE(INDIRECT(ADDRESS(ROW(),COLUMN()-1)),IF(ISERROR(FIND("...",BT78)),BT90,""))</f>
        <v xml:space="preserve"> SK, NN _x000D_ BK, NN _x000D_</v>
      </c>
      <c r="BU91" s="113" t="str">
        <f t="shared" ca="1" si="70"/>
        <v xml:space="preserve"> SK, NN _x000D_ BK, NN _x000D_</v>
      </c>
      <c r="BV91" s="113" t="str">
        <f t="shared" ca="1" si="70"/>
        <v xml:space="preserve"> SK, NN _x000D_ BK, NN _x000D_</v>
      </c>
      <c r="BW91" s="113" t="str">
        <f t="shared" ca="1" si="70"/>
        <v xml:space="preserve"> SK, NN _x000D_ BK, NN _x000D_</v>
      </c>
      <c r="BX91" s="113" t="str">
        <f t="shared" ca="1" si="70"/>
        <v xml:space="preserve"> SK, NN _x000D_ BK, NN _x000D_</v>
      </c>
      <c r="BY91" s="113" t="str">
        <f t="shared" ca="1" si="70"/>
        <v xml:space="preserve"> SK, NN _x000D_ BK, NN _x000D_</v>
      </c>
      <c r="BZ91" s="113" t="str">
        <f t="shared" ca="1" si="70"/>
        <v xml:space="preserve"> SK, NN _x000D_ BK, NN _x000D_</v>
      </c>
      <c r="CA91" s="113" t="str">
        <f t="shared" ca="1" si="70"/>
        <v xml:space="preserve"> SK, NN _x000D_ BK, NN _x000D_</v>
      </c>
      <c r="CB91" s="113" t="str">
        <f t="shared" ca="1" si="70"/>
        <v xml:space="preserve"> SK, NN _x000D_ BK, NN _x000D_</v>
      </c>
      <c r="CC91" s="113" t="str">
        <f t="shared" ca="1" si="70"/>
        <v xml:space="preserve"> SK, NN _x000D_ BK, NN _x000D_</v>
      </c>
      <c r="CD91" s="113" t="str">
        <f t="shared" ca="1" si="70"/>
        <v xml:space="preserve"> SK, NN _x000D_ BK, NN _x000D_</v>
      </c>
      <c r="CE91" s="113" t="str">
        <f t="shared" ca="1" si="70"/>
        <v xml:space="preserve"> SK, NN _x000D_ BK, NN _x000D_</v>
      </c>
      <c r="CF91" s="113" t="str">
        <f t="shared" ca="1" si="70"/>
        <v xml:space="preserve"> SK, NN _x000D_ BK, NN _x000D_</v>
      </c>
      <c r="CG91" s="113" t="str">
        <f t="shared" ca="1" si="70"/>
        <v xml:space="preserve"> SK, NN _x000D_ BK, NN _x000D_</v>
      </c>
      <c r="CH91" s="113" t="str">
        <f t="shared" ca="1" si="70"/>
        <v xml:space="preserve"> SK, NN _x000D_ BK, NN _x000D_</v>
      </c>
      <c r="CI91" s="113" t="str">
        <f t="shared" ca="1" si="70"/>
        <v xml:space="preserve"> SK, NN _x000D_ BK, NN _x000D_</v>
      </c>
      <c r="CJ91" s="113" t="str">
        <f t="shared" ca="1" si="70"/>
        <v xml:space="preserve"> SK, NN _x000D_ BK, NN _x000D_</v>
      </c>
      <c r="CK91" s="113" t="str">
        <f t="shared" ca="1" si="70"/>
        <v xml:space="preserve"> SK, NN _x000D_ BK, NN _x000D_</v>
      </c>
      <c r="CL91" s="113" t="str">
        <f t="shared" ca="1" si="70"/>
        <v xml:space="preserve"> SK, NN _x000D_ BK, NN _x000D_</v>
      </c>
      <c r="CM91" s="113" t="str">
        <f t="shared" ca="1" si="70"/>
        <v xml:space="preserve"> SK, NN _x000D_ BK, NN _x000D_</v>
      </c>
      <c r="CN91" s="113" t="str">
        <f t="shared" ca="1" si="70"/>
        <v xml:space="preserve"> SK, NN _x000D_ BK, NN _x000D_</v>
      </c>
      <c r="CO91" s="113" t="str">
        <f t="shared" ca="1" si="70"/>
        <v xml:space="preserve"> SK, NN _x000D_ BK, NN _x000D_</v>
      </c>
      <c r="CP91" s="113" t="str">
        <f t="shared" ca="1" si="70"/>
        <v xml:space="preserve"> SK, NN _x000D_ BK, NN _x000D_</v>
      </c>
      <c r="CQ91" s="113" t="str">
        <f t="shared" ca="1" si="70"/>
        <v xml:space="preserve"> SK, NN _x000D_ BK, NN _x000D_</v>
      </c>
      <c r="CR91" s="113" t="str">
        <f t="shared" ca="1" si="70"/>
        <v xml:space="preserve"> SK, NN _x000D_ BK, NN _x000D_</v>
      </c>
      <c r="CS91" s="113" t="str">
        <f t="shared" ca="1" si="70"/>
        <v xml:space="preserve"> SK, NN _x000D_ BK, NN _x000D_</v>
      </c>
      <c r="CT91" s="113" t="str">
        <f t="shared" ca="1" si="70"/>
        <v xml:space="preserve"> SK, NN _x000D_ BK, NN _x000D_</v>
      </c>
      <c r="CU91" s="113" t="str">
        <f t="shared" ca="1" si="70"/>
        <v xml:space="preserve"> SK, NN _x000D_ BK, NN _x000D_</v>
      </c>
      <c r="CV91" s="113" t="str">
        <f t="shared" ca="1" si="70"/>
        <v xml:space="preserve"> SK, NN _x000D_ BK, NN _x000D_</v>
      </c>
      <c r="CW91" s="113" t="str">
        <f t="shared" ca="1" si="70"/>
        <v xml:space="preserve"> SK, NN _x000D_ BK, NN _x000D_</v>
      </c>
      <c r="CX91" s="113" t="str">
        <f t="shared" ca="1" si="70"/>
        <v xml:space="preserve"> SK, NN _x000D_ BK, NN _x000D_</v>
      </c>
      <c r="CY91" s="113" t="str">
        <f t="shared" ca="1" si="70"/>
        <v xml:space="preserve"> SK, NN _x000D_ BK, NN _x000D_</v>
      </c>
      <c r="CZ91" s="113" t="str">
        <f t="shared" ca="1" si="70"/>
        <v xml:space="preserve"> SK, NN _x000D_ BK, NN _x000D_</v>
      </c>
      <c r="DA91" s="113" t="str">
        <f t="shared" ca="1" si="70"/>
        <v xml:space="preserve"> SK, NN _x000D_ BK, NN _x000D_</v>
      </c>
      <c r="DB91" s="113" t="str">
        <f t="shared" ca="1" si="70"/>
        <v xml:space="preserve"> SK, NN _x000D_ BK, NN _x000D_</v>
      </c>
      <c r="DC91" s="113" t="str">
        <f t="shared" ca="1" si="70"/>
        <v xml:space="preserve"> SK, NN _x000D_ BK, NN _x000D_</v>
      </c>
      <c r="DD91" s="113" t="str">
        <f t="shared" ca="1" si="70"/>
        <v xml:space="preserve"> SK, NN _x000D_ BK, NN _x000D_</v>
      </c>
      <c r="DE91" s="113" t="str">
        <f t="shared" ca="1" si="70"/>
        <v xml:space="preserve"> SK, NN _x000D_ BK, NN _x000D_</v>
      </c>
      <c r="DF91" s="113" t="str">
        <f t="shared" ca="1" si="70"/>
        <v xml:space="preserve"> SK, NN _x000D_ BK, NN _x000D_</v>
      </c>
      <c r="DG91" s="113" t="str">
        <f t="shared" ca="1" si="70"/>
        <v xml:space="preserve"> SK, NN _x000D_ BK, NN _x000D_</v>
      </c>
      <c r="DH91" s="113" t="str">
        <f t="shared" ca="1" si="70"/>
        <v xml:space="preserve"> SK, NN _x000D_ BK, NN _x000D_</v>
      </c>
      <c r="DI91" s="113" t="str">
        <f t="shared" ca="1" si="70"/>
        <v xml:space="preserve"> SK, NN _x000D_ BK, NN _x000D_</v>
      </c>
      <c r="DJ91" s="113" t="str">
        <f t="shared" ca="1" si="70"/>
        <v xml:space="preserve"> SK, NN _x000D_ BK, NN _x000D_</v>
      </c>
      <c r="DK91" s="113" t="str">
        <f t="shared" ca="1" si="70"/>
        <v xml:space="preserve"> SK, NN _x000D_ BK, NN _x000D_</v>
      </c>
      <c r="DL91" s="113" t="str">
        <f t="shared" ca="1" si="70"/>
        <v xml:space="preserve"> SK, NN _x000D_ BK, NN _x000D_</v>
      </c>
      <c r="DM91" s="113" t="str">
        <f t="shared" ca="1" si="70"/>
        <v xml:space="preserve"> SK, NN _x000D_ BK, NN _x000D_</v>
      </c>
      <c r="DN91" s="113" t="str">
        <f t="shared" ca="1" si="70"/>
        <v xml:space="preserve"> SK, NN _x000D_ BK, NN _x000D_</v>
      </c>
      <c r="DO91" s="113" t="str">
        <f t="shared" ca="1" si="70"/>
        <v xml:space="preserve"> SK, NN _x000D_ BK, NN _x000D_</v>
      </c>
      <c r="DP91" s="113" t="str">
        <f t="shared" ca="1" si="70"/>
        <v xml:space="preserve"> SK, NN _x000D_ BK, NN _x000D_</v>
      </c>
      <c r="DQ91" s="113" t="str">
        <f t="shared" ca="1" si="70"/>
        <v xml:space="preserve"> SK, NN _x000D_ BK, NN _x000D_</v>
      </c>
      <c r="DR91" s="113" t="str">
        <f t="shared" ca="1" si="70"/>
        <v xml:space="preserve"> SK, NN _x000D_ BK, NN _x000D_</v>
      </c>
      <c r="DS91" s="113" t="str">
        <f t="shared" ca="1" si="70"/>
        <v xml:space="preserve"> SK, NN _x000D_ BK, NN _x000D_</v>
      </c>
      <c r="DT91" s="113" t="str">
        <f t="shared" ca="1" si="70"/>
        <v xml:space="preserve"> SK, NN _x000D_ BK, NN _x000D_</v>
      </c>
      <c r="DU91" s="113" t="str">
        <f t="shared" ca="1" si="70"/>
        <v xml:space="preserve"> SK, NN _x000D_ BK, NN _x000D_</v>
      </c>
      <c r="DV91" s="113" t="str">
        <f t="shared" ca="1" si="70"/>
        <v xml:space="preserve"> SK, NN _x000D_ BK, NN _x000D_</v>
      </c>
      <c r="DW91" s="113" t="str">
        <f t="shared" ca="1" si="70"/>
        <v xml:space="preserve"> SK, NN _x000D_ BK, NN _x000D_</v>
      </c>
      <c r="DX91" s="113" t="str">
        <f t="shared" ca="1" si="70"/>
        <v xml:space="preserve"> SK, NN _x000D_ BK, NN _x000D_</v>
      </c>
      <c r="DY91" s="113" t="str">
        <f t="shared" ca="1" si="70"/>
        <v xml:space="preserve"> SK, NN _x000D_ BK, NN _x000D_</v>
      </c>
      <c r="DZ91" s="113" t="str">
        <f t="shared" ca="1" si="70"/>
        <v xml:space="preserve"> SK, NN _x000D_ BK, NN _x000D_</v>
      </c>
      <c r="EA91" s="113" t="str">
        <f t="shared" ca="1" si="70"/>
        <v xml:space="preserve"> SK, NN _x000D_ BK, NN _x000D_</v>
      </c>
      <c r="EB91" s="113" t="str">
        <f t="shared" ca="1" si="70"/>
        <v xml:space="preserve"> SK, NN _x000D_ BK, NN _x000D_</v>
      </c>
      <c r="EC91" s="113" t="str">
        <f t="shared" ca="1" si="70"/>
        <v xml:space="preserve"> SK, NN _x000D_ BK, NN _x000D_</v>
      </c>
      <c r="ED91" s="113" t="str">
        <f t="shared" ca="1" si="70"/>
        <v xml:space="preserve"> SK, NN _x000D_ BK, NN _x000D_</v>
      </c>
      <c r="EE91" s="113" t="str">
        <f t="shared" ca="1" si="70"/>
        <v xml:space="preserve"> SK, NN _x000D_ BK, NN _x000D_</v>
      </c>
      <c r="EF91" s="113" t="str">
        <f t="shared" ref="EF91:EY91" ca="1" si="71">CONCATENATE(INDIRECT(ADDRESS(ROW(),COLUMN()-1)),IF(ISERROR(FIND("...",EF78)),EF90,""))</f>
        <v xml:space="preserve"> SK, NN _x000D_ BK, NN _x000D_</v>
      </c>
      <c r="EG91" s="113" t="str">
        <f t="shared" ca="1" si="71"/>
        <v xml:space="preserve"> SK, NN _x000D_ BK, NN _x000D_</v>
      </c>
      <c r="EH91" s="113" t="str">
        <f t="shared" ca="1" si="71"/>
        <v xml:space="preserve"> SK, NN _x000D_ BK, NN _x000D_</v>
      </c>
      <c r="EI91" s="113" t="str">
        <f t="shared" ca="1" si="71"/>
        <v xml:space="preserve"> SK, NN _x000D_ BK, NN _x000D_</v>
      </c>
      <c r="EJ91" s="113" t="str">
        <f t="shared" ca="1" si="71"/>
        <v xml:space="preserve"> SK, NN _x000D_ BK, NN _x000D_</v>
      </c>
      <c r="EK91" s="113" t="str">
        <f t="shared" ca="1" si="71"/>
        <v xml:space="preserve"> SK, NN _x000D_ BK, NN _x000D_</v>
      </c>
      <c r="EL91" s="113" t="str">
        <f t="shared" ca="1" si="71"/>
        <v xml:space="preserve"> SK, NN _x000D_ BK, NN _x000D_</v>
      </c>
      <c r="EM91" s="113" t="str">
        <f t="shared" ca="1" si="71"/>
        <v xml:space="preserve"> SK, NN _x000D_ BK, NN _x000D_</v>
      </c>
      <c r="EN91" s="113" t="str">
        <f t="shared" ca="1" si="71"/>
        <v xml:space="preserve"> SK, NN _x000D_ BK, NN _x000D_</v>
      </c>
      <c r="EO91" s="113" t="str">
        <f t="shared" ca="1" si="71"/>
        <v xml:space="preserve"> SK, NN _x000D_ BK, NN _x000D_</v>
      </c>
      <c r="EP91" s="113" t="str">
        <f t="shared" ca="1" si="71"/>
        <v xml:space="preserve"> SK, NN _x000D_ BK, NN _x000D_</v>
      </c>
      <c r="EQ91" s="113" t="str">
        <f t="shared" ca="1" si="71"/>
        <v xml:space="preserve"> SK, NN _x000D_ BK, NN _x000D_</v>
      </c>
      <c r="ER91" s="113" t="str">
        <f t="shared" ca="1" si="71"/>
        <v xml:space="preserve"> SK, NN _x000D_ BK, NN _x000D_</v>
      </c>
      <c r="ES91" s="113" t="str">
        <f t="shared" ca="1" si="71"/>
        <v xml:space="preserve"> SK, NN _x000D_ BK, NN _x000D_</v>
      </c>
      <c r="ET91" s="113" t="str">
        <f t="shared" ca="1" si="71"/>
        <v xml:space="preserve"> SK, NN _x000D_ BK, NN _x000D_</v>
      </c>
      <c r="EU91" s="113" t="str">
        <f t="shared" ca="1" si="71"/>
        <v xml:space="preserve"> SK, NN _x000D_ BK, NN _x000D_</v>
      </c>
      <c r="EV91" s="113" t="str">
        <f t="shared" ca="1" si="71"/>
        <v xml:space="preserve"> SK, NN _x000D_ BK, NN _x000D_</v>
      </c>
      <c r="EW91" s="113" t="str">
        <f t="shared" ca="1" si="71"/>
        <v xml:space="preserve"> SK, NN _x000D_ BK, NN _x000D_</v>
      </c>
      <c r="EX91" s="113" t="str">
        <f t="shared" ca="1" si="71"/>
        <v xml:space="preserve"> SK, NN _x000D_ BK, NN _x000D_</v>
      </c>
      <c r="EY91" s="113" t="str">
        <f t="shared" ca="1" si="71"/>
        <v xml:space="preserve"> SK, NN _x000D_ BK, NN _x000D_</v>
      </c>
    </row>
    <row r="92" spans="1:155" s="39" customFormat="1" ht="22.95" hidden="1" customHeight="1" outlineLevel="2">
      <c r="A92" s="21"/>
      <c r="B92" s="21"/>
      <c r="C92" s="33" t="s">
        <v>418</v>
      </c>
      <c r="D92" s="33"/>
      <c r="E92" s="28"/>
      <c r="F92" s="117" t="str">
        <f>IF(F63="Y","",F89)</f>
        <v/>
      </c>
      <c r="G92" s="407" t="str">
        <f t="shared" ref="G92:BR92" si="72">IF(G63="Y","",G89)</f>
        <v/>
      </c>
      <c r="H92" s="117" t="str">
        <f t="shared" si="72"/>
        <v xml:space="preserve"> NN, ND _x000D_</v>
      </c>
      <c r="I92" s="255" t="str">
        <f t="shared" si="72"/>
        <v>_x000D_</v>
      </c>
      <c r="J92" s="117" t="str">
        <f t="shared" si="72"/>
        <v>_x000D_</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138" t="str">
        <f ca="1">IF(LEN($H$117)=0, $F$92, $H$117 &amp; CHAR(13) &amp; $F$92)</f>
        <v xml:space="preserve"> SK, NN _x000D_ BK, NN _x000D__x000D_</v>
      </c>
      <c r="G93" s="410" t="str">
        <f ca="1">CONCATENATE(INDIRECT(ADDRESS(ROW(),COLUMN()-1)),IF(ISERROR(FIND("...",G82)),G92,""))</f>
        <v xml:space="preserve"> SK, NN _x000D_ BK, NN _x000D__x000D_</v>
      </c>
      <c r="H93" s="118" t="str">
        <f t="shared" ref="H93:BS93" ca="1" si="75">CONCATENATE(INDIRECT(ADDRESS(ROW(),COLUMN()-1)),IF(ISERROR(FIND("...",H82)),H92,""))</f>
        <v xml:space="preserve"> SK, NN _x000D_ BK, NN _x000D__x000D_ NN, ND _x000D_</v>
      </c>
      <c r="I93" s="292" t="str">
        <f t="shared" ca="1" si="75"/>
        <v xml:space="preserve"> SK, NN _x000D_ BK, NN _x000D__x000D_ NN, ND _x000D__x000D_</v>
      </c>
      <c r="J93" s="118" t="str">
        <f t="shared" ca="1" si="75"/>
        <v xml:space="preserve"> SK, NN _x000D_ BK, NN _x000D__x000D_ NN, ND _x000D__x000D__x000D_</v>
      </c>
      <c r="K93" s="118" t="str">
        <f t="shared" ca="1" si="75"/>
        <v xml:space="preserve"> SK, NN _x000D_ BK, NN _x000D__x000D_ NN, ND _x000D__x000D__x000D_</v>
      </c>
      <c r="L93" s="118" t="str">
        <f t="shared" ca="1" si="75"/>
        <v xml:space="preserve"> SK, NN _x000D_ BK, NN _x000D__x000D_ NN, ND _x000D__x000D__x000D_</v>
      </c>
      <c r="M93" s="118" t="str">
        <f t="shared" ca="1" si="75"/>
        <v xml:space="preserve"> SK, NN _x000D_ BK, NN _x000D__x000D_ NN, ND _x000D__x000D__x000D_</v>
      </c>
      <c r="N93" s="118" t="str">
        <f t="shared" ca="1" si="75"/>
        <v xml:space="preserve"> SK, NN _x000D_ BK, NN _x000D__x000D_ NN, ND _x000D__x000D__x000D_</v>
      </c>
      <c r="O93" s="118" t="str">
        <f t="shared" ca="1" si="75"/>
        <v xml:space="preserve"> SK, NN _x000D_ BK, NN _x000D__x000D_ NN, ND _x000D__x000D__x000D_</v>
      </c>
      <c r="P93" s="118" t="str">
        <f t="shared" ca="1" si="75"/>
        <v xml:space="preserve"> SK, NN _x000D_ BK, NN _x000D__x000D_ NN, ND _x000D__x000D__x000D_</v>
      </c>
      <c r="Q93" s="118" t="str">
        <f t="shared" ca="1" si="75"/>
        <v xml:space="preserve"> SK, NN _x000D_ BK, NN _x000D__x000D_ NN, ND _x000D__x000D__x000D_</v>
      </c>
      <c r="R93" s="118" t="str">
        <f t="shared" ca="1" si="75"/>
        <v xml:space="preserve"> SK, NN _x000D_ BK, NN _x000D__x000D_ NN, ND _x000D__x000D__x000D_</v>
      </c>
      <c r="S93" s="118" t="str">
        <f t="shared" ca="1" si="75"/>
        <v xml:space="preserve"> SK, NN _x000D_ BK, NN _x000D__x000D_ NN, ND _x000D__x000D__x000D_</v>
      </c>
      <c r="T93" s="118" t="str">
        <f t="shared" ca="1" si="75"/>
        <v xml:space="preserve"> SK, NN _x000D_ BK, NN _x000D__x000D_ NN, ND _x000D__x000D__x000D_</v>
      </c>
      <c r="U93" s="118" t="str">
        <f t="shared" ca="1" si="75"/>
        <v xml:space="preserve"> SK, NN _x000D_ BK, NN _x000D__x000D_ NN, ND _x000D__x000D__x000D_</v>
      </c>
      <c r="V93" s="118" t="str">
        <f t="shared" ca="1" si="75"/>
        <v xml:space="preserve"> SK, NN _x000D_ BK, NN _x000D__x000D_ NN, ND _x000D__x000D__x000D_</v>
      </c>
      <c r="W93" s="118" t="str">
        <f t="shared" ca="1" si="75"/>
        <v xml:space="preserve"> SK, NN _x000D_ BK, NN _x000D__x000D_ NN, ND _x000D__x000D__x000D_</v>
      </c>
      <c r="X93" s="118" t="str">
        <f t="shared" ca="1" si="75"/>
        <v xml:space="preserve"> SK, NN _x000D_ BK, NN _x000D__x000D_ NN, ND _x000D__x000D__x000D_</v>
      </c>
      <c r="Y93" s="118" t="str">
        <f t="shared" ca="1" si="75"/>
        <v xml:space="preserve"> SK, NN _x000D_ BK, NN _x000D__x000D_ NN, ND _x000D__x000D__x000D_</v>
      </c>
      <c r="Z93" s="118" t="str">
        <f t="shared" ca="1" si="75"/>
        <v xml:space="preserve"> SK, NN _x000D_ BK, NN _x000D__x000D_ NN, ND _x000D__x000D__x000D_</v>
      </c>
      <c r="AA93" s="118" t="str">
        <f t="shared" ca="1" si="75"/>
        <v xml:space="preserve"> SK, NN _x000D_ BK, NN _x000D__x000D_ NN, ND _x000D__x000D__x000D_</v>
      </c>
      <c r="AB93" s="118" t="str">
        <f t="shared" ca="1" si="75"/>
        <v xml:space="preserve"> SK, NN _x000D_ BK, NN _x000D__x000D_ NN, ND _x000D__x000D__x000D_</v>
      </c>
      <c r="AC93" s="118" t="str">
        <f t="shared" ca="1" si="75"/>
        <v xml:space="preserve"> SK, NN _x000D_ BK, NN _x000D__x000D_ NN, ND _x000D__x000D__x000D_</v>
      </c>
      <c r="AD93" s="118" t="str">
        <f t="shared" ca="1" si="75"/>
        <v xml:space="preserve"> SK, NN _x000D_ BK, NN _x000D__x000D_ NN, ND _x000D__x000D__x000D_</v>
      </c>
      <c r="AE93" s="118" t="str">
        <f t="shared" ca="1" si="75"/>
        <v xml:space="preserve"> SK, NN _x000D_ BK, NN _x000D__x000D_ NN, ND _x000D__x000D__x000D_</v>
      </c>
      <c r="AF93" s="118" t="str">
        <f t="shared" ca="1" si="75"/>
        <v xml:space="preserve"> SK, NN _x000D_ BK, NN _x000D__x000D_ NN, ND _x000D__x000D__x000D_</v>
      </c>
      <c r="AG93" s="118" t="str">
        <f t="shared" ca="1" si="75"/>
        <v xml:space="preserve"> SK, NN _x000D_ BK, NN _x000D__x000D_ NN, ND _x000D__x000D__x000D_</v>
      </c>
      <c r="AH93" s="118" t="str">
        <f t="shared" ca="1" si="75"/>
        <v xml:space="preserve"> SK, NN _x000D_ BK, NN _x000D__x000D_ NN, ND _x000D__x000D__x000D_</v>
      </c>
      <c r="AI93" s="118" t="str">
        <f t="shared" ca="1" si="75"/>
        <v xml:space="preserve"> SK, NN _x000D_ BK, NN _x000D__x000D_ NN, ND _x000D__x000D__x000D_</v>
      </c>
      <c r="AJ93" s="118" t="str">
        <f t="shared" ca="1" si="75"/>
        <v xml:space="preserve"> SK, NN _x000D_ BK, NN _x000D__x000D_ NN, ND _x000D__x000D__x000D_</v>
      </c>
      <c r="AK93" s="118" t="str">
        <f t="shared" ca="1" si="75"/>
        <v xml:space="preserve"> SK, NN _x000D_ BK, NN _x000D__x000D_ NN, ND _x000D__x000D__x000D_</v>
      </c>
      <c r="AL93" s="118" t="str">
        <f t="shared" ca="1" si="75"/>
        <v xml:space="preserve"> SK, NN _x000D_ BK, NN _x000D__x000D_ NN, ND _x000D__x000D__x000D_</v>
      </c>
      <c r="AM93" s="118" t="str">
        <f t="shared" ca="1" si="75"/>
        <v xml:space="preserve"> SK, NN _x000D_ BK, NN _x000D__x000D_ NN, ND _x000D__x000D__x000D_</v>
      </c>
      <c r="AN93" s="118" t="str">
        <f t="shared" ca="1" si="75"/>
        <v xml:space="preserve"> SK, NN _x000D_ BK, NN _x000D__x000D_ NN, ND _x000D__x000D__x000D_</v>
      </c>
      <c r="AO93" s="118" t="str">
        <f t="shared" ca="1" si="75"/>
        <v xml:space="preserve"> SK, NN _x000D_ BK, NN _x000D__x000D_ NN, ND _x000D__x000D__x000D_</v>
      </c>
      <c r="AP93" s="118" t="str">
        <f t="shared" ca="1" si="75"/>
        <v xml:space="preserve"> SK, NN _x000D_ BK, NN _x000D__x000D_ NN, ND _x000D__x000D__x000D_</v>
      </c>
      <c r="AQ93" s="118" t="str">
        <f t="shared" ca="1" si="75"/>
        <v xml:space="preserve"> SK, NN _x000D_ BK, NN _x000D__x000D_ NN, ND _x000D__x000D__x000D_</v>
      </c>
      <c r="AR93" s="118" t="str">
        <f t="shared" ca="1" si="75"/>
        <v xml:space="preserve"> SK, NN _x000D_ BK, NN _x000D__x000D_ NN, ND _x000D__x000D__x000D_</v>
      </c>
      <c r="AS93" s="118" t="str">
        <f t="shared" ca="1" si="75"/>
        <v xml:space="preserve"> SK, NN _x000D_ BK, NN _x000D__x000D_ NN, ND _x000D__x000D__x000D_</v>
      </c>
      <c r="AT93" s="118" t="str">
        <f t="shared" ca="1" si="75"/>
        <v xml:space="preserve"> SK, NN _x000D_ BK, NN _x000D__x000D_ NN, ND _x000D__x000D__x000D_</v>
      </c>
      <c r="AU93" s="118" t="str">
        <f t="shared" ca="1" si="75"/>
        <v xml:space="preserve"> SK, NN _x000D_ BK, NN _x000D__x000D_ NN, ND _x000D__x000D__x000D_</v>
      </c>
      <c r="AV93" s="118" t="str">
        <f t="shared" ca="1" si="75"/>
        <v xml:space="preserve"> SK, NN _x000D_ BK, NN _x000D__x000D_ NN, ND _x000D__x000D__x000D_</v>
      </c>
      <c r="AW93" s="118" t="str">
        <f t="shared" ca="1" si="75"/>
        <v xml:space="preserve"> SK, NN _x000D_ BK, NN _x000D__x000D_ NN, ND _x000D__x000D__x000D_</v>
      </c>
      <c r="AX93" s="118" t="str">
        <f t="shared" ca="1" si="75"/>
        <v xml:space="preserve"> SK, NN _x000D_ BK, NN _x000D__x000D_ NN, ND _x000D__x000D__x000D_</v>
      </c>
      <c r="AY93" s="118" t="str">
        <f t="shared" ca="1" si="75"/>
        <v xml:space="preserve"> SK, NN _x000D_ BK, NN _x000D__x000D_ NN, ND _x000D__x000D__x000D_</v>
      </c>
      <c r="AZ93" s="118" t="str">
        <f t="shared" ca="1" si="75"/>
        <v xml:space="preserve"> SK, NN _x000D_ BK, NN _x000D__x000D_ NN, ND _x000D__x000D__x000D_</v>
      </c>
      <c r="BA93" s="118" t="str">
        <f t="shared" ca="1" si="75"/>
        <v xml:space="preserve"> SK, NN _x000D_ BK, NN _x000D__x000D_ NN, ND _x000D__x000D__x000D_</v>
      </c>
      <c r="BB93" s="118" t="str">
        <f t="shared" ca="1" si="75"/>
        <v xml:space="preserve"> SK, NN _x000D_ BK, NN _x000D__x000D_ NN, ND _x000D__x000D__x000D_</v>
      </c>
      <c r="BC93" s="118" t="str">
        <f t="shared" ca="1" si="75"/>
        <v xml:space="preserve"> SK, NN _x000D_ BK, NN _x000D__x000D_ NN, ND _x000D__x000D__x000D_</v>
      </c>
      <c r="BD93" s="118" t="str">
        <f t="shared" ca="1" si="75"/>
        <v xml:space="preserve"> SK, NN _x000D_ BK, NN _x000D__x000D_ NN, ND _x000D__x000D__x000D_</v>
      </c>
      <c r="BE93" s="118" t="str">
        <f t="shared" ca="1" si="75"/>
        <v xml:space="preserve"> SK, NN _x000D_ BK, NN _x000D__x000D_ NN, ND _x000D__x000D__x000D_</v>
      </c>
      <c r="BF93" s="118" t="str">
        <f t="shared" ca="1" si="75"/>
        <v xml:space="preserve"> SK, NN _x000D_ BK, NN _x000D__x000D_ NN, ND _x000D__x000D__x000D_</v>
      </c>
      <c r="BG93" s="118" t="str">
        <f t="shared" ca="1" si="75"/>
        <v xml:space="preserve"> SK, NN _x000D_ BK, NN _x000D__x000D_ NN, ND _x000D__x000D__x000D_</v>
      </c>
      <c r="BH93" s="118" t="str">
        <f t="shared" ca="1" si="75"/>
        <v xml:space="preserve"> SK, NN _x000D_ BK, NN _x000D__x000D_ NN, ND _x000D__x000D__x000D_</v>
      </c>
      <c r="BI93" s="118" t="str">
        <f t="shared" ca="1" si="75"/>
        <v xml:space="preserve"> SK, NN _x000D_ BK, NN _x000D__x000D_ NN, ND _x000D__x000D__x000D_</v>
      </c>
      <c r="BJ93" s="118" t="str">
        <f t="shared" ca="1" si="75"/>
        <v xml:space="preserve"> SK, NN _x000D_ BK, NN _x000D__x000D_ NN, ND _x000D__x000D__x000D_</v>
      </c>
      <c r="BK93" s="118" t="str">
        <f t="shared" ca="1" si="75"/>
        <v xml:space="preserve"> SK, NN _x000D_ BK, NN _x000D__x000D_ NN, ND _x000D__x000D__x000D_</v>
      </c>
      <c r="BL93" s="118" t="str">
        <f t="shared" ca="1" si="75"/>
        <v xml:space="preserve"> SK, NN _x000D_ BK, NN _x000D__x000D_ NN, ND _x000D__x000D__x000D_</v>
      </c>
      <c r="BM93" s="118" t="str">
        <f t="shared" ca="1" si="75"/>
        <v xml:space="preserve"> SK, NN _x000D_ BK, NN _x000D__x000D_ NN, ND _x000D__x000D__x000D_</v>
      </c>
      <c r="BN93" s="118" t="str">
        <f t="shared" ca="1" si="75"/>
        <v xml:space="preserve"> SK, NN _x000D_ BK, NN _x000D__x000D_ NN, ND _x000D__x000D__x000D_</v>
      </c>
      <c r="BO93" s="118" t="str">
        <f t="shared" ca="1" si="75"/>
        <v xml:space="preserve"> SK, NN _x000D_ BK, NN _x000D__x000D_ NN, ND _x000D__x000D__x000D_</v>
      </c>
      <c r="BP93" s="118" t="str">
        <f t="shared" ca="1" si="75"/>
        <v xml:space="preserve"> SK, NN _x000D_ BK, NN _x000D__x000D_ NN, ND _x000D__x000D__x000D_</v>
      </c>
      <c r="BQ93" s="118" t="str">
        <f t="shared" ca="1" si="75"/>
        <v xml:space="preserve"> SK, NN _x000D_ BK, NN _x000D__x000D_ NN, ND _x000D__x000D__x000D_</v>
      </c>
      <c r="BR93" s="118" t="str">
        <f t="shared" ca="1" si="75"/>
        <v xml:space="preserve"> SK, NN _x000D_ BK, NN _x000D__x000D_ NN, ND _x000D__x000D__x000D_</v>
      </c>
      <c r="BS93" s="118" t="str">
        <f t="shared" ca="1" si="75"/>
        <v xml:space="preserve"> SK, NN _x000D_ BK, NN _x000D__x000D_ NN, ND _x000D__x000D__x000D_</v>
      </c>
      <c r="BT93" s="118" t="str">
        <f t="shared" ref="BT93:EE93" ca="1" si="76">CONCATENATE(INDIRECT(ADDRESS(ROW(),COLUMN()-1)),IF(ISERROR(FIND("...",BT82)),BT92,""))</f>
        <v xml:space="preserve"> SK, NN _x000D_ BK, NN _x000D__x000D_ NN, ND _x000D__x000D__x000D_</v>
      </c>
      <c r="BU93" s="118" t="str">
        <f t="shared" ca="1" si="76"/>
        <v xml:space="preserve"> SK, NN _x000D_ BK, NN _x000D__x000D_ NN, ND _x000D__x000D__x000D_</v>
      </c>
      <c r="BV93" s="118" t="str">
        <f t="shared" ca="1" si="76"/>
        <v xml:space="preserve"> SK, NN _x000D_ BK, NN _x000D__x000D_ NN, ND _x000D__x000D__x000D_</v>
      </c>
      <c r="BW93" s="118" t="str">
        <f t="shared" ca="1" si="76"/>
        <v xml:space="preserve"> SK, NN _x000D_ BK, NN _x000D__x000D_ NN, ND _x000D__x000D__x000D_</v>
      </c>
      <c r="BX93" s="118" t="str">
        <f t="shared" ca="1" si="76"/>
        <v xml:space="preserve"> SK, NN _x000D_ BK, NN _x000D__x000D_ NN, ND _x000D__x000D__x000D_</v>
      </c>
      <c r="BY93" s="118" t="str">
        <f t="shared" ca="1" si="76"/>
        <v xml:space="preserve"> SK, NN _x000D_ BK, NN _x000D__x000D_ NN, ND _x000D__x000D__x000D_</v>
      </c>
      <c r="BZ93" s="118" t="str">
        <f t="shared" ca="1" si="76"/>
        <v xml:space="preserve"> SK, NN _x000D_ BK, NN _x000D__x000D_ NN, ND _x000D__x000D__x000D_</v>
      </c>
      <c r="CA93" s="118" t="str">
        <f t="shared" ca="1" si="76"/>
        <v xml:space="preserve"> SK, NN _x000D_ BK, NN _x000D__x000D_ NN, ND _x000D__x000D__x000D_</v>
      </c>
      <c r="CB93" s="118" t="str">
        <f t="shared" ca="1" si="76"/>
        <v xml:space="preserve"> SK, NN _x000D_ BK, NN _x000D__x000D_ NN, ND _x000D__x000D__x000D_</v>
      </c>
      <c r="CC93" s="118" t="str">
        <f t="shared" ca="1" si="76"/>
        <v xml:space="preserve"> SK, NN _x000D_ BK, NN _x000D__x000D_ NN, ND _x000D__x000D__x000D_</v>
      </c>
      <c r="CD93" s="118" t="str">
        <f t="shared" ca="1" si="76"/>
        <v xml:space="preserve"> SK, NN _x000D_ BK, NN _x000D__x000D_ NN, ND _x000D__x000D__x000D_</v>
      </c>
      <c r="CE93" s="118" t="str">
        <f t="shared" ca="1" si="76"/>
        <v xml:space="preserve"> SK, NN _x000D_ BK, NN _x000D__x000D_ NN, ND _x000D__x000D__x000D_</v>
      </c>
      <c r="CF93" s="118" t="str">
        <f t="shared" ca="1" si="76"/>
        <v xml:space="preserve"> SK, NN _x000D_ BK, NN _x000D__x000D_ NN, ND _x000D__x000D__x000D_</v>
      </c>
      <c r="CG93" s="118" t="str">
        <f t="shared" ca="1" si="76"/>
        <v xml:space="preserve"> SK, NN _x000D_ BK, NN _x000D__x000D_ NN, ND _x000D__x000D__x000D_</v>
      </c>
      <c r="CH93" s="118" t="str">
        <f t="shared" ca="1" si="76"/>
        <v xml:space="preserve"> SK, NN _x000D_ BK, NN _x000D__x000D_ NN, ND _x000D__x000D__x000D_</v>
      </c>
      <c r="CI93" s="118" t="str">
        <f t="shared" ca="1" si="76"/>
        <v xml:space="preserve"> SK, NN _x000D_ BK, NN _x000D__x000D_ NN, ND _x000D__x000D__x000D_</v>
      </c>
      <c r="CJ93" s="118" t="str">
        <f t="shared" ca="1" si="76"/>
        <v xml:space="preserve"> SK, NN _x000D_ BK, NN _x000D__x000D_ NN, ND _x000D__x000D__x000D_</v>
      </c>
      <c r="CK93" s="118" t="str">
        <f t="shared" ca="1" si="76"/>
        <v xml:space="preserve"> SK, NN _x000D_ BK, NN _x000D__x000D_ NN, ND _x000D__x000D__x000D_</v>
      </c>
      <c r="CL93" s="118" t="str">
        <f t="shared" ca="1" si="76"/>
        <v xml:space="preserve"> SK, NN _x000D_ BK, NN _x000D__x000D_ NN, ND _x000D__x000D__x000D_</v>
      </c>
      <c r="CM93" s="118" t="str">
        <f t="shared" ca="1" si="76"/>
        <v xml:space="preserve"> SK, NN _x000D_ BK, NN _x000D__x000D_ NN, ND _x000D__x000D__x000D_</v>
      </c>
      <c r="CN93" s="118" t="str">
        <f t="shared" ca="1" si="76"/>
        <v xml:space="preserve"> SK, NN _x000D_ BK, NN _x000D__x000D_ NN, ND _x000D__x000D__x000D_</v>
      </c>
      <c r="CO93" s="118" t="str">
        <f t="shared" ca="1" si="76"/>
        <v xml:space="preserve"> SK, NN _x000D_ BK, NN _x000D__x000D_ NN, ND _x000D__x000D__x000D_</v>
      </c>
      <c r="CP93" s="118" t="str">
        <f t="shared" ca="1" si="76"/>
        <v xml:space="preserve"> SK, NN _x000D_ BK, NN _x000D__x000D_ NN, ND _x000D__x000D__x000D_</v>
      </c>
      <c r="CQ93" s="118" t="str">
        <f t="shared" ca="1" si="76"/>
        <v xml:space="preserve"> SK, NN _x000D_ BK, NN _x000D__x000D_ NN, ND _x000D__x000D__x000D_</v>
      </c>
      <c r="CR93" s="118" t="str">
        <f t="shared" ca="1" si="76"/>
        <v xml:space="preserve"> SK, NN _x000D_ BK, NN _x000D__x000D_ NN, ND _x000D__x000D__x000D_</v>
      </c>
      <c r="CS93" s="118" t="str">
        <f t="shared" ca="1" si="76"/>
        <v xml:space="preserve"> SK, NN _x000D_ BK, NN _x000D__x000D_ NN, ND _x000D__x000D__x000D_</v>
      </c>
      <c r="CT93" s="118" t="str">
        <f t="shared" ca="1" si="76"/>
        <v xml:space="preserve"> SK, NN _x000D_ BK, NN _x000D__x000D_ NN, ND _x000D__x000D__x000D_</v>
      </c>
      <c r="CU93" s="118" t="str">
        <f t="shared" ca="1" si="76"/>
        <v xml:space="preserve"> SK, NN _x000D_ BK, NN _x000D__x000D_ NN, ND _x000D__x000D__x000D_</v>
      </c>
      <c r="CV93" s="118" t="str">
        <f t="shared" ca="1" si="76"/>
        <v xml:space="preserve"> SK, NN _x000D_ BK, NN _x000D__x000D_ NN, ND _x000D__x000D__x000D_</v>
      </c>
      <c r="CW93" s="118" t="str">
        <f t="shared" ca="1" si="76"/>
        <v xml:space="preserve"> SK, NN _x000D_ BK, NN _x000D__x000D_ NN, ND _x000D__x000D__x000D_</v>
      </c>
      <c r="CX93" s="118" t="str">
        <f t="shared" ca="1" si="76"/>
        <v xml:space="preserve"> SK, NN _x000D_ BK, NN _x000D__x000D_ NN, ND _x000D__x000D__x000D_</v>
      </c>
      <c r="CY93" s="118" t="str">
        <f t="shared" ca="1" si="76"/>
        <v xml:space="preserve"> SK, NN _x000D_ BK, NN _x000D__x000D_ NN, ND _x000D__x000D__x000D_</v>
      </c>
      <c r="CZ93" s="118" t="str">
        <f t="shared" ca="1" si="76"/>
        <v xml:space="preserve"> SK, NN _x000D_ BK, NN _x000D__x000D_ NN, ND _x000D__x000D__x000D_</v>
      </c>
      <c r="DA93" s="118" t="str">
        <f t="shared" ca="1" si="76"/>
        <v xml:space="preserve"> SK, NN _x000D_ BK, NN _x000D__x000D_ NN, ND _x000D__x000D__x000D_</v>
      </c>
      <c r="DB93" s="118" t="str">
        <f t="shared" ca="1" si="76"/>
        <v xml:space="preserve"> SK, NN _x000D_ BK, NN _x000D__x000D_ NN, ND _x000D__x000D__x000D_</v>
      </c>
      <c r="DC93" s="118" t="str">
        <f t="shared" ca="1" si="76"/>
        <v xml:space="preserve"> SK, NN _x000D_ BK, NN _x000D__x000D_ NN, ND _x000D__x000D__x000D_</v>
      </c>
      <c r="DD93" s="118" t="str">
        <f t="shared" ca="1" si="76"/>
        <v xml:space="preserve"> SK, NN _x000D_ BK, NN _x000D__x000D_ NN, ND _x000D__x000D__x000D_</v>
      </c>
      <c r="DE93" s="118" t="str">
        <f t="shared" ca="1" si="76"/>
        <v xml:space="preserve"> SK, NN _x000D_ BK, NN _x000D__x000D_ NN, ND _x000D__x000D__x000D_</v>
      </c>
      <c r="DF93" s="118" t="str">
        <f t="shared" ca="1" si="76"/>
        <v xml:space="preserve"> SK, NN _x000D_ BK, NN _x000D__x000D_ NN, ND _x000D__x000D__x000D_</v>
      </c>
      <c r="DG93" s="118" t="str">
        <f t="shared" ca="1" si="76"/>
        <v xml:space="preserve"> SK, NN _x000D_ BK, NN _x000D__x000D_ NN, ND _x000D__x000D__x000D_</v>
      </c>
      <c r="DH93" s="118" t="str">
        <f t="shared" ca="1" si="76"/>
        <v xml:space="preserve"> SK, NN _x000D_ BK, NN _x000D__x000D_ NN, ND _x000D__x000D__x000D_</v>
      </c>
      <c r="DI93" s="118" t="str">
        <f t="shared" ca="1" si="76"/>
        <v xml:space="preserve"> SK, NN _x000D_ BK, NN _x000D__x000D_ NN, ND _x000D__x000D__x000D_</v>
      </c>
      <c r="DJ93" s="118" t="str">
        <f t="shared" ca="1" si="76"/>
        <v xml:space="preserve"> SK, NN _x000D_ BK, NN _x000D__x000D_ NN, ND _x000D__x000D__x000D_</v>
      </c>
      <c r="DK93" s="118" t="str">
        <f t="shared" ca="1" si="76"/>
        <v xml:space="preserve"> SK, NN _x000D_ BK, NN _x000D__x000D_ NN, ND _x000D__x000D__x000D_</v>
      </c>
      <c r="DL93" s="118" t="str">
        <f t="shared" ca="1" si="76"/>
        <v xml:space="preserve"> SK, NN _x000D_ BK, NN _x000D__x000D_ NN, ND _x000D__x000D__x000D_</v>
      </c>
      <c r="DM93" s="118" t="str">
        <f t="shared" ca="1" si="76"/>
        <v xml:space="preserve"> SK, NN _x000D_ BK, NN _x000D__x000D_ NN, ND _x000D__x000D__x000D_</v>
      </c>
      <c r="DN93" s="118" t="str">
        <f t="shared" ca="1" si="76"/>
        <v xml:space="preserve"> SK, NN _x000D_ BK, NN _x000D__x000D_ NN, ND _x000D__x000D__x000D_</v>
      </c>
      <c r="DO93" s="118" t="str">
        <f t="shared" ca="1" si="76"/>
        <v xml:space="preserve"> SK, NN _x000D_ BK, NN _x000D__x000D_ NN, ND _x000D__x000D__x000D_</v>
      </c>
      <c r="DP93" s="118" t="str">
        <f t="shared" ca="1" si="76"/>
        <v xml:space="preserve"> SK, NN _x000D_ BK, NN _x000D__x000D_ NN, ND _x000D__x000D__x000D_</v>
      </c>
      <c r="DQ93" s="118" t="str">
        <f t="shared" ca="1" si="76"/>
        <v xml:space="preserve"> SK, NN _x000D_ BK, NN _x000D__x000D_ NN, ND _x000D__x000D__x000D_</v>
      </c>
      <c r="DR93" s="118" t="str">
        <f t="shared" ca="1" si="76"/>
        <v xml:space="preserve"> SK, NN _x000D_ BK, NN _x000D__x000D_ NN, ND _x000D__x000D__x000D_</v>
      </c>
      <c r="DS93" s="118" t="str">
        <f t="shared" ca="1" si="76"/>
        <v xml:space="preserve"> SK, NN _x000D_ BK, NN _x000D__x000D_ NN, ND _x000D__x000D__x000D_</v>
      </c>
      <c r="DT93" s="118" t="str">
        <f t="shared" ca="1" si="76"/>
        <v xml:space="preserve"> SK, NN _x000D_ BK, NN _x000D__x000D_ NN, ND _x000D__x000D__x000D_</v>
      </c>
      <c r="DU93" s="118" t="str">
        <f t="shared" ca="1" si="76"/>
        <v xml:space="preserve"> SK, NN _x000D_ BK, NN _x000D__x000D_ NN, ND _x000D__x000D__x000D_</v>
      </c>
      <c r="DV93" s="118" t="str">
        <f t="shared" ca="1" si="76"/>
        <v xml:space="preserve"> SK, NN _x000D_ BK, NN _x000D__x000D_ NN, ND _x000D__x000D__x000D_</v>
      </c>
      <c r="DW93" s="118" t="str">
        <f t="shared" ca="1" si="76"/>
        <v xml:space="preserve"> SK, NN _x000D_ BK, NN _x000D__x000D_ NN, ND _x000D__x000D__x000D_</v>
      </c>
      <c r="DX93" s="118" t="str">
        <f t="shared" ca="1" si="76"/>
        <v xml:space="preserve"> SK, NN _x000D_ BK, NN _x000D__x000D_ NN, ND _x000D__x000D__x000D_</v>
      </c>
      <c r="DY93" s="118" t="str">
        <f t="shared" ca="1" si="76"/>
        <v xml:space="preserve"> SK, NN _x000D_ BK, NN _x000D__x000D_ NN, ND _x000D__x000D__x000D_</v>
      </c>
      <c r="DZ93" s="118" t="str">
        <f t="shared" ca="1" si="76"/>
        <v xml:space="preserve"> SK, NN _x000D_ BK, NN _x000D__x000D_ NN, ND _x000D__x000D__x000D_</v>
      </c>
      <c r="EA93" s="118" t="str">
        <f t="shared" ca="1" si="76"/>
        <v xml:space="preserve"> SK, NN _x000D_ BK, NN _x000D__x000D_ NN, ND _x000D__x000D__x000D_</v>
      </c>
      <c r="EB93" s="118" t="str">
        <f t="shared" ca="1" si="76"/>
        <v xml:space="preserve"> SK, NN _x000D_ BK, NN _x000D__x000D_ NN, ND _x000D__x000D__x000D_</v>
      </c>
      <c r="EC93" s="118" t="str">
        <f t="shared" ca="1" si="76"/>
        <v xml:space="preserve"> SK, NN _x000D_ BK, NN _x000D__x000D_ NN, ND _x000D__x000D__x000D_</v>
      </c>
      <c r="ED93" s="118" t="str">
        <f t="shared" ca="1" si="76"/>
        <v xml:space="preserve"> SK, NN _x000D_ BK, NN _x000D__x000D_ NN, ND _x000D__x000D__x000D_</v>
      </c>
      <c r="EE93" s="118" t="str">
        <f t="shared" ca="1" si="76"/>
        <v xml:space="preserve"> SK, NN _x000D_ BK, NN _x000D__x000D_ NN, ND _x000D__x000D__x000D_</v>
      </c>
      <c r="EF93" s="118" t="str">
        <f t="shared" ref="EF93:EY93" ca="1" si="77">CONCATENATE(INDIRECT(ADDRESS(ROW(),COLUMN()-1)),IF(ISERROR(FIND("...",EF82)),EF92,""))</f>
        <v xml:space="preserve"> SK, NN _x000D_ BK, NN _x000D__x000D_ NN, ND _x000D__x000D__x000D_</v>
      </c>
      <c r="EG93" s="118" t="str">
        <f t="shared" ca="1" si="77"/>
        <v xml:space="preserve"> SK, NN _x000D_ BK, NN _x000D__x000D_ NN, ND _x000D__x000D__x000D_</v>
      </c>
      <c r="EH93" s="118" t="str">
        <f t="shared" ca="1" si="77"/>
        <v xml:space="preserve"> SK, NN _x000D_ BK, NN _x000D__x000D_ NN, ND _x000D__x000D__x000D_</v>
      </c>
      <c r="EI93" s="118" t="str">
        <f t="shared" ca="1" si="77"/>
        <v xml:space="preserve"> SK, NN _x000D_ BK, NN _x000D__x000D_ NN, ND _x000D__x000D__x000D_</v>
      </c>
      <c r="EJ93" s="118" t="str">
        <f t="shared" ca="1" si="77"/>
        <v xml:space="preserve"> SK, NN _x000D_ BK, NN _x000D__x000D_ NN, ND _x000D__x000D__x000D_</v>
      </c>
      <c r="EK93" s="118" t="str">
        <f t="shared" ca="1" si="77"/>
        <v xml:space="preserve"> SK, NN _x000D_ BK, NN _x000D__x000D_ NN, ND _x000D__x000D__x000D_</v>
      </c>
      <c r="EL93" s="118" t="str">
        <f t="shared" ca="1" si="77"/>
        <v xml:space="preserve"> SK, NN _x000D_ BK, NN _x000D__x000D_ NN, ND _x000D__x000D__x000D_</v>
      </c>
      <c r="EM93" s="118" t="str">
        <f t="shared" ca="1" si="77"/>
        <v xml:space="preserve"> SK, NN _x000D_ BK, NN _x000D__x000D_ NN, ND _x000D__x000D__x000D_</v>
      </c>
      <c r="EN93" s="118" t="str">
        <f t="shared" ca="1" si="77"/>
        <v xml:space="preserve"> SK, NN _x000D_ BK, NN _x000D__x000D_ NN, ND _x000D__x000D__x000D_</v>
      </c>
      <c r="EO93" s="118" t="str">
        <f t="shared" ca="1" si="77"/>
        <v xml:space="preserve"> SK, NN _x000D_ BK, NN _x000D__x000D_ NN, ND _x000D__x000D__x000D_</v>
      </c>
      <c r="EP93" s="118" t="str">
        <f t="shared" ca="1" si="77"/>
        <v xml:space="preserve"> SK, NN _x000D_ BK, NN _x000D__x000D_ NN, ND _x000D__x000D__x000D_</v>
      </c>
      <c r="EQ93" s="118" t="str">
        <f t="shared" ca="1" si="77"/>
        <v xml:space="preserve"> SK, NN _x000D_ BK, NN _x000D__x000D_ NN, ND _x000D__x000D__x000D_</v>
      </c>
      <c r="ER93" s="118" t="str">
        <f t="shared" ca="1" si="77"/>
        <v xml:space="preserve"> SK, NN _x000D_ BK, NN _x000D__x000D_ NN, ND _x000D__x000D__x000D_</v>
      </c>
      <c r="ES93" s="118" t="str">
        <f t="shared" ca="1" si="77"/>
        <v xml:space="preserve"> SK, NN _x000D_ BK, NN _x000D__x000D_ NN, ND _x000D__x000D__x000D_</v>
      </c>
      <c r="ET93" s="118" t="str">
        <f t="shared" ca="1" si="77"/>
        <v xml:space="preserve"> SK, NN _x000D_ BK, NN _x000D__x000D_ NN, ND _x000D__x000D__x000D_</v>
      </c>
      <c r="EU93" s="118" t="str">
        <f t="shared" ca="1" si="77"/>
        <v xml:space="preserve"> SK, NN _x000D_ BK, NN _x000D__x000D_ NN, ND _x000D__x000D__x000D_</v>
      </c>
      <c r="EV93" s="118" t="str">
        <f t="shared" ca="1" si="77"/>
        <v xml:space="preserve"> SK, NN _x000D_ BK, NN _x000D__x000D_ NN, ND _x000D__x000D__x000D_</v>
      </c>
      <c r="EW93" s="118" t="str">
        <f t="shared" ca="1" si="77"/>
        <v xml:space="preserve"> SK, NN _x000D_ BK, NN _x000D__x000D_ NN, ND _x000D__x000D__x000D_</v>
      </c>
      <c r="EX93" s="118" t="str">
        <f t="shared" ca="1" si="77"/>
        <v xml:space="preserve"> SK, NN _x000D_ BK, NN _x000D__x000D_ NN, ND _x000D__x000D__x000D_</v>
      </c>
      <c r="EY93" s="118" t="str">
        <f t="shared" ca="1" si="77"/>
        <v xml:space="preserve"> SK, NN _x000D_ BK, NN _x000D__x000D_ NN, ND _x000D__x000D__x000D_</v>
      </c>
    </row>
    <row r="94" spans="1:155" s="39" customFormat="1" ht="22.95" hidden="1" customHeight="1" outlineLevel="2">
      <c r="A94" s="21"/>
      <c r="B94" s="21"/>
      <c r="C94" s="33"/>
      <c r="D94" s="33"/>
      <c r="E94" s="28"/>
      <c r="F94" s="117"/>
      <c r="G94" s="407"/>
      <c r="H94" s="113"/>
      <c r="I94" s="255"/>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t="26.4"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INTEGER NOT NULL DEFAULT 0</v>
      </c>
      <c r="G95" s="408" t="str">
        <f>IF(LEN(G72)=0,"", " " &amp; IF(G59="Y", Settings!$B$19, IF(IFERROR(SEARCH("N",G67,1),0)=1,Settings!$B$20,IF(IFERROR(SEARCH("C",G67,1),0)=1,Settings!$B$23,IF(IFERROR(SEARCH("DT",G67,1),0)=1,Settings!$B$26,IF(IFERROR(SEARCH("D",G67,1),0)=1,Settings!$B$25,IF(IFERROR(SEARCH("I",G67,1),0)=1,Settings!$B$22, IF(G64="Y", Settings!$B$18, Settings!$B$17))))))))</f>
        <v xml:space="preserve"> VARCHAR2</v>
      </c>
      <c r="H95" s="115" t="str">
        <f>IF(LEN(H72)=0,"", " " &amp; IF(H59="Y", Settings!$B$19, IF(IFERROR(SEARCH("N",H67,1),0)=1,Settings!$B$20,IF(IFERROR(SEARCH("C",H67,1),0)=1,Settings!$B$23,IF(IFERROR(SEARCH("DT",H67,1),0)=1,Settings!$B$26,IF(IFERROR(SEARCH("D",H67,1),0)=1,Settings!$B$25,IF(IFERROR(SEARCH("I",H67,1),0)=1,Settings!$B$22, IF(H64="Y", Settings!$B$18, Settings!$B$17))))))))</f>
        <v xml:space="preserve"> VARCHAR2</v>
      </c>
      <c r="I95" s="262" t="str">
        <f>IF(LEN(I72)=0,"", " " &amp; IF(I59="Y", Settings!$B$19, IF(IFERROR(SEARCH("N",I67,1),0)=1,Settings!$B$20,IF(IFERROR(SEARCH("C",I67,1),0)=1,Settings!$B$23,IF(IFERROR(SEARCH("DT",I67,1),0)=1,Settings!$B$26,IF(IFERROR(SEARCH("D",I67,1),0)=1,Settings!$B$25,IF(IFERROR(SEARCH("I",I67,1),0)=1,Settings!$B$22, IF(I64="Y", Settings!$B$18, Settings!$B$17))))))))</f>
        <v xml:space="preserve"> VARCHAR2</v>
      </c>
      <c r="J95" s="115" t="str">
        <f>IF(LEN(J72)=0,"", " " &amp; IF(J59="Y", Settings!$B$19, IF(IFERROR(SEARCH("N",J67,1),0)=1,Settings!$B$20,IF(IFERROR(SEARCH("C",J67,1),0)=1,Settings!$B$23,IF(IFERROR(SEARCH("DT",J67,1),0)=1,Settings!$B$26,IF(IFERROR(SEARCH("D",J67,1),0)=1,Settings!$B$25,IF(IFERROR(SEARCH("I",J67,1),0)=1,Settings!$B$22, IF(J64="Y", Settings!$B$18, Settings!$B$17))))))))</f>
        <v xml:space="preserve"> VARCHAR2</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t="39.6" hidden="1" outlineLevel="2">
      <c r="A96" s="21"/>
      <c r="B96" s="21"/>
      <c r="C96" s="33" t="s">
        <v>298</v>
      </c>
      <c r="D96" s="33"/>
      <c r="E96" s="28"/>
      <c r="F96" s="115" t="str">
        <f t="shared" ref="F96:BQ96" si="78">IF(OR(F59="Y", LEN(F67)=0, LEN(F69)=0), F95, CONCATENATE(F95,"(",F69,")"))</f>
        <v xml:space="preserve"> INTEGER NOT NULL DEFAULT 0</v>
      </c>
      <c r="G96" s="408" t="str">
        <f t="shared" si="78"/>
        <v xml:space="preserve"> VARCHAR2(6)</v>
      </c>
      <c r="H96" s="115" t="str">
        <f t="shared" si="78"/>
        <v xml:space="preserve"> VARCHAR2(100)</v>
      </c>
      <c r="I96" s="262" t="str">
        <f t="shared" si="78"/>
        <v xml:space="preserve"> VARCHAR2(100)</v>
      </c>
      <c r="J96" s="115" t="str">
        <f t="shared" si="78"/>
        <v xml:space="preserve"> VARCHAR2(100)</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115" t="str">
        <f>IF(AND(ISTEXT(F72),F65="Y", F57&lt;&gt;"Y", ISERROR(FIND("SK",F7))), " NOT NULL", "")</f>
        <v/>
      </c>
      <c r="G97" s="408" t="str">
        <f t="shared" ref="G97:BR97" si="81">IF(AND(ISTEXT(G72),G65="Y", G57&lt;&gt;"Y", ISERROR(FIND("SK",G7))), " NOT NULL", "")</f>
        <v xml:space="preserve"> NOT NULL</v>
      </c>
      <c r="H97" s="115" t="str">
        <f t="shared" si="81"/>
        <v xml:space="preserve"> NOT NULL</v>
      </c>
      <c r="I97" s="262"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115" t="str">
        <f t="shared" ref="F98:BQ98" si="84">IF(LEN(F72)=0,"",TRIM(F13))</f>
        <v>4</v>
      </c>
      <c r="G98" s="408" t="str">
        <f t="shared" si="84"/>
        <v>IN004</v>
      </c>
      <c r="H98" s="115" t="str">
        <f t="shared" si="84"/>
        <v>Sorbonne University</v>
      </c>
      <c r="I98" s="262" t="str">
        <f t="shared" si="84"/>
        <v>Paris</v>
      </c>
      <c r="J98" s="115" t="str">
        <f t="shared" si="84"/>
        <v>France</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115" t="str">
        <f>IF(F59="Y", "", IF(LEN(F98)=0, "",  IF(OR(NOT(ISERROR(FIND("N",F67))), F67="I", F64="Y"), F98, CONCATENATE("'",F98,"'"))))</f>
        <v/>
      </c>
      <c r="G99" s="408" t="str">
        <f t="shared" ref="G99:BR99" si="87">IF(G59="Y", "", IF(LEN(G98)=0, "",  IF(OR(NOT(ISERROR(FIND("N",G67))), G67="I", G64="Y"), G98, CONCATENATE("'",G98,"'"))))</f>
        <v>'IN004'</v>
      </c>
      <c r="H99" s="115" t="str">
        <f t="shared" si="87"/>
        <v>'Sorbonne University'</v>
      </c>
      <c r="I99" s="262" t="str">
        <f t="shared" si="87"/>
        <v>'Paris'</v>
      </c>
      <c r="J99" s="115" t="str">
        <f t="shared" si="87"/>
        <v>'France'</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115" t="str">
        <f>IF(AND(LEN(F99) &lt;&gt; 0, Settings!$B$16 ="Y"), CONCATENATE(" DEFAULT ",F99),"")</f>
        <v/>
      </c>
      <c r="G100" s="408" t="str">
        <f>IF(AND(LEN(G99) &lt;&gt; 0, Settings!$B$16 ="Y"), CONCATENATE(" DEFAULT ",G99),"")</f>
        <v xml:space="preserve"> DEFAULT 'IN004'</v>
      </c>
      <c r="H100" s="115" t="str">
        <f>IF(AND(LEN(H99) &lt;&gt; 0, Settings!$B$16 ="Y"), CONCATENATE(" DEFAULT ",H99),"")</f>
        <v xml:space="preserve"> DEFAULT 'Sorbonne University'</v>
      </c>
      <c r="I100" s="262" t="str">
        <f>IF(AND(LEN(I99) &lt;&gt; 0, Settings!$B$16 ="Y"), CONCATENATE(" DEFAULT ",I99),"")</f>
        <v xml:space="preserve"> DEFAULT 'Paris'</v>
      </c>
      <c r="J100" s="115" t="str">
        <f>IF(AND(LEN(J99) &lt;&gt; 0, Settings!$B$16 ="Y"), CONCATENATE(" DEFAULT ",J99),"")</f>
        <v xml:space="preserve"> DEFAULT 'France'</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115" t="str">
        <f>IF(LEN(F72) = 0, "", "," &amp; CHAR(13))</f>
        <v>,_x000D_</v>
      </c>
      <c r="G101" s="408" t="str">
        <f>IF(LEN(G72) = 0, "", "," &amp; CHAR(13))</f>
        <v>,_x000D_</v>
      </c>
      <c r="H101" s="115" t="str">
        <f t="shared" ref="H101:BS101" si="90">IF(LEN(H72) = 0, "", "," &amp; CHAR(13))</f>
        <v>,_x000D_</v>
      </c>
      <c r="I101" s="262" t="str">
        <f t="shared" si="90"/>
        <v>,_x000D_</v>
      </c>
      <c r="J101" s="115" t="str">
        <f t="shared" si="90"/>
        <v>,_x000D_</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115"/>
      <c r="G102" s="408"/>
      <c r="H102" s="115"/>
      <c r="I102" s="262"/>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123" t="str">
        <f t="shared" ref="F103:BQ103" si="93">CONCATENATE(F72, F96, F97, F100, F101)</f>
        <v>INSTITUTION_KEY INTEGER NOT NULL DEFAULT 0,_x000D_</v>
      </c>
      <c r="G103" s="411" t="str">
        <f t="shared" si="93"/>
        <v>INSTITUTION_ID VARCHAR2(6) NOT NULL DEFAULT 'IN004',_x000D_</v>
      </c>
      <c r="H103" s="123" t="str">
        <f t="shared" si="93"/>
        <v>INSTITUTION_NAME VARCHAR2(100) NOT NULL DEFAULT 'Sorbonne University',_x000D_</v>
      </c>
      <c r="I103" s="332" t="str">
        <f t="shared" si="93"/>
        <v>INSTITUTION_CITY VARCHAR2(100) DEFAULT 'Paris',_x000D_</v>
      </c>
      <c r="J103" s="123" t="str">
        <f t="shared" si="93"/>
        <v>INSTITUTION_COUNTRY VARCHAR2(100) DEFAULT 'France',_x000D_</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119" t="str">
        <f t="shared" ref="F104:BQ104" si="96">IF(F63="Y",F103,"")</f>
        <v>INSTITUTION_KEY INTEGER NOT NULL DEFAULT 0,_x000D_</v>
      </c>
      <c r="G104" s="412" t="str">
        <f t="shared" si="96"/>
        <v>INSTITUTION_ID VARCHAR2(6) NOT NULL DEFAULT 'IN004',_x000D_</v>
      </c>
      <c r="H104" s="119" t="str">
        <f t="shared" si="96"/>
        <v/>
      </c>
      <c r="I104" s="264"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119" t="str">
        <f t="shared" ref="F105:BQ105" si="99">IF(F63="Y","",F103)</f>
        <v/>
      </c>
      <c r="G105" s="412" t="str">
        <f t="shared" si="99"/>
        <v/>
      </c>
      <c r="H105" s="119" t="str">
        <f t="shared" si="99"/>
        <v>INSTITUTION_NAME VARCHAR2(100) NOT NULL DEFAULT 'Sorbonne University',_x000D_</v>
      </c>
      <c r="I105" s="264" t="str">
        <f t="shared" si="99"/>
        <v>INSTITUTION_CITY VARCHAR2(100) DEFAULT 'Paris',_x000D_</v>
      </c>
      <c r="J105" s="119" t="str">
        <f t="shared" si="99"/>
        <v>INSTITUTION_COUNTRY VARCHAR2(100) DEFAULT 'France',_x000D_</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139" t="str">
        <f>F104</f>
        <v>INSTITUTION_KEY INTEGER NOT NULL DEFAULT 0,_x000D_</v>
      </c>
      <c r="G106" s="412" t="str">
        <f ca="1">CONCATENATE(INDIRECT(ADDRESS(ROW(),COLUMN()-1)),G104)</f>
        <v>INSTITUTION_KEY INTEGER NOT NULL DEFAULT 0,_x000D_INSTITUTION_ID VARCHAR2(6) NOT NULL DEFAULT 'IN004',_x000D_</v>
      </c>
      <c r="H106" s="119" t="str">
        <f t="shared" ref="H106:BS107" ca="1" si="102">CONCATENATE(INDIRECT(ADDRESS(ROW(),COLUMN()-1)),H104)</f>
        <v>INSTITUTION_KEY INTEGER NOT NULL DEFAULT 0,_x000D_INSTITUTION_ID VARCHAR2(6) NOT NULL DEFAULT 'IN004',_x000D_</v>
      </c>
      <c r="I106" s="264" t="str">
        <f t="shared" ca="1" si="102"/>
        <v>INSTITUTION_KEY INTEGER NOT NULL DEFAULT 0,_x000D_INSTITUTION_ID VARCHAR2(6) NOT NULL DEFAULT 'IN004',_x000D_</v>
      </c>
      <c r="J106" s="119" t="str">
        <f t="shared" ca="1" si="102"/>
        <v>INSTITUTION_KEY INTEGER NOT NULL DEFAULT 0,_x000D_INSTITUTION_ID VARCHAR2(6) NOT NULL DEFAULT 'IN004',_x000D_</v>
      </c>
      <c r="K106" s="119" t="str">
        <f t="shared" ca="1" si="102"/>
        <v>INSTITUTION_KEY INTEGER NOT NULL DEFAULT 0,_x000D_INSTITUTION_ID VARCHAR2(6) NOT NULL DEFAULT 'IN004',_x000D_</v>
      </c>
      <c r="L106" s="119" t="str">
        <f t="shared" ca="1" si="102"/>
        <v>INSTITUTION_KEY INTEGER NOT NULL DEFAULT 0,_x000D_INSTITUTION_ID VARCHAR2(6) NOT NULL DEFAULT 'IN004',_x000D_</v>
      </c>
      <c r="M106" s="119" t="str">
        <f t="shared" ca="1" si="102"/>
        <v>INSTITUTION_KEY INTEGER NOT NULL DEFAULT 0,_x000D_INSTITUTION_ID VARCHAR2(6) NOT NULL DEFAULT 'IN004',_x000D_</v>
      </c>
      <c r="N106" s="119" t="str">
        <f t="shared" ca="1" si="102"/>
        <v>INSTITUTION_KEY INTEGER NOT NULL DEFAULT 0,_x000D_INSTITUTION_ID VARCHAR2(6) NOT NULL DEFAULT 'IN004',_x000D_</v>
      </c>
      <c r="O106" s="119" t="str">
        <f t="shared" ca="1" si="102"/>
        <v>INSTITUTION_KEY INTEGER NOT NULL DEFAULT 0,_x000D_INSTITUTION_ID VARCHAR2(6) NOT NULL DEFAULT 'IN004',_x000D_</v>
      </c>
      <c r="P106" s="119" t="str">
        <f t="shared" ca="1" si="102"/>
        <v>INSTITUTION_KEY INTEGER NOT NULL DEFAULT 0,_x000D_INSTITUTION_ID VARCHAR2(6) NOT NULL DEFAULT 'IN004',_x000D_</v>
      </c>
      <c r="Q106" s="119" t="str">
        <f t="shared" ca="1" si="102"/>
        <v>INSTITUTION_KEY INTEGER NOT NULL DEFAULT 0,_x000D_INSTITUTION_ID VARCHAR2(6) NOT NULL DEFAULT 'IN004',_x000D_</v>
      </c>
      <c r="R106" s="119" t="str">
        <f t="shared" ca="1" si="102"/>
        <v>INSTITUTION_KEY INTEGER NOT NULL DEFAULT 0,_x000D_INSTITUTION_ID VARCHAR2(6) NOT NULL DEFAULT 'IN004',_x000D_</v>
      </c>
      <c r="S106" s="119" t="str">
        <f t="shared" ca="1" si="102"/>
        <v>INSTITUTION_KEY INTEGER NOT NULL DEFAULT 0,_x000D_INSTITUTION_ID VARCHAR2(6) NOT NULL DEFAULT 'IN004',_x000D_</v>
      </c>
      <c r="T106" s="119" t="str">
        <f t="shared" ca="1" si="102"/>
        <v>INSTITUTION_KEY INTEGER NOT NULL DEFAULT 0,_x000D_INSTITUTION_ID VARCHAR2(6) NOT NULL DEFAULT 'IN004',_x000D_</v>
      </c>
      <c r="U106" s="119" t="str">
        <f t="shared" ca="1" si="102"/>
        <v>INSTITUTION_KEY INTEGER NOT NULL DEFAULT 0,_x000D_INSTITUTION_ID VARCHAR2(6) NOT NULL DEFAULT 'IN004',_x000D_</v>
      </c>
      <c r="V106" s="119" t="str">
        <f t="shared" ca="1" si="102"/>
        <v>INSTITUTION_KEY INTEGER NOT NULL DEFAULT 0,_x000D_INSTITUTION_ID VARCHAR2(6) NOT NULL DEFAULT 'IN004',_x000D_</v>
      </c>
      <c r="W106" s="119" t="str">
        <f t="shared" ca="1" si="102"/>
        <v>INSTITUTION_KEY INTEGER NOT NULL DEFAULT 0,_x000D_INSTITUTION_ID VARCHAR2(6) NOT NULL DEFAULT 'IN004',_x000D_</v>
      </c>
      <c r="X106" s="119" t="str">
        <f t="shared" ca="1" si="102"/>
        <v>INSTITUTION_KEY INTEGER NOT NULL DEFAULT 0,_x000D_INSTITUTION_ID VARCHAR2(6) NOT NULL DEFAULT 'IN004',_x000D_</v>
      </c>
      <c r="Y106" s="119" t="str">
        <f t="shared" ca="1" si="102"/>
        <v>INSTITUTION_KEY INTEGER NOT NULL DEFAULT 0,_x000D_INSTITUTION_ID VARCHAR2(6) NOT NULL DEFAULT 'IN004',_x000D_</v>
      </c>
      <c r="Z106" s="119" t="str">
        <f t="shared" ca="1" si="102"/>
        <v>INSTITUTION_KEY INTEGER NOT NULL DEFAULT 0,_x000D_INSTITUTION_ID VARCHAR2(6) NOT NULL DEFAULT 'IN004',_x000D_</v>
      </c>
      <c r="AA106" s="119" t="str">
        <f t="shared" ca="1" si="102"/>
        <v>INSTITUTION_KEY INTEGER NOT NULL DEFAULT 0,_x000D_INSTITUTION_ID VARCHAR2(6) NOT NULL DEFAULT 'IN004',_x000D_</v>
      </c>
      <c r="AB106" s="119" t="str">
        <f t="shared" ca="1" si="102"/>
        <v>INSTITUTION_KEY INTEGER NOT NULL DEFAULT 0,_x000D_INSTITUTION_ID VARCHAR2(6) NOT NULL DEFAULT 'IN004',_x000D_</v>
      </c>
      <c r="AC106" s="119" t="str">
        <f t="shared" ca="1" si="102"/>
        <v>INSTITUTION_KEY INTEGER NOT NULL DEFAULT 0,_x000D_INSTITUTION_ID VARCHAR2(6) NOT NULL DEFAULT 'IN004',_x000D_</v>
      </c>
      <c r="AD106" s="119" t="str">
        <f t="shared" ca="1" si="102"/>
        <v>INSTITUTION_KEY INTEGER NOT NULL DEFAULT 0,_x000D_INSTITUTION_ID VARCHAR2(6) NOT NULL DEFAULT 'IN004',_x000D_</v>
      </c>
      <c r="AE106" s="119" t="str">
        <f t="shared" ca="1" si="102"/>
        <v>INSTITUTION_KEY INTEGER NOT NULL DEFAULT 0,_x000D_INSTITUTION_ID VARCHAR2(6) NOT NULL DEFAULT 'IN004',_x000D_</v>
      </c>
      <c r="AF106" s="119" t="str">
        <f t="shared" ca="1" si="102"/>
        <v>INSTITUTION_KEY INTEGER NOT NULL DEFAULT 0,_x000D_INSTITUTION_ID VARCHAR2(6) NOT NULL DEFAULT 'IN004',_x000D_</v>
      </c>
      <c r="AG106" s="119" t="str">
        <f t="shared" ca="1" si="102"/>
        <v>INSTITUTION_KEY INTEGER NOT NULL DEFAULT 0,_x000D_INSTITUTION_ID VARCHAR2(6) NOT NULL DEFAULT 'IN004',_x000D_</v>
      </c>
      <c r="AH106" s="119" t="str">
        <f t="shared" ca="1" si="102"/>
        <v>INSTITUTION_KEY INTEGER NOT NULL DEFAULT 0,_x000D_INSTITUTION_ID VARCHAR2(6) NOT NULL DEFAULT 'IN004',_x000D_</v>
      </c>
      <c r="AI106" s="119" t="str">
        <f t="shared" ca="1" si="102"/>
        <v>INSTITUTION_KEY INTEGER NOT NULL DEFAULT 0,_x000D_INSTITUTION_ID VARCHAR2(6) NOT NULL DEFAULT 'IN004',_x000D_</v>
      </c>
      <c r="AJ106" s="119" t="str">
        <f t="shared" ca="1" si="102"/>
        <v>INSTITUTION_KEY INTEGER NOT NULL DEFAULT 0,_x000D_INSTITUTION_ID VARCHAR2(6) NOT NULL DEFAULT 'IN004',_x000D_</v>
      </c>
      <c r="AK106" s="119" t="str">
        <f t="shared" ca="1" si="102"/>
        <v>INSTITUTION_KEY INTEGER NOT NULL DEFAULT 0,_x000D_INSTITUTION_ID VARCHAR2(6) NOT NULL DEFAULT 'IN004',_x000D_</v>
      </c>
      <c r="AL106" s="119" t="str">
        <f t="shared" ca="1" si="102"/>
        <v>INSTITUTION_KEY INTEGER NOT NULL DEFAULT 0,_x000D_INSTITUTION_ID VARCHAR2(6) NOT NULL DEFAULT 'IN004',_x000D_</v>
      </c>
      <c r="AM106" s="119" t="str">
        <f t="shared" ca="1" si="102"/>
        <v>INSTITUTION_KEY INTEGER NOT NULL DEFAULT 0,_x000D_INSTITUTION_ID VARCHAR2(6) NOT NULL DEFAULT 'IN004',_x000D_</v>
      </c>
      <c r="AN106" s="119" t="str">
        <f t="shared" ca="1" si="102"/>
        <v>INSTITUTION_KEY INTEGER NOT NULL DEFAULT 0,_x000D_INSTITUTION_ID VARCHAR2(6) NOT NULL DEFAULT 'IN004',_x000D_</v>
      </c>
      <c r="AO106" s="119" t="str">
        <f t="shared" ca="1" si="102"/>
        <v>INSTITUTION_KEY INTEGER NOT NULL DEFAULT 0,_x000D_INSTITUTION_ID VARCHAR2(6) NOT NULL DEFAULT 'IN004',_x000D_</v>
      </c>
      <c r="AP106" s="119" t="str">
        <f t="shared" ca="1" si="102"/>
        <v>INSTITUTION_KEY INTEGER NOT NULL DEFAULT 0,_x000D_INSTITUTION_ID VARCHAR2(6) NOT NULL DEFAULT 'IN004',_x000D_</v>
      </c>
      <c r="AQ106" s="119" t="str">
        <f t="shared" ca="1" si="102"/>
        <v>INSTITUTION_KEY INTEGER NOT NULL DEFAULT 0,_x000D_INSTITUTION_ID VARCHAR2(6) NOT NULL DEFAULT 'IN004',_x000D_</v>
      </c>
      <c r="AR106" s="119" t="str">
        <f t="shared" ca="1" si="102"/>
        <v>INSTITUTION_KEY INTEGER NOT NULL DEFAULT 0,_x000D_INSTITUTION_ID VARCHAR2(6) NOT NULL DEFAULT 'IN004',_x000D_</v>
      </c>
      <c r="AS106" s="119" t="str">
        <f t="shared" ca="1" si="102"/>
        <v>INSTITUTION_KEY INTEGER NOT NULL DEFAULT 0,_x000D_INSTITUTION_ID VARCHAR2(6) NOT NULL DEFAULT 'IN004',_x000D_</v>
      </c>
      <c r="AT106" s="119" t="str">
        <f t="shared" ca="1" si="102"/>
        <v>INSTITUTION_KEY INTEGER NOT NULL DEFAULT 0,_x000D_INSTITUTION_ID VARCHAR2(6) NOT NULL DEFAULT 'IN004',_x000D_</v>
      </c>
      <c r="AU106" s="119" t="str">
        <f t="shared" ca="1" si="102"/>
        <v>INSTITUTION_KEY INTEGER NOT NULL DEFAULT 0,_x000D_INSTITUTION_ID VARCHAR2(6) NOT NULL DEFAULT 'IN004',_x000D_</v>
      </c>
      <c r="AV106" s="119" t="str">
        <f t="shared" ca="1" si="102"/>
        <v>INSTITUTION_KEY INTEGER NOT NULL DEFAULT 0,_x000D_INSTITUTION_ID VARCHAR2(6) NOT NULL DEFAULT 'IN004',_x000D_</v>
      </c>
      <c r="AW106" s="119" t="str">
        <f t="shared" ca="1" si="102"/>
        <v>INSTITUTION_KEY INTEGER NOT NULL DEFAULT 0,_x000D_INSTITUTION_ID VARCHAR2(6) NOT NULL DEFAULT 'IN004',_x000D_</v>
      </c>
      <c r="AX106" s="119" t="str">
        <f t="shared" ca="1" si="102"/>
        <v>INSTITUTION_KEY INTEGER NOT NULL DEFAULT 0,_x000D_INSTITUTION_ID VARCHAR2(6) NOT NULL DEFAULT 'IN004',_x000D_</v>
      </c>
      <c r="AY106" s="119" t="str">
        <f t="shared" ca="1" si="102"/>
        <v>INSTITUTION_KEY INTEGER NOT NULL DEFAULT 0,_x000D_INSTITUTION_ID VARCHAR2(6) NOT NULL DEFAULT 'IN004',_x000D_</v>
      </c>
      <c r="AZ106" s="119" t="str">
        <f t="shared" ca="1" si="102"/>
        <v>INSTITUTION_KEY INTEGER NOT NULL DEFAULT 0,_x000D_INSTITUTION_ID VARCHAR2(6) NOT NULL DEFAULT 'IN004',_x000D_</v>
      </c>
      <c r="BA106" s="119" t="str">
        <f t="shared" ca="1" si="102"/>
        <v>INSTITUTION_KEY INTEGER NOT NULL DEFAULT 0,_x000D_INSTITUTION_ID VARCHAR2(6) NOT NULL DEFAULT 'IN004',_x000D_</v>
      </c>
      <c r="BB106" s="119" t="str">
        <f t="shared" ca="1" si="102"/>
        <v>INSTITUTION_KEY INTEGER NOT NULL DEFAULT 0,_x000D_INSTITUTION_ID VARCHAR2(6) NOT NULL DEFAULT 'IN004',_x000D_</v>
      </c>
      <c r="BC106" s="119" t="str">
        <f t="shared" ca="1" si="102"/>
        <v>INSTITUTION_KEY INTEGER NOT NULL DEFAULT 0,_x000D_INSTITUTION_ID VARCHAR2(6) NOT NULL DEFAULT 'IN004',_x000D_</v>
      </c>
      <c r="BD106" s="119" t="str">
        <f t="shared" ca="1" si="102"/>
        <v>INSTITUTION_KEY INTEGER NOT NULL DEFAULT 0,_x000D_INSTITUTION_ID VARCHAR2(6) NOT NULL DEFAULT 'IN004',_x000D_</v>
      </c>
      <c r="BE106" s="119" t="str">
        <f t="shared" ca="1" si="102"/>
        <v>INSTITUTION_KEY INTEGER NOT NULL DEFAULT 0,_x000D_INSTITUTION_ID VARCHAR2(6) NOT NULL DEFAULT 'IN004',_x000D_</v>
      </c>
      <c r="BF106" s="119" t="str">
        <f t="shared" ca="1" si="102"/>
        <v>INSTITUTION_KEY INTEGER NOT NULL DEFAULT 0,_x000D_INSTITUTION_ID VARCHAR2(6) NOT NULL DEFAULT 'IN004',_x000D_</v>
      </c>
      <c r="BG106" s="119" t="str">
        <f t="shared" ca="1" si="102"/>
        <v>INSTITUTION_KEY INTEGER NOT NULL DEFAULT 0,_x000D_INSTITUTION_ID VARCHAR2(6) NOT NULL DEFAULT 'IN004',_x000D_</v>
      </c>
      <c r="BH106" s="119" t="str">
        <f t="shared" ca="1" si="102"/>
        <v>INSTITUTION_KEY INTEGER NOT NULL DEFAULT 0,_x000D_INSTITUTION_ID VARCHAR2(6) NOT NULL DEFAULT 'IN004',_x000D_</v>
      </c>
      <c r="BI106" s="119" t="str">
        <f t="shared" ca="1" si="102"/>
        <v>INSTITUTION_KEY INTEGER NOT NULL DEFAULT 0,_x000D_INSTITUTION_ID VARCHAR2(6) NOT NULL DEFAULT 'IN004',_x000D_</v>
      </c>
      <c r="BJ106" s="119" t="str">
        <f t="shared" ca="1" si="102"/>
        <v>INSTITUTION_KEY INTEGER NOT NULL DEFAULT 0,_x000D_INSTITUTION_ID VARCHAR2(6) NOT NULL DEFAULT 'IN004',_x000D_</v>
      </c>
      <c r="BK106" s="119" t="str">
        <f t="shared" ca="1" si="102"/>
        <v>INSTITUTION_KEY INTEGER NOT NULL DEFAULT 0,_x000D_INSTITUTION_ID VARCHAR2(6) NOT NULL DEFAULT 'IN004',_x000D_</v>
      </c>
      <c r="BL106" s="119" t="str">
        <f t="shared" ca="1" si="102"/>
        <v>INSTITUTION_KEY INTEGER NOT NULL DEFAULT 0,_x000D_INSTITUTION_ID VARCHAR2(6) NOT NULL DEFAULT 'IN004',_x000D_</v>
      </c>
      <c r="BM106" s="119" t="str">
        <f t="shared" ca="1" si="102"/>
        <v>INSTITUTION_KEY INTEGER NOT NULL DEFAULT 0,_x000D_INSTITUTION_ID VARCHAR2(6) NOT NULL DEFAULT 'IN004',_x000D_</v>
      </c>
      <c r="BN106" s="119" t="str">
        <f t="shared" ca="1" si="102"/>
        <v>INSTITUTION_KEY INTEGER NOT NULL DEFAULT 0,_x000D_INSTITUTION_ID VARCHAR2(6) NOT NULL DEFAULT 'IN004',_x000D_</v>
      </c>
      <c r="BO106" s="119" t="str">
        <f t="shared" ca="1" si="102"/>
        <v>INSTITUTION_KEY INTEGER NOT NULL DEFAULT 0,_x000D_INSTITUTION_ID VARCHAR2(6) NOT NULL DEFAULT 'IN004',_x000D_</v>
      </c>
      <c r="BP106" s="119" t="str">
        <f t="shared" ca="1" si="102"/>
        <v>INSTITUTION_KEY INTEGER NOT NULL DEFAULT 0,_x000D_INSTITUTION_ID VARCHAR2(6) NOT NULL DEFAULT 'IN004',_x000D_</v>
      </c>
      <c r="BQ106" s="119" t="str">
        <f t="shared" ca="1" si="102"/>
        <v>INSTITUTION_KEY INTEGER NOT NULL DEFAULT 0,_x000D_INSTITUTION_ID VARCHAR2(6) NOT NULL DEFAULT 'IN004',_x000D_</v>
      </c>
      <c r="BR106" s="119" t="str">
        <f t="shared" ca="1" si="102"/>
        <v>INSTITUTION_KEY INTEGER NOT NULL DEFAULT 0,_x000D_INSTITUTION_ID VARCHAR2(6) NOT NULL DEFAULT 'IN004',_x000D_</v>
      </c>
      <c r="BS106" s="119" t="str">
        <f t="shared" ca="1" si="102"/>
        <v>INSTITUTION_KEY INTEGER NOT NULL DEFAULT 0,_x000D_INSTITUTION_ID VARCHAR2(6) NOT NULL DEFAULT 'IN004',_x000D_</v>
      </c>
      <c r="BT106" s="119" t="str">
        <f t="shared" ref="BT106:EE107" ca="1" si="103">CONCATENATE(INDIRECT(ADDRESS(ROW(),COLUMN()-1)),BT104)</f>
        <v>INSTITUTION_KEY INTEGER NOT NULL DEFAULT 0,_x000D_INSTITUTION_ID VARCHAR2(6) NOT NULL DEFAULT 'IN004',_x000D_</v>
      </c>
      <c r="BU106" s="119" t="str">
        <f t="shared" ca="1" si="103"/>
        <v>INSTITUTION_KEY INTEGER NOT NULL DEFAULT 0,_x000D_INSTITUTION_ID VARCHAR2(6) NOT NULL DEFAULT 'IN004',_x000D_</v>
      </c>
      <c r="BV106" s="119" t="str">
        <f t="shared" ca="1" si="103"/>
        <v>INSTITUTION_KEY INTEGER NOT NULL DEFAULT 0,_x000D_INSTITUTION_ID VARCHAR2(6) NOT NULL DEFAULT 'IN004',_x000D_</v>
      </c>
      <c r="BW106" s="119" t="str">
        <f t="shared" ca="1" si="103"/>
        <v>INSTITUTION_KEY INTEGER NOT NULL DEFAULT 0,_x000D_INSTITUTION_ID VARCHAR2(6) NOT NULL DEFAULT 'IN004',_x000D_</v>
      </c>
      <c r="BX106" s="119" t="str">
        <f t="shared" ca="1" si="103"/>
        <v>INSTITUTION_KEY INTEGER NOT NULL DEFAULT 0,_x000D_INSTITUTION_ID VARCHAR2(6) NOT NULL DEFAULT 'IN004',_x000D_</v>
      </c>
      <c r="BY106" s="119" t="str">
        <f t="shared" ca="1" si="103"/>
        <v>INSTITUTION_KEY INTEGER NOT NULL DEFAULT 0,_x000D_INSTITUTION_ID VARCHAR2(6) NOT NULL DEFAULT 'IN004',_x000D_</v>
      </c>
      <c r="BZ106" s="119" t="str">
        <f t="shared" ca="1" si="103"/>
        <v>INSTITUTION_KEY INTEGER NOT NULL DEFAULT 0,_x000D_INSTITUTION_ID VARCHAR2(6) NOT NULL DEFAULT 'IN004',_x000D_</v>
      </c>
      <c r="CA106" s="119" t="str">
        <f t="shared" ca="1" si="103"/>
        <v>INSTITUTION_KEY INTEGER NOT NULL DEFAULT 0,_x000D_INSTITUTION_ID VARCHAR2(6) NOT NULL DEFAULT 'IN004',_x000D_</v>
      </c>
      <c r="CB106" s="119" t="str">
        <f t="shared" ca="1" si="103"/>
        <v>INSTITUTION_KEY INTEGER NOT NULL DEFAULT 0,_x000D_INSTITUTION_ID VARCHAR2(6) NOT NULL DEFAULT 'IN004',_x000D_</v>
      </c>
      <c r="CC106" s="119" t="str">
        <f t="shared" ca="1" si="103"/>
        <v>INSTITUTION_KEY INTEGER NOT NULL DEFAULT 0,_x000D_INSTITUTION_ID VARCHAR2(6) NOT NULL DEFAULT 'IN004',_x000D_</v>
      </c>
      <c r="CD106" s="119" t="str">
        <f t="shared" ca="1" si="103"/>
        <v>INSTITUTION_KEY INTEGER NOT NULL DEFAULT 0,_x000D_INSTITUTION_ID VARCHAR2(6) NOT NULL DEFAULT 'IN004',_x000D_</v>
      </c>
      <c r="CE106" s="119" t="str">
        <f t="shared" ca="1" si="103"/>
        <v>INSTITUTION_KEY INTEGER NOT NULL DEFAULT 0,_x000D_INSTITUTION_ID VARCHAR2(6) NOT NULL DEFAULT 'IN004',_x000D_</v>
      </c>
      <c r="CF106" s="119" t="str">
        <f t="shared" ca="1" si="103"/>
        <v>INSTITUTION_KEY INTEGER NOT NULL DEFAULT 0,_x000D_INSTITUTION_ID VARCHAR2(6) NOT NULL DEFAULT 'IN004',_x000D_</v>
      </c>
      <c r="CG106" s="119" t="str">
        <f t="shared" ca="1" si="103"/>
        <v>INSTITUTION_KEY INTEGER NOT NULL DEFAULT 0,_x000D_INSTITUTION_ID VARCHAR2(6) NOT NULL DEFAULT 'IN004',_x000D_</v>
      </c>
      <c r="CH106" s="119" t="str">
        <f t="shared" ca="1" si="103"/>
        <v>INSTITUTION_KEY INTEGER NOT NULL DEFAULT 0,_x000D_INSTITUTION_ID VARCHAR2(6) NOT NULL DEFAULT 'IN004',_x000D_</v>
      </c>
      <c r="CI106" s="119" t="str">
        <f t="shared" ca="1" si="103"/>
        <v>INSTITUTION_KEY INTEGER NOT NULL DEFAULT 0,_x000D_INSTITUTION_ID VARCHAR2(6) NOT NULL DEFAULT 'IN004',_x000D_</v>
      </c>
      <c r="CJ106" s="119" t="str">
        <f t="shared" ca="1" si="103"/>
        <v>INSTITUTION_KEY INTEGER NOT NULL DEFAULT 0,_x000D_INSTITUTION_ID VARCHAR2(6) NOT NULL DEFAULT 'IN004',_x000D_</v>
      </c>
      <c r="CK106" s="119" t="str">
        <f t="shared" ca="1" si="103"/>
        <v>INSTITUTION_KEY INTEGER NOT NULL DEFAULT 0,_x000D_INSTITUTION_ID VARCHAR2(6) NOT NULL DEFAULT 'IN004',_x000D_</v>
      </c>
      <c r="CL106" s="119" t="str">
        <f t="shared" ca="1" si="103"/>
        <v>INSTITUTION_KEY INTEGER NOT NULL DEFAULT 0,_x000D_INSTITUTION_ID VARCHAR2(6) NOT NULL DEFAULT 'IN004',_x000D_</v>
      </c>
      <c r="CM106" s="119" t="str">
        <f t="shared" ca="1" si="103"/>
        <v>INSTITUTION_KEY INTEGER NOT NULL DEFAULT 0,_x000D_INSTITUTION_ID VARCHAR2(6) NOT NULL DEFAULT 'IN004',_x000D_</v>
      </c>
      <c r="CN106" s="119" t="str">
        <f t="shared" ca="1" si="103"/>
        <v>INSTITUTION_KEY INTEGER NOT NULL DEFAULT 0,_x000D_INSTITUTION_ID VARCHAR2(6) NOT NULL DEFAULT 'IN004',_x000D_</v>
      </c>
      <c r="CO106" s="119" t="str">
        <f t="shared" ca="1" si="103"/>
        <v>INSTITUTION_KEY INTEGER NOT NULL DEFAULT 0,_x000D_INSTITUTION_ID VARCHAR2(6) NOT NULL DEFAULT 'IN004',_x000D_</v>
      </c>
      <c r="CP106" s="119" t="str">
        <f t="shared" ca="1" si="103"/>
        <v>INSTITUTION_KEY INTEGER NOT NULL DEFAULT 0,_x000D_INSTITUTION_ID VARCHAR2(6) NOT NULL DEFAULT 'IN004',_x000D_</v>
      </c>
      <c r="CQ106" s="119" t="str">
        <f t="shared" ca="1" si="103"/>
        <v>INSTITUTION_KEY INTEGER NOT NULL DEFAULT 0,_x000D_INSTITUTION_ID VARCHAR2(6) NOT NULL DEFAULT 'IN004',_x000D_</v>
      </c>
      <c r="CR106" s="119" t="str">
        <f t="shared" ca="1" si="103"/>
        <v>INSTITUTION_KEY INTEGER NOT NULL DEFAULT 0,_x000D_INSTITUTION_ID VARCHAR2(6) NOT NULL DEFAULT 'IN004',_x000D_</v>
      </c>
      <c r="CS106" s="119" t="str">
        <f t="shared" ca="1" si="103"/>
        <v>INSTITUTION_KEY INTEGER NOT NULL DEFAULT 0,_x000D_INSTITUTION_ID VARCHAR2(6) NOT NULL DEFAULT 'IN004',_x000D_</v>
      </c>
      <c r="CT106" s="119" t="str">
        <f t="shared" ca="1" si="103"/>
        <v>INSTITUTION_KEY INTEGER NOT NULL DEFAULT 0,_x000D_INSTITUTION_ID VARCHAR2(6) NOT NULL DEFAULT 'IN004',_x000D_</v>
      </c>
      <c r="CU106" s="119" t="str">
        <f t="shared" ca="1" si="103"/>
        <v>INSTITUTION_KEY INTEGER NOT NULL DEFAULT 0,_x000D_INSTITUTION_ID VARCHAR2(6) NOT NULL DEFAULT 'IN004',_x000D_</v>
      </c>
      <c r="CV106" s="119" t="str">
        <f t="shared" ca="1" si="103"/>
        <v>INSTITUTION_KEY INTEGER NOT NULL DEFAULT 0,_x000D_INSTITUTION_ID VARCHAR2(6) NOT NULL DEFAULT 'IN004',_x000D_</v>
      </c>
      <c r="CW106" s="119" t="str">
        <f t="shared" ca="1" si="103"/>
        <v>INSTITUTION_KEY INTEGER NOT NULL DEFAULT 0,_x000D_INSTITUTION_ID VARCHAR2(6) NOT NULL DEFAULT 'IN004',_x000D_</v>
      </c>
      <c r="CX106" s="119" t="str">
        <f t="shared" ca="1" si="103"/>
        <v>INSTITUTION_KEY INTEGER NOT NULL DEFAULT 0,_x000D_INSTITUTION_ID VARCHAR2(6) NOT NULL DEFAULT 'IN004',_x000D_</v>
      </c>
      <c r="CY106" s="119" t="str">
        <f t="shared" ca="1" si="103"/>
        <v>INSTITUTION_KEY INTEGER NOT NULL DEFAULT 0,_x000D_INSTITUTION_ID VARCHAR2(6) NOT NULL DEFAULT 'IN004',_x000D_</v>
      </c>
      <c r="CZ106" s="119" t="str">
        <f t="shared" ca="1" si="103"/>
        <v>INSTITUTION_KEY INTEGER NOT NULL DEFAULT 0,_x000D_INSTITUTION_ID VARCHAR2(6) NOT NULL DEFAULT 'IN004',_x000D_</v>
      </c>
      <c r="DA106" s="119" t="str">
        <f t="shared" ca="1" si="103"/>
        <v>INSTITUTION_KEY INTEGER NOT NULL DEFAULT 0,_x000D_INSTITUTION_ID VARCHAR2(6) NOT NULL DEFAULT 'IN004',_x000D_</v>
      </c>
      <c r="DB106" s="119" t="str">
        <f t="shared" ca="1" si="103"/>
        <v>INSTITUTION_KEY INTEGER NOT NULL DEFAULT 0,_x000D_INSTITUTION_ID VARCHAR2(6) NOT NULL DEFAULT 'IN004',_x000D_</v>
      </c>
      <c r="DC106" s="119" t="str">
        <f t="shared" ca="1" si="103"/>
        <v>INSTITUTION_KEY INTEGER NOT NULL DEFAULT 0,_x000D_INSTITUTION_ID VARCHAR2(6) NOT NULL DEFAULT 'IN004',_x000D_</v>
      </c>
      <c r="DD106" s="119" t="str">
        <f t="shared" ca="1" si="103"/>
        <v>INSTITUTION_KEY INTEGER NOT NULL DEFAULT 0,_x000D_INSTITUTION_ID VARCHAR2(6) NOT NULL DEFAULT 'IN004',_x000D_</v>
      </c>
      <c r="DE106" s="119" t="str">
        <f t="shared" ca="1" si="103"/>
        <v>INSTITUTION_KEY INTEGER NOT NULL DEFAULT 0,_x000D_INSTITUTION_ID VARCHAR2(6) NOT NULL DEFAULT 'IN004',_x000D_</v>
      </c>
      <c r="DF106" s="119" t="str">
        <f t="shared" ca="1" si="103"/>
        <v>INSTITUTION_KEY INTEGER NOT NULL DEFAULT 0,_x000D_INSTITUTION_ID VARCHAR2(6) NOT NULL DEFAULT 'IN004',_x000D_</v>
      </c>
      <c r="DG106" s="119" t="str">
        <f t="shared" ca="1" si="103"/>
        <v>INSTITUTION_KEY INTEGER NOT NULL DEFAULT 0,_x000D_INSTITUTION_ID VARCHAR2(6) NOT NULL DEFAULT 'IN004',_x000D_</v>
      </c>
      <c r="DH106" s="119" t="str">
        <f t="shared" ca="1" si="103"/>
        <v>INSTITUTION_KEY INTEGER NOT NULL DEFAULT 0,_x000D_INSTITUTION_ID VARCHAR2(6) NOT NULL DEFAULT 'IN004',_x000D_</v>
      </c>
      <c r="DI106" s="119" t="str">
        <f t="shared" ca="1" si="103"/>
        <v>INSTITUTION_KEY INTEGER NOT NULL DEFAULT 0,_x000D_INSTITUTION_ID VARCHAR2(6) NOT NULL DEFAULT 'IN004',_x000D_</v>
      </c>
      <c r="DJ106" s="119" t="str">
        <f t="shared" ca="1" si="103"/>
        <v>INSTITUTION_KEY INTEGER NOT NULL DEFAULT 0,_x000D_INSTITUTION_ID VARCHAR2(6) NOT NULL DEFAULT 'IN004',_x000D_</v>
      </c>
      <c r="DK106" s="119" t="str">
        <f t="shared" ca="1" si="103"/>
        <v>INSTITUTION_KEY INTEGER NOT NULL DEFAULT 0,_x000D_INSTITUTION_ID VARCHAR2(6) NOT NULL DEFAULT 'IN004',_x000D_</v>
      </c>
      <c r="DL106" s="119" t="str">
        <f t="shared" ca="1" si="103"/>
        <v>INSTITUTION_KEY INTEGER NOT NULL DEFAULT 0,_x000D_INSTITUTION_ID VARCHAR2(6) NOT NULL DEFAULT 'IN004',_x000D_</v>
      </c>
      <c r="DM106" s="119" t="str">
        <f t="shared" ca="1" si="103"/>
        <v>INSTITUTION_KEY INTEGER NOT NULL DEFAULT 0,_x000D_INSTITUTION_ID VARCHAR2(6) NOT NULL DEFAULT 'IN004',_x000D_</v>
      </c>
      <c r="DN106" s="119" t="str">
        <f t="shared" ca="1" si="103"/>
        <v>INSTITUTION_KEY INTEGER NOT NULL DEFAULT 0,_x000D_INSTITUTION_ID VARCHAR2(6) NOT NULL DEFAULT 'IN004',_x000D_</v>
      </c>
      <c r="DO106" s="119" t="str">
        <f t="shared" ca="1" si="103"/>
        <v>INSTITUTION_KEY INTEGER NOT NULL DEFAULT 0,_x000D_INSTITUTION_ID VARCHAR2(6) NOT NULL DEFAULT 'IN004',_x000D_</v>
      </c>
      <c r="DP106" s="119" t="str">
        <f t="shared" ca="1" si="103"/>
        <v>INSTITUTION_KEY INTEGER NOT NULL DEFAULT 0,_x000D_INSTITUTION_ID VARCHAR2(6) NOT NULL DEFAULT 'IN004',_x000D_</v>
      </c>
      <c r="DQ106" s="119" t="str">
        <f t="shared" ca="1" si="103"/>
        <v>INSTITUTION_KEY INTEGER NOT NULL DEFAULT 0,_x000D_INSTITUTION_ID VARCHAR2(6) NOT NULL DEFAULT 'IN004',_x000D_</v>
      </c>
      <c r="DR106" s="119" t="str">
        <f t="shared" ca="1" si="103"/>
        <v>INSTITUTION_KEY INTEGER NOT NULL DEFAULT 0,_x000D_INSTITUTION_ID VARCHAR2(6) NOT NULL DEFAULT 'IN004',_x000D_</v>
      </c>
      <c r="DS106" s="119" t="str">
        <f t="shared" ca="1" si="103"/>
        <v>INSTITUTION_KEY INTEGER NOT NULL DEFAULT 0,_x000D_INSTITUTION_ID VARCHAR2(6) NOT NULL DEFAULT 'IN004',_x000D_</v>
      </c>
      <c r="DT106" s="119" t="str">
        <f t="shared" ca="1" si="103"/>
        <v>INSTITUTION_KEY INTEGER NOT NULL DEFAULT 0,_x000D_INSTITUTION_ID VARCHAR2(6) NOT NULL DEFAULT 'IN004',_x000D_</v>
      </c>
      <c r="DU106" s="119" t="str">
        <f t="shared" ca="1" si="103"/>
        <v>INSTITUTION_KEY INTEGER NOT NULL DEFAULT 0,_x000D_INSTITUTION_ID VARCHAR2(6) NOT NULL DEFAULT 'IN004',_x000D_</v>
      </c>
      <c r="DV106" s="119" t="str">
        <f t="shared" ca="1" si="103"/>
        <v>INSTITUTION_KEY INTEGER NOT NULL DEFAULT 0,_x000D_INSTITUTION_ID VARCHAR2(6) NOT NULL DEFAULT 'IN004',_x000D_</v>
      </c>
      <c r="DW106" s="119" t="str">
        <f t="shared" ca="1" si="103"/>
        <v>INSTITUTION_KEY INTEGER NOT NULL DEFAULT 0,_x000D_INSTITUTION_ID VARCHAR2(6) NOT NULL DEFAULT 'IN004',_x000D_</v>
      </c>
      <c r="DX106" s="119" t="str">
        <f t="shared" ca="1" si="103"/>
        <v>INSTITUTION_KEY INTEGER NOT NULL DEFAULT 0,_x000D_INSTITUTION_ID VARCHAR2(6) NOT NULL DEFAULT 'IN004',_x000D_</v>
      </c>
      <c r="DY106" s="119" t="str">
        <f t="shared" ca="1" si="103"/>
        <v>INSTITUTION_KEY INTEGER NOT NULL DEFAULT 0,_x000D_INSTITUTION_ID VARCHAR2(6) NOT NULL DEFAULT 'IN004',_x000D_</v>
      </c>
      <c r="DZ106" s="119" t="str">
        <f t="shared" ca="1" si="103"/>
        <v>INSTITUTION_KEY INTEGER NOT NULL DEFAULT 0,_x000D_INSTITUTION_ID VARCHAR2(6) NOT NULL DEFAULT 'IN004',_x000D_</v>
      </c>
      <c r="EA106" s="119" t="str">
        <f t="shared" ca="1" si="103"/>
        <v>INSTITUTION_KEY INTEGER NOT NULL DEFAULT 0,_x000D_INSTITUTION_ID VARCHAR2(6) NOT NULL DEFAULT 'IN004',_x000D_</v>
      </c>
      <c r="EB106" s="119" t="str">
        <f t="shared" ca="1" si="103"/>
        <v>INSTITUTION_KEY INTEGER NOT NULL DEFAULT 0,_x000D_INSTITUTION_ID VARCHAR2(6) NOT NULL DEFAULT 'IN004',_x000D_</v>
      </c>
      <c r="EC106" s="119" t="str">
        <f t="shared" ca="1" si="103"/>
        <v>INSTITUTION_KEY INTEGER NOT NULL DEFAULT 0,_x000D_INSTITUTION_ID VARCHAR2(6) NOT NULL DEFAULT 'IN004',_x000D_</v>
      </c>
      <c r="ED106" s="119" t="str">
        <f t="shared" ca="1" si="103"/>
        <v>INSTITUTION_KEY INTEGER NOT NULL DEFAULT 0,_x000D_INSTITUTION_ID VARCHAR2(6) NOT NULL DEFAULT 'IN004',_x000D_</v>
      </c>
      <c r="EE106" s="119" t="str">
        <f t="shared" ca="1" si="103"/>
        <v>INSTITUTION_KEY INTEGER NOT NULL DEFAULT 0,_x000D_INSTITUTION_ID VARCHAR2(6) NOT NULL DEFAULT 'IN004',_x000D_</v>
      </c>
      <c r="EF106" s="119" t="str">
        <f t="shared" ref="EF106:EY107" ca="1" si="104">CONCATENATE(INDIRECT(ADDRESS(ROW(),COLUMN()-1)),EF104)</f>
        <v>INSTITUTION_KEY INTEGER NOT NULL DEFAULT 0,_x000D_INSTITUTION_ID VARCHAR2(6) NOT NULL DEFAULT 'IN004',_x000D_</v>
      </c>
      <c r="EG106" s="119" t="str">
        <f t="shared" ca="1" si="104"/>
        <v>INSTITUTION_KEY INTEGER NOT NULL DEFAULT 0,_x000D_INSTITUTION_ID VARCHAR2(6) NOT NULL DEFAULT 'IN004',_x000D_</v>
      </c>
      <c r="EH106" s="119" t="str">
        <f t="shared" ca="1" si="104"/>
        <v>INSTITUTION_KEY INTEGER NOT NULL DEFAULT 0,_x000D_INSTITUTION_ID VARCHAR2(6) NOT NULL DEFAULT 'IN004',_x000D_</v>
      </c>
      <c r="EI106" s="119" t="str">
        <f t="shared" ca="1" si="104"/>
        <v>INSTITUTION_KEY INTEGER NOT NULL DEFAULT 0,_x000D_INSTITUTION_ID VARCHAR2(6) NOT NULL DEFAULT 'IN004',_x000D_</v>
      </c>
      <c r="EJ106" s="119" t="str">
        <f t="shared" ca="1" si="104"/>
        <v>INSTITUTION_KEY INTEGER NOT NULL DEFAULT 0,_x000D_INSTITUTION_ID VARCHAR2(6) NOT NULL DEFAULT 'IN004',_x000D_</v>
      </c>
      <c r="EK106" s="119" t="str">
        <f t="shared" ca="1" si="104"/>
        <v>INSTITUTION_KEY INTEGER NOT NULL DEFAULT 0,_x000D_INSTITUTION_ID VARCHAR2(6) NOT NULL DEFAULT 'IN004',_x000D_</v>
      </c>
      <c r="EL106" s="119" t="str">
        <f t="shared" ca="1" si="104"/>
        <v>INSTITUTION_KEY INTEGER NOT NULL DEFAULT 0,_x000D_INSTITUTION_ID VARCHAR2(6) NOT NULL DEFAULT 'IN004',_x000D_</v>
      </c>
      <c r="EM106" s="119" t="str">
        <f t="shared" ca="1" si="104"/>
        <v>INSTITUTION_KEY INTEGER NOT NULL DEFAULT 0,_x000D_INSTITUTION_ID VARCHAR2(6) NOT NULL DEFAULT 'IN004',_x000D_</v>
      </c>
      <c r="EN106" s="119" t="str">
        <f t="shared" ca="1" si="104"/>
        <v>INSTITUTION_KEY INTEGER NOT NULL DEFAULT 0,_x000D_INSTITUTION_ID VARCHAR2(6) NOT NULL DEFAULT 'IN004',_x000D_</v>
      </c>
      <c r="EO106" s="119" t="str">
        <f t="shared" ca="1" si="104"/>
        <v>INSTITUTION_KEY INTEGER NOT NULL DEFAULT 0,_x000D_INSTITUTION_ID VARCHAR2(6) NOT NULL DEFAULT 'IN004',_x000D_</v>
      </c>
      <c r="EP106" s="119" t="str">
        <f t="shared" ca="1" si="104"/>
        <v>INSTITUTION_KEY INTEGER NOT NULL DEFAULT 0,_x000D_INSTITUTION_ID VARCHAR2(6) NOT NULL DEFAULT 'IN004',_x000D_</v>
      </c>
      <c r="EQ106" s="119" t="str">
        <f t="shared" ca="1" si="104"/>
        <v>INSTITUTION_KEY INTEGER NOT NULL DEFAULT 0,_x000D_INSTITUTION_ID VARCHAR2(6) NOT NULL DEFAULT 'IN004',_x000D_</v>
      </c>
      <c r="ER106" s="119" t="str">
        <f t="shared" ca="1" si="104"/>
        <v>INSTITUTION_KEY INTEGER NOT NULL DEFAULT 0,_x000D_INSTITUTION_ID VARCHAR2(6) NOT NULL DEFAULT 'IN004',_x000D_</v>
      </c>
      <c r="ES106" s="119" t="str">
        <f t="shared" ca="1" si="104"/>
        <v>INSTITUTION_KEY INTEGER NOT NULL DEFAULT 0,_x000D_INSTITUTION_ID VARCHAR2(6) NOT NULL DEFAULT 'IN004',_x000D_</v>
      </c>
      <c r="ET106" s="119" t="str">
        <f t="shared" ca="1" si="104"/>
        <v>INSTITUTION_KEY INTEGER NOT NULL DEFAULT 0,_x000D_INSTITUTION_ID VARCHAR2(6) NOT NULL DEFAULT 'IN004',_x000D_</v>
      </c>
      <c r="EU106" s="119" t="str">
        <f t="shared" ca="1" si="104"/>
        <v>INSTITUTION_KEY INTEGER NOT NULL DEFAULT 0,_x000D_INSTITUTION_ID VARCHAR2(6) NOT NULL DEFAULT 'IN004',_x000D_</v>
      </c>
      <c r="EV106" s="119" t="str">
        <f t="shared" ca="1" si="104"/>
        <v>INSTITUTION_KEY INTEGER NOT NULL DEFAULT 0,_x000D_INSTITUTION_ID VARCHAR2(6) NOT NULL DEFAULT 'IN004',_x000D_</v>
      </c>
      <c r="EW106" s="119" t="str">
        <f t="shared" ca="1" si="104"/>
        <v>INSTITUTION_KEY INTEGER NOT NULL DEFAULT 0,_x000D_INSTITUTION_ID VARCHAR2(6) NOT NULL DEFAULT 'IN004',_x000D_</v>
      </c>
      <c r="EX106" s="119" t="str">
        <f t="shared" ca="1" si="104"/>
        <v>INSTITUTION_KEY INTEGER NOT NULL DEFAULT 0,_x000D_INSTITUTION_ID VARCHAR2(6) NOT NULL DEFAULT 'IN004',_x000D_</v>
      </c>
      <c r="EY106" s="119" t="str">
        <f t="shared" ca="1" si="104"/>
        <v>INSTITUTION_KEY INTEGER NOT NULL DEFAULT 0,_x000D_INSTITUTION_ID VARCHAR2(6) NOT NULL DEFAULT 'IN004',_x000D_</v>
      </c>
    </row>
    <row r="107" spans="1:155" s="38" customFormat="1" ht="45" hidden="1" customHeight="1" outlineLevel="2">
      <c r="A107" s="20"/>
      <c r="B107" s="20"/>
      <c r="C107" s="33" t="s">
        <v>288</v>
      </c>
      <c r="D107" s="33"/>
      <c r="E107" s="18"/>
      <c r="F107" s="139" t="str">
        <f>F105</f>
        <v/>
      </c>
      <c r="G107" s="412" t="str">
        <f ca="1">CONCATENATE(INDIRECT(ADDRESS(ROW(),COLUMN()-1)),G105)</f>
        <v/>
      </c>
      <c r="H107" s="119" t="str">
        <f t="shared" ca="1" si="102"/>
        <v>INSTITUTION_NAME VARCHAR2(100) NOT NULL DEFAULT 'Sorbonne University',_x000D_</v>
      </c>
      <c r="I107" s="264" t="str">
        <f t="shared" ca="1" si="102"/>
        <v>INSTITUTION_NAME VARCHAR2(100) NOT NULL DEFAULT 'Sorbonne University',_x000D_INSTITUTION_CITY VARCHAR2(100) DEFAULT 'Paris',_x000D_</v>
      </c>
      <c r="J107" s="119" t="str">
        <f t="shared" ca="1" si="102"/>
        <v>INSTITUTION_NAME VARCHAR2(100) NOT NULL DEFAULT 'Sorbonne University',_x000D_INSTITUTION_CITY VARCHAR2(100) DEFAULT 'Paris',_x000D_INSTITUTION_COUNTRY VARCHAR2(100) DEFAULT 'France',_x000D_</v>
      </c>
      <c r="K107" s="119" t="str">
        <f t="shared" ca="1" si="102"/>
        <v>INSTITUTION_NAME VARCHAR2(100) NOT NULL DEFAULT 'Sorbonne University',_x000D_INSTITUTION_CITY VARCHAR2(100) DEFAULT 'Paris',_x000D_INSTITUTION_COUNTRY VARCHAR2(100) DEFAULT 'France',_x000D_</v>
      </c>
      <c r="L107" s="119" t="str">
        <f t="shared" ca="1" si="102"/>
        <v>INSTITUTION_NAME VARCHAR2(100) NOT NULL DEFAULT 'Sorbonne University',_x000D_INSTITUTION_CITY VARCHAR2(100) DEFAULT 'Paris',_x000D_INSTITUTION_COUNTRY VARCHAR2(100) DEFAULT 'France',_x000D_</v>
      </c>
      <c r="M107" s="119" t="str">
        <f t="shared" ca="1" si="102"/>
        <v>INSTITUTION_NAME VARCHAR2(100) NOT NULL DEFAULT 'Sorbonne University',_x000D_INSTITUTION_CITY VARCHAR2(100) DEFAULT 'Paris',_x000D_INSTITUTION_COUNTRY VARCHAR2(100) DEFAULT 'France',_x000D_</v>
      </c>
      <c r="N107" s="119" t="str">
        <f t="shared" ca="1" si="102"/>
        <v>INSTITUTION_NAME VARCHAR2(100) NOT NULL DEFAULT 'Sorbonne University',_x000D_INSTITUTION_CITY VARCHAR2(100) DEFAULT 'Paris',_x000D_INSTITUTION_COUNTRY VARCHAR2(100) DEFAULT 'France',_x000D_</v>
      </c>
      <c r="O107" s="119" t="str">
        <f t="shared" ca="1" si="102"/>
        <v>INSTITUTION_NAME VARCHAR2(100) NOT NULL DEFAULT 'Sorbonne University',_x000D_INSTITUTION_CITY VARCHAR2(100) DEFAULT 'Paris',_x000D_INSTITUTION_COUNTRY VARCHAR2(100) DEFAULT 'France',_x000D_</v>
      </c>
      <c r="P107" s="119" t="str">
        <f t="shared" ca="1" si="102"/>
        <v>INSTITUTION_NAME VARCHAR2(100) NOT NULL DEFAULT 'Sorbonne University',_x000D_INSTITUTION_CITY VARCHAR2(100) DEFAULT 'Paris',_x000D_INSTITUTION_COUNTRY VARCHAR2(100) DEFAULT 'France',_x000D_</v>
      </c>
      <c r="Q107" s="119" t="str">
        <f t="shared" ca="1" si="102"/>
        <v>INSTITUTION_NAME VARCHAR2(100) NOT NULL DEFAULT 'Sorbonne University',_x000D_INSTITUTION_CITY VARCHAR2(100) DEFAULT 'Paris',_x000D_INSTITUTION_COUNTRY VARCHAR2(100) DEFAULT 'France',_x000D_</v>
      </c>
      <c r="R107" s="119" t="str">
        <f t="shared" ca="1" si="102"/>
        <v>INSTITUTION_NAME VARCHAR2(100) NOT NULL DEFAULT 'Sorbonne University',_x000D_INSTITUTION_CITY VARCHAR2(100) DEFAULT 'Paris',_x000D_INSTITUTION_COUNTRY VARCHAR2(100) DEFAULT 'France',_x000D_</v>
      </c>
      <c r="S107" s="119" t="str">
        <f t="shared" ca="1" si="102"/>
        <v>INSTITUTION_NAME VARCHAR2(100) NOT NULL DEFAULT 'Sorbonne University',_x000D_INSTITUTION_CITY VARCHAR2(100) DEFAULT 'Paris',_x000D_INSTITUTION_COUNTRY VARCHAR2(100) DEFAULT 'France',_x000D_</v>
      </c>
      <c r="T107" s="119" t="str">
        <f t="shared" ca="1" si="102"/>
        <v>INSTITUTION_NAME VARCHAR2(100) NOT NULL DEFAULT 'Sorbonne University',_x000D_INSTITUTION_CITY VARCHAR2(100) DEFAULT 'Paris',_x000D_INSTITUTION_COUNTRY VARCHAR2(100) DEFAULT 'France',_x000D_</v>
      </c>
      <c r="U107" s="119" t="str">
        <f t="shared" ca="1" si="102"/>
        <v>INSTITUTION_NAME VARCHAR2(100) NOT NULL DEFAULT 'Sorbonne University',_x000D_INSTITUTION_CITY VARCHAR2(100) DEFAULT 'Paris',_x000D_INSTITUTION_COUNTRY VARCHAR2(100) DEFAULT 'France',_x000D_</v>
      </c>
      <c r="V107" s="119" t="str">
        <f t="shared" ca="1" si="102"/>
        <v>INSTITUTION_NAME VARCHAR2(100) NOT NULL DEFAULT 'Sorbonne University',_x000D_INSTITUTION_CITY VARCHAR2(100) DEFAULT 'Paris',_x000D_INSTITUTION_COUNTRY VARCHAR2(100) DEFAULT 'France',_x000D_</v>
      </c>
      <c r="W107" s="119" t="str">
        <f t="shared" ca="1" si="102"/>
        <v>INSTITUTION_NAME VARCHAR2(100) NOT NULL DEFAULT 'Sorbonne University',_x000D_INSTITUTION_CITY VARCHAR2(100) DEFAULT 'Paris',_x000D_INSTITUTION_COUNTRY VARCHAR2(100) DEFAULT 'France',_x000D_</v>
      </c>
      <c r="X107" s="119" t="str">
        <f t="shared" ca="1" si="102"/>
        <v>INSTITUTION_NAME VARCHAR2(100) NOT NULL DEFAULT 'Sorbonne University',_x000D_INSTITUTION_CITY VARCHAR2(100) DEFAULT 'Paris',_x000D_INSTITUTION_COUNTRY VARCHAR2(100) DEFAULT 'France',_x000D_</v>
      </c>
      <c r="Y107" s="119" t="str">
        <f t="shared" ca="1" si="102"/>
        <v>INSTITUTION_NAME VARCHAR2(100) NOT NULL DEFAULT 'Sorbonne University',_x000D_INSTITUTION_CITY VARCHAR2(100) DEFAULT 'Paris',_x000D_INSTITUTION_COUNTRY VARCHAR2(100) DEFAULT 'France',_x000D_</v>
      </c>
      <c r="Z107" s="119" t="str">
        <f t="shared" ca="1" si="102"/>
        <v>INSTITUTION_NAME VARCHAR2(100) NOT NULL DEFAULT 'Sorbonne University',_x000D_INSTITUTION_CITY VARCHAR2(100) DEFAULT 'Paris',_x000D_INSTITUTION_COUNTRY VARCHAR2(100) DEFAULT 'France',_x000D_</v>
      </c>
      <c r="AA107" s="119" t="str">
        <f t="shared" ca="1" si="102"/>
        <v>INSTITUTION_NAME VARCHAR2(100) NOT NULL DEFAULT 'Sorbonne University',_x000D_INSTITUTION_CITY VARCHAR2(100) DEFAULT 'Paris',_x000D_INSTITUTION_COUNTRY VARCHAR2(100) DEFAULT 'France',_x000D_</v>
      </c>
      <c r="AB107" s="119" t="str">
        <f t="shared" ca="1" si="102"/>
        <v>INSTITUTION_NAME VARCHAR2(100) NOT NULL DEFAULT 'Sorbonne University',_x000D_INSTITUTION_CITY VARCHAR2(100) DEFAULT 'Paris',_x000D_INSTITUTION_COUNTRY VARCHAR2(100) DEFAULT 'France',_x000D_</v>
      </c>
      <c r="AC107" s="119" t="str">
        <f t="shared" ca="1" si="102"/>
        <v>INSTITUTION_NAME VARCHAR2(100) NOT NULL DEFAULT 'Sorbonne University',_x000D_INSTITUTION_CITY VARCHAR2(100) DEFAULT 'Paris',_x000D_INSTITUTION_COUNTRY VARCHAR2(100) DEFAULT 'France',_x000D_</v>
      </c>
      <c r="AD107" s="119" t="str">
        <f t="shared" ca="1" si="102"/>
        <v>INSTITUTION_NAME VARCHAR2(100) NOT NULL DEFAULT 'Sorbonne University',_x000D_INSTITUTION_CITY VARCHAR2(100) DEFAULT 'Paris',_x000D_INSTITUTION_COUNTRY VARCHAR2(100) DEFAULT 'France',_x000D_</v>
      </c>
      <c r="AE107" s="119" t="str">
        <f t="shared" ca="1" si="102"/>
        <v>INSTITUTION_NAME VARCHAR2(100) NOT NULL DEFAULT 'Sorbonne University',_x000D_INSTITUTION_CITY VARCHAR2(100) DEFAULT 'Paris',_x000D_INSTITUTION_COUNTRY VARCHAR2(100) DEFAULT 'France',_x000D_</v>
      </c>
      <c r="AF107" s="119" t="str">
        <f t="shared" ca="1" si="102"/>
        <v>INSTITUTION_NAME VARCHAR2(100) NOT NULL DEFAULT 'Sorbonne University',_x000D_INSTITUTION_CITY VARCHAR2(100) DEFAULT 'Paris',_x000D_INSTITUTION_COUNTRY VARCHAR2(100) DEFAULT 'France',_x000D_</v>
      </c>
      <c r="AG107" s="119" t="str">
        <f t="shared" ca="1" si="102"/>
        <v>INSTITUTION_NAME VARCHAR2(100) NOT NULL DEFAULT 'Sorbonne University',_x000D_INSTITUTION_CITY VARCHAR2(100) DEFAULT 'Paris',_x000D_INSTITUTION_COUNTRY VARCHAR2(100) DEFAULT 'France',_x000D_</v>
      </c>
      <c r="AH107" s="119" t="str">
        <f t="shared" ca="1" si="102"/>
        <v>INSTITUTION_NAME VARCHAR2(100) NOT NULL DEFAULT 'Sorbonne University',_x000D_INSTITUTION_CITY VARCHAR2(100) DEFAULT 'Paris',_x000D_INSTITUTION_COUNTRY VARCHAR2(100) DEFAULT 'France',_x000D_</v>
      </c>
      <c r="AI107" s="119" t="str">
        <f t="shared" ca="1" si="102"/>
        <v>INSTITUTION_NAME VARCHAR2(100) NOT NULL DEFAULT 'Sorbonne University',_x000D_INSTITUTION_CITY VARCHAR2(100) DEFAULT 'Paris',_x000D_INSTITUTION_COUNTRY VARCHAR2(100) DEFAULT 'France',_x000D_</v>
      </c>
      <c r="AJ107" s="119" t="str">
        <f t="shared" ca="1" si="102"/>
        <v>INSTITUTION_NAME VARCHAR2(100) NOT NULL DEFAULT 'Sorbonne University',_x000D_INSTITUTION_CITY VARCHAR2(100) DEFAULT 'Paris',_x000D_INSTITUTION_COUNTRY VARCHAR2(100) DEFAULT 'France',_x000D_</v>
      </c>
      <c r="AK107" s="119" t="str">
        <f t="shared" ca="1" si="102"/>
        <v>INSTITUTION_NAME VARCHAR2(100) NOT NULL DEFAULT 'Sorbonne University',_x000D_INSTITUTION_CITY VARCHAR2(100) DEFAULT 'Paris',_x000D_INSTITUTION_COUNTRY VARCHAR2(100) DEFAULT 'France',_x000D_</v>
      </c>
      <c r="AL107" s="119" t="str">
        <f t="shared" ca="1" si="102"/>
        <v>INSTITUTION_NAME VARCHAR2(100) NOT NULL DEFAULT 'Sorbonne University',_x000D_INSTITUTION_CITY VARCHAR2(100) DEFAULT 'Paris',_x000D_INSTITUTION_COUNTRY VARCHAR2(100) DEFAULT 'France',_x000D_</v>
      </c>
      <c r="AM107" s="119" t="str">
        <f t="shared" ca="1" si="102"/>
        <v>INSTITUTION_NAME VARCHAR2(100) NOT NULL DEFAULT 'Sorbonne University',_x000D_INSTITUTION_CITY VARCHAR2(100) DEFAULT 'Paris',_x000D_INSTITUTION_COUNTRY VARCHAR2(100) DEFAULT 'France',_x000D_</v>
      </c>
      <c r="AN107" s="119" t="str">
        <f t="shared" ca="1" si="102"/>
        <v>INSTITUTION_NAME VARCHAR2(100) NOT NULL DEFAULT 'Sorbonne University',_x000D_INSTITUTION_CITY VARCHAR2(100) DEFAULT 'Paris',_x000D_INSTITUTION_COUNTRY VARCHAR2(100) DEFAULT 'France',_x000D_</v>
      </c>
      <c r="AO107" s="119" t="str">
        <f t="shared" ca="1" si="102"/>
        <v>INSTITUTION_NAME VARCHAR2(100) NOT NULL DEFAULT 'Sorbonne University',_x000D_INSTITUTION_CITY VARCHAR2(100) DEFAULT 'Paris',_x000D_INSTITUTION_COUNTRY VARCHAR2(100) DEFAULT 'France',_x000D_</v>
      </c>
      <c r="AP107" s="119" t="str">
        <f t="shared" ca="1" si="102"/>
        <v>INSTITUTION_NAME VARCHAR2(100) NOT NULL DEFAULT 'Sorbonne University',_x000D_INSTITUTION_CITY VARCHAR2(100) DEFAULT 'Paris',_x000D_INSTITUTION_COUNTRY VARCHAR2(100) DEFAULT 'France',_x000D_</v>
      </c>
      <c r="AQ107" s="119" t="str">
        <f t="shared" ca="1" si="102"/>
        <v>INSTITUTION_NAME VARCHAR2(100) NOT NULL DEFAULT 'Sorbonne University',_x000D_INSTITUTION_CITY VARCHAR2(100) DEFAULT 'Paris',_x000D_INSTITUTION_COUNTRY VARCHAR2(100) DEFAULT 'France',_x000D_</v>
      </c>
      <c r="AR107" s="119" t="str">
        <f t="shared" ca="1" si="102"/>
        <v>INSTITUTION_NAME VARCHAR2(100) NOT NULL DEFAULT 'Sorbonne University',_x000D_INSTITUTION_CITY VARCHAR2(100) DEFAULT 'Paris',_x000D_INSTITUTION_COUNTRY VARCHAR2(100) DEFAULT 'France',_x000D_</v>
      </c>
      <c r="AS107" s="119" t="str">
        <f t="shared" ca="1" si="102"/>
        <v>INSTITUTION_NAME VARCHAR2(100) NOT NULL DEFAULT 'Sorbonne University',_x000D_INSTITUTION_CITY VARCHAR2(100) DEFAULT 'Paris',_x000D_INSTITUTION_COUNTRY VARCHAR2(100) DEFAULT 'France',_x000D_</v>
      </c>
      <c r="AT107" s="119" t="str">
        <f t="shared" ca="1" si="102"/>
        <v>INSTITUTION_NAME VARCHAR2(100) NOT NULL DEFAULT 'Sorbonne University',_x000D_INSTITUTION_CITY VARCHAR2(100) DEFAULT 'Paris',_x000D_INSTITUTION_COUNTRY VARCHAR2(100) DEFAULT 'France',_x000D_</v>
      </c>
      <c r="AU107" s="119" t="str">
        <f t="shared" ca="1" si="102"/>
        <v>INSTITUTION_NAME VARCHAR2(100) NOT NULL DEFAULT 'Sorbonne University',_x000D_INSTITUTION_CITY VARCHAR2(100) DEFAULT 'Paris',_x000D_INSTITUTION_COUNTRY VARCHAR2(100) DEFAULT 'France',_x000D_</v>
      </c>
      <c r="AV107" s="119" t="str">
        <f t="shared" ca="1" si="102"/>
        <v>INSTITUTION_NAME VARCHAR2(100) NOT NULL DEFAULT 'Sorbonne University',_x000D_INSTITUTION_CITY VARCHAR2(100) DEFAULT 'Paris',_x000D_INSTITUTION_COUNTRY VARCHAR2(100) DEFAULT 'France',_x000D_</v>
      </c>
      <c r="AW107" s="119" t="str">
        <f t="shared" ca="1" si="102"/>
        <v>INSTITUTION_NAME VARCHAR2(100) NOT NULL DEFAULT 'Sorbonne University',_x000D_INSTITUTION_CITY VARCHAR2(100) DEFAULT 'Paris',_x000D_INSTITUTION_COUNTRY VARCHAR2(100) DEFAULT 'France',_x000D_</v>
      </c>
      <c r="AX107" s="119" t="str">
        <f t="shared" ca="1" si="102"/>
        <v>INSTITUTION_NAME VARCHAR2(100) NOT NULL DEFAULT 'Sorbonne University',_x000D_INSTITUTION_CITY VARCHAR2(100) DEFAULT 'Paris',_x000D_INSTITUTION_COUNTRY VARCHAR2(100) DEFAULT 'France',_x000D_</v>
      </c>
      <c r="AY107" s="119" t="str">
        <f t="shared" ca="1" si="102"/>
        <v>INSTITUTION_NAME VARCHAR2(100) NOT NULL DEFAULT 'Sorbonne University',_x000D_INSTITUTION_CITY VARCHAR2(100) DEFAULT 'Paris',_x000D_INSTITUTION_COUNTRY VARCHAR2(100) DEFAULT 'France',_x000D_</v>
      </c>
      <c r="AZ107" s="119" t="str">
        <f t="shared" ca="1" si="102"/>
        <v>INSTITUTION_NAME VARCHAR2(100) NOT NULL DEFAULT 'Sorbonne University',_x000D_INSTITUTION_CITY VARCHAR2(100) DEFAULT 'Paris',_x000D_INSTITUTION_COUNTRY VARCHAR2(100) DEFAULT 'France',_x000D_</v>
      </c>
      <c r="BA107" s="119" t="str">
        <f t="shared" ca="1" si="102"/>
        <v>INSTITUTION_NAME VARCHAR2(100) NOT NULL DEFAULT 'Sorbonne University',_x000D_INSTITUTION_CITY VARCHAR2(100) DEFAULT 'Paris',_x000D_INSTITUTION_COUNTRY VARCHAR2(100) DEFAULT 'France',_x000D_</v>
      </c>
      <c r="BB107" s="119" t="str">
        <f t="shared" ca="1" si="102"/>
        <v>INSTITUTION_NAME VARCHAR2(100) NOT NULL DEFAULT 'Sorbonne University',_x000D_INSTITUTION_CITY VARCHAR2(100) DEFAULT 'Paris',_x000D_INSTITUTION_COUNTRY VARCHAR2(100) DEFAULT 'France',_x000D_</v>
      </c>
      <c r="BC107" s="119" t="str">
        <f t="shared" ca="1" si="102"/>
        <v>INSTITUTION_NAME VARCHAR2(100) NOT NULL DEFAULT 'Sorbonne University',_x000D_INSTITUTION_CITY VARCHAR2(100) DEFAULT 'Paris',_x000D_INSTITUTION_COUNTRY VARCHAR2(100) DEFAULT 'France',_x000D_</v>
      </c>
      <c r="BD107" s="119" t="str">
        <f t="shared" ca="1" si="102"/>
        <v>INSTITUTION_NAME VARCHAR2(100) NOT NULL DEFAULT 'Sorbonne University',_x000D_INSTITUTION_CITY VARCHAR2(100) DEFAULT 'Paris',_x000D_INSTITUTION_COUNTRY VARCHAR2(100) DEFAULT 'France',_x000D_</v>
      </c>
      <c r="BE107" s="119" t="str">
        <f t="shared" ca="1" si="102"/>
        <v>INSTITUTION_NAME VARCHAR2(100) NOT NULL DEFAULT 'Sorbonne University',_x000D_INSTITUTION_CITY VARCHAR2(100) DEFAULT 'Paris',_x000D_INSTITUTION_COUNTRY VARCHAR2(100) DEFAULT 'France',_x000D_</v>
      </c>
      <c r="BF107" s="119" t="str">
        <f t="shared" ca="1" si="102"/>
        <v>INSTITUTION_NAME VARCHAR2(100) NOT NULL DEFAULT 'Sorbonne University',_x000D_INSTITUTION_CITY VARCHAR2(100) DEFAULT 'Paris',_x000D_INSTITUTION_COUNTRY VARCHAR2(100) DEFAULT 'France',_x000D_</v>
      </c>
      <c r="BG107" s="119" t="str">
        <f t="shared" ca="1" si="102"/>
        <v>INSTITUTION_NAME VARCHAR2(100) NOT NULL DEFAULT 'Sorbonne University',_x000D_INSTITUTION_CITY VARCHAR2(100) DEFAULT 'Paris',_x000D_INSTITUTION_COUNTRY VARCHAR2(100) DEFAULT 'France',_x000D_</v>
      </c>
      <c r="BH107" s="119" t="str">
        <f t="shared" ca="1" si="102"/>
        <v>INSTITUTION_NAME VARCHAR2(100) NOT NULL DEFAULT 'Sorbonne University',_x000D_INSTITUTION_CITY VARCHAR2(100) DEFAULT 'Paris',_x000D_INSTITUTION_COUNTRY VARCHAR2(100) DEFAULT 'France',_x000D_</v>
      </c>
      <c r="BI107" s="119" t="str">
        <f t="shared" ca="1" si="102"/>
        <v>INSTITUTION_NAME VARCHAR2(100) NOT NULL DEFAULT 'Sorbonne University',_x000D_INSTITUTION_CITY VARCHAR2(100) DEFAULT 'Paris',_x000D_INSTITUTION_COUNTRY VARCHAR2(100) DEFAULT 'France',_x000D_</v>
      </c>
      <c r="BJ107" s="119" t="str">
        <f t="shared" ca="1" si="102"/>
        <v>INSTITUTION_NAME VARCHAR2(100) NOT NULL DEFAULT 'Sorbonne University',_x000D_INSTITUTION_CITY VARCHAR2(100) DEFAULT 'Paris',_x000D_INSTITUTION_COUNTRY VARCHAR2(100) DEFAULT 'France',_x000D_</v>
      </c>
      <c r="BK107" s="119" t="str">
        <f t="shared" ca="1" si="102"/>
        <v>INSTITUTION_NAME VARCHAR2(100) NOT NULL DEFAULT 'Sorbonne University',_x000D_INSTITUTION_CITY VARCHAR2(100) DEFAULT 'Paris',_x000D_INSTITUTION_COUNTRY VARCHAR2(100) DEFAULT 'France',_x000D_</v>
      </c>
      <c r="BL107" s="119" t="str">
        <f t="shared" ca="1" si="102"/>
        <v>INSTITUTION_NAME VARCHAR2(100) NOT NULL DEFAULT 'Sorbonne University',_x000D_INSTITUTION_CITY VARCHAR2(100) DEFAULT 'Paris',_x000D_INSTITUTION_COUNTRY VARCHAR2(100) DEFAULT 'France',_x000D_</v>
      </c>
      <c r="BM107" s="119" t="str">
        <f t="shared" ca="1" si="102"/>
        <v>INSTITUTION_NAME VARCHAR2(100) NOT NULL DEFAULT 'Sorbonne University',_x000D_INSTITUTION_CITY VARCHAR2(100) DEFAULT 'Paris',_x000D_INSTITUTION_COUNTRY VARCHAR2(100) DEFAULT 'France',_x000D_</v>
      </c>
      <c r="BN107" s="119" t="str">
        <f t="shared" ca="1" si="102"/>
        <v>INSTITUTION_NAME VARCHAR2(100) NOT NULL DEFAULT 'Sorbonne University',_x000D_INSTITUTION_CITY VARCHAR2(100) DEFAULT 'Paris',_x000D_INSTITUTION_COUNTRY VARCHAR2(100) DEFAULT 'France',_x000D_</v>
      </c>
      <c r="BO107" s="119" t="str">
        <f t="shared" ca="1" si="102"/>
        <v>INSTITUTION_NAME VARCHAR2(100) NOT NULL DEFAULT 'Sorbonne University',_x000D_INSTITUTION_CITY VARCHAR2(100) DEFAULT 'Paris',_x000D_INSTITUTION_COUNTRY VARCHAR2(100) DEFAULT 'France',_x000D_</v>
      </c>
      <c r="BP107" s="119" t="str">
        <f t="shared" ca="1" si="102"/>
        <v>INSTITUTION_NAME VARCHAR2(100) NOT NULL DEFAULT 'Sorbonne University',_x000D_INSTITUTION_CITY VARCHAR2(100) DEFAULT 'Paris',_x000D_INSTITUTION_COUNTRY VARCHAR2(100) DEFAULT 'France',_x000D_</v>
      </c>
      <c r="BQ107" s="119" t="str">
        <f t="shared" ca="1" si="102"/>
        <v>INSTITUTION_NAME VARCHAR2(100) NOT NULL DEFAULT 'Sorbonne University',_x000D_INSTITUTION_CITY VARCHAR2(100) DEFAULT 'Paris',_x000D_INSTITUTION_COUNTRY VARCHAR2(100) DEFAULT 'France',_x000D_</v>
      </c>
      <c r="BR107" s="119" t="str">
        <f t="shared" ca="1" si="102"/>
        <v>INSTITUTION_NAME VARCHAR2(100) NOT NULL DEFAULT 'Sorbonne University',_x000D_INSTITUTION_CITY VARCHAR2(100) DEFAULT 'Paris',_x000D_INSTITUTION_COUNTRY VARCHAR2(100) DEFAULT 'France',_x000D_</v>
      </c>
      <c r="BS107" s="119" t="str">
        <f t="shared" ca="1" si="102"/>
        <v>INSTITUTION_NAME VARCHAR2(100) NOT NULL DEFAULT 'Sorbonne University',_x000D_INSTITUTION_CITY VARCHAR2(100) DEFAULT 'Paris',_x000D_INSTITUTION_COUNTRY VARCHAR2(100) DEFAULT 'France',_x000D_</v>
      </c>
      <c r="BT107" s="119" t="str">
        <f t="shared" ca="1" si="103"/>
        <v>INSTITUTION_NAME VARCHAR2(100) NOT NULL DEFAULT 'Sorbonne University',_x000D_INSTITUTION_CITY VARCHAR2(100) DEFAULT 'Paris',_x000D_INSTITUTION_COUNTRY VARCHAR2(100) DEFAULT 'France',_x000D_</v>
      </c>
      <c r="BU107" s="119" t="str">
        <f t="shared" ca="1" si="103"/>
        <v>INSTITUTION_NAME VARCHAR2(100) NOT NULL DEFAULT 'Sorbonne University',_x000D_INSTITUTION_CITY VARCHAR2(100) DEFAULT 'Paris',_x000D_INSTITUTION_COUNTRY VARCHAR2(100) DEFAULT 'France',_x000D_</v>
      </c>
      <c r="BV107" s="119" t="str">
        <f t="shared" ca="1" si="103"/>
        <v>INSTITUTION_NAME VARCHAR2(100) NOT NULL DEFAULT 'Sorbonne University',_x000D_INSTITUTION_CITY VARCHAR2(100) DEFAULT 'Paris',_x000D_INSTITUTION_COUNTRY VARCHAR2(100) DEFAULT 'France',_x000D_</v>
      </c>
      <c r="BW107" s="119" t="str">
        <f t="shared" ca="1" si="103"/>
        <v>INSTITUTION_NAME VARCHAR2(100) NOT NULL DEFAULT 'Sorbonne University',_x000D_INSTITUTION_CITY VARCHAR2(100) DEFAULT 'Paris',_x000D_INSTITUTION_COUNTRY VARCHAR2(100) DEFAULT 'France',_x000D_</v>
      </c>
      <c r="BX107" s="119" t="str">
        <f t="shared" ca="1" si="103"/>
        <v>INSTITUTION_NAME VARCHAR2(100) NOT NULL DEFAULT 'Sorbonne University',_x000D_INSTITUTION_CITY VARCHAR2(100) DEFAULT 'Paris',_x000D_INSTITUTION_COUNTRY VARCHAR2(100) DEFAULT 'France',_x000D_</v>
      </c>
      <c r="BY107" s="119" t="str">
        <f t="shared" ca="1" si="103"/>
        <v>INSTITUTION_NAME VARCHAR2(100) NOT NULL DEFAULT 'Sorbonne University',_x000D_INSTITUTION_CITY VARCHAR2(100) DEFAULT 'Paris',_x000D_INSTITUTION_COUNTRY VARCHAR2(100) DEFAULT 'France',_x000D_</v>
      </c>
      <c r="BZ107" s="119" t="str">
        <f t="shared" ca="1" si="103"/>
        <v>INSTITUTION_NAME VARCHAR2(100) NOT NULL DEFAULT 'Sorbonne University',_x000D_INSTITUTION_CITY VARCHAR2(100) DEFAULT 'Paris',_x000D_INSTITUTION_COUNTRY VARCHAR2(100) DEFAULT 'France',_x000D_</v>
      </c>
      <c r="CA107" s="119" t="str">
        <f t="shared" ca="1" si="103"/>
        <v>INSTITUTION_NAME VARCHAR2(100) NOT NULL DEFAULT 'Sorbonne University',_x000D_INSTITUTION_CITY VARCHAR2(100) DEFAULT 'Paris',_x000D_INSTITUTION_COUNTRY VARCHAR2(100) DEFAULT 'France',_x000D_</v>
      </c>
      <c r="CB107" s="119" t="str">
        <f t="shared" ca="1" si="103"/>
        <v>INSTITUTION_NAME VARCHAR2(100) NOT NULL DEFAULT 'Sorbonne University',_x000D_INSTITUTION_CITY VARCHAR2(100) DEFAULT 'Paris',_x000D_INSTITUTION_COUNTRY VARCHAR2(100) DEFAULT 'France',_x000D_</v>
      </c>
      <c r="CC107" s="119" t="str">
        <f t="shared" ca="1" si="103"/>
        <v>INSTITUTION_NAME VARCHAR2(100) NOT NULL DEFAULT 'Sorbonne University',_x000D_INSTITUTION_CITY VARCHAR2(100) DEFAULT 'Paris',_x000D_INSTITUTION_COUNTRY VARCHAR2(100) DEFAULT 'France',_x000D_</v>
      </c>
      <c r="CD107" s="119" t="str">
        <f t="shared" ca="1" si="103"/>
        <v>INSTITUTION_NAME VARCHAR2(100) NOT NULL DEFAULT 'Sorbonne University',_x000D_INSTITUTION_CITY VARCHAR2(100) DEFAULT 'Paris',_x000D_INSTITUTION_COUNTRY VARCHAR2(100) DEFAULT 'France',_x000D_</v>
      </c>
      <c r="CE107" s="119" t="str">
        <f t="shared" ca="1" si="103"/>
        <v>INSTITUTION_NAME VARCHAR2(100) NOT NULL DEFAULT 'Sorbonne University',_x000D_INSTITUTION_CITY VARCHAR2(100) DEFAULT 'Paris',_x000D_INSTITUTION_COUNTRY VARCHAR2(100) DEFAULT 'France',_x000D_</v>
      </c>
      <c r="CF107" s="119" t="str">
        <f t="shared" ca="1" si="103"/>
        <v>INSTITUTION_NAME VARCHAR2(100) NOT NULL DEFAULT 'Sorbonne University',_x000D_INSTITUTION_CITY VARCHAR2(100) DEFAULT 'Paris',_x000D_INSTITUTION_COUNTRY VARCHAR2(100) DEFAULT 'France',_x000D_</v>
      </c>
      <c r="CG107" s="119" t="str">
        <f t="shared" ca="1" si="103"/>
        <v>INSTITUTION_NAME VARCHAR2(100) NOT NULL DEFAULT 'Sorbonne University',_x000D_INSTITUTION_CITY VARCHAR2(100) DEFAULT 'Paris',_x000D_INSTITUTION_COUNTRY VARCHAR2(100) DEFAULT 'France',_x000D_</v>
      </c>
      <c r="CH107" s="119" t="str">
        <f t="shared" ca="1" si="103"/>
        <v>INSTITUTION_NAME VARCHAR2(100) NOT NULL DEFAULT 'Sorbonne University',_x000D_INSTITUTION_CITY VARCHAR2(100) DEFAULT 'Paris',_x000D_INSTITUTION_COUNTRY VARCHAR2(100) DEFAULT 'France',_x000D_</v>
      </c>
      <c r="CI107" s="119" t="str">
        <f t="shared" ca="1" si="103"/>
        <v>INSTITUTION_NAME VARCHAR2(100) NOT NULL DEFAULT 'Sorbonne University',_x000D_INSTITUTION_CITY VARCHAR2(100) DEFAULT 'Paris',_x000D_INSTITUTION_COUNTRY VARCHAR2(100) DEFAULT 'France',_x000D_</v>
      </c>
      <c r="CJ107" s="119" t="str">
        <f t="shared" ca="1" si="103"/>
        <v>INSTITUTION_NAME VARCHAR2(100) NOT NULL DEFAULT 'Sorbonne University',_x000D_INSTITUTION_CITY VARCHAR2(100) DEFAULT 'Paris',_x000D_INSTITUTION_COUNTRY VARCHAR2(100) DEFAULT 'France',_x000D_</v>
      </c>
      <c r="CK107" s="119" t="str">
        <f t="shared" ca="1" si="103"/>
        <v>INSTITUTION_NAME VARCHAR2(100) NOT NULL DEFAULT 'Sorbonne University',_x000D_INSTITUTION_CITY VARCHAR2(100) DEFAULT 'Paris',_x000D_INSTITUTION_COUNTRY VARCHAR2(100) DEFAULT 'France',_x000D_</v>
      </c>
      <c r="CL107" s="119" t="str">
        <f t="shared" ca="1" si="103"/>
        <v>INSTITUTION_NAME VARCHAR2(100) NOT NULL DEFAULT 'Sorbonne University',_x000D_INSTITUTION_CITY VARCHAR2(100) DEFAULT 'Paris',_x000D_INSTITUTION_COUNTRY VARCHAR2(100) DEFAULT 'France',_x000D_</v>
      </c>
      <c r="CM107" s="119" t="str">
        <f t="shared" ca="1" si="103"/>
        <v>INSTITUTION_NAME VARCHAR2(100) NOT NULL DEFAULT 'Sorbonne University',_x000D_INSTITUTION_CITY VARCHAR2(100) DEFAULT 'Paris',_x000D_INSTITUTION_COUNTRY VARCHAR2(100) DEFAULT 'France',_x000D_</v>
      </c>
      <c r="CN107" s="119" t="str">
        <f t="shared" ca="1" si="103"/>
        <v>INSTITUTION_NAME VARCHAR2(100) NOT NULL DEFAULT 'Sorbonne University',_x000D_INSTITUTION_CITY VARCHAR2(100) DEFAULT 'Paris',_x000D_INSTITUTION_COUNTRY VARCHAR2(100) DEFAULT 'France',_x000D_</v>
      </c>
      <c r="CO107" s="119" t="str">
        <f t="shared" ca="1" si="103"/>
        <v>INSTITUTION_NAME VARCHAR2(100) NOT NULL DEFAULT 'Sorbonne University',_x000D_INSTITUTION_CITY VARCHAR2(100) DEFAULT 'Paris',_x000D_INSTITUTION_COUNTRY VARCHAR2(100) DEFAULT 'France',_x000D_</v>
      </c>
      <c r="CP107" s="119" t="str">
        <f t="shared" ca="1" si="103"/>
        <v>INSTITUTION_NAME VARCHAR2(100) NOT NULL DEFAULT 'Sorbonne University',_x000D_INSTITUTION_CITY VARCHAR2(100) DEFAULT 'Paris',_x000D_INSTITUTION_COUNTRY VARCHAR2(100) DEFAULT 'France',_x000D_</v>
      </c>
      <c r="CQ107" s="119" t="str">
        <f t="shared" ca="1" si="103"/>
        <v>INSTITUTION_NAME VARCHAR2(100) NOT NULL DEFAULT 'Sorbonne University',_x000D_INSTITUTION_CITY VARCHAR2(100) DEFAULT 'Paris',_x000D_INSTITUTION_COUNTRY VARCHAR2(100) DEFAULT 'France',_x000D_</v>
      </c>
      <c r="CR107" s="119" t="str">
        <f t="shared" ca="1" si="103"/>
        <v>INSTITUTION_NAME VARCHAR2(100) NOT NULL DEFAULT 'Sorbonne University',_x000D_INSTITUTION_CITY VARCHAR2(100) DEFAULT 'Paris',_x000D_INSTITUTION_COUNTRY VARCHAR2(100) DEFAULT 'France',_x000D_</v>
      </c>
      <c r="CS107" s="119" t="str">
        <f t="shared" ca="1" si="103"/>
        <v>INSTITUTION_NAME VARCHAR2(100) NOT NULL DEFAULT 'Sorbonne University',_x000D_INSTITUTION_CITY VARCHAR2(100) DEFAULT 'Paris',_x000D_INSTITUTION_COUNTRY VARCHAR2(100) DEFAULT 'France',_x000D_</v>
      </c>
      <c r="CT107" s="119" t="str">
        <f t="shared" ca="1" si="103"/>
        <v>INSTITUTION_NAME VARCHAR2(100) NOT NULL DEFAULT 'Sorbonne University',_x000D_INSTITUTION_CITY VARCHAR2(100) DEFAULT 'Paris',_x000D_INSTITUTION_COUNTRY VARCHAR2(100) DEFAULT 'France',_x000D_</v>
      </c>
      <c r="CU107" s="119" t="str">
        <f t="shared" ca="1" si="103"/>
        <v>INSTITUTION_NAME VARCHAR2(100) NOT NULL DEFAULT 'Sorbonne University',_x000D_INSTITUTION_CITY VARCHAR2(100) DEFAULT 'Paris',_x000D_INSTITUTION_COUNTRY VARCHAR2(100) DEFAULT 'France',_x000D_</v>
      </c>
      <c r="CV107" s="119" t="str">
        <f t="shared" ca="1" si="103"/>
        <v>INSTITUTION_NAME VARCHAR2(100) NOT NULL DEFAULT 'Sorbonne University',_x000D_INSTITUTION_CITY VARCHAR2(100) DEFAULT 'Paris',_x000D_INSTITUTION_COUNTRY VARCHAR2(100) DEFAULT 'France',_x000D_</v>
      </c>
      <c r="CW107" s="119" t="str">
        <f t="shared" ca="1" si="103"/>
        <v>INSTITUTION_NAME VARCHAR2(100) NOT NULL DEFAULT 'Sorbonne University',_x000D_INSTITUTION_CITY VARCHAR2(100) DEFAULT 'Paris',_x000D_INSTITUTION_COUNTRY VARCHAR2(100) DEFAULT 'France',_x000D_</v>
      </c>
      <c r="CX107" s="119" t="str">
        <f t="shared" ca="1" si="103"/>
        <v>INSTITUTION_NAME VARCHAR2(100) NOT NULL DEFAULT 'Sorbonne University',_x000D_INSTITUTION_CITY VARCHAR2(100) DEFAULT 'Paris',_x000D_INSTITUTION_COUNTRY VARCHAR2(100) DEFAULT 'France',_x000D_</v>
      </c>
      <c r="CY107" s="119" t="str">
        <f t="shared" ca="1" si="103"/>
        <v>INSTITUTION_NAME VARCHAR2(100) NOT NULL DEFAULT 'Sorbonne University',_x000D_INSTITUTION_CITY VARCHAR2(100) DEFAULT 'Paris',_x000D_INSTITUTION_COUNTRY VARCHAR2(100) DEFAULT 'France',_x000D_</v>
      </c>
      <c r="CZ107" s="119" t="str">
        <f t="shared" ca="1" si="103"/>
        <v>INSTITUTION_NAME VARCHAR2(100) NOT NULL DEFAULT 'Sorbonne University',_x000D_INSTITUTION_CITY VARCHAR2(100) DEFAULT 'Paris',_x000D_INSTITUTION_COUNTRY VARCHAR2(100) DEFAULT 'France',_x000D_</v>
      </c>
      <c r="DA107" s="119" t="str">
        <f t="shared" ca="1" si="103"/>
        <v>INSTITUTION_NAME VARCHAR2(100) NOT NULL DEFAULT 'Sorbonne University',_x000D_INSTITUTION_CITY VARCHAR2(100) DEFAULT 'Paris',_x000D_INSTITUTION_COUNTRY VARCHAR2(100) DEFAULT 'France',_x000D_</v>
      </c>
      <c r="DB107" s="119" t="str">
        <f t="shared" ca="1" si="103"/>
        <v>INSTITUTION_NAME VARCHAR2(100) NOT NULL DEFAULT 'Sorbonne University',_x000D_INSTITUTION_CITY VARCHAR2(100) DEFAULT 'Paris',_x000D_INSTITUTION_COUNTRY VARCHAR2(100) DEFAULT 'France',_x000D_</v>
      </c>
      <c r="DC107" s="119" t="str">
        <f t="shared" ca="1" si="103"/>
        <v>INSTITUTION_NAME VARCHAR2(100) NOT NULL DEFAULT 'Sorbonne University',_x000D_INSTITUTION_CITY VARCHAR2(100) DEFAULT 'Paris',_x000D_INSTITUTION_COUNTRY VARCHAR2(100) DEFAULT 'France',_x000D_</v>
      </c>
      <c r="DD107" s="119" t="str">
        <f t="shared" ca="1" si="103"/>
        <v>INSTITUTION_NAME VARCHAR2(100) NOT NULL DEFAULT 'Sorbonne University',_x000D_INSTITUTION_CITY VARCHAR2(100) DEFAULT 'Paris',_x000D_INSTITUTION_COUNTRY VARCHAR2(100) DEFAULT 'France',_x000D_</v>
      </c>
      <c r="DE107" s="119" t="str">
        <f t="shared" ca="1" si="103"/>
        <v>INSTITUTION_NAME VARCHAR2(100) NOT NULL DEFAULT 'Sorbonne University',_x000D_INSTITUTION_CITY VARCHAR2(100) DEFAULT 'Paris',_x000D_INSTITUTION_COUNTRY VARCHAR2(100) DEFAULT 'France',_x000D_</v>
      </c>
      <c r="DF107" s="119" t="str">
        <f t="shared" ca="1" si="103"/>
        <v>INSTITUTION_NAME VARCHAR2(100) NOT NULL DEFAULT 'Sorbonne University',_x000D_INSTITUTION_CITY VARCHAR2(100) DEFAULT 'Paris',_x000D_INSTITUTION_COUNTRY VARCHAR2(100) DEFAULT 'France',_x000D_</v>
      </c>
      <c r="DG107" s="119" t="str">
        <f t="shared" ca="1" si="103"/>
        <v>INSTITUTION_NAME VARCHAR2(100) NOT NULL DEFAULT 'Sorbonne University',_x000D_INSTITUTION_CITY VARCHAR2(100) DEFAULT 'Paris',_x000D_INSTITUTION_COUNTRY VARCHAR2(100) DEFAULT 'France',_x000D_</v>
      </c>
      <c r="DH107" s="119" t="str">
        <f t="shared" ca="1" si="103"/>
        <v>INSTITUTION_NAME VARCHAR2(100) NOT NULL DEFAULT 'Sorbonne University',_x000D_INSTITUTION_CITY VARCHAR2(100) DEFAULT 'Paris',_x000D_INSTITUTION_COUNTRY VARCHAR2(100) DEFAULT 'France',_x000D_</v>
      </c>
      <c r="DI107" s="119" t="str">
        <f t="shared" ca="1" si="103"/>
        <v>INSTITUTION_NAME VARCHAR2(100) NOT NULL DEFAULT 'Sorbonne University',_x000D_INSTITUTION_CITY VARCHAR2(100) DEFAULT 'Paris',_x000D_INSTITUTION_COUNTRY VARCHAR2(100) DEFAULT 'France',_x000D_</v>
      </c>
      <c r="DJ107" s="119" t="str">
        <f t="shared" ca="1" si="103"/>
        <v>INSTITUTION_NAME VARCHAR2(100) NOT NULL DEFAULT 'Sorbonne University',_x000D_INSTITUTION_CITY VARCHAR2(100) DEFAULT 'Paris',_x000D_INSTITUTION_COUNTRY VARCHAR2(100) DEFAULT 'France',_x000D_</v>
      </c>
      <c r="DK107" s="119" t="str">
        <f t="shared" ca="1" si="103"/>
        <v>INSTITUTION_NAME VARCHAR2(100) NOT NULL DEFAULT 'Sorbonne University',_x000D_INSTITUTION_CITY VARCHAR2(100) DEFAULT 'Paris',_x000D_INSTITUTION_COUNTRY VARCHAR2(100) DEFAULT 'France',_x000D_</v>
      </c>
      <c r="DL107" s="119" t="str">
        <f t="shared" ca="1" si="103"/>
        <v>INSTITUTION_NAME VARCHAR2(100) NOT NULL DEFAULT 'Sorbonne University',_x000D_INSTITUTION_CITY VARCHAR2(100) DEFAULT 'Paris',_x000D_INSTITUTION_COUNTRY VARCHAR2(100) DEFAULT 'France',_x000D_</v>
      </c>
      <c r="DM107" s="119" t="str">
        <f t="shared" ca="1" si="103"/>
        <v>INSTITUTION_NAME VARCHAR2(100) NOT NULL DEFAULT 'Sorbonne University',_x000D_INSTITUTION_CITY VARCHAR2(100) DEFAULT 'Paris',_x000D_INSTITUTION_COUNTRY VARCHAR2(100) DEFAULT 'France',_x000D_</v>
      </c>
      <c r="DN107" s="119" t="str">
        <f t="shared" ca="1" si="103"/>
        <v>INSTITUTION_NAME VARCHAR2(100) NOT NULL DEFAULT 'Sorbonne University',_x000D_INSTITUTION_CITY VARCHAR2(100) DEFAULT 'Paris',_x000D_INSTITUTION_COUNTRY VARCHAR2(100) DEFAULT 'France',_x000D_</v>
      </c>
      <c r="DO107" s="119" t="str">
        <f t="shared" ca="1" si="103"/>
        <v>INSTITUTION_NAME VARCHAR2(100) NOT NULL DEFAULT 'Sorbonne University',_x000D_INSTITUTION_CITY VARCHAR2(100) DEFAULT 'Paris',_x000D_INSTITUTION_COUNTRY VARCHAR2(100) DEFAULT 'France',_x000D_</v>
      </c>
      <c r="DP107" s="119" t="str">
        <f t="shared" ca="1" si="103"/>
        <v>INSTITUTION_NAME VARCHAR2(100) NOT NULL DEFAULT 'Sorbonne University',_x000D_INSTITUTION_CITY VARCHAR2(100) DEFAULT 'Paris',_x000D_INSTITUTION_COUNTRY VARCHAR2(100) DEFAULT 'France',_x000D_</v>
      </c>
      <c r="DQ107" s="119" t="str">
        <f t="shared" ca="1" si="103"/>
        <v>INSTITUTION_NAME VARCHAR2(100) NOT NULL DEFAULT 'Sorbonne University',_x000D_INSTITUTION_CITY VARCHAR2(100) DEFAULT 'Paris',_x000D_INSTITUTION_COUNTRY VARCHAR2(100) DEFAULT 'France',_x000D_</v>
      </c>
      <c r="DR107" s="119" t="str">
        <f t="shared" ca="1" si="103"/>
        <v>INSTITUTION_NAME VARCHAR2(100) NOT NULL DEFAULT 'Sorbonne University',_x000D_INSTITUTION_CITY VARCHAR2(100) DEFAULT 'Paris',_x000D_INSTITUTION_COUNTRY VARCHAR2(100) DEFAULT 'France',_x000D_</v>
      </c>
      <c r="DS107" s="119" t="str">
        <f t="shared" ca="1" si="103"/>
        <v>INSTITUTION_NAME VARCHAR2(100) NOT NULL DEFAULT 'Sorbonne University',_x000D_INSTITUTION_CITY VARCHAR2(100) DEFAULT 'Paris',_x000D_INSTITUTION_COUNTRY VARCHAR2(100) DEFAULT 'France',_x000D_</v>
      </c>
      <c r="DT107" s="119" t="str">
        <f t="shared" ca="1" si="103"/>
        <v>INSTITUTION_NAME VARCHAR2(100) NOT NULL DEFAULT 'Sorbonne University',_x000D_INSTITUTION_CITY VARCHAR2(100) DEFAULT 'Paris',_x000D_INSTITUTION_COUNTRY VARCHAR2(100) DEFAULT 'France',_x000D_</v>
      </c>
      <c r="DU107" s="119" t="str">
        <f t="shared" ca="1" si="103"/>
        <v>INSTITUTION_NAME VARCHAR2(100) NOT NULL DEFAULT 'Sorbonne University',_x000D_INSTITUTION_CITY VARCHAR2(100) DEFAULT 'Paris',_x000D_INSTITUTION_COUNTRY VARCHAR2(100) DEFAULT 'France',_x000D_</v>
      </c>
      <c r="DV107" s="119" t="str">
        <f t="shared" ca="1" si="103"/>
        <v>INSTITUTION_NAME VARCHAR2(100) NOT NULL DEFAULT 'Sorbonne University',_x000D_INSTITUTION_CITY VARCHAR2(100) DEFAULT 'Paris',_x000D_INSTITUTION_COUNTRY VARCHAR2(100) DEFAULT 'France',_x000D_</v>
      </c>
      <c r="DW107" s="119" t="str">
        <f t="shared" ca="1" si="103"/>
        <v>INSTITUTION_NAME VARCHAR2(100) NOT NULL DEFAULT 'Sorbonne University',_x000D_INSTITUTION_CITY VARCHAR2(100) DEFAULT 'Paris',_x000D_INSTITUTION_COUNTRY VARCHAR2(100) DEFAULT 'France',_x000D_</v>
      </c>
      <c r="DX107" s="119" t="str">
        <f t="shared" ca="1" si="103"/>
        <v>INSTITUTION_NAME VARCHAR2(100) NOT NULL DEFAULT 'Sorbonne University',_x000D_INSTITUTION_CITY VARCHAR2(100) DEFAULT 'Paris',_x000D_INSTITUTION_COUNTRY VARCHAR2(100) DEFAULT 'France',_x000D_</v>
      </c>
      <c r="DY107" s="119" t="str">
        <f t="shared" ca="1" si="103"/>
        <v>INSTITUTION_NAME VARCHAR2(100) NOT NULL DEFAULT 'Sorbonne University',_x000D_INSTITUTION_CITY VARCHAR2(100) DEFAULT 'Paris',_x000D_INSTITUTION_COUNTRY VARCHAR2(100) DEFAULT 'France',_x000D_</v>
      </c>
      <c r="DZ107" s="119" t="str">
        <f t="shared" ca="1" si="103"/>
        <v>INSTITUTION_NAME VARCHAR2(100) NOT NULL DEFAULT 'Sorbonne University',_x000D_INSTITUTION_CITY VARCHAR2(100) DEFAULT 'Paris',_x000D_INSTITUTION_COUNTRY VARCHAR2(100) DEFAULT 'France',_x000D_</v>
      </c>
      <c r="EA107" s="119" t="str">
        <f t="shared" ca="1" si="103"/>
        <v>INSTITUTION_NAME VARCHAR2(100) NOT NULL DEFAULT 'Sorbonne University',_x000D_INSTITUTION_CITY VARCHAR2(100) DEFAULT 'Paris',_x000D_INSTITUTION_COUNTRY VARCHAR2(100) DEFAULT 'France',_x000D_</v>
      </c>
      <c r="EB107" s="119" t="str">
        <f t="shared" ca="1" si="103"/>
        <v>INSTITUTION_NAME VARCHAR2(100) NOT NULL DEFAULT 'Sorbonne University',_x000D_INSTITUTION_CITY VARCHAR2(100) DEFAULT 'Paris',_x000D_INSTITUTION_COUNTRY VARCHAR2(100) DEFAULT 'France',_x000D_</v>
      </c>
      <c r="EC107" s="119" t="str">
        <f t="shared" ca="1" si="103"/>
        <v>INSTITUTION_NAME VARCHAR2(100) NOT NULL DEFAULT 'Sorbonne University',_x000D_INSTITUTION_CITY VARCHAR2(100) DEFAULT 'Paris',_x000D_INSTITUTION_COUNTRY VARCHAR2(100) DEFAULT 'France',_x000D_</v>
      </c>
      <c r="ED107" s="119" t="str">
        <f t="shared" ca="1" si="103"/>
        <v>INSTITUTION_NAME VARCHAR2(100) NOT NULL DEFAULT 'Sorbonne University',_x000D_INSTITUTION_CITY VARCHAR2(100) DEFAULT 'Paris',_x000D_INSTITUTION_COUNTRY VARCHAR2(100) DEFAULT 'France',_x000D_</v>
      </c>
      <c r="EE107" s="119" t="str">
        <f t="shared" ca="1" si="103"/>
        <v>INSTITUTION_NAME VARCHAR2(100) NOT NULL DEFAULT 'Sorbonne University',_x000D_INSTITUTION_CITY VARCHAR2(100) DEFAULT 'Paris',_x000D_INSTITUTION_COUNTRY VARCHAR2(100) DEFAULT 'France',_x000D_</v>
      </c>
      <c r="EF107" s="119" t="str">
        <f t="shared" ca="1" si="104"/>
        <v>INSTITUTION_NAME VARCHAR2(100) NOT NULL DEFAULT 'Sorbonne University',_x000D_INSTITUTION_CITY VARCHAR2(100) DEFAULT 'Paris',_x000D_INSTITUTION_COUNTRY VARCHAR2(100) DEFAULT 'France',_x000D_</v>
      </c>
      <c r="EG107" s="119" t="str">
        <f t="shared" ca="1" si="104"/>
        <v>INSTITUTION_NAME VARCHAR2(100) NOT NULL DEFAULT 'Sorbonne University',_x000D_INSTITUTION_CITY VARCHAR2(100) DEFAULT 'Paris',_x000D_INSTITUTION_COUNTRY VARCHAR2(100) DEFAULT 'France',_x000D_</v>
      </c>
      <c r="EH107" s="119" t="str">
        <f t="shared" ca="1" si="104"/>
        <v>INSTITUTION_NAME VARCHAR2(100) NOT NULL DEFAULT 'Sorbonne University',_x000D_INSTITUTION_CITY VARCHAR2(100) DEFAULT 'Paris',_x000D_INSTITUTION_COUNTRY VARCHAR2(100) DEFAULT 'France',_x000D_</v>
      </c>
      <c r="EI107" s="119" t="str">
        <f t="shared" ca="1" si="104"/>
        <v>INSTITUTION_NAME VARCHAR2(100) NOT NULL DEFAULT 'Sorbonne University',_x000D_INSTITUTION_CITY VARCHAR2(100) DEFAULT 'Paris',_x000D_INSTITUTION_COUNTRY VARCHAR2(100) DEFAULT 'France',_x000D_</v>
      </c>
      <c r="EJ107" s="119" t="str">
        <f t="shared" ca="1" si="104"/>
        <v>INSTITUTION_NAME VARCHAR2(100) NOT NULL DEFAULT 'Sorbonne University',_x000D_INSTITUTION_CITY VARCHAR2(100) DEFAULT 'Paris',_x000D_INSTITUTION_COUNTRY VARCHAR2(100) DEFAULT 'France',_x000D_</v>
      </c>
      <c r="EK107" s="119" t="str">
        <f t="shared" ca="1" si="104"/>
        <v>INSTITUTION_NAME VARCHAR2(100) NOT NULL DEFAULT 'Sorbonne University',_x000D_INSTITUTION_CITY VARCHAR2(100) DEFAULT 'Paris',_x000D_INSTITUTION_COUNTRY VARCHAR2(100) DEFAULT 'France',_x000D_</v>
      </c>
      <c r="EL107" s="119" t="str">
        <f t="shared" ca="1" si="104"/>
        <v>INSTITUTION_NAME VARCHAR2(100) NOT NULL DEFAULT 'Sorbonne University',_x000D_INSTITUTION_CITY VARCHAR2(100) DEFAULT 'Paris',_x000D_INSTITUTION_COUNTRY VARCHAR2(100) DEFAULT 'France',_x000D_</v>
      </c>
      <c r="EM107" s="119" t="str">
        <f t="shared" ca="1" si="104"/>
        <v>INSTITUTION_NAME VARCHAR2(100) NOT NULL DEFAULT 'Sorbonne University',_x000D_INSTITUTION_CITY VARCHAR2(100) DEFAULT 'Paris',_x000D_INSTITUTION_COUNTRY VARCHAR2(100) DEFAULT 'France',_x000D_</v>
      </c>
      <c r="EN107" s="119" t="str">
        <f t="shared" ca="1" si="104"/>
        <v>INSTITUTION_NAME VARCHAR2(100) NOT NULL DEFAULT 'Sorbonne University',_x000D_INSTITUTION_CITY VARCHAR2(100) DEFAULT 'Paris',_x000D_INSTITUTION_COUNTRY VARCHAR2(100) DEFAULT 'France',_x000D_</v>
      </c>
      <c r="EO107" s="119" t="str">
        <f t="shared" ca="1" si="104"/>
        <v>INSTITUTION_NAME VARCHAR2(100) NOT NULL DEFAULT 'Sorbonne University',_x000D_INSTITUTION_CITY VARCHAR2(100) DEFAULT 'Paris',_x000D_INSTITUTION_COUNTRY VARCHAR2(100) DEFAULT 'France',_x000D_</v>
      </c>
      <c r="EP107" s="119" t="str">
        <f t="shared" ca="1" si="104"/>
        <v>INSTITUTION_NAME VARCHAR2(100) NOT NULL DEFAULT 'Sorbonne University',_x000D_INSTITUTION_CITY VARCHAR2(100) DEFAULT 'Paris',_x000D_INSTITUTION_COUNTRY VARCHAR2(100) DEFAULT 'France',_x000D_</v>
      </c>
      <c r="EQ107" s="119" t="str">
        <f t="shared" ca="1" si="104"/>
        <v>INSTITUTION_NAME VARCHAR2(100) NOT NULL DEFAULT 'Sorbonne University',_x000D_INSTITUTION_CITY VARCHAR2(100) DEFAULT 'Paris',_x000D_INSTITUTION_COUNTRY VARCHAR2(100) DEFAULT 'France',_x000D_</v>
      </c>
      <c r="ER107" s="119" t="str">
        <f t="shared" ca="1" si="104"/>
        <v>INSTITUTION_NAME VARCHAR2(100) NOT NULL DEFAULT 'Sorbonne University',_x000D_INSTITUTION_CITY VARCHAR2(100) DEFAULT 'Paris',_x000D_INSTITUTION_COUNTRY VARCHAR2(100) DEFAULT 'France',_x000D_</v>
      </c>
      <c r="ES107" s="119" t="str">
        <f t="shared" ca="1" si="104"/>
        <v>INSTITUTION_NAME VARCHAR2(100) NOT NULL DEFAULT 'Sorbonne University',_x000D_INSTITUTION_CITY VARCHAR2(100) DEFAULT 'Paris',_x000D_INSTITUTION_COUNTRY VARCHAR2(100) DEFAULT 'France',_x000D_</v>
      </c>
      <c r="ET107" s="119" t="str">
        <f t="shared" ca="1" si="104"/>
        <v>INSTITUTION_NAME VARCHAR2(100) NOT NULL DEFAULT 'Sorbonne University',_x000D_INSTITUTION_CITY VARCHAR2(100) DEFAULT 'Paris',_x000D_INSTITUTION_COUNTRY VARCHAR2(100) DEFAULT 'France',_x000D_</v>
      </c>
      <c r="EU107" s="119" t="str">
        <f t="shared" ca="1" si="104"/>
        <v>INSTITUTION_NAME VARCHAR2(100) NOT NULL DEFAULT 'Sorbonne University',_x000D_INSTITUTION_CITY VARCHAR2(100) DEFAULT 'Paris',_x000D_INSTITUTION_COUNTRY VARCHAR2(100) DEFAULT 'France',_x000D_</v>
      </c>
      <c r="EV107" s="119" t="str">
        <f t="shared" ca="1" si="104"/>
        <v>INSTITUTION_NAME VARCHAR2(100) NOT NULL DEFAULT 'Sorbonne University',_x000D_INSTITUTION_CITY VARCHAR2(100) DEFAULT 'Paris',_x000D_INSTITUTION_COUNTRY VARCHAR2(100) DEFAULT 'France',_x000D_</v>
      </c>
      <c r="EW107" s="119" t="str">
        <f t="shared" ca="1" si="104"/>
        <v>INSTITUTION_NAME VARCHAR2(100) NOT NULL DEFAULT 'Sorbonne University',_x000D_INSTITUTION_CITY VARCHAR2(100) DEFAULT 'Paris',_x000D_INSTITUTION_COUNTRY VARCHAR2(100) DEFAULT 'France',_x000D_</v>
      </c>
      <c r="EX107" s="119" t="str">
        <f t="shared" ca="1" si="104"/>
        <v>INSTITUTION_NAME VARCHAR2(100) NOT NULL DEFAULT 'Sorbonne University',_x000D_INSTITUTION_CITY VARCHAR2(100) DEFAULT 'Paris',_x000D_INSTITUTION_COUNTRY VARCHAR2(100) DEFAULT 'France',_x000D_</v>
      </c>
      <c r="EY107" s="119" t="str">
        <f t="shared" ca="1" si="104"/>
        <v>INSTITUTION_NAME VARCHAR2(100) NOT NULL DEFAULT 'Sorbonne University',_x000D_INSTITUTION_CITY VARCHAR2(100) DEFAULT 'Paris',_x000D_INSTITUTION_COUNTRY VARCHAR2(100) DEFAULT 'France',_x000D_</v>
      </c>
    </row>
    <row r="108" spans="1:155" s="38" customFormat="1" ht="19.95" hidden="1" customHeight="1" outlineLevel="2">
      <c r="A108" s="20"/>
      <c r="B108" s="20"/>
      <c r="C108" s="33"/>
      <c r="D108" s="33"/>
      <c r="E108" s="18"/>
      <c r="F108" s="119"/>
      <c r="G108" s="412"/>
      <c r="H108" s="119"/>
      <c r="I108" s="264"/>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122" t="str">
        <f>IF(LEN(F83)=0,"",SUBSTITUTE(SUBSTITUTE(SUBSTITUTE(Settings!$B$39,"&amp;Table",$F$45),"&amp;Column",F72),"&amp;BEAMColumnCodes",F83))</f>
        <v xml:space="preserve">Comment on Column INSTITUTION.INSTITUTION_KEY is 'SK, NN';
</v>
      </c>
      <c r="G109" s="413" t="str">
        <f>IF(LEN(G83)=0,"",SUBSTITUTE(SUBSTITUTE(SUBSTITUTE(Settings!$B$39,"&amp;Table",$F$45),"&amp;Column",G72),"&amp;BEAMColumnCodes",G83))</f>
        <v xml:space="preserve">Comment on Column INSTITUTION.INSTITUTION_ID is 'BK, NN';
</v>
      </c>
      <c r="H109" s="122" t="str">
        <f>IF(LEN(H83)=0,"",SUBSTITUTE(SUBSTITUTE(SUBSTITUTE(Settings!$B$39,"&amp;Table",$F$45),"&amp;Column",H72),"&amp;BEAMColumnCodes",H83))</f>
        <v xml:space="preserve">Comment on Column INSTITUTION.INSTITUTION_NAME is 'NN, ND';
</v>
      </c>
      <c r="I109" s="333" t="str">
        <f>IF(LEN(I83)=0,"",SUBSTITUTE(SUBSTITUTE(SUBSTITUTE(Settings!$B$39,"&amp;Table",$F$45),"&amp;Column",I72),"&amp;BEAMColumnCodes",I83))</f>
        <v/>
      </c>
      <c r="J109" s="122" t="str">
        <f>IF(LEN(J83)=0,"",SUBSTITUTE(SUBSTITUTE(SUBSTITUTE(Settings!$B$39,"&amp;Table",$F$45),"&amp;Column",J72),"&amp;BEAMColumnCodes",J83))</f>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140" t="str">
        <f>F109</f>
        <v xml:space="preserve">Comment on Column INSTITUTION.INSTITUTION_KEY is 'SK, NN';
</v>
      </c>
      <c r="G110" s="405" t="str">
        <f ca="1">CONCATENATE(INDIRECT(ADDRESS(ROW(),COLUMN()-1)),G109)</f>
        <v xml:space="preserve">Comment on Column INSTITUTION.INSTITUTION_KEY is 'SK, NN';
Comment on Column INSTITUTION.INSTITUTION_ID is 'BK, NN';
</v>
      </c>
      <c r="H110" s="111" t="str">
        <f t="shared" ref="H110:BS110" ca="1" si="105">CONCATENATE(INDIRECT(ADDRESS(ROW(),COLUMN()-1)),H109)</f>
        <v xml:space="preserve">Comment on Column INSTITUTION.INSTITUTION_KEY is 'SK, NN';
Comment on Column INSTITUTION.INSTITUTION_ID is 'BK, NN';
Comment on Column INSTITUTION.INSTITUTION_NAME is 'NN, ND';
</v>
      </c>
      <c r="I110" s="253" t="str">
        <f t="shared" ca="1" si="105"/>
        <v xml:space="preserve">Comment on Column INSTITUTION.INSTITUTION_KEY is 'SK, NN';
Comment on Column INSTITUTION.INSTITUTION_ID is 'BK, NN';
Comment on Column INSTITUTION.INSTITUTION_NAME is 'NN, ND';
</v>
      </c>
      <c r="J110" s="111" t="str">
        <f t="shared" ca="1" si="105"/>
        <v xml:space="preserve">Comment on Column INSTITUTION.INSTITUTION_KEY is 'SK, NN';
Comment on Column INSTITUTION.INSTITUTION_ID is 'BK, NN';
Comment on Column INSTITUTION.INSTITUTION_NAME is 'NN, ND';
</v>
      </c>
      <c r="K110" s="111" t="str">
        <f t="shared" ca="1" si="105"/>
        <v xml:space="preserve">Comment on Column INSTITUTION.INSTITUTION_KEY is 'SK, NN';
Comment on Column INSTITUTION.INSTITUTION_ID is 'BK, NN';
Comment on Column INSTITUTION.INSTITUTION_NAME is 'NN, ND';
</v>
      </c>
      <c r="L110" s="111" t="str">
        <f t="shared" ca="1" si="105"/>
        <v xml:space="preserve">Comment on Column INSTITUTION.INSTITUTION_KEY is 'SK, NN';
Comment on Column INSTITUTION.INSTITUTION_ID is 'BK, NN';
Comment on Column INSTITUTION.INSTITUTION_NAME is 'NN, ND';
</v>
      </c>
      <c r="M110" s="111" t="str">
        <f t="shared" ca="1" si="105"/>
        <v xml:space="preserve">Comment on Column INSTITUTION.INSTITUTION_KEY is 'SK, NN';
Comment on Column INSTITUTION.INSTITUTION_ID is 'BK, NN';
Comment on Column INSTITUTION.INSTITUTION_NAME is 'NN, ND';
</v>
      </c>
      <c r="N110" s="111" t="str">
        <f t="shared" ca="1" si="105"/>
        <v xml:space="preserve">Comment on Column INSTITUTION.INSTITUTION_KEY is 'SK, NN';
Comment on Column INSTITUTION.INSTITUTION_ID is 'BK, NN';
Comment on Column INSTITUTION.INSTITUTION_NAME is 'NN, ND';
</v>
      </c>
      <c r="O110" s="111" t="str">
        <f t="shared" ca="1" si="105"/>
        <v xml:space="preserve">Comment on Column INSTITUTION.INSTITUTION_KEY is 'SK, NN';
Comment on Column INSTITUTION.INSTITUTION_ID is 'BK, NN';
Comment on Column INSTITUTION.INSTITUTION_NAME is 'NN, ND';
</v>
      </c>
      <c r="P110" s="111" t="str">
        <f t="shared" ca="1" si="105"/>
        <v xml:space="preserve">Comment on Column INSTITUTION.INSTITUTION_KEY is 'SK, NN';
Comment on Column INSTITUTION.INSTITUTION_ID is 'BK, NN';
Comment on Column INSTITUTION.INSTITUTION_NAME is 'NN, ND';
</v>
      </c>
      <c r="Q110" s="111" t="str">
        <f t="shared" ca="1" si="105"/>
        <v xml:space="preserve">Comment on Column INSTITUTION.INSTITUTION_KEY is 'SK, NN';
Comment on Column INSTITUTION.INSTITUTION_ID is 'BK, NN';
Comment on Column INSTITUTION.INSTITUTION_NAME is 'NN, ND';
</v>
      </c>
      <c r="R110" s="111" t="str">
        <f t="shared" ca="1" si="105"/>
        <v xml:space="preserve">Comment on Column INSTITUTION.INSTITUTION_KEY is 'SK, NN';
Comment on Column INSTITUTION.INSTITUTION_ID is 'BK, NN';
Comment on Column INSTITUTION.INSTITUTION_NAME is 'NN, ND';
</v>
      </c>
      <c r="S110" s="111" t="str">
        <f t="shared" ca="1" si="105"/>
        <v xml:space="preserve">Comment on Column INSTITUTION.INSTITUTION_KEY is 'SK, NN';
Comment on Column INSTITUTION.INSTITUTION_ID is 'BK, NN';
Comment on Column INSTITUTION.INSTITUTION_NAME is 'NN, ND';
</v>
      </c>
      <c r="T110" s="111" t="str">
        <f t="shared" ca="1" si="105"/>
        <v xml:space="preserve">Comment on Column INSTITUTION.INSTITUTION_KEY is 'SK, NN';
Comment on Column INSTITUTION.INSTITUTION_ID is 'BK, NN';
Comment on Column INSTITUTION.INSTITUTION_NAME is 'NN, ND';
</v>
      </c>
      <c r="U110" s="111" t="str">
        <f t="shared" ca="1" si="105"/>
        <v xml:space="preserve">Comment on Column INSTITUTION.INSTITUTION_KEY is 'SK, NN';
Comment on Column INSTITUTION.INSTITUTION_ID is 'BK, NN';
Comment on Column INSTITUTION.INSTITUTION_NAME is 'NN, ND';
</v>
      </c>
      <c r="V110" s="111" t="str">
        <f t="shared" ca="1" si="105"/>
        <v xml:space="preserve">Comment on Column INSTITUTION.INSTITUTION_KEY is 'SK, NN';
Comment on Column INSTITUTION.INSTITUTION_ID is 'BK, NN';
Comment on Column INSTITUTION.INSTITUTION_NAME is 'NN, ND';
</v>
      </c>
      <c r="W110" s="111" t="str">
        <f t="shared" ca="1" si="105"/>
        <v xml:space="preserve">Comment on Column INSTITUTION.INSTITUTION_KEY is 'SK, NN';
Comment on Column INSTITUTION.INSTITUTION_ID is 'BK, NN';
Comment on Column INSTITUTION.INSTITUTION_NAME is 'NN, ND';
</v>
      </c>
      <c r="X110" s="111" t="str">
        <f t="shared" ca="1" si="105"/>
        <v xml:space="preserve">Comment on Column INSTITUTION.INSTITUTION_KEY is 'SK, NN';
Comment on Column INSTITUTION.INSTITUTION_ID is 'BK, NN';
Comment on Column INSTITUTION.INSTITUTION_NAME is 'NN, ND';
</v>
      </c>
      <c r="Y110" s="111" t="str">
        <f t="shared" ca="1" si="105"/>
        <v xml:space="preserve">Comment on Column INSTITUTION.INSTITUTION_KEY is 'SK, NN';
Comment on Column INSTITUTION.INSTITUTION_ID is 'BK, NN';
Comment on Column INSTITUTION.INSTITUTION_NAME is 'NN, ND';
</v>
      </c>
      <c r="Z110" s="111" t="str">
        <f t="shared" ca="1" si="105"/>
        <v xml:space="preserve">Comment on Column INSTITUTION.INSTITUTION_KEY is 'SK, NN';
Comment on Column INSTITUTION.INSTITUTION_ID is 'BK, NN';
Comment on Column INSTITUTION.INSTITUTION_NAME is 'NN, ND';
</v>
      </c>
      <c r="AA110" s="111" t="str">
        <f t="shared" ca="1" si="105"/>
        <v xml:space="preserve">Comment on Column INSTITUTION.INSTITUTION_KEY is 'SK, NN';
Comment on Column INSTITUTION.INSTITUTION_ID is 'BK, NN';
Comment on Column INSTITUTION.INSTITUTION_NAME is 'NN, ND';
</v>
      </c>
      <c r="AB110" s="111" t="str">
        <f t="shared" ca="1" si="105"/>
        <v xml:space="preserve">Comment on Column INSTITUTION.INSTITUTION_KEY is 'SK, NN';
Comment on Column INSTITUTION.INSTITUTION_ID is 'BK, NN';
Comment on Column INSTITUTION.INSTITUTION_NAME is 'NN, ND';
</v>
      </c>
      <c r="AC110" s="111" t="str">
        <f t="shared" ca="1" si="105"/>
        <v xml:space="preserve">Comment on Column INSTITUTION.INSTITUTION_KEY is 'SK, NN';
Comment on Column INSTITUTION.INSTITUTION_ID is 'BK, NN';
Comment on Column INSTITUTION.INSTITUTION_NAME is 'NN, ND';
</v>
      </c>
      <c r="AD110" s="111" t="str">
        <f t="shared" ca="1" si="105"/>
        <v xml:space="preserve">Comment on Column INSTITUTION.INSTITUTION_KEY is 'SK, NN';
Comment on Column INSTITUTION.INSTITUTION_ID is 'BK, NN';
Comment on Column INSTITUTION.INSTITUTION_NAME is 'NN, ND';
</v>
      </c>
      <c r="AE110" s="111" t="str">
        <f t="shared" ca="1" si="105"/>
        <v xml:space="preserve">Comment on Column INSTITUTION.INSTITUTION_KEY is 'SK, NN';
Comment on Column INSTITUTION.INSTITUTION_ID is 'BK, NN';
Comment on Column INSTITUTION.INSTITUTION_NAME is 'NN, ND';
</v>
      </c>
      <c r="AF110" s="111" t="str">
        <f t="shared" ca="1" si="105"/>
        <v xml:space="preserve">Comment on Column INSTITUTION.INSTITUTION_KEY is 'SK, NN';
Comment on Column INSTITUTION.INSTITUTION_ID is 'BK, NN';
Comment on Column INSTITUTION.INSTITUTION_NAME is 'NN, ND';
</v>
      </c>
      <c r="AG110" s="111" t="str">
        <f t="shared" ca="1" si="105"/>
        <v xml:space="preserve">Comment on Column INSTITUTION.INSTITUTION_KEY is 'SK, NN';
Comment on Column INSTITUTION.INSTITUTION_ID is 'BK, NN';
Comment on Column INSTITUTION.INSTITUTION_NAME is 'NN, ND';
</v>
      </c>
      <c r="AH110" s="111" t="str">
        <f t="shared" ca="1" si="105"/>
        <v xml:space="preserve">Comment on Column INSTITUTION.INSTITUTION_KEY is 'SK, NN';
Comment on Column INSTITUTION.INSTITUTION_ID is 'BK, NN';
Comment on Column INSTITUTION.INSTITUTION_NAME is 'NN, ND';
</v>
      </c>
      <c r="AI110" s="111" t="str">
        <f t="shared" ca="1" si="105"/>
        <v xml:space="preserve">Comment on Column INSTITUTION.INSTITUTION_KEY is 'SK, NN';
Comment on Column INSTITUTION.INSTITUTION_ID is 'BK, NN';
Comment on Column INSTITUTION.INSTITUTION_NAME is 'NN, ND';
</v>
      </c>
      <c r="AJ110" s="111" t="str">
        <f t="shared" ca="1" si="105"/>
        <v xml:space="preserve">Comment on Column INSTITUTION.INSTITUTION_KEY is 'SK, NN';
Comment on Column INSTITUTION.INSTITUTION_ID is 'BK, NN';
Comment on Column INSTITUTION.INSTITUTION_NAME is 'NN, ND';
</v>
      </c>
      <c r="AK110" s="111" t="str">
        <f t="shared" ca="1" si="105"/>
        <v xml:space="preserve">Comment on Column INSTITUTION.INSTITUTION_KEY is 'SK, NN';
Comment on Column INSTITUTION.INSTITUTION_ID is 'BK, NN';
Comment on Column INSTITUTION.INSTITUTION_NAME is 'NN, ND';
</v>
      </c>
      <c r="AL110" s="111" t="str">
        <f t="shared" ca="1" si="105"/>
        <v xml:space="preserve">Comment on Column INSTITUTION.INSTITUTION_KEY is 'SK, NN';
Comment on Column INSTITUTION.INSTITUTION_ID is 'BK, NN';
Comment on Column INSTITUTION.INSTITUTION_NAME is 'NN, ND';
</v>
      </c>
      <c r="AM110" s="111" t="str">
        <f t="shared" ca="1" si="105"/>
        <v xml:space="preserve">Comment on Column INSTITUTION.INSTITUTION_KEY is 'SK, NN';
Comment on Column INSTITUTION.INSTITUTION_ID is 'BK, NN';
Comment on Column INSTITUTION.INSTITUTION_NAME is 'NN, ND';
</v>
      </c>
      <c r="AN110" s="111" t="str">
        <f t="shared" ca="1" si="105"/>
        <v xml:space="preserve">Comment on Column INSTITUTION.INSTITUTION_KEY is 'SK, NN';
Comment on Column INSTITUTION.INSTITUTION_ID is 'BK, NN';
Comment on Column INSTITUTION.INSTITUTION_NAME is 'NN, ND';
</v>
      </c>
      <c r="AO110" s="111" t="str">
        <f t="shared" ca="1" si="105"/>
        <v xml:space="preserve">Comment on Column INSTITUTION.INSTITUTION_KEY is 'SK, NN';
Comment on Column INSTITUTION.INSTITUTION_ID is 'BK, NN';
Comment on Column INSTITUTION.INSTITUTION_NAME is 'NN, ND';
</v>
      </c>
      <c r="AP110" s="111" t="str">
        <f t="shared" ca="1" si="105"/>
        <v xml:space="preserve">Comment on Column INSTITUTION.INSTITUTION_KEY is 'SK, NN';
Comment on Column INSTITUTION.INSTITUTION_ID is 'BK, NN';
Comment on Column INSTITUTION.INSTITUTION_NAME is 'NN, ND';
</v>
      </c>
      <c r="AQ110" s="111" t="str">
        <f t="shared" ca="1" si="105"/>
        <v xml:space="preserve">Comment on Column INSTITUTION.INSTITUTION_KEY is 'SK, NN';
Comment on Column INSTITUTION.INSTITUTION_ID is 'BK, NN';
Comment on Column INSTITUTION.INSTITUTION_NAME is 'NN, ND';
</v>
      </c>
      <c r="AR110" s="111" t="str">
        <f t="shared" ca="1" si="105"/>
        <v xml:space="preserve">Comment on Column INSTITUTION.INSTITUTION_KEY is 'SK, NN';
Comment on Column INSTITUTION.INSTITUTION_ID is 'BK, NN';
Comment on Column INSTITUTION.INSTITUTION_NAME is 'NN, ND';
</v>
      </c>
      <c r="AS110" s="111" t="str">
        <f t="shared" ca="1" si="105"/>
        <v xml:space="preserve">Comment on Column INSTITUTION.INSTITUTION_KEY is 'SK, NN';
Comment on Column INSTITUTION.INSTITUTION_ID is 'BK, NN';
Comment on Column INSTITUTION.INSTITUTION_NAME is 'NN, ND';
</v>
      </c>
      <c r="AT110" s="111" t="str">
        <f t="shared" ca="1" si="105"/>
        <v xml:space="preserve">Comment on Column INSTITUTION.INSTITUTION_KEY is 'SK, NN';
Comment on Column INSTITUTION.INSTITUTION_ID is 'BK, NN';
Comment on Column INSTITUTION.INSTITUTION_NAME is 'NN, ND';
</v>
      </c>
      <c r="AU110" s="111" t="str">
        <f t="shared" ca="1" si="105"/>
        <v xml:space="preserve">Comment on Column INSTITUTION.INSTITUTION_KEY is 'SK, NN';
Comment on Column INSTITUTION.INSTITUTION_ID is 'BK, NN';
Comment on Column INSTITUTION.INSTITUTION_NAME is 'NN, ND';
</v>
      </c>
      <c r="AV110" s="111" t="str">
        <f t="shared" ca="1" si="105"/>
        <v xml:space="preserve">Comment on Column INSTITUTION.INSTITUTION_KEY is 'SK, NN';
Comment on Column INSTITUTION.INSTITUTION_ID is 'BK, NN';
Comment on Column INSTITUTION.INSTITUTION_NAME is 'NN, ND';
</v>
      </c>
      <c r="AW110" s="111" t="str">
        <f t="shared" ca="1" si="105"/>
        <v xml:space="preserve">Comment on Column INSTITUTION.INSTITUTION_KEY is 'SK, NN';
Comment on Column INSTITUTION.INSTITUTION_ID is 'BK, NN';
Comment on Column INSTITUTION.INSTITUTION_NAME is 'NN, ND';
</v>
      </c>
      <c r="AX110" s="111" t="str">
        <f t="shared" ca="1" si="105"/>
        <v xml:space="preserve">Comment on Column INSTITUTION.INSTITUTION_KEY is 'SK, NN';
Comment on Column INSTITUTION.INSTITUTION_ID is 'BK, NN';
Comment on Column INSTITUTION.INSTITUTION_NAME is 'NN, ND';
</v>
      </c>
      <c r="AY110" s="111" t="str">
        <f t="shared" ca="1" si="105"/>
        <v xml:space="preserve">Comment on Column INSTITUTION.INSTITUTION_KEY is 'SK, NN';
Comment on Column INSTITUTION.INSTITUTION_ID is 'BK, NN';
Comment on Column INSTITUTION.INSTITUTION_NAME is 'NN, ND';
</v>
      </c>
      <c r="AZ110" s="111" t="str">
        <f t="shared" ca="1" si="105"/>
        <v xml:space="preserve">Comment on Column INSTITUTION.INSTITUTION_KEY is 'SK, NN';
Comment on Column INSTITUTION.INSTITUTION_ID is 'BK, NN';
Comment on Column INSTITUTION.INSTITUTION_NAME is 'NN, ND';
</v>
      </c>
      <c r="BA110" s="111" t="str">
        <f t="shared" ca="1" si="105"/>
        <v xml:space="preserve">Comment on Column INSTITUTION.INSTITUTION_KEY is 'SK, NN';
Comment on Column INSTITUTION.INSTITUTION_ID is 'BK, NN';
Comment on Column INSTITUTION.INSTITUTION_NAME is 'NN, ND';
</v>
      </c>
      <c r="BB110" s="111" t="str">
        <f t="shared" ca="1" si="105"/>
        <v xml:space="preserve">Comment on Column INSTITUTION.INSTITUTION_KEY is 'SK, NN';
Comment on Column INSTITUTION.INSTITUTION_ID is 'BK, NN';
Comment on Column INSTITUTION.INSTITUTION_NAME is 'NN, ND';
</v>
      </c>
      <c r="BC110" s="111" t="str">
        <f t="shared" ca="1" si="105"/>
        <v xml:space="preserve">Comment on Column INSTITUTION.INSTITUTION_KEY is 'SK, NN';
Comment on Column INSTITUTION.INSTITUTION_ID is 'BK, NN';
Comment on Column INSTITUTION.INSTITUTION_NAME is 'NN, ND';
</v>
      </c>
      <c r="BD110" s="111" t="str">
        <f t="shared" ca="1" si="105"/>
        <v xml:space="preserve">Comment on Column INSTITUTION.INSTITUTION_KEY is 'SK, NN';
Comment on Column INSTITUTION.INSTITUTION_ID is 'BK, NN';
Comment on Column INSTITUTION.INSTITUTION_NAME is 'NN, ND';
</v>
      </c>
      <c r="BE110" s="111" t="str">
        <f t="shared" ca="1" si="105"/>
        <v xml:space="preserve">Comment on Column INSTITUTION.INSTITUTION_KEY is 'SK, NN';
Comment on Column INSTITUTION.INSTITUTION_ID is 'BK, NN';
Comment on Column INSTITUTION.INSTITUTION_NAME is 'NN, ND';
</v>
      </c>
      <c r="BF110" s="111" t="str">
        <f t="shared" ca="1" si="105"/>
        <v xml:space="preserve">Comment on Column INSTITUTION.INSTITUTION_KEY is 'SK, NN';
Comment on Column INSTITUTION.INSTITUTION_ID is 'BK, NN';
Comment on Column INSTITUTION.INSTITUTION_NAME is 'NN, ND';
</v>
      </c>
      <c r="BG110" s="111" t="str">
        <f t="shared" ca="1" si="105"/>
        <v xml:space="preserve">Comment on Column INSTITUTION.INSTITUTION_KEY is 'SK, NN';
Comment on Column INSTITUTION.INSTITUTION_ID is 'BK, NN';
Comment on Column INSTITUTION.INSTITUTION_NAME is 'NN, ND';
</v>
      </c>
      <c r="BH110" s="111" t="str">
        <f t="shared" ca="1" si="105"/>
        <v xml:space="preserve">Comment on Column INSTITUTION.INSTITUTION_KEY is 'SK, NN';
Comment on Column INSTITUTION.INSTITUTION_ID is 'BK, NN';
Comment on Column INSTITUTION.INSTITUTION_NAME is 'NN, ND';
</v>
      </c>
      <c r="BI110" s="111" t="str">
        <f t="shared" ca="1" si="105"/>
        <v xml:space="preserve">Comment on Column INSTITUTION.INSTITUTION_KEY is 'SK, NN';
Comment on Column INSTITUTION.INSTITUTION_ID is 'BK, NN';
Comment on Column INSTITUTION.INSTITUTION_NAME is 'NN, ND';
</v>
      </c>
      <c r="BJ110" s="111" t="str">
        <f t="shared" ca="1" si="105"/>
        <v xml:space="preserve">Comment on Column INSTITUTION.INSTITUTION_KEY is 'SK, NN';
Comment on Column INSTITUTION.INSTITUTION_ID is 'BK, NN';
Comment on Column INSTITUTION.INSTITUTION_NAME is 'NN, ND';
</v>
      </c>
      <c r="BK110" s="111" t="str">
        <f t="shared" ca="1" si="105"/>
        <v xml:space="preserve">Comment on Column INSTITUTION.INSTITUTION_KEY is 'SK, NN';
Comment on Column INSTITUTION.INSTITUTION_ID is 'BK, NN';
Comment on Column INSTITUTION.INSTITUTION_NAME is 'NN, ND';
</v>
      </c>
      <c r="BL110" s="111" t="str">
        <f t="shared" ca="1" si="105"/>
        <v xml:space="preserve">Comment on Column INSTITUTION.INSTITUTION_KEY is 'SK, NN';
Comment on Column INSTITUTION.INSTITUTION_ID is 'BK, NN';
Comment on Column INSTITUTION.INSTITUTION_NAME is 'NN, ND';
</v>
      </c>
      <c r="BM110" s="111" t="str">
        <f t="shared" ca="1" si="105"/>
        <v xml:space="preserve">Comment on Column INSTITUTION.INSTITUTION_KEY is 'SK, NN';
Comment on Column INSTITUTION.INSTITUTION_ID is 'BK, NN';
Comment on Column INSTITUTION.INSTITUTION_NAME is 'NN, ND';
</v>
      </c>
      <c r="BN110" s="111" t="str">
        <f t="shared" ca="1" si="105"/>
        <v xml:space="preserve">Comment on Column INSTITUTION.INSTITUTION_KEY is 'SK, NN';
Comment on Column INSTITUTION.INSTITUTION_ID is 'BK, NN';
Comment on Column INSTITUTION.INSTITUTION_NAME is 'NN, ND';
</v>
      </c>
      <c r="BO110" s="111" t="str">
        <f t="shared" ca="1" si="105"/>
        <v xml:space="preserve">Comment on Column INSTITUTION.INSTITUTION_KEY is 'SK, NN';
Comment on Column INSTITUTION.INSTITUTION_ID is 'BK, NN';
Comment on Column INSTITUTION.INSTITUTION_NAME is 'NN, ND';
</v>
      </c>
      <c r="BP110" s="111" t="str">
        <f t="shared" ca="1" si="105"/>
        <v xml:space="preserve">Comment on Column INSTITUTION.INSTITUTION_KEY is 'SK, NN';
Comment on Column INSTITUTION.INSTITUTION_ID is 'BK, NN';
Comment on Column INSTITUTION.INSTITUTION_NAME is 'NN, ND';
</v>
      </c>
      <c r="BQ110" s="111" t="str">
        <f t="shared" ca="1" si="105"/>
        <v xml:space="preserve">Comment on Column INSTITUTION.INSTITUTION_KEY is 'SK, NN';
Comment on Column INSTITUTION.INSTITUTION_ID is 'BK, NN';
Comment on Column INSTITUTION.INSTITUTION_NAME is 'NN, ND';
</v>
      </c>
      <c r="BR110" s="111" t="str">
        <f t="shared" ca="1" si="105"/>
        <v xml:space="preserve">Comment on Column INSTITUTION.INSTITUTION_KEY is 'SK, NN';
Comment on Column INSTITUTION.INSTITUTION_ID is 'BK, NN';
Comment on Column INSTITUTION.INSTITUTION_NAME is 'NN, ND';
</v>
      </c>
      <c r="BS110" s="111" t="str">
        <f t="shared" ca="1" si="105"/>
        <v xml:space="preserve">Comment on Column INSTITUTION.INSTITUTION_KEY is 'SK, NN';
Comment on Column INSTITUTION.INSTITUTION_ID is 'BK, NN';
Comment on Column INSTITUTION.INSTITUTION_NAME is 'NN, ND';
</v>
      </c>
      <c r="BT110" s="111" t="str">
        <f t="shared" ref="BT110:EE110" ca="1" si="106">CONCATENATE(INDIRECT(ADDRESS(ROW(),COLUMN()-1)),BT109)</f>
        <v xml:space="preserve">Comment on Column INSTITUTION.INSTITUTION_KEY is 'SK, NN';
Comment on Column INSTITUTION.INSTITUTION_ID is 'BK, NN';
Comment on Column INSTITUTION.INSTITUTION_NAME is 'NN, ND';
</v>
      </c>
      <c r="BU110" s="111" t="str">
        <f t="shared" ca="1" si="106"/>
        <v xml:space="preserve">Comment on Column INSTITUTION.INSTITUTION_KEY is 'SK, NN';
Comment on Column INSTITUTION.INSTITUTION_ID is 'BK, NN';
Comment on Column INSTITUTION.INSTITUTION_NAME is 'NN, ND';
</v>
      </c>
      <c r="BV110" s="111" t="str">
        <f t="shared" ca="1" si="106"/>
        <v xml:space="preserve">Comment on Column INSTITUTION.INSTITUTION_KEY is 'SK, NN';
Comment on Column INSTITUTION.INSTITUTION_ID is 'BK, NN';
Comment on Column INSTITUTION.INSTITUTION_NAME is 'NN, ND';
</v>
      </c>
      <c r="BW110" s="111" t="str">
        <f t="shared" ca="1" si="106"/>
        <v xml:space="preserve">Comment on Column INSTITUTION.INSTITUTION_KEY is 'SK, NN';
Comment on Column INSTITUTION.INSTITUTION_ID is 'BK, NN';
Comment on Column INSTITUTION.INSTITUTION_NAME is 'NN, ND';
</v>
      </c>
      <c r="BX110" s="111" t="str">
        <f t="shared" ca="1" si="106"/>
        <v xml:space="preserve">Comment on Column INSTITUTION.INSTITUTION_KEY is 'SK, NN';
Comment on Column INSTITUTION.INSTITUTION_ID is 'BK, NN';
Comment on Column INSTITUTION.INSTITUTION_NAME is 'NN, ND';
</v>
      </c>
      <c r="BY110" s="111" t="str">
        <f t="shared" ca="1" si="106"/>
        <v xml:space="preserve">Comment on Column INSTITUTION.INSTITUTION_KEY is 'SK, NN';
Comment on Column INSTITUTION.INSTITUTION_ID is 'BK, NN';
Comment on Column INSTITUTION.INSTITUTION_NAME is 'NN, ND';
</v>
      </c>
      <c r="BZ110" s="111" t="str">
        <f t="shared" ca="1" si="106"/>
        <v xml:space="preserve">Comment on Column INSTITUTION.INSTITUTION_KEY is 'SK, NN';
Comment on Column INSTITUTION.INSTITUTION_ID is 'BK, NN';
Comment on Column INSTITUTION.INSTITUTION_NAME is 'NN, ND';
</v>
      </c>
      <c r="CA110" s="111" t="str">
        <f t="shared" ca="1" si="106"/>
        <v xml:space="preserve">Comment on Column INSTITUTION.INSTITUTION_KEY is 'SK, NN';
Comment on Column INSTITUTION.INSTITUTION_ID is 'BK, NN';
Comment on Column INSTITUTION.INSTITUTION_NAME is 'NN, ND';
</v>
      </c>
      <c r="CB110" s="111" t="str">
        <f t="shared" ca="1" si="106"/>
        <v xml:space="preserve">Comment on Column INSTITUTION.INSTITUTION_KEY is 'SK, NN';
Comment on Column INSTITUTION.INSTITUTION_ID is 'BK, NN';
Comment on Column INSTITUTION.INSTITUTION_NAME is 'NN, ND';
</v>
      </c>
      <c r="CC110" s="111" t="str">
        <f t="shared" ca="1" si="106"/>
        <v xml:space="preserve">Comment on Column INSTITUTION.INSTITUTION_KEY is 'SK, NN';
Comment on Column INSTITUTION.INSTITUTION_ID is 'BK, NN';
Comment on Column INSTITUTION.INSTITUTION_NAME is 'NN, ND';
</v>
      </c>
      <c r="CD110" s="111" t="str">
        <f t="shared" ca="1" si="106"/>
        <v xml:space="preserve">Comment on Column INSTITUTION.INSTITUTION_KEY is 'SK, NN';
Comment on Column INSTITUTION.INSTITUTION_ID is 'BK, NN';
Comment on Column INSTITUTION.INSTITUTION_NAME is 'NN, ND';
</v>
      </c>
      <c r="CE110" s="111" t="str">
        <f t="shared" ca="1" si="106"/>
        <v xml:space="preserve">Comment on Column INSTITUTION.INSTITUTION_KEY is 'SK, NN';
Comment on Column INSTITUTION.INSTITUTION_ID is 'BK, NN';
Comment on Column INSTITUTION.INSTITUTION_NAME is 'NN, ND';
</v>
      </c>
      <c r="CF110" s="111" t="str">
        <f t="shared" ca="1" si="106"/>
        <v xml:space="preserve">Comment on Column INSTITUTION.INSTITUTION_KEY is 'SK, NN';
Comment on Column INSTITUTION.INSTITUTION_ID is 'BK, NN';
Comment on Column INSTITUTION.INSTITUTION_NAME is 'NN, ND';
</v>
      </c>
      <c r="CG110" s="111" t="str">
        <f t="shared" ca="1" si="106"/>
        <v xml:space="preserve">Comment on Column INSTITUTION.INSTITUTION_KEY is 'SK, NN';
Comment on Column INSTITUTION.INSTITUTION_ID is 'BK, NN';
Comment on Column INSTITUTION.INSTITUTION_NAME is 'NN, ND';
</v>
      </c>
      <c r="CH110" s="111" t="str">
        <f t="shared" ca="1" si="106"/>
        <v xml:space="preserve">Comment on Column INSTITUTION.INSTITUTION_KEY is 'SK, NN';
Comment on Column INSTITUTION.INSTITUTION_ID is 'BK, NN';
Comment on Column INSTITUTION.INSTITUTION_NAME is 'NN, ND';
</v>
      </c>
      <c r="CI110" s="111" t="str">
        <f t="shared" ca="1" si="106"/>
        <v xml:space="preserve">Comment on Column INSTITUTION.INSTITUTION_KEY is 'SK, NN';
Comment on Column INSTITUTION.INSTITUTION_ID is 'BK, NN';
Comment on Column INSTITUTION.INSTITUTION_NAME is 'NN, ND';
</v>
      </c>
      <c r="CJ110" s="111" t="str">
        <f t="shared" ca="1" si="106"/>
        <v xml:space="preserve">Comment on Column INSTITUTION.INSTITUTION_KEY is 'SK, NN';
Comment on Column INSTITUTION.INSTITUTION_ID is 'BK, NN';
Comment on Column INSTITUTION.INSTITUTION_NAME is 'NN, ND';
</v>
      </c>
      <c r="CK110" s="111" t="str">
        <f t="shared" ca="1" si="106"/>
        <v xml:space="preserve">Comment on Column INSTITUTION.INSTITUTION_KEY is 'SK, NN';
Comment on Column INSTITUTION.INSTITUTION_ID is 'BK, NN';
Comment on Column INSTITUTION.INSTITUTION_NAME is 'NN, ND';
</v>
      </c>
      <c r="CL110" s="111" t="str">
        <f t="shared" ca="1" si="106"/>
        <v xml:space="preserve">Comment on Column INSTITUTION.INSTITUTION_KEY is 'SK, NN';
Comment on Column INSTITUTION.INSTITUTION_ID is 'BK, NN';
Comment on Column INSTITUTION.INSTITUTION_NAME is 'NN, ND';
</v>
      </c>
      <c r="CM110" s="111" t="str">
        <f t="shared" ca="1" si="106"/>
        <v xml:space="preserve">Comment on Column INSTITUTION.INSTITUTION_KEY is 'SK, NN';
Comment on Column INSTITUTION.INSTITUTION_ID is 'BK, NN';
Comment on Column INSTITUTION.INSTITUTION_NAME is 'NN, ND';
</v>
      </c>
      <c r="CN110" s="111" t="str">
        <f t="shared" ca="1" si="106"/>
        <v xml:space="preserve">Comment on Column INSTITUTION.INSTITUTION_KEY is 'SK, NN';
Comment on Column INSTITUTION.INSTITUTION_ID is 'BK, NN';
Comment on Column INSTITUTION.INSTITUTION_NAME is 'NN, ND';
</v>
      </c>
      <c r="CO110" s="111" t="str">
        <f t="shared" ca="1" si="106"/>
        <v xml:space="preserve">Comment on Column INSTITUTION.INSTITUTION_KEY is 'SK, NN';
Comment on Column INSTITUTION.INSTITUTION_ID is 'BK, NN';
Comment on Column INSTITUTION.INSTITUTION_NAME is 'NN, ND';
</v>
      </c>
      <c r="CP110" s="111" t="str">
        <f t="shared" ca="1" si="106"/>
        <v xml:space="preserve">Comment on Column INSTITUTION.INSTITUTION_KEY is 'SK, NN';
Comment on Column INSTITUTION.INSTITUTION_ID is 'BK, NN';
Comment on Column INSTITUTION.INSTITUTION_NAME is 'NN, ND';
</v>
      </c>
      <c r="CQ110" s="111" t="str">
        <f t="shared" ca="1" si="106"/>
        <v xml:space="preserve">Comment on Column INSTITUTION.INSTITUTION_KEY is 'SK, NN';
Comment on Column INSTITUTION.INSTITUTION_ID is 'BK, NN';
Comment on Column INSTITUTION.INSTITUTION_NAME is 'NN, ND';
</v>
      </c>
      <c r="CR110" s="111" t="str">
        <f t="shared" ca="1" si="106"/>
        <v xml:space="preserve">Comment on Column INSTITUTION.INSTITUTION_KEY is 'SK, NN';
Comment on Column INSTITUTION.INSTITUTION_ID is 'BK, NN';
Comment on Column INSTITUTION.INSTITUTION_NAME is 'NN, ND';
</v>
      </c>
      <c r="CS110" s="111" t="str">
        <f t="shared" ca="1" si="106"/>
        <v xml:space="preserve">Comment on Column INSTITUTION.INSTITUTION_KEY is 'SK, NN';
Comment on Column INSTITUTION.INSTITUTION_ID is 'BK, NN';
Comment on Column INSTITUTION.INSTITUTION_NAME is 'NN, ND';
</v>
      </c>
      <c r="CT110" s="111" t="str">
        <f t="shared" ca="1" si="106"/>
        <v xml:space="preserve">Comment on Column INSTITUTION.INSTITUTION_KEY is 'SK, NN';
Comment on Column INSTITUTION.INSTITUTION_ID is 'BK, NN';
Comment on Column INSTITUTION.INSTITUTION_NAME is 'NN, ND';
</v>
      </c>
      <c r="CU110" s="111" t="str">
        <f t="shared" ca="1" si="106"/>
        <v xml:space="preserve">Comment on Column INSTITUTION.INSTITUTION_KEY is 'SK, NN';
Comment on Column INSTITUTION.INSTITUTION_ID is 'BK, NN';
Comment on Column INSTITUTION.INSTITUTION_NAME is 'NN, ND';
</v>
      </c>
      <c r="CV110" s="111" t="str">
        <f t="shared" ca="1" si="106"/>
        <v xml:space="preserve">Comment on Column INSTITUTION.INSTITUTION_KEY is 'SK, NN';
Comment on Column INSTITUTION.INSTITUTION_ID is 'BK, NN';
Comment on Column INSTITUTION.INSTITUTION_NAME is 'NN, ND';
</v>
      </c>
      <c r="CW110" s="111" t="str">
        <f t="shared" ca="1" si="106"/>
        <v xml:space="preserve">Comment on Column INSTITUTION.INSTITUTION_KEY is 'SK, NN';
Comment on Column INSTITUTION.INSTITUTION_ID is 'BK, NN';
Comment on Column INSTITUTION.INSTITUTION_NAME is 'NN, ND';
</v>
      </c>
      <c r="CX110" s="111" t="str">
        <f t="shared" ca="1" si="106"/>
        <v xml:space="preserve">Comment on Column INSTITUTION.INSTITUTION_KEY is 'SK, NN';
Comment on Column INSTITUTION.INSTITUTION_ID is 'BK, NN';
Comment on Column INSTITUTION.INSTITUTION_NAME is 'NN, ND';
</v>
      </c>
      <c r="CY110" s="111" t="str">
        <f t="shared" ca="1" si="106"/>
        <v xml:space="preserve">Comment on Column INSTITUTION.INSTITUTION_KEY is 'SK, NN';
Comment on Column INSTITUTION.INSTITUTION_ID is 'BK, NN';
Comment on Column INSTITUTION.INSTITUTION_NAME is 'NN, ND';
</v>
      </c>
      <c r="CZ110" s="111" t="str">
        <f t="shared" ca="1" si="106"/>
        <v xml:space="preserve">Comment on Column INSTITUTION.INSTITUTION_KEY is 'SK, NN';
Comment on Column INSTITUTION.INSTITUTION_ID is 'BK, NN';
Comment on Column INSTITUTION.INSTITUTION_NAME is 'NN, ND';
</v>
      </c>
      <c r="DA110" s="111" t="str">
        <f t="shared" ca="1" si="106"/>
        <v xml:space="preserve">Comment on Column INSTITUTION.INSTITUTION_KEY is 'SK, NN';
Comment on Column INSTITUTION.INSTITUTION_ID is 'BK, NN';
Comment on Column INSTITUTION.INSTITUTION_NAME is 'NN, ND';
</v>
      </c>
      <c r="DB110" s="111" t="str">
        <f t="shared" ca="1" si="106"/>
        <v xml:space="preserve">Comment on Column INSTITUTION.INSTITUTION_KEY is 'SK, NN';
Comment on Column INSTITUTION.INSTITUTION_ID is 'BK, NN';
Comment on Column INSTITUTION.INSTITUTION_NAME is 'NN, ND';
</v>
      </c>
      <c r="DC110" s="111" t="str">
        <f t="shared" ca="1" si="106"/>
        <v xml:space="preserve">Comment on Column INSTITUTION.INSTITUTION_KEY is 'SK, NN';
Comment on Column INSTITUTION.INSTITUTION_ID is 'BK, NN';
Comment on Column INSTITUTION.INSTITUTION_NAME is 'NN, ND';
</v>
      </c>
      <c r="DD110" s="111" t="str">
        <f t="shared" ca="1" si="106"/>
        <v xml:space="preserve">Comment on Column INSTITUTION.INSTITUTION_KEY is 'SK, NN';
Comment on Column INSTITUTION.INSTITUTION_ID is 'BK, NN';
Comment on Column INSTITUTION.INSTITUTION_NAME is 'NN, ND';
</v>
      </c>
      <c r="DE110" s="111" t="str">
        <f t="shared" ca="1" si="106"/>
        <v xml:space="preserve">Comment on Column INSTITUTION.INSTITUTION_KEY is 'SK, NN';
Comment on Column INSTITUTION.INSTITUTION_ID is 'BK, NN';
Comment on Column INSTITUTION.INSTITUTION_NAME is 'NN, ND';
</v>
      </c>
      <c r="DF110" s="111" t="str">
        <f t="shared" ca="1" si="106"/>
        <v xml:space="preserve">Comment on Column INSTITUTION.INSTITUTION_KEY is 'SK, NN';
Comment on Column INSTITUTION.INSTITUTION_ID is 'BK, NN';
Comment on Column INSTITUTION.INSTITUTION_NAME is 'NN, ND';
</v>
      </c>
      <c r="DG110" s="111" t="str">
        <f t="shared" ca="1" si="106"/>
        <v xml:space="preserve">Comment on Column INSTITUTION.INSTITUTION_KEY is 'SK, NN';
Comment on Column INSTITUTION.INSTITUTION_ID is 'BK, NN';
Comment on Column INSTITUTION.INSTITUTION_NAME is 'NN, ND';
</v>
      </c>
      <c r="DH110" s="111" t="str">
        <f t="shared" ca="1" si="106"/>
        <v xml:space="preserve">Comment on Column INSTITUTION.INSTITUTION_KEY is 'SK, NN';
Comment on Column INSTITUTION.INSTITUTION_ID is 'BK, NN';
Comment on Column INSTITUTION.INSTITUTION_NAME is 'NN, ND';
</v>
      </c>
      <c r="DI110" s="111" t="str">
        <f t="shared" ca="1" si="106"/>
        <v xml:space="preserve">Comment on Column INSTITUTION.INSTITUTION_KEY is 'SK, NN';
Comment on Column INSTITUTION.INSTITUTION_ID is 'BK, NN';
Comment on Column INSTITUTION.INSTITUTION_NAME is 'NN, ND';
</v>
      </c>
      <c r="DJ110" s="111" t="str">
        <f t="shared" ca="1" si="106"/>
        <v xml:space="preserve">Comment on Column INSTITUTION.INSTITUTION_KEY is 'SK, NN';
Comment on Column INSTITUTION.INSTITUTION_ID is 'BK, NN';
Comment on Column INSTITUTION.INSTITUTION_NAME is 'NN, ND';
</v>
      </c>
      <c r="DK110" s="111" t="str">
        <f t="shared" ca="1" si="106"/>
        <v xml:space="preserve">Comment on Column INSTITUTION.INSTITUTION_KEY is 'SK, NN';
Comment on Column INSTITUTION.INSTITUTION_ID is 'BK, NN';
Comment on Column INSTITUTION.INSTITUTION_NAME is 'NN, ND';
</v>
      </c>
      <c r="DL110" s="111" t="str">
        <f t="shared" ca="1" si="106"/>
        <v xml:space="preserve">Comment on Column INSTITUTION.INSTITUTION_KEY is 'SK, NN';
Comment on Column INSTITUTION.INSTITUTION_ID is 'BK, NN';
Comment on Column INSTITUTION.INSTITUTION_NAME is 'NN, ND';
</v>
      </c>
      <c r="DM110" s="111" t="str">
        <f t="shared" ca="1" si="106"/>
        <v xml:space="preserve">Comment on Column INSTITUTION.INSTITUTION_KEY is 'SK, NN';
Comment on Column INSTITUTION.INSTITUTION_ID is 'BK, NN';
Comment on Column INSTITUTION.INSTITUTION_NAME is 'NN, ND';
</v>
      </c>
      <c r="DN110" s="111" t="str">
        <f t="shared" ca="1" si="106"/>
        <v xml:space="preserve">Comment on Column INSTITUTION.INSTITUTION_KEY is 'SK, NN';
Comment on Column INSTITUTION.INSTITUTION_ID is 'BK, NN';
Comment on Column INSTITUTION.INSTITUTION_NAME is 'NN, ND';
</v>
      </c>
      <c r="DO110" s="111" t="str">
        <f t="shared" ca="1" si="106"/>
        <v xml:space="preserve">Comment on Column INSTITUTION.INSTITUTION_KEY is 'SK, NN';
Comment on Column INSTITUTION.INSTITUTION_ID is 'BK, NN';
Comment on Column INSTITUTION.INSTITUTION_NAME is 'NN, ND';
</v>
      </c>
      <c r="DP110" s="111" t="str">
        <f t="shared" ca="1" si="106"/>
        <v xml:space="preserve">Comment on Column INSTITUTION.INSTITUTION_KEY is 'SK, NN';
Comment on Column INSTITUTION.INSTITUTION_ID is 'BK, NN';
Comment on Column INSTITUTION.INSTITUTION_NAME is 'NN, ND';
</v>
      </c>
      <c r="DQ110" s="111" t="str">
        <f t="shared" ca="1" si="106"/>
        <v xml:space="preserve">Comment on Column INSTITUTION.INSTITUTION_KEY is 'SK, NN';
Comment on Column INSTITUTION.INSTITUTION_ID is 'BK, NN';
Comment on Column INSTITUTION.INSTITUTION_NAME is 'NN, ND';
</v>
      </c>
      <c r="DR110" s="111" t="str">
        <f t="shared" ca="1" si="106"/>
        <v xml:space="preserve">Comment on Column INSTITUTION.INSTITUTION_KEY is 'SK, NN';
Comment on Column INSTITUTION.INSTITUTION_ID is 'BK, NN';
Comment on Column INSTITUTION.INSTITUTION_NAME is 'NN, ND';
</v>
      </c>
      <c r="DS110" s="111" t="str">
        <f t="shared" ca="1" si="106"/>
        <v xml:space="preserve">Comment on Column INSTITUTION.INSTITUTION_KEY is 'SK, NN';
Comment on Column INSTITUTION.INSTITUTION_ID is 'BK, NN';
Comment on Column INSTITUTION.INSTITUTION_NAME is 'NN, ND';
</v>
      </c>
      <c r="DT110" s="111" t="str">
        <f t="shared" ca="1" si="106"/>
        <v xml:space="preserve">Comment on Column INSTITUTION.INSTITUTION_KEY is 'SK, NN';
Comment on Column INSTITUTION.INSTITUTION_ID is 'BK, NN';
Comment on Column INSTITUTION.INSTITUTION_NAME is 'NN, ND';
</v>
      </c>
      <c r="DU110" s="111" t="str">
        <f t="shared" ca="1" si="106"/>
        <v xml:space="preserve">Comment on Column INSTITUTION.INSTITUTION_KEY is 'SK, NN';
Comment on Column INSTITUTION.INSTITUTION_ID is 'BK, NN';
Comment on Column INSTITUTION.INSTITUTION_NAME is 'NN, ND';
</v>
      </c>
      <c r="DV110" s="111" t="str">
        <f t="shared" ca="1" si="106"/>
        <v xml:space="preserve">Comment on Column INSTITUTION.INSTITUTION_KEY is 'SK, NN';
Comment on Column INSTITUTION.INSTITUTION_ID is 'BK, NN';
Comment on Column INSTITUTION.INSTITUTION_NAME is 'NN, ND';
</v>
      </c>
      <c r="DW110" s="111" t="str">
        <f t="shared" ca="1" si="106"/>
        <v xml:space="preserve">Comment on Column INSTITUTION.INSTITUTION_KEY is 'SK, NN';
Comment on Column INSTITUTION.INSTITUTION_ID is 'BK, NN';
Comment on Column INSTITUTION.INSTITUTION_NAME is 'NN, ND';
</v>
      </c>
      <c r="DX110" s="111" t="str">
        <f t="shared" ca="1" si="106"/>
        <v xml:space="preserve">Comment on Column INSTITUTION.INSTITUTION_KEY is 'SK, NN';
Comment on Column INSTITUTION.INSTITUTION_ID is 'BK, NN';
Comment on Column INSTITUTION.INSTITUTION_NAME is 'NN, ND';
</v>
      </c>
      <c r="DY110" s="111" t="str">
        <f t="shared" ca="1" si="106"/>
        <v xml:space="preserve">Comment on Column INSTITUTION.INSTITUTION_KEY is 'SK, NN';
Comment on Column INSTITUTION.INSTITUTION_ID is 'BK, NN';
Comment on Column INSTITUTION.INSTITUTION_NAME is 'NN, ND';
</v>
      </c>
      <c r="DZ110" s="111" t="str">
        <f t="shared" ca="1" si="106"/>
        <v xml:space="preserve">Comment on Column INSTITUTION.INSTITUTION_KEY is 'SK, NN';
Comment on Column INSTITUTION.INSTITUTION_ID is 'BK, NN';
Comment on Column INSTITUTION.INSTITUTION_NAME is 'NN, ND';
</v>
      </c>
      <c r="EA110" s="111" t="str">
        <f t="shared" ca="1" si="106"/>
        <v xml:space="preserve">Comment on Column INSTITUTION.INSTITUTION_KEY is 'SK, NN';
Comment on Column INSTITUTION.INSTITUTION_ID is 'BK, NN';
Comment on Column INSTITUTION.INSTITUTION_NAME is 'NN, ND';
</v>
      </c>
      <c r="EB110" s="111" t="str">
        <f t="shared" ca="1" si="106"/>
        <v xml:space="preserve">Comment on Column INSTITUTION.INSTITUTION_KEY is 'SK, NN';
Comment on Column INSTITUTION.INSTITUTION_ID is 'BK, NN';
Comment on Column INSTITUTION.INSTITUTION_NAME is 'NN, ND';
</v>
      </c>
      <c r="EC110" s="111" t="str">
        <f t="shared" ca="1" si="106"/>
        <v xml:space="preserve">Comment on Column INSTITUTION.INSTITUTION_KEY is 'SK, NN';
Comment on Column INSTITUTION.INSTITUTION_ID is 'BK, NN';
Comment on Column INSTITUTION.INSTITUTION_NAME is 'NN, ND';
</v>
      </c>
      <c r="ED110" s="111" t="str">
        <f t="shared" ca="1" si="106"/>
        <v xml:space="preserve">Comment on Column INSTITUTION.INSTITUTION_KEY is 'SK, NN';
Comment on Column INSTITUTION.INSTITUTION_ID is 'BK, NN';
Comment on Column INSTITUTION.INSTITUTION_NAME is 'NN, ND';
</v>
      </c>
      <c r="EE110" s="111" t="str">
        <f t="shared" ca="1" si="106"/>
        <v xml:space="preserve">Comment on Column INSTITUTION.INSTITUTION_KEY is 'SK, NN';
Comment on Column INSTITUTION.INSTITUTION_ID is 'BK, NN';
Comment on Column INSTITUTION.INSTITUTION_NAME is 'NN, ND';
</v>
      </c>
      <c r="EF110" s="111" t="str">
        <f t="shared" ref="EF110:EY110" ca="1" si="107">CONCATENATE(INDIRECT(ADDRESS(ROW(),COLUMN()-1)),EF109)</f>
        <v xml:space="preserve">Comment on Column INSTITUTION.INSTITUTION_KEY is 'SK, NN';
Comment on Column INSTITUTION.INSTITUTION_ID is 'BK, NN';
Comment on Column INSTITUTION.INSTITUTION_NAME is 'NN, ND';
</v>
      </c>
      <c r="EG110" s="111" t="str">
        <f t="shared" ca="1" si="107"/>
        <v xml:space="preserve">Comment on Column INSTITUTION.INSTITUTION_KEY is 'SK, NN';
Comment on Column INSTITUTION.INSTITUTION_ID is 'BK, NN';
Comment on Column INSTITUTION.INSTITUTION_NAME is 'NN, ND';
</v>
      </c>
      <c r="EH110" s="111" t="str">
        <f t="shared" ca="1" si="107"/>
        <v xml:space="preserve">Comment on Column INSTITUTION.INSTITUTION_KEY is 'SK, NN';
Comment on Column INSTITUTION.INSTITUTION_ID is 'BK, NN';
Comment on Column INSTITUTION.INSTITUTION_NAME is 'NN, ND';
</v>
      </c>
      <c r="EI110" s="111" t="str">
        <f t="shared" ca="1" si="107"/>
        <v xml:space="preserve">Comment on Column INSTITUTION.INSTITUTION_KEY is 'SK, NN';
Comment on Column INSTITUTION.INSTITUTION_ID is 'BK, NN';
Comment on Column INSTITUTION.INSTITUTION_NAME is 'NN, ND';
</v>
      </c>
      <c r="EJ110" s="111" t="str">
        <f t="shared" ca="1" si="107"/>
        <v xml:space="preserve">Comment on Column INSTITUTION.INSTITUTION_KEY is 'SK, NN';
Comment on Column INSTITUTION.INSTITUTION_ID is 'BK, NN';
Comment on Column INSTITUTION.INSTITUTION_NAME is 'NN, ND';
</v>
      </c>
      <c r="EK110" s="111" t="str">
        <f t="shared" ca="1" si="107"/>
        <v xml:space="preserve">Comment on Column INSTITUTION.INSTITUTION_KEY is 'SK, NN';
Comment on Column INSTITUTION.INSTITUTION_ID is 'BK, NN';
Comment on Column INSTITUTION.INSTITUTION_NAME is 'NN, ND';
</v>
      </c>
      <c r="EL110" s="111" t="str">
        <f t="shared" ca="1" si="107"/>
        <v xml:space="preserve">Comment on Column INSTITUTION.INSTITUTION_KEY is 'SK, NN';
Comment on Column INSTITUTION.INSTITUTION_ID is 'BK, NN';
Comment on Column INSTITUTION.INSTITUTION_NAME is 'NN, ND';
</v>
      </c>
      <c r="EM110" s="111" t="str">
        <f t="shared" ca="1" si="107"/>
        <v xml:space="preserve">Comment on Column INSTITUTION.INSTITUTION_KEY is 'SK, NN';
Comment on Column INSTITUTION.INSTITUTION_ID is 'BK, NN';
Comment on Column INSTITUTION.INSTITUTION_NAME is 'NN, ND';
</v>
      </c>
      <c r="EN110" s="111" t="str">
        <f t="shared" ca="1" si="107"/>
        <v xml:space="preserve">Comment on Column INSTITUTION.INSTITUTION_KEY is 'SK, NN';
Comment on Column INSTITUTION.INSTITUTION_ID is 'BK, NN';
Comment on Column INSTITUTION.INSTITUTION_NAME is 'NN, ND';
</v>
      </c>
      <c r="EO110" s="111" t="str">
        <f t="shared" ca="1" si="107"/>
        <v xml:space="preserve">Comment on Column INSTITUTION.INSTITUTION_KEY is 'SK, NN';
Comment on Column INSTITUTION.INSTITUTION_ID is 'BK, NN';
Comment on Column INSTITUTION.INSTITUTION_NAME is 'NN, ND';
</v>
      </c>
      <c r="EP110" s="111" t="str">
        <f t="shared" ca="1" si="107"/>
        <v xml:space="preserve">Comment on Column INSTITUTION.INSTITUTION_KEY is 'SK, NN';
Comment on Column INSTITUTION.INSTITUTION_ID is 'BK, NN';
Comment on Column INSTITUTION.INSTITUTION_NAME is 'NN, ND';
</v>
      </c>
      <c r="EQ110" s="111" t="str">
        <f t="shared" ca="1" si="107"/>
        <v xml:space="preserve">Comment on Column INSTITUTION.INSTITUTION_KEY is 'SK, NN';
Comment on Column INSTITUTION.INSTITUTION_ID is 'BK, NN';
Comment on Column INSTITUTION.INSTITUTION_NAME is 'NN, ND';
</v>
      </c>
      <c r="ER110" s="111" t="str">
        <f t="shared" ca="1" si="107"/>
        <v xml:space="preserve">Comment on Column INSTITUTION.INSTITUTION_KEY is 'SK, NN';
Comment on Column INSTITUTION.INSTITUTION_ID is 'BK, NN';
Comment on Column INSTITUTION.INSTITUTION_NAME is 'NN, ND';
</v>
      </c>
      <c r="ES110" s="111" t="str">
        <f t="shared" ca="1" si="107"/>
        <v xml:space="preserve">Comment on Column INSTITUTION.INSTITUTION_KEY is 'SK, NN';
Comment on Column INSTITUTION.INSTITUTION_ID is 'BK, NN';
Comment on Column INSTITUTION.INSTITUTION_NAME is 'NN, ND';
</v>
      </c>
      <c r="ET110" s="111" t="str">
        <f t="shared" ca="1" si="107"/>
        <v xml:space="preserve">Comment on Column INSTITUTION.INSTITUTION_KEY is 'SK, NN';
Comment on Column INSTITUTION.INSTITUTION_ID is 'BK, NN';
Comment on Column INSTITUTION.INSTITUTION_NAME is 'NN, ND';
</v>
      </c>
      <c r="EU110" s="111" t="str">
        <f t="shared" ca="1" si="107"/>
        <v xml:space="preserve">Comment on Column INSTITUTION.INSTITUTION_KEY is 'SK, NN';
Comment on Column INSTITUTION.INSTITUTION_ID is 'BK, NN';
Comment on Column INSTITUTION.INSTITUTION_NAME is 'NN, ND';
</v>
      </c>
      <c r="EV110" s="111" t="str">
        <f t="shared" ca="1" si="107"/>
        <v xml:space="preserve">Comment on Column INSTITUTION.INSTITUTION_KEY is 'SK, NN';
Comment on Column INSTITUTION.INSTITUTION_ID is 'BK, NN';
Comment on Column INSTITUTION.INSTITUTION_NAME is 'NN, ND';
</v>
      </c>
      <c r="EW110" s="111" t="str">
        <f t="shared" ca="1" si="107"/>
        <v xml:space="preserve">Comment on Column INSTITUTION.INSTITUTION_KEY is 'SK, NN';
Comment on Column INSTITUTION.INSTITUTION_ID is 'BK, NN';
Comment on Column INSTITUTION.INSTITUTION_NAME is 'NN, ND';
</v>
      </c>
      <c r="EX110" s="111" t="str">
        <f t="shared" ca="1" si="107"/>
        <v xml:space="preserve">Comment on Column INSTITUTION.INSTITUTION_KEY is 'SK, NN';
Comment on Column INSTITUTION.INSTITUTION_ID is 'BK, NN';
Comment on Column INSTITUTION.INSTITUTION_NAME is 'NN, ND';
</v>
      </c>
      <c r="EY110" s="111" t="str">
        <f t="shared" ca="1" si="107"/>
        <v xml:space="preserve">Comment on Column INSTITUTION.INSTITUTION_KEY is 'SK, NN';
Comment on Column INSTITUTION.INSTITUTION_ID is 'BK, NN';
Comment on Column INSTITUTION.INSTITUTION_NAME is 'NN, ND';
</v>
      </c>
    </row>
    <row r="111" spans="1:155" s="38" customFormat="1" ht="28.95" hidden="1" customHeight="1" outlineLevel="2">
      <c r="A111" s="20"/>
      <c r="B111" s="20"/>
      <c r="C111" s="33"/>
      <c r="D111" s="33"/>
      <c r="E111" s="18"/>
      <c r="F111" s="111"/>
      <c r="G111" s="405"/>
      <c r="H111" s="111"/>
      <c r="I111" s="253"/>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
      </c>
      <c r="G112" s="414"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334"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141" t="str">
        <f>F112</f>
        <v/>
      </c>
      <c r="G113" s="415" t="str">
        <f ca="1">CONCATENATE(INDIRECT(ADDRESS(ROW(),COLUMN()-1)),G112)</f>
        <v/>
      </c>
      <c r="H113" s="120" t="str">
        <f t="shared" ref="H113:BS113" ca="1" si="108">CONCATENATE(INDIRECT(ADDRESS(ROW(),COLUMN()-1)),H112)</f>
        <v/>
      </c>
      <c r="I113" s="293"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91"/>
      <c r="G114" s="399"/>
      <c r="H114" s="8"/>
      <c r="I114" s="300"/>
    </row>
    <row r="115" spans="1:155" s="51" customFormat="1" hidden="1" outlineLevel="1">
      <c r="A115" s="36"/>
      <c r="B115" s="36"/>
      <c r="C115" s="77"/>
      <c r="D115" s="77"/>
      <c r="E115" s="35"/>
      <c r="F115" s="7"/>
      <c r="G115" s="393"/>
      <c r="H115" s="7"/>
      <c r="I115" s="249"/>
      <c r="J115" s="50"/>
      <c r="K115" s="50"/>
      <c r="L115" s="50"/>
    </row>
    <row r="116" spans="1:155" s="51" customFormat="1" ht="26.4" hidden="1" outlineLevel="1">
      <c r="A116" s="36"/>
      <c r="B116" s="36"/>
      <c r="C116" s="77"/>
      <c r="D116" s="77"/>
      <c r="E116" s="35"/>
      <c r="F116" s="6" t="s">
        <v>141</v>
      </c>
      <c r="G116" s="401" t="s">
        <v>96</v>
      </c>
      <c r="H116" s="6" t="s">
        <v>389</v>
      </c>
      <c r="I116" s="301"/>
      <c r="J116" s="37"/>
      <c r="K116" s="37"/>
      <c r="L116" s="50"/>
    </row>
    <row r="117" spans="1:155" s="39" customFormat="1" ht="127.05" hidden="1" customHeight="1" outlineLevel="1">
      <c r="A117" s="21"/>
      <c r="B117" s="21"/>
      <c r="C117" s="184" t="s">
        <v>282</v>
      </c>
      <c r="D117" s="184"/>
      <c r="E117" s="28"/>
      <c r="F117" s="125" t="str">
        <f t="array" aca="1" ref="F117" ca="1">INDEX(F106:EY106,MATCH(MAX(LEN(F106:EY106)),LEN(F106:EY106),0))</f>
        <v>INSTITUTION_KEY INTEGER NOT NULL DEFAULT 0,_x000D_INSTITUTION_ID VARCHAR2(6) NOT NULL DEFAULT 'IN004',_x000D_</v>
      </c>
      <c r="G117" s="416" t="str">
        <f t="array" aca="1" ref="G117" ca="1">INDEX(F78:EY78,MATCH(MAX(LEN(F78:EY78)),LEN(F78:EY78),0))</f>
        <v>INSTITUTION_KEY_x000D_INSTITUTION_ID_x000D_</v>
      </c>
      <c r="H117" s="126" t="str">
        <f t="array" aca="1" ref="H117" ca="1">INDEX(F91:EY91,MATCH(MAX(LEN(F91:EY91)),LEN(F91:EY91),0))</f>
        <v xml:space="preserve"> SK, NN _x000D_ BK, NN _x000D_</v>
      </c>
      <c r="I117" s="302"/>
      <c r="J117" s="3"/>
      <c r="K117" s="3"/>
      <c r="L117" s="40"/>
      <c r="AU117" s="432"/>
      <c r="AV117" s="433"/>
      <c r="AW117" s="433"/>
      <c r="AX117" s="433"/>
    </row>
    <row r="118" spans="1:155" s="39" customFormat="1" ht="94.05" hidden="1" customHeight="1" outlineLevel="1">
      <c r="A118" s="21"/>
      <c r="B118" s="21"/>
      <c r="C118" s="184" t="s">
        <v>211</v>
      </c>
      <c r="D118" s="184"/>
      <c r="E118" s="28"/>
      <c r="F118" s="125" t="str">
        <f t="array" aca="1" ref="F118" ca="1">INDEX(F107:EY107,MATCH(MAX(LEN(F107:EY107)),LEN(F107:EY107),0))</f>
        <v>INSTITUTION_NAME VARCHAR2(100) NOT NULL DEFAULT 'Sorbonne University',_x000D_INSTITUTION_CITY VARCHAR2(100) DEFAULT 'Paris',_x000D_INSTITUTION_COUNTRY VARCHAR2(100) DEFAULT 'France',_x000D_</v>
      </c>
      <c r="G118" s="416" t="str">
        <f t="array" aca="1" ref="G118" ca="1">INDEX(F82:EY82,MATCH(MAX(LEN(F82:EY82)),LEN(F82:EY82),0))</f>
        <v>INSTITUTION_KEY_x000D_INSTITUTION_ID_x000D__x000D_INSTITUTION_NAME_x000D_INSTITUTION_CITY_x000D_INSTITUTION_COUNTRY_x000D_</v>
      </c>
      <c r="H118" s="126" t="str">
        <f t="array" aca="1" ref="H118" ca="1">INDEX(F93:EY93,MATCH(MAX(LEN(F93:EY93)),LEN(F93:EY93),0))</f>
        <v xml:space="preserve"> SK, NN _x000D_ BK, NN _x000D__x000D_ NN, ND _x000D__x000D__x000D_</v>
      </c>
      <c r="I118" s="302"/>
      <c r="J118" s="3"/>
      <c r="K118" s="3"/>
      <c r="L118" s="40"/>
      <c r="AU118" s="185"/>
      <c r="AV118" s="186"/>
      <c r="AW118" s="186"/>
      <c r="AX118" s="186"/>
    </row>
    <row r="119" spans="1:155" s="39" customFormat="1" ht="94.05" hidden="1" customHeight="1" outlineLevel="1">
      <c r="A119" s="21"/>
      <c r="B119" s="21"/>
      <c r="C119" s="184" t="s">
        <v>97</v>
      </c>
      <c r="D119" s="184"/>
      <c r="E119" s="28"/>
      <c r="F119" s="125" t="str">
        <f t="array" aca="1" ref="F119" ca="1">INDEX(F84:EY84,MATCH(MAX(LEN(F84:EY84)),LEN(F84:EY84),0))</f>
        <v xml:space="preserve">SK, NN, BK, NN, NN, ND, , , , , , , , , , , , , , , , , , , , , , , , , , , , , , , , , , , , , , , , , , , , , , , , , , , , , , , , , , , , , , , , , , , , , , , , , , , , , , , , , , , , , , , , , , , , , , , , , , , , , , , , , , , , , , , , , , , , , , , , , , , , , , , , , , , , , , , , , , , , , , , , , , , </v>
      </c>
      <c r="G119" s="416"/>
      <c r="H119" s="126"/>
      <c r="I119" s="302"/>
      <c r="J119" s="3"/>
      <c r="K119" s="3"/>
      <c r="L119" s="40"/>
      <c r="AU119" s="185"/>
      <c r="AV119" s="186"/>
      <c r="AW119" s="186"/>
      <c r="AX119" s="186"/>
    </row>
    <row r="120" spans="1:155" s="39" customFormat="1" ht="34.950000000000003" hidden="1" customHeight="1" outlineLevel="1">
      <c r="A120" s="21"/>
      <c r="B120" s="21"/>
      <c r="C120" s="184" t="s">
        <v>220</v>
      </c>
      <c r="D120" s="184"/>
      <c r="E120" s="28"/>
      <c r="F120" s="92" t="str">
        <f ca="1">IF(AND($F$55="Dimension",ISERROR(FIND("SK",$F$119))),"Y","")</f>
        <v/>
      </c>
      <c r="G120" s="417"/>
      <c r="H120" s="93"/>
      <c r="I120" s="302"/>
      <c r="J120" s="3"/>
      <c r="K120" s="3"/>
      <c r="L120" s="40"/>
      <c r="AU120" s="185"/>
      <c r="AV120" s="186"/>
      <c r="AW120" s="186"/>
      <c r="AX120" s="186"/>
    </row>
    <row r="121" spans="1:155" s="39" customFormat="1" ht="79.05" hidden="1" customHeight="1" outlineLevel="1">
      <c r="A121" s="21"/>
      <c r="B121" s="21"/>
      <c r="C121" s="46" t="s">
        <v>522</v>
      </c>
      <c r="D121" s="184"/>
      <c r="E121" s="28"/>
      <c r="F121" s="92" t="str">
        <f ca="1">IF($F$120="Y", CONCATENATE(Settings!$B$12," ", Settings!B19, ",",CHAR(13), F117),  F117)</f>
        <v>INSTITUTION_KEY INTEGER NOT NULL DEFAULT 0,_x000D_INSTITUTION_ID VARCHAR2(6) NOT NULL DEFAULT 'IN004',_x000D_</v>
      </c>
      <c r="G121" s="417" t="str">
        <f ca="1">IF(AND($F$120="Y", Settings!$B$42&lt;&gt;"Y"), CONCATENATE(Settings!$B$12,CHAR(13), IF(LEN(G117)=0,CHAR(13),""), G118),  G118)</f>
        <v>INSTITUTION_KEY_x000D_INSTITUTION_ID_x000D__x000D_INSTITUTION_NAME_x000D_INSTITUTION_CITY_x000D_INSTITUTION_COUNTRY_x000D_</v>
      </c>
      <c r="H121" s="92" t="str">
        <f ca="1">IF(AND($F$120="Y", Settings!$B$42&lt;&gt;"Y"), CONCATENATE(SUBSTITUTE(Settings!$B$41,"&amp;BEAMColumnCodes","SK"),CHAR(13), IF(LEN($H$117)=0,CHAR(13),""), $H$118),  $H$118)</f>
        <v xml:space="preserve"> SK, NN _x000D_ BK, NN _x000D__x000D_ NN, ND _x000D__x000D__x000D_</v>
      </c>
      <c r="I121" s="302"/>
      <c r="J121" s="3"/>
      <c r="K121" s="3"/>
      <c r="L121" s="40"/>
      <c r="AU121" s="185"/>
      <c r="AV121" s="186"/>
      <c r="AW121" s="186"/>
      <c r="AX121" s="186"/>
    </row>
    <row r="122" spans="1:155" s="39" customFormat="1" ht="66" hidden="1" customHeight="1" outlineLevel="1">
      <c r="A122" s="21"/>
      <c r="B122" s="21"/>
      <c r="C122" s="184" t="s">
        <v>226</v>
      </c>
      <c r="D122" s="184"/>
      <c r="E122" s="28"/>
      <c r="F122" s="92" t="str">
        <f ca="1">F121 &amp; F118</f>
        <v>INSTITUTION_KEY INTEGER NOT NULL DEFAULT 0,_x000D_INSTITUTION_ID VARCHAR2(6) NOT NULL DEFAULT 'IN004',_x000D_INSTITUTION_NAME VARCHAR2(100) NOT NULL DEFAULT 'Sorbonne University',_x000D_INSTITUTION_CITY VARCHAR2(100) DEFAULT 'Paris',_x000D_INSTITUTION_COUNTRY VARCHAR2(100) DEFAULT 'France',_x000D_</v>
      </c>
      <c r="G122" s="417"/>
      <c r="H122" s="92"/>
      <c r="I122" s="302"/>
      <c r="J122" s="3"/>
      <c r="K122" s="3"/>
      <c r="L122" s="40"/>
      <c r="AU122" s="185"/>
      <c r="AV122" s="186"/>
      <c r="AW122" s="186"/>
      <c r="AX122" s="186"/>
    </row>
    <row r="123" spans="1:155" s="39" customFormat="1" ht="75" hidden="1" customHeight="1" outlineLevel="1">
      <c r="A123" s="21"/>
      <c r="B123" s="21"/>
      <c r="C123" s="184" t="s">
        <v>21</v>
      </c>
      <c r="D123" s="184"/>
      <c r="E123" s="28"/>
      <c r="F123" s="92" t="str">
        <f ca="1">IF(LEN($F$122)=0,"",LEFT(F122,LEN(F122)-2))</f>
        <v>INSTITUTION_KEY INTEGER NOT NULL DEFAULT 0,_x000D_INSTITUTION_ID VARCHAR2(6) NOT NULL DEFAULT 'IN004',_x000D_INSTITUTION_NAME VARCHAR2(100) NOT NULL DEFAULT 'Sorbonne University',_x000D_INSTITUTION_CITY VARCHAR2(100) DEFAULT 'Paris',_x000D_INSTITUTION_COUNTRY VARCHAR2(100) DEFAULT 'France'</v>
      </c>
      <c r="G123" s="417"/>
      <c r="H123" s="92"/>
      <c r="I123" s="302"/>
      <c r="J123" s="3"/>
      <c r="K123" s="3"/>
      <c r="L123" s="40"/>
      <c r="AU123" s="185"/>
      <c r="AV123" s="186"/>
      <c r="AW123" s="186"/>
      <c r="AX123" s="186"/>
    </row>
    <row r="124" spans="1:155" s="39" customFormat="1" ht="61.05" hidden="1" customHeight="1" outlineLevel="1">
      <c r="A124" s="21"/>
      <c r="B124" s="21"/>
      <c r="C124" s="184" t="s">
        <v>325</v>
      </c>
      <c r="D124" s="184"/>
      <c r="E124" s="28"/>
      <c r="F124" s="92" t="str">
        <f ca="1">CONCATENATE(Settings!B3, " DDL for ", F54, " &amp;Table generated by BEAM*Modelstormer ", $F$43, " on ", TEXT(NOW(),"d mmm yyyy at hh:mm")," ", Settings!B4, CHAR(13), CHAR(13), F56, Settings!B11, F123)</f>
        <v>/* DDL for  &amp;Table generated by BEAM*Modelstormer 0.95C on 18 Apr 2022 at 17:50 */_x000D__x000D_CREATE TABLE INSTITUTION
(INSTITUTION_KEY INTEGER NOT NULL DEFAULT 0,_x000D_INSTITUTION_ID VARCHAR2(6) NOT NULL DEFAULT 'IN004',_x000D_INSTITUTION_NAME VARCHAR2(100) NOT NULL DEFAULT 'Sorbonne University',_x000D_INSTITUTION_CITY VARCHAR2(100) DEFAULT 'Paris',_x000D_INSTITUTION_COUNTRY VARCHAR2(100) DEFAULT 'France'</v>
      </c>
      <c r="G124" s="417"/>
      <c r="H124" s="93"/>
      <c r="I124" s="302"/>
      <c r="J124" s="3"/>
      <c r="K124" s="3"/>
      <c r="L124" s="40"/>
      <c r="AU124" s="185"/>
      <c r="AV124" s="186"/>
      <c r="AW124" s="186"/>
      <c r="AX124" s="186"/>
    </row>
    <row r="125" spans="1:155" s="39" customFormat="1" ht="31.95" hidden="1" customHeight="1" outlineLevel="1">
      <c r="A125" s="21"/>
      <c r="B125" s="21"/>
      <c r="C125" s="184" t="s">
        <v>506</v>
      </c>
      <c r="D125" s="184"/>
      <c r="E125" s="28"/>
      <c r="F125" s="92" t="str">
        <f>IF(AND($F$55="Dimension",NOT(ISERROR(FIND("HV",$F$50)))),"Y","")</f>
        <v/>
      </c>
      <c r="G125" s="417"/>
      <c r="H125" s="93"/>
      <c r="I125" s="302"/>
      <c r="J125" s="3"/>
      <c r="K125" s="3"/>
      <c r="L125" s="40"/>
      <c r="AU125" s="185"/>
      <c r="AV125" s="186"/>
      <c r="AW125" s="186"/>
      <c r="AX125" s="186"/>
    </row>
    <row r="126" spans="1:155" s="39" customFormat="1" ht="127.95" hidden="1" customHeight="1" outlineLevel="1">
      <c r="A126" s="21"/>
      <c r="B126" s="21"/>
      <c r="C126" s="184" t="s">
        <v>507</v>
      </c>
      <c r="D126" s="184"/>
      <c r="E126" s="28"/>
      <c r="F126" s="92" t="str">
        <f ca="1">IF($F$125="Y",$F$124 &amp; Settings!$B$29 &amp; Settings!$B$33, $F$124 &amp; Settings!$B$33)</f>
        <v>/* DDL for  &amp;Table generated by BEAM*Modelstormer 0.95C on 18 Apr 2022 at 17:50 */_x000D__x000D_CREATE TABLE INSTITUTION
(INSTITUTION_KEY INTEGER NOT NULL DEFAULT 0,_x000D_INSTITUTION_ID VARCHAR2(6) NOT NULL DEFAULT 'IN004',_x000D_INSTITUTION_NAME VARCHAR2(100) NOT NULL DEFAULT 'Sorbonne University',_x000D_INSTITUTION_CITY VARCHAR2(100) DEFAULT 'Paris',_x000D_INSTITUTION_COUNTRY VARCHAR2(100) DEFAULT 'France')</v>
      </c>
      <c r="G126" s="417" t="str">
        <f ca="1">IF($F$125&lt;&gt;"Y", $G$121, IF(LEN($G$121) + LEN(Settings!$B$30)&lt;254,$G$121 &amp; Settings!$B$30, $G$121 &amp; "…"))</f>
        <v>INSTITUTION_KEY_x000D_INSTITUTION_ID_x000D__x000D_INSTITUTION_NAME_x000D_INSTITUTION_CITY_x000D_INSTITUTION_COUNTRY_x000D_</v>
      </c>
      <c r="H126" s="92" t="str">
        <f ca="1">IF(AND($F$125="Y", LEN($G$121)+LEN(Settings!$B$30)&lt;254), $H$121 &amp; Settings!$B$31, $H$121)</f>
        <v xml:space="preserve"> SK, NN _x000D_ BK, NN _x000D__x000D_ NN, ND _x000D__x000D__x000D_</v>
      </c>
      <c r="I126" s="302"/>
      <c r="J126" s="3"/>
      <c r="K126" s="3"/>
      <c r="L126" s="40"/>
      <c r="AU126" s="185"/>
      <c r="AV126" s="186"/>
      <c r="AW126" s="186"/>
      <c r="AX126" s="186"/>
    </row>
    <row r="127" spans="1:155" s="39" customFormat="1" ht="88.95" hidden="1" customHeight="1" outlineLevel="1">
      <c r="A127" s="21"/>
      <c r="B127" s="21"/>
      <c r="C127" s="184" t="s">
        <v>518</v>
      </c>
      <c r="D127" s="184"/>
      <c r="E127" s="28"/>
      <c r="F127" s="92" t="str">
        <f ca="1">TRIM(F126 &amp; IF(AND($F$55="Dimension", LEN(Settings!$B$35)&lt;&gt;0), CHAR(13) &amp; Settings!B35,IF(AND($F$55="Fact", LEN(Settings!$B$34)&lt;&gt;0), CHAR(13) &amp; Settings!B34, "")) &amp; Settings!$B$36)</f>
        <v xml:space="preserve">/* DDL for &amp;Table generated by BEAM*Modelstormer 0.95C on 18 Apr 2022 at 17:50 */_x000D__x000D_CREATE TABLE INSTITUTION
(INSTITUTION_KEY INTEGER NOT NULL DEFAULT 0,_x000D_INSTITUTION_ID VARCHAR2(6) NOT NULL DEFAULT 'IN004',_x000D_INSTITUTION_NAME VARCHAR2(100) NOT NULL DEFAULT 'Sorbonne University',_x000D_INSTITUTION_CITY VARCHAR2(100) DEFAULT 'Paris',_x000D_INSTITUTION_COUNTRY VARCHAR2(100) DEFAULT 'France');
</v>
      </c>
      <c r="G127" s="417"/>
      <c r="H127" s="92"/>
      <c r="I127" s="302"/>
      <c r="J127" s="3"/>
      <c r="K127" s="3"/>
      <c r="L127" s="40"/>
      <c r="AU127" s="185"/>
      <c r="AV127" s="186"/>
      <c r="AW127" s="186"/>
      <c r="AX127" s="186"/>
    </row>
    <row r="128" spans="1:155" s="39" customFormat="1" ht="88.95" hidden="1" customHeight="1" outlineLevel="1">
      <c r="A128" s="21"/>
      <c r="B128" s="21"/>
      <c r="C128" s="184" t="s">
        <v>519</v>
      </c>
      <c r="D128" s="184"/>
      <c r="E128" s="28"/>
      <c r="F128" s="125" t="str">
        <f t="array" aca="1" ref="F128" ca="1">INDEX(F87:EY87,MATCH(MAX(LEN(F87:EY87)),LEN(F87:EY87),0))</f>
        <v xml:space="preserve">INSTITUTION_KEY, </v>
      </c>
      <c r="G128" s="417"/>
      <c r="H128" s="92"/>
      <c r="I128" s="302"/>
      <c r="J128" s="3"/>
      <c r="K128" s="3"/>
      <c r="L128" s="40"/>
      <c r="AU128" s="185"/>
      <c r="AV128" s="186"/>
      <c r="AW128" s="186"/>
      <c r="AX128" s="186"/>
    </row>
    <row r="129" spans="1:50" s="39" customFormat="1" ht="67.95" hidden="1" customHeight="1" outlineLevel="1">
      <c r="A129" s="21"/>
      <c r="B129" s="21"/>
      <c r="C129" s="184" t="s">
        <v>391</v>
      </c>
      <c r="D129" s="184"/>
      <c r="E129" s="28"/>
      <c r="F129" s="92" t="str">
        <f ca="1">IF($F$120="Y",SUBSTITUTE(Settings!$B$12,"&amp;Table",$F$45),IF(LEN($F$128)=0,"",LEFT($F$128,LEN($F$128)-2)))</f>
        <v>INSTITUTION_KEY</v>
      </c>
      <c r="G129" s="418"/>
      <c r="H129" s="102"/>
      <c r="I129" s="303"/>
      <c r="J129" s="107"/>
      <c r="K129" s="3"/>
      <c r="L129" s="40"/>
      <c r="AU129" s="185"/>
      <c r="AV129" s="186"/>
      <c r="AW129" s="186"/>
      <c r="AX129" s="186"/>
    </row>
    <row r="130" spans="1:50" s="39" customFormat="1" ht="348" hidden="1" customHeight="1" outlineLevel="1">
      <c r="A130" s="21"/>
      <c r="B130" s="21"/>
      <c r="C130" s="184" t="s">
        <v>516</v>
      </c>
      <c r="D130" s="184"/>
      <c r="E130" s="28"/>
      <c r="F130" s="92" t="str">
        <f ca="1">F127 &amp; IF(AND($F$55="Dimension", LEN(Settings!$B$46)&lt;&gt;0), CHAR(13) &amp; Settings!$B$46 &amp; CHAR(13),"")</f>
        <v xml:space="preserve">/* DDL for &amp;Table generated by BEAM*Modelstormer 0.95C on 18 Apr 2022 at 17:50 */_x000D__x000D_CREATE TABLE INSTITUTION
(INSTITUTION_KEY INTEGER NOT NULL DEFAULT 0,_x000D_INSTITUTION_ID VARCHAR2(6) NOT NULL DEFAULT 'IN004',_x000D_INSTITUTION_NAME VARCHAR2(100) NOT NULL DEFAULT 'Sorbonne University',_x000D_INSTITUTION_CITY VARCHAR2(100) DEFAULT 'Paris',_x000D_INSTITUTION_COUNTRY VARCHAR2(100) DEFAULT 'France');
</v>
      </c>
      <c r="G130" s="418"/>
      <c r="H130" s="102"/>
      <c r="I130" s="303"/>
      <c r="J130" s="107"/>
      <c r="K130" s="3"/>
      <c r="L130" s="40"/>
      <c r="AU130" s="185"/>
      <c r="AV130" s="186"/>
      <c r="AW130" s="186"/>
      <c r="AX130" s="186"/>
    </row>
    <row r="131" spans="1:50" s="39" customFormat="1" ht="165" hidden="1" customHeight="1" outlineLevel="1">
      <c r="A131" s="21"/>
      <c r="B131" s="21"/>
      <c r="C131" s="184" t="s">
        <v>517</v>
      </c>
      <c r="D131" s="184"/>
      <c r="E131" s="28"/>
      <c r="F131" s="93" t="str">
        <f ca="1">SUBSTITUTE(SUBSTITUTE($F$130, "&amp;Table", $F$45),"&amp;KeyColumns",$F$129)</f>
        <v xml:space="preserve">/* DDL for INSTITUTION generated by BEAM*Modelstormer 0.95C on 18 Apr 2022 at 17:50 */_x000D__x000D_CREATE TABLE INSTITUTION
(INSTITUTION_KEY INTEGER NOT NULL DEFAULT 0,_x000D_INSTITUTION_ID VARCHAR2(6) NOT NULL DEFAULT 'IN004',_x000D_INSTITUTION_NAME VARCHAR2(100) NOT NULL DEFAULT 'Sorbonne University',_x000D_INSTITUTION_CITY VARCHAR2(100) DEFAULT 'Paris',_x000D_INSTITUTION_COUNTRY VARCHAR2(100) DEFAULT 'France');
</v>
      </c>
      <c r="G131" s="419" t="str">
        <f ca="1">SUBSTITUTE(G126, "&amp;Table", $F$45)</f>
        <v>INSTITUTION_KEY_x000D_INSTITUTION_ID_x000D__x000D_INSTITUTION_NAME_x000D_INSTITUTION_CITY_x000D_INSTITUTION_COUNTRY_x000D_</v>
      </c>
      <c r="H131" s="101"/>
      <c r="I131" s="302"/>
      <c r="J131" s="3"/>
      <c r="K131" s="3"/>
      <c r="L131" s="40"/>
      <c r="AU131" s="185"/>
      <c r="AV131" s="186"/>
      <c r="AW131" s="186"/>
      <c r="AX131" s="186"/>
    </row>
    <row r="132" spans="1:50" s="39" customFormat="1" ht="76.05" hidden="1" customHeight="1" outlineLevel="1">
      <c r="A132" s="21"/>
      <c r="B132" s="21"/>
      <c r="C132" s="184" t="s">
        <v>390</v>
      </c>
      <c r="D132" s="184"/>
      <c r="E132" s="28"/>
      <c r="F132" s="93"/>
      <c r="G132" s="419" t="str">
        <f ca="1">IF(Settings!$B$44="Y", PROPER(SUBSTITUTE(G131,"_"," ")), F131)</f>
        <v>Institution Key_x000D_Institution Id_x000D__x000D_Institution Name_x000D_Institution City_x000D_Institution Country_x000D_</v>
      </c>
      <c r="H132" s="93"/>
      <c r="I132" s="302"/>
      <c r="J132" s="3"/>
      <c r="K132" s="3"/>
      <c r="L132" s="40"/>
      <c r="AU132" s="185"/>
      <c r="AV132" s="186"/>
      <c r="AW132" s="186"/>
      <c r="AX132" s="186"/>
    </row>
    <row r="133" spans="1:50" s="39" customFormat="1" ht="120" hidden="1" customHeight="1" outlineLevel="1">
      <c r="A133" s="21"/>
      <c r="B133" s="21"/>
      <c r="C133" s="184" t="s">
        <v>194</v>
      </c>
      <c r="D133" s="184"/>
      <c r="E133" s="28"/>
      <c r="F133" s="126" t="str">
        <f t="array" aca="1" ref="F133" ca="1">INDEX(F110:EY110,MATCH(MAX(LEN(F110:EY110)),LEN(F110:EY110),0))</f>
        <v xml:space="preserve">Comment on Column INSTITUTION.INSTITUTION_KEY is 'SK, NN';
Comment on Column INSTITUTION.INSTITUTION_ID is 'BK, NN';
Comment on Column INSTITUTION.INSTITUTION_NAME is 'NN, ND';
</v>
      </c>
      <c r="G133" s="419"/>
      <c r="H133" s="93"/>
      <c r="I133" s="302"/>
      <c r="J133" s="3"/>
      <c r="K133" s="3"/>
      <c r="L133" s="40"/>
      <c r="AU133" s="185"/>
      <c r="AV133" s="186"/>
      <c r="AW133" s="186"/>
      <c r="AX133" s="186"/>
    </row>
    <row r="134" spans="1:50" s="39" customFormat="1" ht="24" hidden="1" customHeight="1" outlineLevel="1">
      <c r="A134" s="21"/>
      <c r="B134" s="21"/>
      <c r="C134" s="184" t="s">
        <v>421</v>
      </c>
      <c r="D134" s="184"/>
      <c r="E134" s="28"/>
      <c r="F134" s="101" t="str">
        <f ca="1">IF($F$120="Y",SUBSTITUTE(SUBSTITUTE(SUBSTITUTE(Settings!$B$39,"&amp;Column", Settings!$B$12),"&amp;Table",$F$45),"&amp;BEAMColumnCodes","SK"),"")</f>
        <v/>
      </c>
      <c r="G134" s="419"/>
      <c r="H134" s="93"/>
      <c r="I134" s="302"/>
      <c r="J134" s="3"/>
      <c r="K134" s="3"/>
      <c r="L134" s="40"/>
      <c r="AU134" s="185"/>
      <c r="AV134" s="186"/>
      <c r="AW134" s="186"/>
      <c r="AX134" s="186"/>
    </row>
    <row r="135" spans="1:50" s="39" customFormat="1" ht="24" hidden="1" customHeight="1" outlineLevel="1">
      <c r="A135" s="21"/>
      <c r="B135" s="21"/>
      <c r="C135" s="184" t="s">
        <v>508</v>
      </c>
      <c r="D135" s="184"/>
      <c r="E135" s="28"/>
      <c r="F135" s="101" t="str">
        <f>IF($F$125="Y", SUBSTITUTE(Settings!B32, "&amp;Table", $F$45), "")</f>
        <v/>
      </c>
      <c r="G135" s="419"/>
      <c r="H135" s="93"/>
      <c r="I135" s="302"/>
      <c r="J135" s="3"/>
      <c r="K135" s="3"/>
      <c r="L135" s="40"/>
      <c r="AU135" s="185"/>
      <c r="AV135" s="186"/>
      <c r="AW135" s="186"/>
      <c r="AX135" s="186"/>
    </row>
    <row r="136" spans="1:50" s="39" customFormat="1" ht="108" hidden="1" customHeight="1" outlineLevel="1">
      <c r="A136" s="21"/>
      <c r="B136" s="21"/>
      <c r="C136" s="184" t="s">
        <v>431</v>
      </c>
      <c r="D136" s="184"/>
      <c r="E136" s="28"/>
      <c r="F136" s="93" t="str">
        <f ca="1">IF(Settings!$B$37="Y", CHAR(13) &amp; $F$52 &amp; $F$134 &amp; $F$133 &amp; $F$135, "")</f>
        <v xml:space="preserve">_x000D_Comment on Column INSTITUTION.INSTITUTION_KEY is 'SK, NN';
Comment on Column INSTITUTION.INSTITUTION_ID is 'BK, NN';
Comment on Column INSTITUTION.INSTITUTION_NAME is 'NN, ND';
</v>
      </c>
      <c r="G136" s="419"/>
      <c r="H136" s="93"/>
      <c r="I136" s="302"/>
      <c r="J136" s="3"/>
      <c r="K136" s="3"/>
      <c r="L136" s="40"/>
      <c r="AU136" s="185"/>
      <c r="AV136" s="186"/>
      <c r="AW136" s="186"/>
      <c r="AX136" s="186"/>
    </row>
    <row r="137" spans="1:50" s="39" customFormat="1" ht="108" hidden="1" customHeight="1" outlineLevel="1">
      <c r="A137" s="21"/>
      <c r="B137" s="21"/>
      <c r="C137" s="184" t="s">
        <v>515</v>
      </c>
      <c r="D137" s="184"/>
      <c r="E137" s="28"/>
      <c r="F137" s="126" t="str">
        <f t="array" aca="1" ref="F137" ca="1">INDEX(F113:EY113,MATCH(MAX(LEN(F113:EY113)),LEN(F113:EY113),0))</f>
        <v/>
      </c>
      <c r="G137" s="419"/>
      <c r="H137" s="93"/>
      <c r="I137" s="302"/>
      <c r="J137" s="3"/>
      <c r="K137" s="3"/>
      <c r="L137" s="40"/>
      <c r="AU137" s="185"/>
      <c r="AV137" s="186"/>
      <c r="AW137" s="186"/>
      <c r="AX137" s="186"/>
    </row>
    <row r="138" spans="1:50" s="39" customFormat="1" ht="165" hidden="1" customHeight="1" outlineLevel="1">
      <c r="A138" s="21"/>
      <c r="B138" s="21"/>
      <c r="C138" s="184" t="s">
        <v>514</v>
      </c>
      <c r="D138" s="184"/>
      <c r="E138" s="28"/>
      <c r="F138" s="93" t="str">
        <f ca="1">CONCATENATE(F131, F137, IF(LEN(F137)&lt;&gt;0, CHAR(13),""), F136)</f>
        <v xml:space="preserve">/* DDL for INSTITUTION generated by BEAM*Modelstormer 0.95C on 18 Apr 2022 at 17:50 */_x000D__x000D_CREATE TABLE INSTITUTION
(INSTITUTION_KEY INTEGER NOT NULL DEFAULT 0,_x000D_INSTITUTION_ID VARCHAR2(6) NOT NULL DEFAULT 'IN004',_x000D_INSTITUTION_NAME VARCHAR2(100) NOT NULL DEFAULT 'Sorbonne University',_x000D_INSTITUTION_CITY VARCHAR2(100) DEFAULT 'Paris',_x000D_INSTITUTION_COUNTRY VARCHAR2(100) DEFAULT 'France');
_x000D_Comment on Column INSTITUTION.INSTITUTION_KEY is 'SK, NN';
Comment on Column INSTITUTION.INSTITUTION_ID is 'BK, NN';
Comment on Column INSTITUTION.INSTITUTION_NAME is 'NN, ND';
</v>
      </c>
      <c r="G138" s="419"/>
      <c r="H138" s="93"/>
      <c r="I138" s="302"/>
      <c r="J138" s="3"/>
      <c r="K138" s="3"/>
      <c r="L138" s="40"/>
      <c r="AU138" s="185"/>
      <c r="AV138" s="186"/>
      <c r="AW138" s="186"/>
      <c r="AX138" s="186"/>
    </row>
    <row r="139" spans="1:50" s="39" customFormat="1" ht="276" hidden="1" customHeight="1" outlineLevel="1">
      <c r="A139" s="21"/>
      <c r="B139" s="21"/>
      <c r="C139" s="184" t="s">
        <v>232</v>
      </c>
      <c r="D139" s="184"/>
      <c r="E139" s="28"/>
      <c r="F139" s="93" t="str">
        <f ca="1">IF(LEN($F$123)= 0, "Add column names in F6 to EY6 to generate SQL DDL", $F$138)</f>
        <v xml:space="preserve">/* DDL for INSTITUTION generated by BEAM*Modelstormer 0.95C on 18 Apr 2022 at 17:50 */_x000D__x000D_CREATE TABLE INSTITUTION
(INSTITUTION_KEY INTEGER NOT NULL DEFAULT 0,_x000D_INSTITUTION_ID VARCHAR2(6) NOT NULL DEFAULT 'IN004',_x000D_INSTITUTION_NAME VARCHAR2(100) NOT NULL DEFAULT 'Sorbonne University',_x000D_INSTITUTION_CITY VARCHAR2(100) DEFAULT 'Paris',_x000D_INSTITUTION_COUNTRY VARCHAR2(100) DEFAULT 'France');
_x000D_Comment on Column INSTITUTION.INSTITUTION_KEY is 'SK, NN';
Comment on Column INSTITUTION.INSTITUTION_ID is 'BK, NN';
Comment on Column INSTITUTION.INSTITUTION_NAME is 'NN, ND';
</v>
      </c>
      <c r="G139" s="419"/>
      <c r="H139" s="93"/>
      <c r="I139" s="302"/>
      <c r="J139" s="3"/>
      <c r="K139" s="3"/>
      <c r="L139" s="40"/>
      <c r="AU139" s="185"/>
      <c r="AV139" s="186"/>
      <c r="AW139" s="186"/>
      <c r="AX139" s="186"/>
    </row>
    <row r="140" spans="1:50" s="51" customFormat="1" hidden="1" outlineLevel="1">
      <c r="A140" s="36"/>
      <c r="B140" s="36"/>
      <c r="C140" s="77"/>
      <c r="D140" s="77"/>
      <c r="E140" s="35"/>
      <c r="F140" s="7"/>
      <c r="G140" s="393"/>
      <c r="H140" s="7"/>
      <c r="I140" s="249"/>
      <c r="J140" s="37"/>
      <c r="K140" s="37"/>
      <c r="L140" s="50"/>
    </row>
    <row r="141" spans="1:50" hidden="1" outlineLevel="1">
      <c r="F141" s="127">
        <f t="array" aca="1" ref="F141" ca="1">MAX(LEN(G106:AY106))</f>
        <v>97</v>
      </c>
      <c r="G141" s="420"/>
      <c r="H141" s="94"/>
      <c r="J141" s="4"/>
      <c r="K141" s="4"/>
    </row>
    <row r="142" spans="1:50" hidden="1" outlineLevel="1">
      <c r="J142" s="4"/>
      <c r="K142" s="4"/>
    </row>
    <row r="143" spans="1:50" ht="13.05" customHeight="1" collapsed="1"/>
    <row r="144" spans="1:50" s="132" customFormat="1">
      <c r="A144" s="133"/>
      <c r="B144" s="133"/>
      <c r="C144" s="133"/>
      <c r="D144" s="133"/>
      <c r="E144" s="76"/>
      <c r="F144" s="134" t="s">
        <v>98</v>
      </c>
      <c r="G144" s="421"/>
      <c r="H144" s="187" t="s">
        <v>13</v>
      </c>
      <c r="I144" s="304"/>
    </row>
  </sheetData>
  <mergeCells count="3">
    <mergeCell ref="F31:M36"/>
    <mergeCell ref="C77:E77"/>
    <mergeCell ref="AU117:AX117"/>
  </mergeCells>
  <hyperlinks>
    <hyperlink ref="H144" r:id="rId1" xr:uid="{DB9FA25A-EA3A-4A4B-8907-F65FFFB3B788}"/>
  </hyperlinks>
  <pageMargins left="0.70000000000000007" right="0.70000000000000007" top="0.39000000000000007" bottom="0.39000000000000007" header="0.39000000000000007" footer="0.39000000000000007"/>
  <pageSetup orientation="portrait" r:id="rId2"/>
  <headerFooter>
    <oddFooter>&amp;R&amp;8Agile Data Warehouse Design &amp;Uwww.modelstorming.com</oddFooter>
  </headerFooter>
  <rowBreaks count="1" manualBreakCount="1">
    <brk id="17" max="16383" man="1"/>
  </rowBreaks>
  <colBreaks count="1" manualBreakCount="1">
    <brk id="8" max="1048575" man="1" pt="1"/>
  </colBreak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155CD-BE77-49A1-BCA8-224BD94510AE}">
  <sheetPr>
    <pageSetUpPr autoPageBreaks="0"/>
  </sheetPr>
  <dimension ref="A1:EZ144"/>
  <sheetViews>
    <sheetView showGridLines="0" zoomScale="80" zoomScaleNormal="80" zoomScalePageLayoutView="50" workbookViewId="0">
      <pane xSplit="8" ySplit="28" topLeftCell="I32" activePane="bottomRight" state="frozen"/>
      <selection pane="topRight" activeCell="I1" sqref="I1"/>
      <selection pane="bottomLeft" activeCell="A29" sqref="A29"/>
      <selection pane="bottomRight" activeCell="G14" sqref="G14"/>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23.88671875" style="11" customWidth="1" collapsed="1"/>
    <col min="7" max="7" width="18.33203125" style="11" customWidth="1"/>
    <col min="8" max="8" width="17.44140625" style="11" customWidth="1"/>
    <col min="9" max="9" width="110.6640625" style="11" customWidth="1"/>
    <col min="10" max="10" width="32.5546875" style="11" customWidth="1"/>
    <col min="11" max="11" width="14.6640625" style="11" customWidth="1"/>
    <col min="12" max="12" width="13"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row>
    <row r="2" spans="3:156" s="79" customFormat="1" ht="75" hidden="1" customHeight="1" outlineLevel="1">
      <c r="C2" s="171" t="s">
        <v>103</v>
      </c>
      <c r="D2" s="81"/>
      <c r="E2" s="80"/>
    </row>
    <row r="3" spans="3:156" s="74" customFormat="1" ht="10.95" customHeight="1" collapsed="1">
      <c r="C3" s="77"/>
      <c r="D3" s="77"/>
      <c r="E3" s="76"/>
    </row>
    <row r="4" spans="3:156" s="35" customFormat="1" ht="28.95" customHeight="1">
      <c r="C4" s="77" t="s">
        <v>262</v>
      </c>
      <c r="D4" s="77"/>
      <c r="F4" s="191" t="s">
        <v>722</v>
      </c>
      <c r="G4" s="146"/>
      <c r="H4" s="76"/>
      <c r="I4" s="146"/>
      <c r="J4" s="146"/>
      <c r="K4" s="146"/>
      <c r="L4" s="146"/>
    </row>
    <row r="5" spans="3:156" s="68" customFormat="1" ht="16.95" customHeight="1">
      <c r="C5" s="77" t="s">
        <v>109</v>
      </c>
      <c r="D5" s="77"/>
      <c r="F5" s="162"/>
      <c r="G5" s="163"/>
      <c r="H5" s="162"/>
      <c r="I5" s="164"/>
      <c r="J5" s="162"/>
      <c r="K5" s="162"/>
      <c r="L5" s="162"/>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153" t="s">
        <v>723</v>
      </c>
      <c r="G6" s="154" t="s">
        <v>689</v>
      </c>
      <c r="H6" s="155" t="s">
        <v>724</v>
      </c>
      <c r="I6" s="156" t="s">
        <v>725</v>
      </c>
      <c r="J6" s="153"/>
      <c r="K6" s="153"/>
      <c r="L6" s="155"/>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9.8" customHeight="1">
      <c r="C7" s="73" t="s">
        <v>153</v>
      </c>
      <c r="D7" s="73"/>
      <c r="E7" s="65"/>
      <c r="F7" s="158" t="s">
        <v>685</v>
      </c>
      <c r="G7" s="159" t="s">
        <v>551</v>
      </c>
      <c r="H7" s="160"/>
      <c r="I7" s="161"/>
      <c r="J7" s="158"/>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20.399999999999999" customHeight="1" outlineLevel="1">
      <c r="C8" s="73" t="s">
        <v>126</v>
      </c>
      <c r="D8" s="73"/>
      <c r="F8" s="60"/>
      <c r="G8" s="194" t="s">
        <v>800</v>
      </c>
      <c r="H8" s="194" t="s">
        <v>800</v>
      </c>
      <c r="I8" s="194" t="s">
        <v>800</v>
      </c>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5" customHeight="1" outlineLevel="1">
      <c r="C9" s="73" t="s">
        <v>70</v>
      </c>
      <c r="D9" s="73"/>
      <c r="E9" s="65"/>
      <c r="F9" s="144" t="s">
        <v>553</v>
      </c>
      <c r="G9" s="144"/>
      <c r="H9" s="144" t="s">
        <v>726</v>
      </c>
      <c r="I9" s="144" t="s">
        <v>727</v>
      </c>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174">
        <v>1</v>
      </c>
      <c r="G10" t="s">
        <v>782</v>
      </c>
      <c r="H10" t="s">
        <v>788</v>
      </c>
      <c r="I10" t="s">
        <v>794</v>
      </c>
      <c r="J10"/>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175">
        <v>2</v>
      </c>
      <c r="G11" t="s">
        <v>783</v>
      </c>
      <c r="H11" t="s">
        <v>789</v>
      </c>
      <c r="I11" t="s">
        <v>795</v>
      </c>
      <c r="J11"/>
      <c r="K11" s="175"/>
      <c r="L11" s="175"/>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175">
        <v>3</v>
      </c>
      <c r="G12" t="s">
        <v>784</v>
      </c>
      <c r="H12" t="s">
        <v>790</v>
      </c>
      <c r="I12" t="s">
        <v>796</v>
      </c>
      <c r="J12"/>
      <c r="K12" s="175"/>
      <c r="L12" s="175"/>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175">
        <v>4</v>
      </c>
      <c r="G13" t="s">
        <v>785</v>
      </c>
      <c r="H13" t="s">
        <v>791</v>
      </c>
      <c r="I13" t="s">
        <v>797</v>
      </c>
      <c r="J13"/>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175">
        <v>5</v>
      </c>
      <c r="G14" t="s">
        <v>786</v>
      </c>
      <c r="H14" t="s">
        <v>792</v>
      </c>
      <c r="I14" t="s">
        <v>798</v>
      </c>
      <c r="J14"/>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387">
        <v>6</v>
      </c>
      <c r="G15" s="384" t="s">
        <v>787</v>
      </c>
      <c r="H15" s="384" t="s">
        <v>793</v>
      </c>
      <c r="I15" s="384" t="s">
        <v>799</v>
      </c>
      <c r="J15"/>
      <c r="K15" s="175"/>
      <c r="L15" s="17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175"/>
      <c r="G16"/>
      <c r="H16"/>
      <c r="I16"/>
      <c r="J16"/>
      <c r="K16" s="175"/>
      <c r="L16" s="175"/>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175"/>
      <c r="G17"/>
      <c r="H17"/>
      <c r="I17"/>
      <c r="J17"/>
      <c r="K17" s="175"/>
      <c r="L17" s="175"/>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175"/>
      <c r="G18"/>
      <c r="H18"/>
      <c r="I18"/>
      <c r="J18"/>
      <c r="K18" s="175"/>
      <c r="L18" s="175"/>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s="58"/>
      <c r="G19" t="s">
        <v>679</v>
      </c>
      <c r="H19" t="s">
        <v>698</v>
      </c>
      <c r="I19" t="s">
        <v>619</v>
      </c>
      <c r="J19" t="s">
        <v>601</v>
      </c>
      <c r="K19" s="58"/>
      <c r="L19" s="58"/>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56"/>
      <c r="G20" t="s">
        <v>680</v>
      </c>
      <c r="H20" t="s">
        <v>699</v>
      </c>
      <c r="I20" t="s">
        <v>710</v>
      </c>
      <c r="J20" t="s">
        <v>640</v>
      </c>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56"/>
      <c r="G21" t="s">
        <v>681</v>
      </c>
      <c r="H21" t="s">
        <v>700</v>
      </c>
      <c r="I21" t="s">
        <v>707</v>
      </c>
      <c r="J21" t="s">
        <v>604</v>
      </c>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56"/>
      <c r="G22" t="s">
        <v>682</v>
      </c>
      <c r="H22" t="s">
        <v>701</v>
      </c>
      <c r="I22" t="s">
        <v>711</v>
      </c>
      <c r="J22" t="s">
        <v>604</v>
      </c>
      <c r="K22" s="168"/>
      <c r="L22" s="168"/>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56"/>
      <c r="G23" t="s">
        <v>683</v>
      </c>
      <c r="H23" t="s">
        <v>702</v>
      </c>
      <c r="I23" t="s">
        <v>712</v>
      </c>
      <c r="J23" t="s">
        <v>604</v>
      </c>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56"/>
      <c r="G24" t="s">
        <v>684</v>
      </c>
      <c r="H24" t="s">
        <v>651</v>
      </c>
      <c r="I24" t="s">
        <v>713</v>
      </c>
      <c r="J24" t="s">
        <v>640</v>
      </c>
      <c r="K24" s="168"/>
      <c r="L24" s="168"/>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56"/>
      <c r="G25" s="56"/>
      <c r="H25" t="s">
        <v>652</v>
      </c>
      <c r="I25" t="s">
        <v>667</v>
      </c>
      <c r="J25" s="56"/>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56"/>
      <c r="G26" s="56"/>
      <c r="H26" t="s">
        <v>653</v>
      </c>
      <c r="I26" t="s">
        <v>668</v>
      </c>
      <c r="J26" s="56"/>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56"/>
      <c r="G27" s="56"/>
      <c r="H27" t="s">
        <v>654</v>
      </c>
      <c r="I27" t="s">
        <v>669</v>
      </c>
      <c r="J27" s="56"/>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G28" s="14"/>
      <c r="H28"/>
      <c r="I28"/>
      <c r="J28" s="14"/>
      <c r="K28" s="14"/>
      <c r="L28" s="14"/>
    </row>
    <row r="29" spans="1:156" s="63" customFormat="1" ht="19.05" customHeight="1">
      <c r="C29" s="73"/>
      <c r="D29" s="73"/>
      <c r="E29" s="53"/>
      <c r="G29" s="14"/>
      <c r="H29"/>
      <c r="I29"/>
      <c r="J29" s="14"/>
      <c r="K29" s="14"/>
      <c r="L29" s="14"/>
    </row>
    <row r="30" spans="1:156" s="13" customFormat="1" ht="117" customHeight="1">
      <c r="A30" s="63"/>
      <c r="B30" s="63"/>
      <c r="C30" s="73"/>
      <c r="D30" s="73"/>
      <c r="E30" s="53"/>
      <c r="G30" s="42"/>
      <c r="H30" s="42"/>
      <c r="I30" s="42"/>
      <c r="J30" s="42"/>
      <c r="K30" s="42"/>
      <c r="L30" s="42"/>
    </row>
    <row r="31" spans="1:156" s="12" customFormat="1" ht="408" customHeight="1" outlineLevel="1">
      <c r="A31" s="34"/>
      <c r="B31" s="34"/>
      <c r="C31" s="33" t="s">
        <v>263</v>
      </c>
      <c r="D31" s="33"/>
      <c r="E31" s="32"/>
      <c r="F31" s="427" t="str">
        <f ca="1">F139</f>
        <v xml:space="preserve">/* DDL for INSTITUTION_TYPE generated by BEAM*Modelstormer 0.95C on 18 Apr 2022 at 17:50 */_x000D__x000D_CREATE TABLE INSTITUTION_TYPE
(INSTITUTION_TYPE_KEY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
_x000D_Comment on Column INSTITUTION_TYPE.INSTITUTION_TYPE_KEY is 'SK, NN';
Comment on Column INSTITUTION_TYPE.INSTITUTION_TYPE_ID is 'BK, NN';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42"/>
      <c r="H37" s="42"/>
      <c r="I37" s="42"/>
      <c r="J37" s="42"/>
      <c r="K37" s="42"/>
      <c r="L37" s="42"/>
    </row>
    <row r="38" spans="1:14" s="51" customFormat="1" hidden="1" outlineLevel="1">
      <c r="A38" s="36"/>
      <c r="B38" s="36"/>
      <c r="C38" s="51" t="s">
        <v>248</v>
      </c>
      <c r="D38" s="77"/>
      <c r="E38" s="35"/>
      <c r="F38" s="5" t="s">
        <v>520</v>
      </c>
      <c r="G38" s="7"/>
      <c r="H38" s="50"/>
      <c r="I38" s="50"/>
      <c r="J38" s="50"/>
      <c r="K38" s="50"/>
      <c r="L38" s="50"/>
    </row>
    <row r="39" spans="1:14" s="51" customFormat="1" hidden="1" outlineLevel="1">
      <c r="A39" s="36"/>
      <c r="B39" s="36"/>
      <c r="C39" s="77"/>
      <c r="D39" s="77"/>
      <c r="E39" s="35"/>
      <c r="F39" s="129" t="s">
        <v>424</v>
      </c>
      <c r="G39" s="116"/>
      <c r="H39" s="50"/>
      <c r="I39" s="50"/>
      <c r="J39" s="50"/>
      <c r="K39" s="50"/>
      <c r="L39" s="50"/>
    </row>
    <row r="40" spans="1:14" s="51" customFormat="1" hidden="1" outlineLevel="1">
      <c r="A40" s="36"/>
      <c r="B40" s="36"/>
      <c r="C40" s="77"/>
      <c r="D40" s="77"/>
      <c r="E40" s="35"/>
      <c r="F40" s="143" t="s">
        <v>247</v>
      </c>
      <c r="G40" s="143"/>
      <c r="H40" s="50"/>
      <c r="I40" s="50"/>
      <c r="J40" s="50"/>
      <c r="K40" s="50"/>
      <c r="L40" s="50"/>
    </row>
    <row r="41" spans="1:14" s="51" customFormat="1" hidden="1" outlineLevel="1">
      <c r="A41" s="36"/>
      <c r="B41" s="36"/>
      <c r="C41" s="77"/>
      <c r="D41" s="77"/>
      <c r="E41" s="35"/>
      <c r="F41" s="128" t="s">
        <v>425</v>
      </c>
      <c r="G41" s="128"/>
      <c r="H41" s="50"/>
      <c r="I41" s="50"/>
      <c r="J41" s="50"/>
      <c r="K41" s="50"/>
      <c r="L41" s="50"/>
    </row>
    <row r="42" spans="1:14" s="51" customFormat="1" hidden="1" outlineLevel="1">
      <c r="A42" s="36"/>
      <c r="B42" s="36"/>
      <c r="C42" s="77"/>
      <c r="D42" s="77"/>
      <c r="E42" s="35"/>
      <c r="F42" s="50"/>
      <c r="G42" s="50"/>
      <c r="H42" s="50"/>
      <c r="I42" s="50"/>
      <c r="J42" s="50"/>
      <c r="K42" s="50"/>
      <c r="L42" s="50"/>
    </row>
    <row r="43" spans="1:14" s="51" customFormat="1" hidden="1" outlineLevel="1">
      <c r="A43" s="36"/>
      <c r="B43" s="36"/>
      <c r="C43" s="77" t="s">
        <v>426</v>
      </c>
      <c r="D43" s="77"/>
      <c r="E43" s="35"/>
      <c r="F43" s="9" t="s">
        <v>3</v>
      </c>
      <c r="G43" s="108"/>
      <c r="H43" s="7"/>
      <c r="I43" s="50"/>
      <c r="J43" s="50"/>
      <c r="K43" s="50"/>
      <c r="L43" s="50"/>
    </row>
    <row r="44" spans="1:14" s="51" customFormat="1" hidden="1" outlineLevel="1">
      <c r="A44" s="36"/>
      <c r="B44" s="36"/>
      <c r="C44" s="77" t="s">
        <v>172</v>
      </c>
      <c r="D44" s="77"/>
      <c r="E44" s="35"/>
      <c r="F44" s="9" t="str">
        <f>SUBSTITUTE(TRIM(UPPER($F$4)), " ", "_")</f>
        <v>INSTITUTION_TYPE</v>
      </c>
      <c r="G44" s="108"/>
      <c r="H44" s="7"/>
      <c r="I44" s="50"/>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INSTITUTION_TYPE</v>
      </c>
      <c r="G45" s="108"/>
      <c r="H45" s="7"/>
      <c r="I45" s="50"/>
      <c r="L45" s="50"/>
    </row>
    <row r="46" spans="1:14" s="51" customFormat="1" hidden="1" outlineLevel="1">
      <c r="A46" s="36"/>
      <c r="B46" s="36"/>
      <c r="C46" s="77" t="s">
        <v>338</v>
      </c>
      <c r="D46" s="77"/>
      <c r="E46" s="35"/>
      <c r="F46" s="9" t="str">
        <f>IF(LEN(TRIM($F$4))=0, "", TRIM(G4))</f>
        <v/>
      </c>
      <c r="G46" s="8"/>
      <c r="H46" s="7"/>
      <c r="I46" s="50"/>
      <c r="L46" s="50"/>
    </row>
    <row r="47" spans="1:14" s="51" customFormat="1" hidden="1" outlineLevel="1">
      <c r="A47" s="36"/>
      <c r="B47" s="36"/>
      <c r="C47" s="77" t="s">
        <v>323</v>
      </c>
      <c r="D47" s="77"/>
      <c r="E47" s="35"/>
      <c r="F47" s="9" t="e">
        <f>FIND("{",F46)</f>
        <v>#VALUE!</v>
      </c>
      <c r="G47" s="96"/>
      <c r="H47" s="7"/>
      <c r="I47" s="50"/>
      <c r="L47" s="50"/>
    </row>
    <row r="48" spans="1:14" s="51" customFormat="1" hidden="1" outlineLevel="1">
      <c r="A48" s="36"/>
      <c r="B48" s="36"/>
      <c r="C48" s="77" t="s">
        <v>324</v>
      </c>
      <c r="D48" s="77"/>
      <c r="E48" s="35"/>
      <c r="F48" s="9" t="e">
        <f>FIND("}",F46)</f>
        <v>#VALUE!</v>
      </c>
      <c r="G48" s="8"/>
      <c r="H48" s="7"/>
      <c r="I48" s="50"/>
      <c r="L48" s="50"/>
    </row>
    <row r="49" spans="1:155" s="51" customFormat="1" hidden="1" outlineLevel="1">
      <c r="A49" s="36"/>
      <c r="B49" s="36"/>
      <c r="C49" s="77" t="s">
        <v>19</v>
      </c>
      <c r="D49" s="77"/>
      <c r="E49" s="35"/>
      <c r="F49" s="9" t="e">
        <f>MID(F46,F47,F48-F47+1)</f>
        <v>#VALUE!</v>
      </c>
      <c r="G49" s="8"/>
      <c r="H49" s="7"/>
      <c r="I49" s="50"/>
      <c r="J49" s="50"/>
      <c r="K49" s="50"/>
      <c r="L49" s="50"/>
    </row>
    <row r="50" spans="1:155" s="51" customFormat="1" hidden="1" outlineLevel="1">
      <c r="A50" s="36"/>
      <c r="B50" s="36"/>
      <c r="C50" s="77" t="s">
        <v>228</v>
      </c>
      <c r="D50" s="77"/>
      <c r="E50" s="35"/>
      <c r="F50" s="9" t="str">
        <f>TRIM(IF(ISERROR(F49),F46,SUBSTITUTE( F46, F49,"")))</f>
        <v/>
      </c>
      <c r="G50" s="8"/>
      <c r="H50" s="7"/>
      <c r="I50" s="50"/>
      <c r="J50" s="50"/>
      <c r="K50" s="50"/>
      <c r="L50" s="50"/>
    </row>
    <row r="51" spans="1:155" s="51" customFormat="1" hidden="1" outlineLevel="1">
      <c r="A51" s="36"/>
      <c r="B51" s="36"/>
      <c r="C51" s="77" t="s">
        <v>205</v>
      </c>
      <c r="D51" s="77"/>
      <c r="E51" s="35"/>
      <c r="F51" s="9" t="str">
        <f>TRIM(F46 &amp; " " &amp; H4)</f>
        <v/>
      </c>
      <c r="G51" s="8"/>
      <c r="H51" s="7"/>
      <c r="I51" s="50"/>
      <c r="J51" s="50"/>
      <c r="K51" s="50"/>
      <c r="L51" s="50"/>
    </row>
    <row r="52" spans="1:155" s="51" customFormat="1" hidden="1" outlineLevel="1">
      <c r="A52" s="36"/>
      <c r="B52" s="36"/>
      <c r="C52" s="77" t="s">
        <v>221</v>
      </c>
      <c r="D52" s="77"/>
      <c r="E52" s="35"/>
      <c r="F52" s="9" t="str">
        <f>IF(LEN(F51)=0,"",SUBSTITUTE(SUBSTITUTE(Settings!$B$38,"&amp;Table",$F$45),"&amp;BEAMTableCodes",$F$51))</f>
        <v/>
      </c>
      <c r="G52" s="8"/>
      <c r="H52" s="7"/>
      <c r="I52" s="50"/>
      <c r="J52" s="50"/>
      <c r="K52" s="50"/>
      <c r="L52" s="50"/>
    </row>
    <row r="53" spans="1:155" s="51" customFormat="1" hidden="1" outlineLevel="1">
      <c r="A53" s="36"/>
      <c r="B53" s="36"/>
      <c r="C53" s="77" t="s">
        <v>318</v>
      </c>
      <c r="D53" s="77"/>
      <c r="E53" s="35"/>
      <c r="F53" s="9" t="str">
        <f>IF(Settings!B44="Y",SUBSTITUTE($F$45,"_"," "), $F$45) &amp; IF(LEN(F50)=0, "", SUBSTITUTE(Settings!B40, "&amp;BEAMTableCodes", $F$50))</f>
        <v>INSTITUTION TYPE</v>
      </c>
      <c r="G53" s="6"/>
      <c r="H53" s="7"/>
      <c r="I53" s="50"/>
      <c r="J53" s="50"/>
      <c r="K53" s="50"/>
      <c r="L53" s="50"/>
    </row>
    <row r="54" spans="1:155"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7"/>
      <c r="H54" s="7"/>
      <c r="I54" s="50"/>
      <c r="J54" s="50"/>
      <c r="K54" s="50"/>
      <c r="L54" s="50"/>
    </row>
    <row r="55" spans="1:155"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Other</v>
      </c>
      <c r="G55" s="7"/>
      <c r="H55" s="7"/>
      <c r="I55" s="50"/>
      <c r="J55" s="50"/>
      <c r="K55" s="50"/>
      <c r="L55" s="50"/>
    </row>
    <row r="56" spans="1:155" s="51" customFormat="1" hidden="1" outlineLevel="1">
      <c r="A56" s="36"/>
      <c r="B56" s="36"/>
      <c r="C56" s="77" t="s">
        <v>320</v>
      </c>
      <c r="D56" s="77"/>
      <c r="E56" s="35"/>
      <c r="F56" s="9" t="str">
        <f>SUBSTITUTE(IF($F$55="Fact", Settings!$B$8, IF($F$55="Dimension", Settings!$B$9, Settings!$B$10)),"&amp;Table", $F$45)</f>
        <v>CREATE TABLE INSTITUTION_TYPE</v>
      </c>
      <c r="G56" s="5"/>
      <c r="H56" s="5"/>
      <c r="I56" s="49"/>
      <c r="J56" s="49"/>
      <c r="K56" s="49"/>
      <c r="L56" s="50"/>
    </row>
    <row r="57" spans="1:155" s="47" customFormat="1" ht="22.95" hidden="1" customHeight="1" outlineLevel="2">
      <c r="A57" s="63"/>
      <c r="B57" s="63"/>
      <c r="C57" s="170" t="s">
        <v>175</v>
      </c>
      <c r="D57" s="73"/>
      <c r="E57" s="65"/>
      <c r="F57" s="109" t="str">
        <f>IF(OR(AND(Settings!$B$14="Y", NOT(ISERROR(FIND("DF",F7)))), LEN(TRIM(F6))=0, NOT(ISERROR(FIND("?",F7)))),"Y","_")</f>
        <v>_</v>
      </c>
      <c r="G57" s="109" t="str">
        <f>IF(OR(AND(Settings!$B$14="Y", NOT(ISERROR(FIND("DF",G7)))), LEN(TRIM(G6))=0, NOT(ISERROR(FIND("?",G7)))),"Y","_")</f>
        <v>_</v>
      </c>
      <c r="H57" s="109" t="str">
        <f>IF(OR(AND(Settings!$B$14="Y", NOT(ISERROR(FIND("DF",H7)))), LEN(TRIM(H6))=0, NOT(ISERROR(FIND("?",H7)))),"Y","_")</f>
        <v>_</v>
      </c>
      <c r="I57" s="109" t="str">
        <f>IF(OR(AND(Settings!$B$14="Y", NOT(ISERROR(FIND("DF",I7)))), LEN(TRIM(I6))=0, NOT(ISERROR(FIND("?",I7)))),"Y","_")</f>
        <v>_</v>
      </c>
      <c r="J57" s="109" t="str">
        <f>IF(OR(AND(Settings!$B$14="Y", NOT(ISERROR(FIND("DF",J7)))), LEN(TRIM(J6))=0, NOT(ISERROR(FIND("?",J7)))),"Y","_")</f>
        <v>Y</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110" t="str">
        <f>IF(OR(F57="Y", AND(Settings!$B$42="Y", F59="Y"), AND(Settings!$B$43="Y", ISERROR(FIND("!",F7)))),"Y","_")</f>
        <v>_</v>
      </c>
      <c r="G58" s="110" t="str">
        <f>IF(OR(G57="Y", AND(Settings!$B$42="Y", G59="Y"), AND(Settings!$B$43="Y", ISERROR(FIND("!",G7)))),"Y","_")</f>
        <v>_</v>
      </c>
      <c r="H58" s="110" t="str">
        <f>IF(OR(H57="Y", AND(Settings!$B$42="Y", H59="Y"), AND(Settings!$B$43="Y", ISERROR(FIND("!",H7)))),"Y","_")</f>
        <v>_</v>
      </c>
      <c r="I58" s="110" t="str">
        <f>IF(OR(I57="Y", AND(Settings!$B$42="Y", I59="Y"), AND(Settings!$B$43="Y", ISERROR(FIND("!",I7)))),"Y","_")</f>
        <v>_</v>
      </c>
      <c r="J58" s="110" t="str">
        <f>IF(OR(J57="Y", AND(Settings!$B$42="Y", J59="Y"), AND(Settings!$B$43="Y", ISERROR(FIND("!",J7)))),"Y","_")</f>
        <v>Y</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110" t="str">
        <f>IF(ISERROR(FIND("SK",F7)),"_","Y")</f>
        <v>Y</v>
      </c>
      <c r="G59" s="110" t="str">
        <f t="shared" ref="G59:BR59" si="0">IF(ISERROR(FIND("SK",G7)),"_","Y")</f>
        <v>_</v>
      </c>
      <c r="H59" s="110" t="str">
        <f t="shared" si="0"/>
        <v>_</v>
      </c>
      <c r="I59" s="110"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110" t="str">
        <f>IF(OR(NOT(ISERROR(FIND("PK",F7))), NOT(ISERROR(FIND("GD",F7)))),"Y","_")</f>
        <v>_</v>
      </c>
      <c r="G60" s="110" t="str">
        <f t="shared" ref="G60:BR60" si="3">IF(OR(NOT(ISERROR(FIND("PK",G7))), NOT(ISERROR(FIND("GD",G7)))),"Y","_")</f>
        <v>_</v>
      </c>
      <c r="H60" s="110" t="str">
        <f t="shared" si="3"/>
        <v>_</v>
      </c>
      <c r="I60" s="110"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110" t="str">
        <f>IF(OR(NOT(ISERROR(FIND("BK",F7))), NOT(ISERROR(FIND("NK",F7))), NOT(ISERROR(FIND("DD",F7)))),"Y","_")</f>
        <v>_</v>
      </c>
      <c r="G61" s="110" t="str">
        <f t="shared" ref="G61:BR61" si="6">IF(OR(NOT(ISERROR(FIND("BK",G7))), NOT(ISERROR(FIND("NK",G7))), NOT(ISERROR(FIND("DD",G7)))),"Y","_")</f>
        <v>Y</v>
      </c>
      <c r="H61" s="110" t="str">
        <f t="shared" si="6"/>
        <v>_</v>
      </c>
      <c r="I61" s="110"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110" t="str">
        <f>IF(OR(NOT(ISERROR(FIND("FK",F7))), NOT(ISERROR(FIND("RK",F7)))),"Y","_")</f>
        <v>_</v>
      </c>
      <c r="G62" s="110" t="str">
        <f t="shared" ref="G62:BR62" si="9">IF(OR(NOT(ISERROR(FIND("FK",G7))), NOT(ISERROR(FIND("RK",G7)))),"Y","_")</f>
        <v>_</v>
      </c>
      <c r="H62" s="110" t="str">
        <f t="shared" si="9"/>
        <v>_</v>
      </c>
      <c r="I62" s="110"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110" t="str">
        <f>IF(OR(F59="Y", F60="Y", F61="Y", F62="Y"),"Y","_")</f>
        <v>Y</v>
      </c>
      <c r="G63" s="110" t="str">
        <f t="shared" ref="G63:BR63" si="12">IF(OR(G59="Y", G60="Y", G61="Y", G62="Y"),"Y","_")</f>
        <v>Y</v>
      </c>
      <c r="H63" s="110" t="str">
        <f t="shared" si="12"/>
        <v>_</v>
      </c>
      <c r="I63" s="110"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111" t="str">
        <f>IF(OR(NOT(ISERROR(FIND("FA",F7))), NOT(ISERROR(FIND("SA",F7))), NOT(ISERROR(FIND("NA",F7))), NOT(ISERROR(FIND("DF",F7))) ),"Y","_")</f>
        <v>_</v>
      </c>
      <c r="G64" s="111" t="str">
        <f t="shared" ref="G64:BR64" si="15">IF(OR(NOT(ISERROR(FIND("FA",G7))), NOT(ISERROR(FIND("SA",G7))), NOT(ISERROR(FIND("NA",G7))), NOT(ISERROR(FIND("DF",G7))) ),"Y","_")</f>
        <v>_</v>
      </c>
      <c r="H64" s="111" t="str">
        <f t="shared" si="15"/>
        <v>_</v>
      </c>
      <c r="I64" s="111"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110" t="str">
        <f>IF(OR(NOT(ISERROR(FIND("NN",F7))), AND(NOT(ISERROR(FIND("MD",F7))), Settings!$B$15="Y")),"Y","_")</f>
        <v>Y</v>
      </c>
      <c r="G65" s="110" t="str">
        <f>IF(OR(NOT(ISERROR(FIND("NN",G7))), AND(NOT(ISERROR(FIND("MD",G7))), Settings!$B$15="Y")),"Y","_")</f>
        <v>Y</v>
      </c>
      <c r="H65" s="110" t="str">
        <f>IF(OR(NOT(ISERROR(FIND("NN",H7))), AND(NOT(ISERROR(FIND("MD",H7))), Settings!$B$15="Y")),"Y","_")</f>
        <v>_</v>
      </c>
      <c r="I65" s="110"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110" t="str">
        <f>IF(AND(F5="at", NOT(ISERROR(FIND("when",F7))), LEN(F9)=0), "DT", IF(AND(OR(NOT(ISERROR(FIND("when",F7))), F5="on", F5="every"), LEN(F9)=0),"D", IF(F9="DT","DT",LEFT(UPPER(TRIM(F9)),1))))</f>
        <v>I</v>
      </c>
      <c r="G67" s="110" t="str">
        <f t="shared" ref="G67:BR67" si="18">IF(AND(G5="at", NOT(ISERROR(FIND("when",G7))), LEN(G9)=0), "DT", IF(AND(OR(NOT(ISERROR(FIND("when",G7))), G5="on", G5="every"), LEN(G9)=0),"D", IF(G9="DT","DT",LEFT(UPPER(TRIM(G9)),1))))</f>
        <v/>
      </c>
      <c r="H67" s="110" t="str">
        <f t="shared" si="18"/>
        <v>C</v>
      </c>
      <c r="I67" s="110" t="str">
        <f t="shared" si="18"/>
        <v>C</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110" t="str">
        <f>IF(F9="DT","",MID(SUBSTITUTE(F9,".",","),2,10))</f>
        <v/>
      </c>
      <c r="G68" s="110" t="str">
        <f>IF(G9="DT","",MID(SUBSTITUTE(G9,".",","),2,10))</f>
        <v/>
      </c>
      <c r="H68" s="110" t="str">
        <f>IF(H9="DT","",MID(SUBSTITUTE(H9,".",","),2,10))</f>
        <v>30</v>
      </c>
      <c r="I68" s="110" t="str">
        <f t="shared" ref="I68:BT68" si="21">IF(I9="DT","",MID(SUBSTITUTE(I9,".",","),2,10))</f>
        <v>200</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110" t="str">
        <f>IF( AND(F67="C",LEN(F68)=0), Settings!$B$24, IF(AND(F67="N",LEN(F68)=0), TRIM(Settings!$B$21),F68))</f>
        <v/>
      </c>
      <c r="G69" s="110" t="str">
        <f>IF( AND(G67="C",LEN(G68)=0), Settings!$B$24, IF(AND(G67="N",LEN(G68)=0), TRIM(Settings!$B$21),G68))</f>
        <v/>
      </c>
      <c r="H69" s="110" t="str">
        <f>IF( AND(H67="C",LEN(H68)=0), Settings!$B$24, IF(AND(H67="N",LEN(H68)=0), TRIM(Settings!$B$21),H68))</f>
        <v>30</v>
      </c>
      <c r="I69" s="110" t="str">
        <f>IF( AND(I67="C",LEN(I68)=0), Settings!$B$24, IF(AND(I67="N",LEN(I68)=0), TRIM(Settings!$B$21),I68))</f>
        <v>200</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112">
        <v>1</v>
      </c>
      <c r="G70" s="112">
        <f ca="1">INDIRECT(ADDRESS(ROW(),COLUMN()-1))+1</f>
        <v>2</v>
      </c>
      <c r="H70" s="112">
        <f t="shared" ref="H70:BS70" ca="1" si="24">INDIRECT(ADDRESS(ROW(),COLUMN()-1))+1</f>
        <v>3</v>
      </c>
      <c r="I70" s="112">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26.4" hidden="1" outlineLevel="2">
      <c r="A71" s="27"/>
      <c r="B71" s="27"/>
      <c r="C71" s="33" t="s">
        <v>283</v>
      </c>
      <c r="D71" s="33"/>
      <c r="E71" s="25"/>
      <c r="F71" s="113" t="str">
        <f>UPPER(IF(F57="Y","",SUBSTITUTE(TRIM(SUBSTITUTE(F6, CHAR(13)," "))," ","_")))</f>
        <v>INSTITUTION_TYPE_KEY</v>
      </c>
      <c r="G71" s="113" t="str">
        <f t="shared" ref="G71:BR71" si="27">UPPER(IF(G57="Y","",SUBSTITUTE(TRIM(SUBSTITUTE(G6, CHAR(13)," "))," ","_")))</f>
        <v>INSTITUTION_TYPE_ID</v>
      </c>
      <c r="H71" s="113" t="str">
        <f t="shared" si="27"/>
        <v>INSTITUTION_TYPE</v>
      </c>
      <c r="I71" s="113" t="str">
        <f t="shared" si="27"/>
        <v>INSTITUTION_TYPE_DESCRIPTION</v>
      </c>
      <c r="J71" s="113" t="str">
        <f t="shared" si="27"/>
        <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89" customFormat="1" ht="26.4" hidden="1" outlineLevel="2">
      <c r="A72" s="23"/>
      <c r="B72" s="23"/>
      <c r="C72" s="33" t="s">
        <v>171</v>
      </c>
      <c r="D72" s="33"/>
      <c r="E72" s="22"/>
      <c r="F72" s="113" t="str">
        <f>IF(LEN(F71)=0,"",TRIM(IF(AND($F$55="Fact",F59="Y"),SUBSTITUTE(Settings!$B$13,"&amp;BEAMColumn",F71),F71)))</f>
        <v>INSTITUTION_TYPE_KEY</v>
      </c>
      <c r="G72" s="113" t="str">
        <f>IF(LEN(G71)=0,"",TRIM(IF(AND($F$55="Fact",G59="Y"),SUBSTITUTE(Settings!$B$13,"&amp;BEAMColumn",G71),G71)))</f>
        <v>INSTITUTION_TYPE_ID</v>
      </c>
      <c r="H72" s="113" t="str">
        <f>IF(LEN(H71)=0,"",TRIM(IF(AND($F$55="Fact",H59="Y"),SUBSTITUTE(Settings!$B$13,"&amp;BEAMColumn",H71),H71)))</f>
        <v>INSTITUTION_TYPE</v>
      </c>
      <c r="I72" s="113" t="str">
        <f>IF(LEN(I71)=0,"",TRIM(IF(AND($F$55="Fact",I59="Y"),SUBSTITUTE(Settings!$B$13,"&amp;BEAMColumn",I71),I71)))</f>
        <v>INSTITUTION_TYPE_DESCRIPTION</v>
      </c>
      <c r="J72" s="113" t="str">
        <f>IF(LEN(J71)=0,"",TRIM(IF(AND($F$55="Fact",J59="Y"),SUBSTITUTE(Settings!$B$13,"&amp;BEAMColumn",J71),J71)))</f>
        <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114">
        <f t="array" ref="F73">MAX(MAX(LEN(F72:AX72)),LEN(F45))</f>
        <v>28</v>
      </c>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89" customFormat="1" ht="30" hidden="1" customHeight="1" outlineLevel="2">
      <c r="A75" s="23"/>
      <c r="B75" s="23"/>
      <c r="C75" s="33" t="s">
        <v>432</v>
      </c>
      <c r="D75" s="33"/>
      <c r="E75" s="22"/>
      <c r="F75" s="113" t="str">
        <f>IF(OR(LEN(F72)=0,F58="Y"),"",CONCATENATE(F72, CHAR(13)))</f>
        <v>INSTITUTION_TYPE_KEY_x000D_</v>
      </c>
      <c r="G75" s="113" t="str">
        <f t="shared" ref="G75:BR75" si="30">IF(OR(LEN(G72)=0,G58="Y"),"",CONCATENATE(G72, CHAR(13)))</f>
        <v>INSTITUTION_TYPE_ID_x000D_</v>
      </c>
      <c r="H75" s="113" t="str">
        <f t="shared" si="30"/>
        <v>INSTITUTION_TYPE_x000D_</v>
      </c>
      <c r="I75" s="113" t="str">
        <f t="shared" si="30"/>
        <v>INSTITUTION_TYPE_DESCRIPTION_x000D_</v>
      </c>
      <c r="J75" s="113" t="str">
        <f t="shared" si="30"/>
        <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89" customFormat="1" ht="30" hidden="1" customHeight="1" outlineLevel="2">
      <c r="A76" s="23"/>
      <c r="B76" s="23"/>
      <c r="C76" s="33" t="s">
        <v>419</v>
      </c>
      <c r="D76" s="33"/>
      <c r="E76" s="22"/>
      <c r="F76" s="124" t="str">
        <f>IF(F63="Y",F75,"")</f>
        <v>INSTITUTION_TYPE_KEY_x000D_</v>
      </c>
      <c r="G76" s="124" t="str">
        <f t="shared" ref="G76:BR76" si="33">IF(G63="Y",G75,"")</f>
        <v>INSTITUTION_TYPE_ID_x000D_</v>
      </c>
      <c r="H76" s="124" t="str">
        <f t="shared" si="33"/>
        <v/>
      </c>
      <c r="I76" s="124"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135"/>
      <c r="G77" s="113" t="str">
        <f ca="1">INDIRECT(ADDRESS(ROW()+1,COLUMN()-1))</f>
        <v>INSTITUTION_TYPE_KEY_x000D_</v>
      </c>
      <c r="H77" s="113" t="str">
        <f t="shared" ref="H77:BS77" ca="1" si="36">INDIRECT(ADDRESS(ROW()+1,COLUMN()-1))</f>
        <v>INSTITUTION_TYPE_KEY_x000D_INSTITUTION_TYPE_ID_x000D_</v>
      </c>
      <c r="I77" s="113" t="str">
        <f t="shared" ca="1" si="36"/>
        <v>INSTITUTION_TYPE_KEY_x000D_INSTITUTION_TYPE_ID_x000D_</v>
      </c>
      <c r="J77" s="113" t="str">
        <f t="shared" ca="1" si="36"/>
        <v>INSTITUTION_TYPE_KEY_x000D_INSTITUTION_TYPE_ID_x000D_</v>
      </c>
      <c r="K77" s="113" t="str">
        <f t="shared" ca="1" si="36"/>
        <v>INSTITUTION_TYPE_KEY_x000D_INSTITUTION_TYPE_ID_x000D_</v>
      </c>
      <c r="L77" s="113" t="str">
        <f t="shared" ca="1" si="36"/>
        <v>INSTITUTION_TYPE_KEY_x000D_INSTITUTION_TYPE_ID_x000D_</v>
      </c>
      <c r="M77" s="113" t="str">
        <f t="shared" ca="1" si="36"/>
        <v>INSTITUTION_TYPE_KEY_x000D_INSTITUTION_TYPE_ID_x000D_</v>
      </c>
      <c r="N77" s="113" t="str">
        <f t="shared" ca="1" si="36"/>
        <v>INSTITUTION_TYPE_KEY_x000D_INSTITUTION_TYPE_ID_x000D_</v>
      </c>
      <c r="O77" s="113" t="str">
        <f t="shared" ca="1" si="36"/>
        <v>INSTITUTION_TYPE_KEY_x000D_INSTITUTION_TYPE_ID_x000D_</v>
      </c>
      <c r="P77" s="113" t="str">
        <f t="shared" ca="1" si="36"/>
        <v>INSTITUTION_TYPE_KEY_x000D_INSTITUTION_TYPE_ID_x000D_</v>
      </c>
      <c r="Q77" s="113" t="str">
        <f t="shared" ca="1" si="36"/>
        <v>INSTITUTION_TYPE_KEY_x000D_INSTITUTION_TYPE_ID_x000D_</v>
      </c>
      <c r="R77" s="113" t="str">
        <f t="shared" ca="1" si="36"/>
        <v>INSTITUTION_TYPE_KEY_x000D_INSTITUTION_TYPE_ID_x000D_</v>
      </c>
      <c r="S77" s="113" t="str">
        <f t="shared" ca="1" si="36"/>
        <v>INSTITUTION_TYPE_KEY_x000D_INSTITUTION_TYPE_ID_x000D_</v>
      </c>
      <c r="T77" s="113" t="str">
        <f t="shared" ca="1" si="36"/>
        <v>INSTITUTION_TYPE_KEY_x000D_INSTITUTION_TYPE_ID_x000D_</v>
      </c>
      <c r="U77" s="113" t="str">
        <f t="shared" ca="1" si="36"/>
        <v>INSTITUTION_TYPE_KEY_x000D_INSTITUTION_TYPE_ID_x000D_</v>
      </c>
      <c r="V77" s="113" t="str">
        <f t="shared" ca="1" si="36"/>
        <v>INSTITUTION_TYPE_KEY_x000D_INSTITUTION_TYPE_ID_x000D_</v>
      </c>
      <c r="W77" s="113" t="str">
        <f t="shared" ca="1" si="36"/>
        <v>INSTITUTION_TYPE_KEY_x000D_INSTITUTION_TYPE_ID_x000D_</v>
      </c>
      <c r="X77" s="113" t="str">
        <f t="shared" ca="1" si="36"/>
        <v>INSTITUTION_TYPE_KEY_x000D_INSTITUTION_TYPE_ID_x000D_</v>
      </c>
      <c r="Y77" s="113" t="str">
        <f t="shared" ca="1" si="36"/>
        <v>INSTITUTION_TYPE_KEY_x000D_INSTITUTION_TYPE_ID_x000D_</v>
      </c>
      <c r="Z77" s="113" t="str">
        <f t="shared" ca="1" si="36"/>
        <v>INSTITUTION_TYPE_KEY_x000D_INSTITUTION_TYPE_ID_x000D_</v>
      </c>
      <c r="AA77" s="113" t="str">
        <f t="shared" ca="1" si="36"/>
        <v>INSTITUTION_TYPE_KEY_x000D_INSTITUTION_TYPE_ID_x000D_</v>
      </c>
      <c r="AB77" s="113" t="str">
        <f t="shared" ca="1" si="36"/>
        <v>INSTITUTION_TYPE_KEY_x000D_INSTITUTION_TYPE_ID_x000D_</v>
      </c>
      <c r="AC77" s="113" t="str">
        <f t="shared" ca="1" si="36"/>
        <v>INSTITUTION_TYPE_KEY_x000D_INSTITUTION_TYPE_ID_x000D_</v>
      </c>
      <c r="AD77" s="113" t="str">
        <f t="shared" ca="1" si="36"/>
        <v>INSTITUTION_TYPE_KEY_x000D_INSTITUTION_TYPE_ID_x000D_</v>
      </c>
      <c r="AE77" s="113" t="str">
        <f t="shared" ca="1" si="36"/>
        <v>INSTITUTION_TYPE_KEY_x000D_INSTITUTION_TYPE_ID_x000D_</v>
      </c>
      <c r="AF77" s="113" t="str">
        <f t="shared" ca="1" si="36"/>
        <v>INSTITUTION_TYPE_KEY_x000D_INSTITUTION_TYPE_ID_x000D_</v>
      </c>
      <c r="AG77" s="113" t="str">
        <f t="shared" ca="1" si="36"/>
        <v>INSTITUTION_TYPE_KEY_x000D_INSTITUTION_TYPE_ID_x000D_</v>
      </c>
      <c r="AH77" s="113" t="str">
        <f t="shared" ca="1" si="36"/>
        <v>INSTITUTION_TYPE_KEY_x000D_INSTITUTION_TYPE_ID_x000D_</v>
      </c>
      <c r="AI77" s="113" t="str">
        <f t="shared" ca="1" si="36"/>
        <v>INSTITUTION_TYPE_KEY_x000D_INSTITUTION_TYPE_ID_x000D_</v>
      </c>
      <c r="AJ77" s="113" t="str">
        <f t="shared" ca="1" si="36"/>
        <v>INSTITUTION_TYPE_KEY_x000D_INSTITUTION_TYPE_ID_x000D_</v>
      </c>
      <c r="AK77" s="113" t="str">
        <f t="shared" ca="1" si="36"/>
        <v>INSTITUTION_TYPE_KEY_x000D_INSTITUTION_TYPE_ID_x000D_</v>
      </c>
      <c r="AL77" s="113" t="str">
        <f t="shared" ca="1" si="36"/>
        <v>INSTITUTION_TYPE_KEY_x000D_INSTITUTION_TYPE_ID_x000D_</v>
      </c>
      <c r="AM77" s="113" t="str">
        <f t="shared" ca="1" si="36"/>
        <v>INSTITUTION_TYPE_KEY_x000D_INSTITUTION_TYPE_ID_x000D_</v>
      </c>
      <c r="AN77" s="113" t="str">
        <f t="shared" ca="1" si="36"/>
        <v>INSTITUTION_TYPE_KEY_x000D_INSTITUTION_TYPE_ID_x000D_</v>
      </c>
      <c r="AO77" s="113" t="str">
        <f t="shared" ca="1" si="36"/>
        <v>INSTITUTION_TYPE_KEY_x000D_INSTITUTION_TYPE_ID_x000D_</v>
      </c>
      <c r="AP77" s="113" t="str">
        <f t="shared" ca="1" si="36"/>
        <v>INSTITUTION_TYPE_KEY_x000D_INSTITUTION_TYPE_ID_x000D_</v>
      </c>
      <c r="AQ77" s="113" t="str">
        <f t="shared" ca="1" si="36"/>
        <v>INSTITUTION_TYPE_KEY_x000D_INSTITUTION_TYPE_ID_x000D_</v>
      </c>
      <c r="AR77" s="113" t="str">
        <f t="shared" ca="1" si="36"/>
        <v>INSTITUTION_TYPE_KEY_x000D_INSTITUTION_TYPE_ID_x000D_</v>
      </c>
      <c r="AS77" s="113" t="str">
        <f t="shared" ca="1" si="36"/>
        <v>INSTITUTION_TYPE_KEY_x000D_INSTITUTION_TYPE_ID_x000D_</v>
      </c>
      <c r="AT77" s="113" t="str">
        <f t="shared" ca="1" si="36"/>
        <v>INSTITUTION_TYPE_KEY_x000D_INSTITUTION_TYPE_ID_x000D_</v>
      </c>
      <c r="AU77" s="113" t="str">
        <f t="shared" ca="1" si="36"/>
        <v>INSTITUTION_TYPE_KEY_x000D_INSTITUTION_TYPE_ID_x000D_</v>
      </c>
      <c r="AV77" s="113" t="str">
        <f t="shared" ca="1" si="36"/>
        <v>INSTITUTION_TYPE_KEY_x000D_INSTITUTION_TYPE_ID_x000D_</v>
      </c>
      <c r="AW77" s="113" t="str">
        <f t="shared" ca="1" si="36"/>
        <v>INSTITUTION_TYPE_KEY_x000D_INSTITUTION_TYPE_ID_x000D_</v>
      </c>
      <c r="AX77" s="113" t="str">
        <f t="shared" ca="1" si="36"/>
        <v>INSTITUTION_TYPE_KEY_x000D_INSTITUTION_TYPE_ID_x000D_</v>
      </c>
      <c r="AY77" s="113" t="str">
        <f t="shared" ca="1" si="36"/>
        <v>INSTITUTION_TYPE_KEY_x000D_INSTITUTION_TYPE_ID_x000D_</v>
      </c>
      <c r="AZ77" s="113" t="str">
        <f t="shared" ca="1" si="36"/>
        <v>INSTITUTION_TYPE_KEY_x000D_INSTITUTION_TYPE_ID_x000D_</v>
      </c>
      <c r="BA77" s="113" t="str">
        <f t="shared" ca="1" si="36"/>
        <v>INSTITUTION_TYPE_KEY_x000D_INSTITUTION_TYPE_ID_x000D_</v>
      </c>
      <c r="BB77" s="113" t="str">
        <f t="shared" ca="1" si="36"/>
        <v>INSTITUTION_TYPE_KEY_x000D_INSTITUTION_TYPE_ID_x000D_</v>
      </c>
      <c r="BC77" s="113" t="str">
        <f t="shared" ca="1" si="36"/>
        <v>INSTITUTION_TYPE_KEY_x000D_INSTITUTION_TYPE_ID_x000D_</v>
      </c>
      <c r="BD77" s="113" t="str">
        <f t="shared" ca="1" si="36"/>
        <v>INSTITUTION_TYPE_KEY_x000D_INSTITUTION_TYPE_ID_x000D_</v>
      </c>
      <c r="BE77" s="113" t="str">
        <f t="shared" ca="1" si="36"/>
        <v>INSTITUTION_TYPE_KEY_x000D_INSTITUTION_TYPE_ID_x000D_</v>
      </c>
      <c r="BF77" s="113" t="str">
        <f t="shared" ca="1" si="36"/>
        <v>INSTITUTION_TYPE_KEY_x000D_INSTITUTION_TYPE_ID_x000D_</v>
      </c>
      <c r="BG77" s="113" t="str">
        <f t="shared" ca="1" si="36"/>
        <v>INSTITUTION_TYPE_KEY_x000D_INSTITUTION_TYPE_ID_x000D_</v>
      </c>
      <c r="BH77" s="113" t="str">
        <f t="shared" ca="1" si="36"/>
        <v>INSTITUTION_TYPE_KEY_x000D_INSTITUTION_TYPE_ID_x000D_</v>
      </c>
      <c r="BI77" s="113" t="str">
        <f t="shared" ca="1" si="36"/>
        <v>INSTITUTION_TYPE_KEY_x000D_INSTITUTION_TYPE_ID_x000D_</v>
      </c>
      <c r="BJ77" s="113" t="str">
        <f t="shared" ca="1" si="36"/>
        <v>INSTITUTION_TYPE_KEY_x000D_INSTITUTION_TYPE_ID_x000D_</v>
      </c>
      <c r="BK77" s="113" t="str">
        <f t="shared" ca="1" si="36"/>
        <v>INSTITUTION_TYPE_KEY_x000D_INSTITUTION_TYPE_ID_x000D_</v>
      </c>
      <c r="BL77" s="113" t="str">
        <f t="shared" ca="1" si="36"/>
        <v>INSTITUTION_TYPE_KEY_x000D_INSTITUTION_TYPE_ID_x000D_</v>
      </c>
      <c r="BM77" s="113" t="str">
        <f t="shared" ca="1" si="36"/>
        <v>INSTITUTION_TYPE_KEY_x000D_INSTITUTION_TYPE_ID_x000D_</v>
      </c>
      <c r="BN77" s="113" t="str">
        <f t="shared" ca="1" si="36"/>
        <v>INSTITUTION_TYPE_KEY_x000D_INSTITUTION_TYPE_ID_x000D_</v>
      </c>
      <c r="BO77" s="113" t="str">
        <f t="shared" ca="1" si="36"/>
        <v>INSTITUTION_TYPE_KEY_x000D_INSTITUTION_TYPE_ID_x000D_</v>
      </c>
      <c r="BP77" s="113" t="str">
        <f t="shared" ca="1" si="36"/>
        <v>INSTITUTION_TYPE_KEY_x000D_INSTITUTION_TYPE_ID_x000D_</v>
      </c>
      <c r="BQ77" s="113" t="str">
        <f t="shared" ca="1" si="36"/>
        <v>INSTITUTION_TYPE_KEY_x000D_INSTITUTION_TYPE_ID_x000D_</v>
      </c>
      <c r="BR77" s="113" t="str">
        <f t="shared" ca="1" si="36"/>
        <v>INSTITUTION_TYPE_KEY_x000D_INSTITUTION_TYPE_ID_x000D_</v>
      </c>
      <c r="BS77" s="113" t="str">
        <f t="shared" ca="1" si="36"/>
        <v>INSTITUTION_TYPE_KEY_x000D_INSTITUTION_TYPE_ID_x000D_</v>
      </c>
      <c r="BT77" s="113" t="str">
        <f t="shared" ref="BT77:EE77" ca="1" si="37">INDIRECT(ADDRESS(ROW()+1,COLUMN()-1))</f>
        <v>INSTITUTION_TYPE_KEY_x000D_INSTITUTION_TYPE_ID_x000D_</v>
      </c>
      <c r="BU77" s="113" t="str">
        <f t="shared" ca="1" si="37"/>
        <v>INSTITUTION_TYPE_KEY_x000D_INSTITUTION_TYPE_ID_x000D_</v>
      </c>
      <c r="BV77" s="113" t="str">
        <f t="shared" ca="1" si="37"/>
        <v>INSTITUTION_TYPE_KEY_x000D_INSTITUTION_TYPE_ID_x000D_</v>
      </c>
      <c r="BW77" s="113" t="str">
        <f t="shared" ca="1" si="37"/>
        <v>INSTITUTION_TYPE_KEY_x000D_INSTITUTION_TYPE_ID_x000D_</v>
      </c>
      <c r="BX77" s="113" t="str">
        <f t="shared" ca="1" si="37"/>
        <v>INSTITUTION_TYPE_KEY_x000D_INSTITUTION_TYPE_ID_x000D_</v>
      </c>
      <c r="BY77" s="113" t="str">
        <f t="shared" ca="1" si="37"/>
        <v>INSTITUTION_TYPE_KEY_x000D_INSTITUTION_TYPE_ID_x000D_</v>
      </c>
      <c r="BZ77" s="113" t="str">
        <f t="shared" ca="1" si="37"/>
        <v>INSTITUTION_TYPE_KEY_x000D_INSTITUTION_TYPE_ID_x000D_</v>
      </c>
      <c r="CA77" s="113" t="str">
        <f t="shared" ca="1" si="37"/>
        <v>INSTITUTION_TYPE_KEY_x000D_INSTITUTION_TYPE_ID_x000D_</v>
      </c>
      <c r="CB77" s="113" t="str">
        <f t="shared" ca="1" si="37"/>
        <v>INSTITUTION_TYPE_KEY_x000D_INSTITUTION_TYPE_ID_x000D_</v>
      </c>
      <c r="CC77" s="113" t="str">
        <f t="shared" ca="1" si="37"/>
        <v>INSTITUTION_TYPE_KEY_x000D_INSTITUTION_TYPE_ID_x000D_</v>
      </c>
      <c r="CD77" s="113" t="str">
        <f t="shared" ca="1" si="37"/>
        <v>INSTITUTION_TYPE_KEY_x000D_INSTITUTION_TYPE_ID_x000D_</v>
      </c>
      <c r="CE77" s="113" t="str">
        <f t="shared" ca="1" si="37"/>
        <v>INSTITUTION_TYPE_KEY_x000D_INSTITUTION_TYPE_ID_x000D_</v>
      </c>
      <c r="CF77" s="113" t="str">
        <f t="shared" ca="1" si="37"/>
        <v>INSTITUTION_TYPE_KEY_x000D_INSTITUTION_TYPE_ID_x000D_</v>
      </c>
      <c r="CG77" s="113" t="str">
        <f t="shared" ca="1" si="37"/>
        <v>INSTITUTION_TYPE_KEY_x000D_INSTITUTION_TYPE_ID_x000D_</v>
      </c>
      <c r="CH77" s="113" t="str">
        <f t="shared" ca="1" si="37"/>
        <v>INSTITUTION_TYPE_KEY_x000D_INSTITUTION_TYPE_ID_x000D_</v>
      </c>
      <c r="CI77" s="113" t="str">
        <f t="shared" ca="1" si="37"/>
        <v>INSTITUTION_TYPE_KEY_x000D_INSTITUTION_TYPE_ID_x000D_</v>
      </c>
      <c r="CJ77" s="113" t="str">
        <f t="shared" ca="1" si="37"/>
        <v>INSTITUTION_TYPE_KEY_x000D_INSTITUTION_TYPE_ID_x000D_</v>
      </c>
      <c r="CK77" s="113" t="str">
        <f t="shared" ca="1" si="37"/>
        <v>INSTITUTION_TYPE_KEY_x000D_INSTITUTION_TYPE_ID_x000D_</v>
      </c>
      <c r="CL77" s="113" t="str">
        <f t="shared" ca="1" si="37"/>
        <v>INSTITUTION_TYPE_KEY_x000D_INSTITUTION_TYPE_ID_x000D_</v>
      </c>
      <c r="CM77" s="113" t="str">
        <f t="shared" ca="1" si="37"/>
        <v>INSTITUTION_TYPE_KEY_x000D_INSTITUTION_TYPE_ID_x000D_</v>
      </c>
      <c r="CN77" s="113" t="str">
        <f t="shared" ca="1" si="37"/>
        <v>INSTITUTION_TYPE_KEY_x000D_INSTITUTION_TYPE_ID_x000D_</v>
      </c>
      <c r="CO77" s="113" t="str">
        <f t="shared" ca="1" si="37"/>
        <v>INSTITUTION_TYPE_KEY_x000D_INSTITUTION_TYPE_ID_x000D_</v>
      </c>
      <c r="CP77" s="113" t="str">
        <f t="shared" ca="1" si="37"/>
        <v>INSTITUTION_TYPE_KEY_x000D_INSTITUTION_TYPE_ID_x000D_</v>
      </c>
      <c r="CQ77" s="113" t="str">
        <f t="shared" ca="1" si="37"/>
        <v>INSTITUTION_TYPE_KEY_x000D_INSTITUTION_TYPE_ID_x000D_</v>
      </c>
      <c r="CR77" s="113" t="str">
        <f t="shared" ca="1" si="37"/>
        <v>INSTITUTION_TYPE_KEY_x000D_INSTITUTION_TYPE_ID_x000D_</v>
      </c>
      <c r="CS77" s="113" t="str">
        <f t="shared" ca="1" si="37"/>
        <v>INSTITUTION_TYPE_KEY_x000D_INSTITUTION_TYPE_ID_x000D_</v>
      </c>
      <c r="CT77" s="113" t="str">
        <f t="shared" ca="1" si="37"/>
        <v>INSTITUTION_TYPE_KEY_x000D_INSTITUTION_TYPE_ID_x000D_</v>
      </c>
      <c r="CU77" s="113" t="str">
        <f t="shared" ca="1" si="37"/>
        <v>INSTITUTION_TYPE_KEY_x000D_INSTITUTION_TYPE_ID_x000D_</v>
      </c>
      <c r="CV77" s="113" t="str">
        <f t="shared" ca="1" si="37"/>
        <v>INSTITUTION_TYPE_KEY_x000D_INSTITUTION_TYPE_ID_x000D_</v>
      </c>
      <c r="CW77" s="113" t="str">
        <f t="shared" ca="1" si="37"/>
        <v>INSTITUTION_TYPE_KEY_x000D_INSTITUTION_TYPE_ID_x000D_</v>
      </c>
      <c r="CX77" s="113" t="str">
        <f t="shared" ca="1" si="37"/>
        <v>INSTITUTION_TYPE_KEY_x000D_INSTITUTION_TYPE_ID_x000D_</v>
      </c>
      <c r="CY77" s="113" t="str">
        <f t="shared" ca="1" si="37"/>
        <v>INSTITUTION_TYPE_KEY_x000D_INSTITUTION_TYPE_ID_x000D_</v>
      </c>
      <c r="CZ77" s="113" t="str">
        <f t="shared" ca="1" si="37"/>
        <v>INSTITUTION_TYPE_KEY_x000D_INSTITUTION_TYPE_ID_x000D_</v>
      </c>
      <c r="DA77" s="113" t="str">
        <f t="shared" ca="1" si="37"/>
        <v>INSTITUTION_TYPE_KEY_x000D_INSTITUTION_TYPE_ID_x000D_</v>
      </c>
      <c r="DB77" s="113" t="str">
        <f t="shared" ca="1" si="37"/>
        <v>INSTITUTION_TYPE_KEY_x000D_INSTITUTION_TYPE_ID_x000D_</v>
      </c>
      <c r="DC77" s="113" t="str">
        <f t="shared" ca="1" si="37"/>
        <v>INSTITUTION_TYPE_KEY_x000D_INSTITUTION_TYPE_ID_x000D_</v>
      </c>
      <c r="DD77" s="113" t="str">
        <f t="shared" ca="1" si="37"/>
        <v>INSTITUTION_TYPE_KEY_x000D_INSTITUTION_TYPE_ID_x000D_</v>
      </c>
      <c r="DE77" s="113" t="str">
        <f t="shared" ca="1" si="37"/>
        <v>INSTITUTION_TYPE_KEY_x000D_INSTITUTION_TYPE_ID_x000D_</v>
      </c>
      <c r="DF77" s="113" t="str">
        <f t="shared" ca="1" si="37"/>
        <v>INSTITUTION_TYPE_KEY_x000D_INSTITUTION_TYPE_ID_x000D_</v>
      </c>
      <c r="DG77" s="113" t="str">
        <f t="shared" ca="1" si="37"/>
        <v>INSTITUTION_TYPE_KEY_x000D_INSTITUTION_TYPE_ID_x000D_</v>
      </c>
      <c r="DH77" s="113" t="str">
        <f t="shared" ca="1" si="37"/>
        <v>INSTITUTION_TYPE_KEY_x000D_INSTITUTION_TYPE_ID_x000D_</v>
      </c>
      <c r="DI77" s="113" t="str">
        <f t="shared" ca="1" si="37"/>
        <v>INSTITUTION_TYPE_KEY_x000D_INSTITUTION_TYPE_ID_x000D_</v>
      </c>
      <c r="DJ77" s="113" t="str">
        <f t="shared" ca="1" si="37"/>
        <v>INSTITUTION_TYPE_KEY_x000D_INSTITUTION_TYPE_ID_x000D_</v>
      </c>
      <c r="DK77" s="113" t="str">
        <f t="shared" ca="1" si="37"/>
        <v>INSTITUTION_TYPE_KEY_x000D_INSTITUTION_TYPE_ID_x000D_</v>
      </c>
      <c r="DL77" s="113" t="str">
        <f t="shared" ca="1" si="37"/>
        <v>INSTITUTION_TYPE_KEY_x000D_INSTITUTION_TYPE_ID_x000D_</v>
      </c>
      <c r="DM77" s="113" t="str">
        <f t="shared" ca="1" si="37"/>
        <v>INSTITUTION_TYPE_KEY_x000D_INSTITUTION_TYPE_ID_x000D_</v>
      </c>
      <c r="DN77" s="113" t="str">
        <f t="shared" ca="1" si="37"/>
        <v>INSTITUTION_TYPE_KEY_x000D_INSTITUTION_TYPE_ID_x000D_</v>
      </c>
      <c r="DO77" s="113" t="str">
        <f t="shared" ca="1" si="37"/>
        <v>INSTITUTION_TYPE_KEY_x000D_INSTITUTION_TYPE_ID_x000D_</v>
      </c>
      <c r="DP77" s="113" t="str">
        <f t="shared" ca="1" si="37"/>
        <v>INSTITUTION_TYPE_KEY_x000D_INSTITUTION_TYPE_ID_x000D_</v>
      </c>
      <c r="DQ77" s="113" t="str">
        <f t="shared" ca="1" si="37"/>
        <v>INSTITUTION_TYPE_KEY_x000D_INSTITUTION_TYPE_ID_x000D_</v>
      </c>
      <c r="DR77" s="113" t="str">
        <f t="shared" ca="1" si="37"/>
        <v>INSTITUTION_TYPE_KEY_x000D_INSTITUTION_TYPE_ID_x000D_</v>
      </c>
      <c r="DS77" s="113" t="str">
        <f t="shared" ca="1" si="37"/>
        <v>INSTITUTION_TYPE_KEY_x000D_INSTITUTION_TYPE_ID_x000D_</v>
      </c>
      <c r="DT77" s="113" t="str">
        <f t="shared" ca="1" si="37"/>
        <v>INSTITUTION_TYPE_KEY_x000D_INSTITUTION_TYPE_ID_x000D_</v>
      </c>
      <c r="DU77" s="113" t="str">
        <f t="shared" ca="1" si="37"/>
        <v>INSTITUTION_TYPE_KEY_x000D_INSTITUTION_TYPE_ID_x000D_</v>
      </c>
      <c r="DV77" s="113" t="str">
        <f t="shared" ca="1" si="37"/>
        <v>INSTITUTION_TYPE_KEY_x000D_INSTITUTION_TYPE_ID_x000D_</v>
      </c>
      <c r="DW77" s="113" t="str">
        <f t="shared" ca="1" si="37"/>
        <v>INSTITUTION_TYPE_KEY_x000D_INSTITUTION_TYPE_ID_x000D_</v>
      </c>
      <c r="DX77" s="113" t="str">
        <f t="shared" ca="1" si="37"/>
        <v>INSTITUTION_TYPE_KEY_x000D_INSTITUTION_TYPE_ID_x000D_</v>
      </c>
      <c r="DY77" s="113" t="str">
        <f t="shared" ca="1" si="37"/>
        <v>INSTITUTION_TYPE_KEY_x000D_INSTITUTION_TYPE_ID_x000D_</v>
      </c>
      <c r="DZ77" s="113" t="str">
        <f t="shared" ca="1" si="37"/>
        <v>INSTITUTION_TYPE_KEY_x000D_INSTITUTION_TYPE_ID_x000D_</v>
      </c>
      <c r="EA77" s="113" t="str">
        <f t="shared" ca="1" si="37"/>
        <v>INSTITUTION_TYPE_KEY_x000D_INSTITUTION_TYPE_ID_x000D_</v>
      </c>
      <c r="EB77" s="113" t="str">
        <f t="shared" ca="1" si="37"/>
        <v>INSTITUTION_TYPE_KEY_x000D_INSTITUTION_TYPE_ID_x000D_</v>
      </c>
      <c r="EC77" s="113" t="str">
        <f t="shared" ca="1" si="37"/>
        <v>INSTITUTION_TYPE_KEY_x000D_INSTITUTION_TYPE_ID_x000D_</v>
      </c>
      <c r="ED77" s="113" t="str">
        <f t="shared" ca="1" si="37"/>
        <v>INSTITUTION_TYPE_KEY_x000D_INSTITUTION_TYPE_ID_x000D_</v>
      </c>
      <c r="EE77" s="113" t="str">
        <f t="shared" ca="1" si="37"/>
        <v>INSTITUTION_TYPE_KEY_x000D_INSTITUTION_TYPE_ID_x000D_</v>
      </c>
      <c r="EF77" s="113" t="str">
        <f t="shared" ref="EF77:EY77" ca="1" si="38">INDIRECT(ADDRESS(ROW()+1,COLUMN()-1))</f>
        <v>INSTITUTION_TYPE_KEY_x000D_INSTITUTION_TYPE_ID_x000D_</v>
      </c>
      <c r="EG77" s="113" t="str">
        <f t="shared" ca="1" si="38"/>
        <v>INSTITUTION_TYPE_KEY_x000D_INSTITUTION_TYPE_ID_x000D_</v>
      </c>
      <c r="EH77" s="113" t="str">
        <f t="shared" ca="1" si="38"/>
        <v>INSTITUTION_TYPE_KEY_x000D_INSTITUTION_TYPE_ID_x000D_</v>
      </c>
      <c r="EI77" s="113" t="str">
        <f t="shared" ca="1" si="38"/>
        <v>INSTITUTION_TYPE_KEY_x000D_INSTITUTION_TYPE_ID_x000D_</v>
      </c>
      <c r="EJ77" s="113" t="str">
        <f t="shared" ca="1" si="38"/>
        <v>INSTITUTION_TYPE_KEY_x000D_INSTITUTION_TYPE_ID_x000D_</v>
      </c>
      <c r="EK77" s="113" t="str">
        <f t="shared" ca="1" si="38"/>
        <v>INSTITUTION_TYPE_KEY_x000D_INSTITUTION_TYPE_ID_x000D_</v>
      </c>
      <c r="EL77" s="113" t="str">
        <f t="shared" ca="1" si="38"/>
        <v>INSTITUTION_TYPE_KEY_x000D_INSTITUTION_TYPE_ID_x000D_</v>
      </c>
      <c r="EM77" s="113" t="str">
        <f t="shared" ca="1" si="38"/>
        <v>INSTITUTION_TYPE_KEY_x000D_INSTITUTION_TYPE_ID_x000D_</v>
      </c>
      <c r="EN77" s="113" t="str">
        <f t="shared" ca="1" si="38"/>
        <v>INSTITUTION_TYPE_KEY_x000D_INSTITUTION_TYPE_ID_x000D_</v>
      </c>
      <c r="EO77" s="113" t="str">
        <f t="shared" ca="1" si="38"/>
        <v>INSTITUTION_TYPE_KEY_x000D_INSTITUTION_TYPE_ID_x000D_</v>
      </c>
      <c r="EP77" s="113" t="str">
        <f t="shared" ca="1" si="38"/>
        <v>INSTITUTION_TYPE_KEY_x000D_INSTITUTION_TYPE_ID_x000D_</v>
      </c>
      <c r="EQ77" s="113" t="str">
        <f t="shared" ca="1" si="38"/>
        <v>INSTITUTION_TYPE_KEY_x000D_INSTITUTION_TYPE_ID_x000D_</v>
      </c>
      <c r="ER77" s="113" t="str">
        <f t="shared" ca="1" si="38"/>
        <v>INSTITUTION_TYPE_KEY_x000D_INSTITUTION_TYPE_ID_x000D_</v>
      </c>
      <c r="ES77" s="113" t="str">
        <f t="shared" ca="1" si="38"/>
        <v>INSTITUTION_TYPE_KEY_x000D_INSTITUTION_TYPE_ID_x000D_</v>
      </c>
      <c r="ET77" s="113" t="str">
        <f t="shared" ca="1" si="38"/>
        <v>INSTITUTION_TYPE_KEY_x000D_INSTITUTION_TYPE_ID_x000D_</v>
      </c>
      <c r="EU77" s="113" t="str">
        <f t="shared" ca="1" si="38"/>
        <v>INSTITUTION_TYPE_KEY_x000D_INSTITUTION_TYPE_ID_x000D_</v>
      </c>
      <c r="EV77" s="113" t="str">
        <f t="shared" ca="1" si="38"/>
        <v>INSTITUTION_TYPE_KEY_x000D_INSTITUTION_TYPE_ID_x000D_</v>
      </c>
      <c r="EW77" s="113" t="str">
        <f t="shared" ca="1" si="38"/>
        <v>INSTITUTION_TYPE_KEY_x000D_INSTITUTION_TYPE_ID_x000D_</v>
      </c>
      <c r="EX77" s="113" t="str">
        <f t="shared" ca="1" si="38"/>
        <v>INSTITUTION_TYPE_KEY_x000D_INSTITUTION_TYPE_ID_x000D_</v>
      </c>
      <c r="EY77" s="113" t="str">
        <f t="shared" ca="1" si="38"/>
        <v>INSTITUTION_TYPE_KEY_x000D_INSTITUTION_TYPE_ID_x000D_</v>
      </c>
    </row>
    <row r="78" spans="1:155" s="39" customFormat="1" ht="28.95" hidden="1" customHeight="1" outlineLevel="2">
      <c r="A78" s="21"/>
      <c r="B78" s="21"/>
      <c r="C78" s="33" t="s">
        <v>206</v>
      </c>
      <c r="D78" s="33"/>
      <c r="E78" s="28"/>
      <c r="F78" s="136" t="str">
        <f>F76</f>
        <v>INSTITUTION_TYPE_KEY_x000D_</v>
      </c>
      <c r="G78" s="113" t="str">
        <f t="shared" ref="G78:BR78" ca="1" si="39">IF(NOT(ISERROR(FIND("...",G77))),G77,IF(LEN(G77)&gt;226,G77&amp;"..."&amp;CHAR(13),G77&amp;G76))</f>
        <v>INSTITUTION_TYPE_KEY_x000D_INSTITUTION_TYPE_ID_x000D_</v>
      </c>
      <c r="H78" s="113" t="str">
        <f t="shared" ca="1" si="39"/>
        <v>INSTITUTION_TYPE_KEY_x000D_INSTITUTION_TYPE_ID_x000D_</v>
      </c>
      <c r="I78" s="113" t="str">
        <f t="shared" ca="1" si="39"/>
        <v>INSTITUTION_TYPE_KEY_x000D_INSTITUTION_TYPE_ID_x000D_</v>
      </c>
      <c r="J78" s="113" t="str">
        <f t="shared" ca="1" si="39"/>
        <v>INSTITUTION_TYPE_KEY_x000D_INSTITUTION_TYPE_ID_x000D_</v>
      </c>
      <c r="K78" s="113" t="str">
        <f t="shared" ca="1" si="39"/>
        <v>INSTITUTION_TYPE_KEY_x000D_INSTITUTION_TYPE_ID_x000D_</v>
      </c>
      <c r="L78" s="113" t="str">
        <f t="shared" ca="1" si="39"/>
        <v>INSTITUTION_TYPE_KEY_x000D_INSTITUTION_TYPE_ID_x000D_</v>
      </c>
      <c r="M78" s="113" t="str">
        <f t="shared" ca="1" si="39"/>
        <v>INSTITUTION_TYPE_KEY_x000D_INSTITUTION_TYPE_ID_x000D_</v>
      </c>
      <c r="N78" s="113" t="str">
        <f t="shared" ca="1" si="39"/>
        <v>INSTITUTION_TYPE_KEY_x000D_INSTITUTION_TYPE_ID_x000D_</v>
      </c>
      <c r="O78" s="113" t="str">
        <f t="shared" ca="1" si="39"/>
        <v>INSTITUTION_TYPE_KEY_x000D_INSTITUTION_TYPE_ID_x000D_</v>
      </c>
      <c r="P78" s="113" t="str">
        <f t="shared" ca="1" si="39"/>
        <v>INSTITUTION_TYPE_KEY_x000D_INSTITUTION_TYPE_ID_x000D_</v>
      </c>
      <c r="Q78" s="113" t="str">
        <f t="shared" ca="1" si="39"/>
        <v>INSTITUTION_TYPE_KEY_x000D_INSTITUTION_TYPE_ID_x000D_</v>
      </c>
      <c r="R78" s="113" t="str">
        <f t="shared" ca="1" si="39"/>
        <v>INSTITUTION_TYPE_KEY_x000D_INSTITUTION_TYPE_ID_x000D_</v>
      </c>
      <c r="S78" s="113" t="str">
        <f t="shared" ca="1" si="39"/>
        <v>INSTITUTION_TYPE_KEY_x000D_INSTITUTION_TYPE_ID_x000D_</v>
      </c>
      <c r="T78" s="113" t="str">
        <f t="shared" ca="1" si="39"/>
        <v>INSTITUTION_TYPE_KEY_x000D_INSTITUTION_TYPE_ID_x000D_</v>
      </c>
      <c r="U78" s="113" t="str">
        <f t="shared" ca="1" si="39"/>
        <v>INSTITUTION_TYPE_KEY_x000D_INSTITUTION_TYPE_ID_x000D_</v>
      </c>
      <c r="V78" s="113" t="str">
        <f t="shared" ca="1" si="39"/>
        <v>INSTITUTION_TYPE_KEY_x000D_INSTITUTION_TYPE_ID_x000D_</v>
      </c>
      <c r="W78" s="113" t="str">
        <f t="shared" ca="1" si="39"/>
        <v>INSTITUTION_TYPE_KEY_x000D_INSTITUTION_TYPE_ID_x000D_</v>
      </c>
      <c r="X78" s="113" t="str">
        <f t="shared" ca="1" si="39"/>
        <v>INSTITUTION_TYPE_KEY_x000D_INSTITUTION_TYPE_ID_x000D_</v>
      </c>
      <c r="Y78" s="113" t="str">
        <f t="shared" ca="1" si="39"/>
        <v>INSTITUTION_TYPE_KEY_x000D_INSTITUTION_TYPE_ID_x000D_</v>
      </c>
      <c r="Z78" s="113" t="str">
        <f t="shared" ca="1" si="39"/>
        <v>INSTITUTION_TYPE_KEY_x000D_INSTITUTION_TYPE_ID_x000D_</v>
      </c>
      <c r="AA78" s="113" t="str">
        <f t="shared" ca="1" si="39"/>
        <v>INSTITUTION_TYPE_KEY_x000D_INSTITUTION_TYPE_ID_x000D_</v>
      </c>
      <c r="AB78" s="113" t="str">
        <f t="shared" ca="1" si="39"/>
        <v>INSTITUTION_TYPE_KEY_x000D_INSTITUTION_TYPE_ID_x000D_</v>
      </c>
      <c r="AC78" s="113" t="str">
        <f t="shared" ca="1" si="39"/>
        <v>INSTITUTION_TYPE_KEY_x000D_INSTITUTION_TYPE_ID_x000D_</v>
      </c>
      <c r="AD78" s="113" t="str">
        <f t="shared" ca="1" si="39"/>
        <v>INSTITUTION_TYPE_KEY_x000D_INSTITUTION_TYPE_ID_x000D_</v>
      </c>
      <c r="AE78" s="113" t="str">
        <f t="shared" ca="1" si="39"/>
        <v>INSTITUTION_TYPE_KEY_x000D_INSTITUTION_TYPE_ID_x000D_</v>
      </c>
      <c r="AF78" s="113" t="str">
        <f t="shared" ca="1" si="39"/>
        <v>INSTITUTION_TYPE_KEY_x000D_INSTITUTION_TYPE_ID_x000D_</v>
      </c>
      <c r="AG78" s="113" t="str">
        <f t="shared" ca="1" si="39"/>
        <v>INSTITUTION_TYPE_KEY_x000D_INSTITUTION_TYPE_ID_x000D_</v>
      </c>
      <c r="AH78" s="113" t="str">
        <f t="shared" ca="1" si="39"/>
        <v>INSTITUTION_TYPE_KEY_x000D_INSTITUTION_TYPE_ID_x000D_</v>
      </c>
      <c r="AI78" s="113" t="str">
        <f t="shared" ca="1" si="39"/>
        <v>INSTITUTION_TYPE_KEY_x000D_INSTITUTION_TYPE_ID_x000D_</v>
      </c>
      <c r="AJ78" s="113" t="str">
        <f t="shared" ca="1" si="39"/>
        <v>INSTITUTION_TYPE_KEY_x000D_INSTITUTION_TYPE_ID_x000D_</v>
      </c>
      <c r="AK78" s="113" t="str">
        <f t="shared" ca="1" si="39"/>
        <v>INSTITUTION_TYPE_KEY_x000D_INSTITUTION_TYPE_ID_x000D_</v>
      </c>
      <c r="AL78" s="113" t="str">
        <f t="shared" ca="1" si="39"/>
        <v>INSTITUTION_TYPE_KEY_x000D_INSTITUTION_TYPE_ID_x000D_</v>
      </c>
      <c r="AM78" s="113" t="str">
        <f t="shared" ca="1" si="39"/>
        <v>INSTITUTION_TYPE_KEY_x000D_INSTITUTION_TYPE_ID_x000D_</v>
      </c>
      <c r="AN78" s="113" t="str">
        <f t="shared" ca="1" si="39"/>
        <v>INSTITUTION_TYPE_KEY_x000D_INSTITUTION_TYPE_ID_x000D_</v>
      </c>
      <c r="AO78" s="113" t="str">
        <f t="shared" ca="1" si="39"/>
        <v>INSTITUTION_TYPE_KEY_x000D_INSTITUTION_TYPE_ID_x000D_</v>
      </c>
      <c r="AP78" s="113" t="str">
        <f t="shared" ca="1" si="39"/>
        <v>INSTITUTION_TYPE_KEY_x000D_INSTITUTION_TYPE_ID_x000D_</v>
      </c>
      <c r="AQ78" s="113" t="str">
        <f t="shared" ca="1" si="39"/>
        <v>INSTITUTION_TYPE_KEY_x000D_INSTITUTION_TYPE_ID_x000D_</v>
      </c>
      <c r="AR78" s="113" t="str">
        <f t="shared" ca="1" si="39"/>
        <v>INSTITUTION_TYPE_KEY_x000D_INSTITUTION_TYPE_ID_x000D_</v>
      </c>
      <c r="AS78" s="113" t="str">
        <f t="shared" ca="1" si="39"/>
        <v>INSTITUTION_TYPE_KEY_x000D_INSTITUTION_TYPE_ID_x000D_</v>
      </c>
      <c r="AT78" s="113" t="str">
        <f t="shared" ca="1" si="39"/>
        <v>INSTITUTION_TYPE_KEY_x000D_INSTITUTION_TYPE_ID_x000D_</v>
      </c>
      <c r="AU78" s="113" t="str">
        <f t="shared" ca="1" si="39"/>
        <v>INSTITUTION_TYPE_KEY_x000D_INSTITUTION_TYPE_ID_x000D_</v>
      </c>
      <c r="AV78" s="113" t="str">
        <f t="shared" ca="1" si="39"/>
        <v>INSTITUTION_TYPE_KEY_x000D_INSTITUTION_TYPE_ID_x000D_</v>
      </c>
      <c r="AW78" s="113" t="str">
        <f t="shared" ca="1" si="39"/>
        <v>INSTITUTION_TYPE_KEY_x000D_INSTITUTION_TYPE_ID_x000D_</v>
      </c>
      <c r="AX78" s="113" t="str">
        <f t="shared" ca="1" si="39"/>
        <v>INSTITUTION_TYPE_KEY_x000D_INSTITUTION_TYPE_ID_x000D_</v>
      </c>
      <c r="AY78" s="113" t="str">
        <f t="shared" ca="1" si="39"/>
        <v>INSTITUTION_TYPE_KEY_x000D_INSTITUTION_TYPE_ID_x000D_</v>
      </c>
      <c r="AZ78" s="113" t="str">
        <f t="shared" ca="1" si="39"/>
        <v>INSTITUTION_TYPE_KEY_x000D_INSTITUTION_TYPE_ID_x000D_</v>
      </c>
      <c r="BA78" s="113" t="str">
        <f t="shared" ca="1" si="39"/>
        <v>INSTITUTION_TYPE_KEY_x000D_INSTITUTION_TYPE_ID_x000D_</v>
      </c>
      <c r="BB78" s="113" t="str">
        <f t="shared" ca="1" si="39"/>
        <v>INSTITUTION_TYPE_KEY_x000D_INSTITUTION_TYPE_ID_x000D_</v>
      </c>
      <c r="BC78" s="113" t="str">
        <f t="shared" ca="1" si="39"/>
        <v>INSTITUTION_TYPE_KEY_x000D_INSTITUTION_TYPE_ID_x000D_</v>
      </c>
      <c r="BD78" s="113" t="str">
        <f t="shared" ca="1" si="39"/>
        <v>INSTITUTION_TYPE_KEY_x000D_INSTITUTION_TYPE_ID_x000D_</v>
      </c>
      <c r="BE78" s="113" t="str">
        <f t="shared" ca="1" si="39"/>
        <v>INSTITUTION_TYPE_KEY_x000D_INSTITUTION_TYPE_ID_x000D_</v>
      </c>
      <c r="BF78" s="113" t="str">
        <f t="shared" ca="1" si="39"/>
        <v>INSTITUTION_TYPE_KEY_x000D_INSTITUTION_TYPE_ID_x000D_</v>
      </c>
      <c r="BG78" s="113" t="str">
        <f t="shared" ca="1" si="39"/>
        <v>INSTITUTION_TYPE_KEY_x000D_INSTITUTION_TYPE_ID_x000D_</v>
      </c>
      <c r="BH78" s="113" t="str">
        <f t="shared" ca="1" si="39"/>
        <v>INSTITUTION_TYPE_KEY_x000D_INSTITUTION_TYPE_ID_x000D_</v>
      </c>
      <c r="BI78" s="113" t="str">
        <f t="shared" ca="1" si="39"/>
        <v>INSTITUTION_TYPE_KEY_x000D_INSTITUTION_TYPE_ID_x000D_</v>
      </c>
      <c r="BJ78" s="113" t="str">
        <f t="shared" ca="1" si="39"/>
        <v>INSTITUTION_TYPE_KEY_x000D_INSTITUTION_TYPE_ID_x000D_</v>
      </c>
      <c r="BK78" s="113" t="str">
        <f t="shared" ca="1" si="39"/>
        <v>INSTITUTION_TYPE_KEY_x000D_INSTITUTION_TYPE_ID_x000D_</v>
      </c>
      <c r="BL78" s="113" t="str">
        <f t="shared" ca="1" si="39"/>
        <v>INSTITUTION_TYPE_KEY_x000D_INSTITUTION_TYPE_ID_x000D_</v>
      </c>
      <c r="BM78" s="113" t="str">
        <f t="shared" ca="1" si="39"/>
        <v>INSTITUTION_TYPE_KEY_x000D_INSTITUTION_TYPE_ID_x000D_</v>
      </c>
      <c r="BN78" s="113" t="str">
        <f t="shared" ca="1" si="39"/>
        <v>INSTITUTION_TYPE_KEY_x000D_INSTITUTION_TYPE_ID_x000D_</v>
      </c>
      <c r="BO78" s="113" t="str">
        <f t="shared" ca="1" si="39"/>
        <v>INSTITUTION_TYPE_KEY_x000D_INSTITUTION_TYPE_ID_x000D_</v>
      </c>
      <c r="BP78" s="113" t="str">
        <f t="shared" ca="1" si="39"/>
        <v>INSTITUTION_TYPE_KEY_x000D_INSTITUTION_TYPE_ID_x000D_</v>
      </c>
      <c r="BQ78" s="113" t="str">
        <f t="shared" ca="1" si="39"/>
        <v>INSTITUTION_TYPE_KEY_x000D_INSTITUTION_TYPE_ID_x000D_</v>
      </c>
      <c r="BR78" s="113" t="str">
        <f t="shared" ca="1" si="39"/>
        <v>INSTITUTION_TYPE_KEY_x000D_INSTITUTION_TYPE_ID_x000D_</v>
      </c>
      <c r="BS78" s="113" t="str">
        <f t="shared" ref="BS78:ED78" ca="1" si="40">IF(NOT(ISERROR(FIND("...",BS77))),BS77,IF(LEN(BS77)&gt;226,BS77&amp;"..."&amp;CHAR(13),BS77&amp;BS76))</f>
        <v>INSTITUTION_TYPE_KEY_x000D_INSTITUTION_TYPE_ID_x000D_</v>
      </c>
      <c r="BT78" s="113" t="str">
        <f t="shared" ca="1" si="40"/>
        <v>INSTITUTION_TYPE_KEY_x000D_INSTITUTION_TYPE_ID_x000D_</v>
      </c>
      <c r="BU78" s="113" t="str">
        <f t="shared" ca="1" si="40"/>
        <v>INSTITUTION_TYPE_KEY_x000D_INSTITUTION_TYPE_ID_x000D_</v>
      </c>
      <c r="BV78" s="113" t="str">
        <f t="shared" ca="1" si="40"/>
        <v>INSTITUTION_TYPE_KEY_x000D_INSTITUTION_TYPE_ID_x000D_</v>
      </c>
      <c r="BW78" s="113" t="str">
        <f t="shared" ca="1" si="40"/>
        <v>INSTITUTION_TYPE_KEY_x000D_INSTITUTION_TYPE_ID_x000D_</v>
      </c>
      <c r="BX78" s="113" t="str">
        <f t="shared" ca="1" si="40"/>
        <v>INSTITUTION_TYPE_KEY_x000D_INSTITUTION_TYPE_ID_x000D_</v>
      </c>
      <c r="BY78" s="113" t="str">
        <f t="shared" ca="1" si="40"/>
        <v>INSTITUTION_TYPE_KEY_x000D_INSTITUTION_TYPE_ID_x000D_</v>
      </c>
      <c r="BZ78" s="113" t="str">
        <f t="shared" ca="1" si="40"/>
        <v>INSTITUTION_TYPE_KEY_x000D_INSTITUTION_TYPE_ID_x000D_</v>
      </c>
      <c r="CA78" s="113" t="str">
        <f t="shared" ca="1" si="40"/>
        <v>INSTITUTION_TYPE_KEY_x000D_INSTITUTION_TYPE_ID_x000D_</v>
      </c>
      <c r="CB78" s="113" t="str">
        <f t="shared" ca="1" si="40"/>
        <v>INSTITUTION_TYPE_KEY_x000D_INSTITUTION_TYPE_ID_x000D_</v>
      </c>
      <c r="CC78" s="113" t="str">
        <f t="shared" ca="1" si="40"/>
        <v>INSTITUTION_TYPE_KEY_x000D_INSTITUTION_TYPE_ID_x000D_</v>
      </c>
      <c r="CD78" s="113" t="str">
        <f t="shared" ca="1" si="40"/>
        <v>INSTITUTION_TYPE_KEY_x000D_INSTITUTION_TYPE_ID_x000D_</v>
      </c>
      <c r="CE78" s="113" t="str">
        <f t="shared" ca="1" si="40"/>
        <v>INSTITUTION_TYPE_KEY_x000D_INSTITUTION_TYPE_ID_x000D_</v>
      </c>
      <c r="CF78" s="113" t="str">
        <f t="shared" ca="1" si="40"/>
        <v>INSTITUTION_TYPE_KEY_x000D_INSTITUTION_TYPE_ID_x000D_</v>
      </c>
      <c r="CG78" s="113" t="str">
        <f t="shared" ca="1" si="40"/>
        <v>INSTITUTION_TYPE_KEY_x000D_INSTITUTION_TYPE_ID_x000D_</v>
      </c>
      <c r="CH78" s="113" t="str">
        <f t="shared" ca="1" si="40"/>
        <v>INSTITUTION_TYPE_KEY_x000D_INSTITUTION_TYPE_ID_x000D_</v>
      </c>
      <c r="CI78" s="113" t="str">
        <f t="shared" ca="1" si="40"/>
        <v>INSTITUTION_TYPE_KEY_x000D_INSTITUTION_TYPE_ID_x000D_</v>
      </c>
      <c r="CJ78" s="113" t="str">
        <f t="shared" ca="1" si="40"/>
        <v>INSTITUTION_TYPE_KEY_x000D_INSTITUTION_TYPE_ID_x000D_</v>
      </c>
      <c r="CK78" s="113" t="str">
        <f t="shared" ca="1" si="40"/>
        <v>INSTITUTION_TYPE_KEY_x000D_INSTITUTION_TYPE_ID_x000D_</v>
      </c>
      <c r="CL78" s="113" t="str">
        <f t="shared" ca="1" si="40"/>
        <v>INSTITUTION_TYPE_KEY_x000D_INSTITUTION_TYPE_ID_x000D_</v>
      </c>
      <c r="CM78" s="113" t="str">
        <f t="shared" ca="1" si="40"/>
        <v>INSTITUTION_TYPE_KEY_x000D_INSTITUTION_TYPE_ID_x000D_</v>
      </c>
      <c r="CN78" s="113" t="str">
        <f t="shared" ca="1" si="40"/>
        <v>INSTITUTION_TYPE_KEY_x000D_INSTITUTION_TYPE_ID_x000D_</v>
      </c>
      <c r="CO78" s="113" t="str">
        <f t="shared" ca="1" si="40"/>
        <v>INSTITUTION_TYPE_KEY_x000D_INSTITUTION_TYPE_ID_x000D_</v>
      </c>
      <c r="CP78" s="113" t="str">
        <f t="shared" ca="1" si="40"/>
        <v>INSTITUTION_TYPE_KEY_x000D_INSTITUTION_TYPE_ID_x000D_</v>
      </c>
      <c r="CQ78" s="113" t="str">
        <f t="shared" ca="1" si="40"/>
        <v>INSTITUTION_TYPE_KEY_x000D_INSTITUTION_TYPE_ID_x000D_</v>
      </c>
      <c r="CR78" s="113" t="str">
        <f t="shared" ca="1" si="40"/>
        <v>INSTITUTION_TYPE_KEY_x000D_INSTITUTION_TYPE_ID_x000D_</v>
      </c>
      <c r="CS78" s="113" t="str">
        <f t="shared" ca="1" si="40"/>
        <v>INSTITUTION_TYPE_KEY_x000D_INSTITUTION_TYPE_ID_x000D_</v>
      </c>
      <c r="CT78" s="113" t="str">
        <f t="shared" ca="1" si="40"/>
        <v>INSTITUTION_TYPE_KEY_x000D_INSTITUTION_TYPE_ID_x000D_</v>
      </c>
      <c r="CU78" s="113" t="str">
        <f t="shared" ca="1" si="40"/>
        <v>INSTITUTION_TYPE_KEY_x000D_INSTITUTION_TYPE_ID_x000D_</v>
      </c>
      <c r="CV78" s="113" t="str">
        <f t="shared" ca="1" si="40"/>
        <v>INSTITUTION_TYPE_KEY_x000D_INSTITUTION_TYPE_ID_x000D_</v>
      </c>
      <c r="CW78" s="113" t="str">
        <f t="shared" ca="1" si="40"/>
        <v>INSTITUTION_TYPE_KEY_x000D_INSTITUTION_TYPE_ID_x000D_</v>
      </c>
      <c r="CX78" s="113" t="str">
        <f t="shared" ca="1" si="40"/>
        <v>INSTITUTION_TYPE_KEY_x000D_INSTITUTION_TYPE_ID_x000D_</v>
      </c>
      <c r="CY78" s="113" t="str">
        <f t="shared" ca="1" si="40"/>
        <v>INSTITUTION_TYPE_KEY_x000D_INSTITUTION_TYPE_ID_x000D_</v>
      </c>
      <c r="CZ78" s="113" t="str">
        <f t="shared" ca="1" si="40"/>
        <v>INSTITUTION_TYPE_KEY_x000D_INSTITUTION_TYPE_ID_x000D_</v>
      </c>
      <c r="DA78" s="113" t="str">
        <f t="shared" ca="1" si="40"/>
        <v>INSTITUTION_TYPE_KEY_x000D_INSTITUTION_TYPE_ID_x000D_</v>
      </c>
      <c r="DB78" s="113" t="str">
        <f t="shared" ca="1" si="40"/>
        <v>INSTITUTION_TYPE_KEY_x000D_INSTITUTION_TYPE_ID_x000D_</v>
      </c>
      <c r="DC78" s="113" t="str">
        <f t="shared" ca="1" si="40"/>
        <v>INSTITUTION_TYPE_KEY_x000D_INSTITUTION_TYPE_ID_x000D_</v>
      </c>
      <c r="DD78" s="113" t="str">
        <f t="shared" ca="1" si="40"/>
        <v>INSTITUTION_TYPE_KEY_x000D_INSTITUTION_TYPE_ID_x000D_</v>
      </c>
      <c r="DE78" s="113" t="str">
        <f t="shared" ca="1" si="40"/>
        <v>INSTITUTION_TYPE_KEY_x000D_INSTITUTION_TYPE_ID_x000D_</v>
      </c>
      <c r="DF78" s="113" t="str">
        <f t="shared" ca="1" si="40"/>
        <v>INSTITUTION_TYPE_KEY_x000D_INSTITUTION_TYPE_ID_x000D_</v>
      </c>
      <c r="DG78" s="113" t="str">
        <f t="shared" ca="1" si="40"/>
        <v>INSTITUTION_TYPE_KEY_x000D_INSTITUTION_TYPE_ID_x000D_</v>
      </c>
      <c r="DH78" s="113" t="str">
        <f t="shared" ca="1" si="40"/>
        <v>INSTITUTION_TYPE_KEY_x000D_INSTITUTION_TYPE_ID_x000D_</v>
      </c>
      <c r="DI78" s="113" t="str">
        <f t="shared" ca="1" si="40"/>
        <v>INSTITUTION_TYPE_KEY_x000D_INSTITUTION_TYPE_ID_x000D_</v>
      </c>
      <c r="DJ78" s="113" t="str">
        <f t="shared" ca="1" si="40"/>
        <v>INSTITUTION_TYPE_KEY_x000D_INSTITUTION_TYPE_ID_x000D_</v>
      </c>
      <c r="DK78" s="113" t="str">
        <f t="shared" ca="1" si="40"/>
        <v>INSTITUTION_TYPE_KEY_x000D_INSTITUTION_TYPE_ID_x000D_</v>
      </c>
      <c r="DL78" s="113" t="str">
        <f t="shared" ca="1" si="40"/>
        <v>INSTITUTION_TYPE_KEY_x000D_INSTITUTION_TYPE_ID_x000D_</v>
      </c>
      <c r="DM78" s="113" t="str">
        <f t="shared" ca="1" si="40"/>
        <v>INSTITUTION_TYPE_KEY_x000D_INSTITUTION_TYPE_ID_x000D_</v>
      </c>
      <c r="DN78" s="113" t="str">
        <f t="shared" ca="1" si="40"/>
        <v>INSTITUTION_TYPE_KEY_x000D_INSTITUTION_TYPE_ID_x000D_</v>
      </c>
      <c r="DO78" s="113" t="str">
        <f t="shared" ca="1" si="40"/>
        <v>INSTITUTION_TYPE_KEY_x000D_INSTITUTION_TYPE_ID_x000D_</v>
      </c>
      <c r="DP78" s="113" t="str">
        <f t="shared" ca="1" si="40"/>
        <v>INSTITUTION_TYPE_KEY_x000D_INSTITUTION_TYPE_ID_x000D_</v>
      </c>
      <c r="DQ78" s="113" t="str">
        <f t="shared" ca="1" si="40"/>
        <v>INSTITUTION_TYPE_KEY_x000D_INSTITUTION_TYPE_ID_x000D_</v>
      </c>
      <c r="DR78" s="113" t="str">
        <f t="shared" ca="1" si="40"/>
        <v>INSTITUTION_TYPE_KEY_x000D_INSTITUTION_TYPE_ID_x000D_</v>
      </c>
      <c r="DS78" s="113" t="str">
        <f t="shared" ca="1" si="40"/>
        <v>INSTITUTION_TYPE_KEY_x000D_INSTITUTION_TYPE_ID_x000D_</v>
      </c>
      <c r="DT78" s="113" t="str">
        <f t="shared" ca="1" si="40"/>
        <v>INSTITUTION_TYPE_KEY_x000D_INSTITUTION_TYPE_ID_x000D_</v>
      </c>
      <c r="DU78" s="113" t="str">
        <f t="shared" ca="1" si="40"/>
        <v>INSTITUTION_TYPE_KEY_x000D_INSTITUTION_TYPE_ID_x000D_</v>
      </c>
      <c r="DV78" s="113" t="str">
        <f t="shared" ca="1" si="40"/>
        <v>INSTITUTION_TYPE_KEY_x000D_INSTITUTION_TYPE_ID_x000D_</v>
      </c>
      <c r="DW78" s="113" t="str">
        <f t="shared" ca="1" si="40"/>
        <v>INSTITUTION_TYPE_KEY_x000D_INSTITUTION_TYPE_ID_x000D_</v>
      </c>
      <c r="DX78" s="113" t="str">
        <f t="shared" ca="1" si="40"/>
        <v>INSTITUTION_TYPE_KEY_x000D_INSTITUTION_TYPE_ID_x000D_</v>
      </c>
      <c r="DY78" s="113" t="str">
        <f t="shared" ca="1" si="40"/>
        <v>INSTITUTION_TYPE_KEY_x000D_INSTITUTION_TYPE_ID_x000D_</v>
      </c>
      <c r="DZ78" s="113" t="str">
        <f t="shared" ca="1" si="40"/>
        <v>INSTITUTION_TYPE_KEY_x000D_INSTITUTION_TYPE_ID_x000D_</v>
      </c>
      <c r="EA78" s="113" t="str">
        <f t="shared" ca="1" si="40"/>
        <v>INSTITUTION_TYPE_KEY_x000D_INSTITUTION_TYPE_ID_x000D_</v>
      </c>
      <c r="EB78" s="113" t="str">
        <f t="shared" ca="1" si="40"/>
        <v>INSTITUTION_TYPE_KEY_x000D_INSTITUTION_TYPE_ID_x000D_</v>
      </c>
      <c r="EC78" s="113" t="str">
        <f t="shared" ca="1" si="40"/>
        <v>INSTITUTION_TYPE_KEY_x000D_INSTITUTION_TYPE_ID_x000D_</v>
      </c>
      <c r="ED78" s="113" t="str">
        <f t="shared" ca="1" si="40"/>
        <v>INSTITUTION_TYPE_KEY_x000D_INSTITUTION_TYPE_ID_x000D_</v>
      </c>
      <c r="EE78" s="113" t="str">
        <f t="shared" ref="EE78:EY78" ca="1" si="41">IF(NOT(ISERROR(FIND("...",EE77))),EE77,IF(LEN(EE77)&gt;226,EE77&amp;"..."&amp;CHAR(13),EE77&amp;EE76))</f>
        <v>INSTITUTION_TYPE_KEY_x000D_INSTITUTION_TYPE_ID_x000D_</v>
      </c>
      <c r="EF78" s="113" t="str">
        <f t="shared" ca="1" si="41"/>
        <v>INSTITUTION_TYPE_KEY_x000D_INSTITUTION_TYPE_ID_x000D_</v>
      </c>
      <c r="EG78" s="113" t="str">
        <f t="shared" ca="1" si="41"/>
        <v>INSTITUTION_TYPE_KEY_x000D_INSTITUTION_TYPE_ID_x000D_</v>
      </c>
      <c r="EH78" s="113" t="str">
        <f t="shared" ca="1" si="41"/>
        <v>INSTITUTION_TYPE_KEY_x000D_INSTITUTION_TYPE_ID_x000D_</v>
      </c>
      <c r="EI78" s="113" t="str">
        <f t="shared" ca="1" si="41"/>
        <v>INSTITUTION_TYPE_KEY_x000D_INSTITUTION_TYPE_ID_x000D_</v>
      </c>
      <c r="EJ78" s="113" t="str">
        <f t="shared" ca="1" si="41"/>
        <v>INSTITUTION_TYPE_KEY_x000D_INSTITUTION_TYPE_ID_x000D_</v>
      </c>
      <c r="EK78" s="113" t="str">
        <f t="shared" ca="1" si="41"/>
        <v>INSTITUTION_TYPE_KEY_x000D_INSTITUTION_TYPE_ID_x000D_</v>
      </c>
      <c r="EL78" s="113" t="str">
        <f t="shared" ca="1" si="41"/>
        <v>INSTITUTION_TYPE_KEY_x000D_INSTITUTION_TYPE_ID_x000D_</v>
      </c>
      <c r="EM78" s="113" t="str">
        <f t="shared" ca="1" si="41"/>
        <v>INSTITUTION_TYPE_KEY_x000D_INSTITUTION_TYPE_ID_x000D_</v>
      </c>
      <c r="EN78" s="113" t="str">
        <f t="shared" ca="1" si="41"/>
        <v>INSTITUTION_TYPE_KEY_x000D_INSTITUTION_TYPE_ID_x000D_</v>
      </c>
      <c r="EO78" s="113" t="str">
        <f t="shared" ca="1" si="41"/>
        <v>INSTITUTION_TYPE_KEY_x000D_INSTITUTION_TYPE_ID_x000D_</v>
      </c>
      <c r="EP78" s="113" t="str">
        <f t="shared" ca="1" si="41"/>
        <v>INSTITUTION_TYPE_KEY_x000D_INSTITUTION_TYPE_ID_x000D_</v>
      </c>
      <c r="EQ78" s="113" t="str">
        <f t="shared" ca="1" si="41"/>
        <v>INSTITUTION_TYPE_KEY_x000D_INSTITUTION_TYPE_ID_x000D_</v>
      </c>
      <c r="ER78" s="113" t="str">
        <f t="shared" ca="1" si="41"/>
        <v>INSTITUTION_TYPE_KEY_x000D_INSTITUTION_TYPE_ID_x000D_</v>
      </c>
      <c r="ES78" s="113" t="str">
        <f t="shared" ca="1" si="41"/>
        <v>INSTITUTION_TYPE_KEY_x000D_INSTITUTION_TYPE_ID_x000D_</v>
      </c>
      <c r="ET78" s="113" t="str">
        <f t="shared" ca="1" si="41"/>
        <v>INSTITUTION_TYPE_KEY_x000D_INSTITUTION_TYPE_ID_x000D_</v>
      </c>
      <c r="EU78" s="113" t="str">
        <f t="shared" ca="1" si="41"/>
        <v>INSTITUTION_TYPE_KEY_x000D_INSTITUTION_TYPE_ID_x000D_</v>
      </c>
      <c r="EV78" s="113" t="str">
        <f t="shared" ca="1" si="41"/>
        <v>INSTITUTION_TYPE_KEY_x000D_INSTITUTION_TYPE_ID_x000D_</v>
      </c>
      <c r="EW78" s="113" t="str">
        <f t="shared" ca="1" si="41"/>
        <v>INSTITUTION_TYPE_KEY_x000D_INSTITUTION_TYPE_ID_x000D_</v>
      </c>
      <c r="EX78" s="113" t="str">
        <f t="shared" ca="1" si="41"/>
        <v>INSTITUTION_TYPE_KEY_x000D_INSTITUTION_TYPE_ID_x000D_</v>
      </c>
      <c r="EY78" s="113" t="str">
        <f t="shared" ca="1" si="41"/>
        <v>INSTITUTION_TYPE_KEY_x000D_INSTITUTION_TYPE_ID_x000D_</v>
      </c>
    </row>
    <row r="79" spans="1:155" s="39" customFormat="1" ht="28.95" hidden="1" customHeight="1" outlineLevel="2">
      <c r="A79" s="21"/>
      <c r="B79" s="21"/>
      <c r="C79" s="33"/>
      <c r="D79" s="33"/>
      <c r="E79" s="28"/>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124" t="str">
        <f>IF(F63="Y","", F75)</f>
        <v/>
      </c>
      <c r="G80" s="124" t="str">
        <f t="shared" ref="G80:BR80" si="42">IF(G63="Y","", G75)</f>
        <v/>
      </c>
      <c r="H80" s="124" t="str">
        <f t="shared" si="42"/>
        <v>INSTITUTION_TYPE_x000D_</v>
      </c>
      <c r="I80" s="124" t="str">
        <f t="shared" si="42"/>
        <v>INSTITUTION_TYPE_DESCRIPTION_x000D_</v>
      </c>
      <c r="J80" s="124" t="str">
        <f t="shared" si="42"/>
        <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88" t="s">
        <v>176</v>
      </c>
      <c r="D81" s="33"/>
      <c r="E81" s="28"/>
      <c r="F81" s="136" t="str">
        <f ca="1">IF(LEN(G117)=0,"",G117 &amp; CHAR(13))</f>
        <v>INSTITUTION_TYPE_KEY_x000D_INSTITUTION_TYPE_ID_x000D__x000D_</v>
      </c>
      <c r="G81" s="113" t="str">
        <f ca="1">INDIRECT(ADDRESS(ROW()+1,COLUMN()-1))</f>
        <v>INSTITUTION_TYPE_KEY_x000D_INSTITUTION_TYPE_ID_x000D__x000D_</v>
      </c>
      <c r="H81" s="113" t="str">
        <f t="shared" ref="H81:BS81" ca="1" si="45">INDIRECT(ADDRESS(ROW()+1,COLUMN()-1))</f>
        <v>INSTITUTION_TYPE_KEY_x000D_INSTITUTION_TYPE_ID_x000D__x000D_</v>
      </c>
      <c r="I81" s="113" t="str">
        <f t="shared" ca="1" si="45"/>
        <v>INSTITUTION_TYPE_KEY_x000D_INSTITUTION_TYPE_ID_x000D__x000D_INSTITUTION_TYPE_x000D_</v>
      </c>
      <c r="J81" s="113" t="str">
        <f t="shared" ca="1" si="45"/>
        <v>INSTITUTION_TYPE_KEY_x000D_INSTITUTION_TYPE_ID_x000D__x000D_INSTITUTION_TYPE_x000D_INSTITUTION_TYPE_DESCRIPTION_x000D_</v>
      </c>
      <c r="K81" s="113" t="str">
        <f t="shared" ca="1" si="45"/>
        <v>INSTITUTION_TYPE_KEY_x000D_INSTITUTION_TYPE_ID_x000D__x000D_INSTITUTION_TYPE_x000D_INSTITUTION_TYPE_DESCRIPTION_x000D_</v>
      </c>
      <c r="L81" s="113" t="str">
        <f t="shared" ca="1" si="45"/>
        <v>INSTITUTION_TYPE_KEY_x000D_INSTITUTION_TYPE_ID_x000D__x000D_INSTITUTION_TYPE_x000D_INSTITUTION_TYPE_DESCRIPTION_x000D_</v>
      </c>
      <c r="M81" s="113" t="str">
        <f t="shared" ca="1" si="45"/>
        <v>INSTITUTION_TYPE_KEY_x000D_INSTITUTION_TYPE_ID_x000D__x000D_INSTITUTION_TYPE_x000D_INSTITUTION_TYPE_DESCRIPTION_x000D_</v>
      </c>
      <c r="N81" s="113" t="str">
        <f t="shared" ca="1" si="45"/>
        <v>INSTITUTION_TYPE_KEY_x000D_INSTITUTION_TYPE_ID_x000D__x000D_INSTITUTION_TYPE_x000D_INSTITUTION_TYPE_DESCRIPTION_x000D_</v>
      </c>
      <c r="O81" s="113" t="str">
        <f t="shared" ca="1" si="45"/>
        <v>INSTITUTION_TYPE_KEY_x000D_INSTITUTION_TYPE_ID_x000D__x000D_INSTITUTION_TYPE_x000D_INSTITUTION_TYPE_DESCRIPTION_x000D_</v>
      </c>
      <c r="P81" s="113" t="str">
        <f t="shared" ca="1" si="45"/>
        <v>INSTITUTION_TYPE_KEY_x000D_INSTITUTION_TYPE_ID_x000D__x000D_INSTITUTION_TYPE_x000D_INSTITUTION_TYPE_DESCRIPTION_x000D_</v>
      </c>
      <c r="Q81" s="113" t="str">
        <f t="shared" ca="1" si="45"/>
        <v>INSTITUTION_TYPE_KEY_x000D_INSTITUTION_TYPE_ID_x000D__x000D_INSTITUTION_TYPE_x000D_INSTITUTION_TYPE_DESCRIPTION_x000D_</v>
      </c>
      <c r="R81" s="113" t="str">
        <f t="shared" ca="1" si="45"/>
        <v>INSTITUTION_TYPE_KEY_x000D_INSTITUTION_TYPE_ID_x000D__x000D_INSTITUTION_TYPE_x000D_INSTITUTION_TYPE_DESCRIPTION_x000D_</v>
      </c>
      <c r="S81" s="113" t="str">
        <f t="shared" ca="1" si="45"/>
        <v>INSTITUTION_TYPE_KEY_x000D_INSTITUTION_TYPE_ID_x000D__x000D_INSTITUTION_TYPE_x000D_INSTITUTION_TYPE_DESCRIPTION_x000D_</v>
      </c>
      <c r="T81" s="113" t="str">
        <f t="shared" ca="1" si="45"/>
        <v>INSTITUTION_TYPE_KEY_x000D_INSTITUTION_TYPE_ID_x000D__x000D_INSTITUTION_TYPE_x000D_INSTITUTION_TYPE_DESCRIPTION_x000D_</v>
      </c>
      <c r="U81" s="113" t="str">
        <f t="shared" ca="1" si="45"/>
        <v>INSTITUTION_TYPE_KEY_x000D_INSTITUTION_TYPE_ID_x000D__x000D_INSTITUTION_TYPE_x000D_INSTITUTION_TYPE_DESCRIPTION_x000D_</v>
      </c>
      <c r="V81" s="113" t="str">
        <f t="shared" ca="1" si="45"/>
        <v>INSTITUTION_TYPE_KEY_x000D_INSTITUTION_TYPE_ID_x000D__x000D_INSTITUTION_TYPE_x000D_INSTITUTION_TYPE_DESCRIPTION_x000D_</v>
      </c>
      <c r="W81" s="113" t="str">
        <f t="shared" ca="1" si="45"/>
        <v>INSTITUTION_TYPE_KEY_x000D_INSTITUTION_TYPE_ID_x000D__x000D_INSTITUTION_TYPE_x000D_INSTITUTION_TYPE_DESCRIPTION_x000D_</v>
      </c>
      <c r="X81" s="113" t="str">
        <f t="shared" ca="1" si="45"/>
        <v>INSTITUTION_TYPE_KEY_x000D_INSTITUTION_TYPE_ID_x000D__x000D_INSTITUTION_TYPE_x000D_INSTITUTION_TYPE_DESCRIPTION_x000D_</v>
      </c>
      <c r="Y81" s="113" t="str">
        <f t="shared" ca="1" si="45"/>
        <v>INSTITUTION_TYPE_KEY_x000D_INSTITUTION_TYPE_ID_x000D__x000D_INSTITUTION_TYPE_x000D_INSTITUTION_TYPE_DESCRIPTION_x000D_</v>
      </c>
      <c r="Z81" s="113" t="str">
        <f t="shared" ca="1" si="45"/>
        <v>INSTITUTION_TYPE_KEY_x000D_INSTITUTION_TYPE_ID_x000D__x000D_INSTITUTION_TYPE_x000D_INSTITUTION_TYPE_DESCRIPTION_x000D_</v>
      </c>
      <c r="AA81" s="113" t="str">
        <f t="shared" ca="1" si="45"/>
        <v>INSTITUTION_TYPE_KEY_x000D_INSTITUTION_TYPE_ID_x000D__x000D_INSTITUTION_TYPE_x000D_INSTITUTION_TYPE_DESCRIPTION_x000D_</v>
      </c>
      <c r="AB81" s="113" t="str">
        <f t="shared" ca="1" si="45"/>
        <v>INSTITUTION_TYPE_KEY_x000D_INSTITUTION_TYPE_ID_x000D__x000D_INSTITUTION_TYPE_x000D_INSTITUTION_TYPE_DESCRIPTION_x000D_</v>
      </c>
      <c r="AC81" s="113" t="str">
        <f t="shared" ca="1" si="45"/>
        <v>INSTITUTION_TYPE_KEY_x000D_INSTITUTION_TYPE_ID_x000D__x000D_INSTITUTION_TYPE_x000D_INSTITUTION_TYPE_DESCRIPTION_x000D_</v>
      </c>
      <c r="AD81" s="113" t="str">
        <f t="shared" ca="1" si="45"/>
        <v>INSTITUTION_TYPE_KEY_x000D_INSTITUTION_TYPE_ID_x000D__x000D_INSTITUTION_TYPE_x000D_INSTITUTION_TYPE_DESCRIPTION_x000D_</v>
      </c>
      <c r="AE81" s="113" t="str">
        <f t="shared" ca="1" si="45"/>
        <v>INSTITUTION_TYPE_KEY_x000D_INSTITUTION_TYPE_ID_x000D__x000D_INSTITUTION_TYPE_x000D_INSTITUTION_TYPE_DESCRIPTION_x000D_</v>
      </c>
      <c r="AF81" s="113" t="str">
        <f t="shared" ca="1" si="45"/>
        <v>INSTITUTION_TYPE_KEY_x000D_INSTITUTION_TYPE_ID_x000D__x000D_INSTITUTION_TYPE_x000D_INSTITUTION_TYPE_DESCRIPTION_x000D_</v>
      </c>
      <c r="AG81" s="113" t="str">
        <f t="shared" ca="1" si="45"/>
        <v>INSTITUTION_TYPE_KEY_x000D_INSTITUTION_TYPE_ID_x000D__x000D_INSTITUTION_TYPE_x000D_INSTITUTION_TYPE_DESCRIPTION_x000D_</v>
      </c>
      <c r="AH81" s="113" t="str">
        <f t="shared" ca="1" si="45"/>
        <v>INSTITUTION_TYPE_KEY_x000D_INSTITUTION_TYPE_ID_x000D__x000D_INSTITUTION_TYPE_x000D_INSTITUTION_TYPE_DESCRIPTION_x000D_</v>
      </c>
      <c r="AI81" s="113" t="str">
        <f t="shared" ca="1" si="45"/>
        <v>INSTITUTION_TYPE_KEY_x000D_INSTITUTION_TYPE_ID_x000D__x000D_INSTITUTION_TYPE_x000D_INSTITUTION_TYPE_DESCRIPTION_x000D_</v>
      </c>
      <c r="AJ81" s="113" t="str">
        <f t="shared" ca="1" si="45"/>
        <v>INSTITUTION_TYPE_KEY_x000D_INSTITUTION_TYPE_ID_x000D__x000D_INSTITUTION_TYPE_x000D_INSTITUTION_TYPE_DESCRIPTION_x000D_</v>
      </c>
      <c r="AK81" s="113" t="str">
        <f t="shared" ca="1" si="45"/>
        <v>INSTITUTION_TYPE_KEY_x000D_INSTITUTION_TYPE_ID_x000D__x000D_INSTITUTION_TYPE_x000D_INSTITUTION_TYPE_DESCRIPTION_x000D_</v>
      </c>
      <c r="AL81" s="113" t="str">
        <f t="shared" ca="1" si="45"/>
        <v>INSTITUTION_TYPE_KEY_x000D_INSTITUTION_TYPE_ID_x000D__x000D_INSTITUTION_TYPE_x000D_INSTITUTION_TYPE_DESCRIPTION_x000D_</v>
      </c>
      <c r="AM81" s="113" t="str">
        <f t="shared" ca="1" si="45"/>
        <v>INSTITUTION_TYPE_KEY_x000D_INSTITUTION_TYPE_ID_x000D__x000D_INSTITUTION_TYPE_x000D_INSTITUTION_TYPE_DESCRIPTION_x000D_</v>
      </c>
      <c r="AN81" s="113" t="str">
        <f t="shared" ca="1" si="45"/>
        <v>INSTITUTION_TYPE_KEY_x000D_INSTITUTION_TYPE_ID_x000D__x000D_INSTITUTION_TYPE_x000D_INSTITUTION_TYPE_DESCRIPTION_x000D_</v>
      </c>
      <c r="AO81" s="113" t="str">
        <f t="shared" ca="1" si="45"/>
        <v>INSTITUTION_TYPE_KEY_x000D_INSTITUTION_TYPE_ID_x000D__x000D_INSTITUTION_TYPE_x000D_INSTITUTION_TYPE_DESCRIPTION_x000D_</v>
      </c>
      <c r="AP81" s="113" t="str">
        <f t="shared" ca="1" si="45"/>
        <v>INSTITUTION_TYPE_KEY_x000D_INSTITUTION_TYPE_ID_x000D__x000D_INSTITUTION_TYPE_x000D_INSTITUTION_TYPE_DESCRIPTION_x000D_</v>
      </c>
      <c r="AQ81" s="113" t="str">
        <f t="shared" ca="1" si="45"/>
        <v>INSTITUTION_TYPE_KEY_x000D_INSTITUTION_TYPE_ID_x000D__x000D_INSTITUTION_TYPE_x000D_INSTITUTION_TYPE_DESCRIPTION_x000D_</v>
      </c>
      <c r="AR81" s="113" t="str">
        <f t="shared" ca="1" si="45"/>
        <v>INSTITUTION_TYPE_KEY_x000D_INSTITUTION_TYPE_ID_x000D__x000D_INSTITUTION_TYPE_x000D_INSTITUTION_TYPE_DESCRIPTION_x000D_</v>
      </c>
      <c r="AS81" s="113" t="str">
        <f t="shared" ca="1" si="45"/>
        <v>INSTITUTION_TYPE_KEY_x000D_INSTITUTION_TYPE_ID_x000D__x000D_INSTITUTION_TYPE_x000D_INSTITUTION_TYPE_DESCRIPTION_x000D_</v>
      </c>
      <c r="AT81" s="113" t="str">
        <f t="shared" ca="1" si="45"/>
        <v>INSTITUTION_TYPE_KEY_x000D_INSTITUTION_TYPE_ID_x000D__x000D_INSTITUTION_TYPE_x000D_INSTITUTION_TYPE_DESCRIPTION_x000D_</v>
      </c>
      <c r="AU81" s="113" t="str">
        <f t="shared" ca="1" si="45"/>
        <v>INSTITUTION_TYPE_KEY_x000D_INSTITUTION_TYPE_ID_x000D__x000D_INSTITUTION_TYPE_x000D_INSTITUTION_TYPE_DESCRIPTION_x000D_</v>
      </c>
      <c r="AV81" s="113" t="str">
        <f t="shared" ca="1" si="45"/>
        <v>INSTITUTION_TYPE_KEY_x000D_INSTITUTION_TYPE_ID_x000D__x000D_INSTITUTION_TYPE_x000D_INSTITUTION_TYPE_DESCRIPTION_x000D_</v>
      </c>
      <c r="AW81" s="113" t="str">
        <f t="shared" ca="1" si="45"/>
        <v>INSTITUTION_TYPE_KEY_x000D_INSTITUTION_TYPE_ID_x000D__x000D_INSTITUTION_TYPE_x000D_INSTITUTION_TYPE_DESCRIPTION_x000D_</v>
      </c>
      <c r="AX81" s="113" t="str">
        <f t="shared" ca="1" si="45"/>
        <v>INSTITUTION_TYPE_KEY_x000D_INSTITUTION_TYPE_ID_x000D__x000D_INSTITUTION_TYPE_x000D_INSTITUTION_TYPE_DESCRIPTION_x000D_</v>
      </c>
      <c r="AY81" s="113" t="str">
        <f t="shared" ca="1" si="45"/>
        <v>INSTITUTION_TYPE_KEY_x000D_INSTITUTION_TYPE_ID_x000D__x000D_INSTITUTION_TYPE_x000D_INSTITUTION_TYPE_DESCRIPTION_x000D_</v>
      </c>
      <c r="AZ81" s="113" t="str">
        <f t="shared" ca="1" si="45"/>
        <v>INSTITUTION_TYPE_KEY_x000D_INSTITUTION_TYPE_ID_x000D__x000D_INSTITUTION_TYPE_x000D_INSTITUTION_TYPE_DESCRIPTION_x000D_</v>
      </c>
      <c r="BA81" s="113" t="str">
        <f t="shared" ca="1" si="45"/>
        <v>INSTITUTION_TYPE_KEY_x000D_INSTITUTION_TYPE_ID_x000D__x000D_INSTITUTION_TYPE_x000D_INSTITUTION_TYPE_DESCRIPTION_x000D_</v>
      </c>
      <c r="BB81" s="113" t="str">
        <f t="shared" ca="1" si="45"/>
        <v>INSTITUTION_TYPE_KEY_x000D_INSTITUTION_TYPE_ID_x000D__x000D_INSTITUTION_TYPE_x000D_INSTITUTION_TYPE_DESCRIPTION_x000D_</v>
      </c>
      <c r="BC81" s="113" t="str">
        <f t="shared" ca="1" si="45"/>
        <v>INSTITUTION_TYPE_KEY_x000D_INSTITUTION_TYPE_ID_x000D__x000D_INSTITUTION_TYPE_x000D_INSTITUTION_TYPE_DESCRIPTION_x000D_</v>
      </c>
      <c r="BD81" s="113" t="str">
        <f t="shared" ca="1" si="45"/>
        <v>INSTITUTION_TYPE_KEY_x000D_INSTITUTION_TYPE_ID_x000D__x000D_INSTITUTION_TYPE_x000D_INSTITUTION_TYPE_DESCRIPTION_x000D_</v>
      </c>
      <c r="BE81" s="113" t="str">
        <f t="shared" ca="1" si="45"/>
        <v>INSTITUTION_TYPE_KEY_x000D_INSTITUTION_TYPE_ID_x000D__x000D_INSTITUTION_TYPE_x000D_INSTITUTION_TYPE_DESCRIPTION_x000D_</v>
      </c>
      <c r="BF81" s="113" t="str">
        <f t="shared" ca="1" si="45"/>
        <v>INSTITUTION_TYPE_KEY_x000D_INSTITUTION_TYPE_ID_x000D__x000D_INSTITUTION_TYPE_x000D_INSTITUTION_TYPE_DESCRIPTION_x000D_</v>
      </c>
      <c r="BG81" s="113" t="str">
        <f t="shared" ca="1" si="45"/>
        <v>INSTITUTION_TYPE_KEY_x000D_INSTITUTION_TYPE_ID_x000D__x000D_INSTITUTION_TYPE_x000D_INSTITUTION_TYPE_DESCRIPTION_x000D_</v>
      </c>
      <c r="BH81" s="113" t="str">
        <f t="shared" ca="1" si="45"/>
        <v>INSTITUTION_TYPE_KEY_x000D_INSTITUTION_TYPE_ID_x000D__x000D_INSTITUTION_TYPE_x000D_INSTITUTION_TYPE_DESCRIPTION_x000D_</v>
      </c>
      <c r="BI81" s="113" t="str">
        <f t="shared" ca="1" si="45"/>
        <v>INSTITUTION_TYPE_KEY_x000D_INSTITUTION_TYPE_ID_x000D__x000D_INSTITUTION_TYPE_x000D_INSTITUTION_TYPE_DESCRIPTION_x000D_</v>
      </c>
      <c r="BJ81" s="113" t="str">
        <f t="shared" ca="1" si="45"/>
        <v>INSTITUTION_TYPE_KEY_x000D_INSTITUTION_TYPE_ID_x000D__x000D_INSTITUTION_TYPE_x000D_INSTITUTION_TYPE_DESCRIPTION_x000D_</v>
      </c>
      <c r="BK81" s="113" t="str">
        <f t="shared" ca="1" si="45"/>
        <v>INSTITUTION_TYPE_KEY_x000D_INSTITUTION_TYPE_ID_x000D__x000D_INSTITUTION_TYPE_x000D_INSTITUTION_TYPE_DESCRIPTION_x000D_</v>
      </c>
      <c r="BL81" s="113" t="str">
        <f t="shared" ca="1" si="45"/>
        <v>INSTITUTION_TYPE_KEY_x000D_INSTITUTION_TYPE_ID_x000D__x000D_INSTITUTION_TYPE_x000D_INSTITUTION_TYPE_DESCRIPTION_x000D_</v>
      </c>
      <c r="BM81" s="113" t="str">
        <f t="shared" ca="1" si="45"/>
        <v>INSTITUTION_TYPE_KEY_x000D_INSTITUTION_TYPE_ID_x000D__x000D_INSTITUTION_TYPE_x000D_INSTITUTION_TYPE_DESCRIPTION_x000D_</v>
      </c>
      <c r="BN81" s="113" t="str">
        <f t="shared" ca="1" si="45"/>
        <v>INSTITUTION_TYPE_KEY_x000D_INSTITUTION_TYPE_ID_x000D__x000D_INSTITUTION_TYPE_x000D_INSTITUTION_TYPE_DESCRIPTION_x000D_</v>
      </c>
      <c r="BO81" s="113" t="str">
        <f t="shared" ca="1" si="45"/>
        <v>INSTITUTION_TYPE_KEY_x000D_INSTITUTION_TYPE_ID_x000D__x000D_INSTITUTION_TYPE_x000D_INSTITUTION_TYPE_DESCRIPTION_x000D_</v>
      </c>
      <c r="BP81" s="113" t="str">
        <f t="shared" ca="1" si="45"/>
        <v>INSTITUTION_TYPE_KEY_x000D_INSTITUTION_TYPE_ID_x000D__x000D_INSTITUTION_TYPE_x000D_INSTITUTION_TYPE_DESCRIPTION_x000D_</v>
      </c>
      <c r="BQ81" s="113" t="str">
        <f t="shared" ca="1" si="45"/>
        <v>INSTITUTION_TYPE_KEY_x000D_INSTITUTION_TYPE_ID_x000D__x000D_INSTITUTION_TYPE_x000D_INSTITUTION_TYPE_DESCRIPTION_x000D_</v>
      </c>
      <c r="BR81" s="113" t="str">
        <f t="shared" ca="1" si="45"/>
        <v>INSTITUTION_TYPE_KEY_x000D_INSTITUTION_TYPE_ID_x000D__x000D_INSTITUTION_TYPE_x000D_INSTITUTION_TYPE_DESCRIPTION_x000D_</v>
      </c>
      <c r="BS81" s="113" t="str">
        <f t="shared" ca="1" si="45"/>
        <v>INSTITUTION_TYPE_KEY_x000D_INSTITUTION_TYPE_ID_x000D__x000D_INSTITUTION_TYPE_x000D_INSTITUTION_TYPE_DESCRIPTION_x000D_</v>
      </c>
      <c r="BT81" s="113" t="str">
        <f t="shared" ref="BT81:EE81" ca="1" si="46">INDIRECT(ADDRESS(ROW()+1,COLUMN()-1))</f>
        <v>INSTITUTION_TYPE_KEY_x000D_INSTITUTION_TYPE_ID_x000D__x000D_INSTITUTION_TYPE_x000D_INSTITUTION_TYPE_DESCRIPTION_x000D_</v>
      </c>
      <c r="BU81" s="113" t="str">
        <f t="shared" ca="1" si="46"/>
        <v>INSTITUTION_TYPE_KEY_x000D_INSTITUTION_TYPE_ID_x000D__x000D_INSTITUTION_TYPE_x000D_INSTITUTION_TYPE_DESCRIPTION_x000D_</v>
      </c>
      <c r="BV81" s="113" t="str">
        <f t="shared" ca="1" si="46"/>
        <v>INSTITUTION_TYPE_KEY_x000D_INSTITUTION_TYPE_ID_x000D__x000D_INSTITUTION_TYPE_x000D_INSTITUTION_TYPE_DESCRIPTION_x000D_</v>
      </c>
      <c r="BW81" s="113" t="str">
        <f t="shared" ca="1" si="46"/>
        <v>INSTITUTION_TYPE_KEY_x000D_INSTITUTION_TYPE_ID_x000D__x000D_INSTITUTION_TYPE_x000D_INSTITUTION_TYPE_DESCRIPTION_x000D_</v>
      </c>
      <c r="BX81" s="113" t="str">
        <f t="shared" ca="1" si="46"/>
        <v>INSTITUTION_TYPE_KEY_x000D_INSTITUTION_TYPE_ID_x000D__x000D_INSTITUTION_TYPE_x000D_INSTITUTION_TYPE_DESCRIPTION_x000D_</v>
      </c>
      <c r="BY81" s="113" t="str">
        <f t="shared" ca="1" si="46"/>
        <v>INSTITUTION_TYPE_KEY_x000D_INSTITUTION_TYPE_ID_x000D__x000D_INSTITUTION_TYPE_x000D_INSTITUTION_TYPE_DESCRIPTION_x000D_</v>
      </c>
      <c r="BZ81" s="113" t="str">
        <f t="shared" ca="1" si="46"/>
        <v>INSTITUTION_TYPE_KEY_x000D_INSTITUTION_TYPE_ID_x000D__x000D_INSTITUTION_TYPE_x000D_INSTITUTION_TYPE_DESCRIPTION_x000D_</v>
      </c>
      <c r="CA81" s="113" t="str">
        <f t="shared" ca="1" si="46"/>
        <v>INSTITUTION_TYPE_KEY_x000D_INSTITUTION_TYPE_ID_x000D__x000D_INSTITUTION_TYPE_x000D_INSTITUTION_TYPE_DESCRIPTION_x000D_</v>
      </c>
      <c r="CB81" s="113" t="str">
        <f t="shared" ca="1" si="46"/>
        <v>INSTITUTION_TYPE_KEY_x000D_INSTITUTION_TYPE_ID_x000D__x000D_INSTITUTION_TYPE_x000D_INSTITUTION_TYPE_DESCRIPTION_x000D_</v>
      </c>
      <c r="CC81" s="113" t="str">
        <f t="shared" ca="1" si="46"/>
        <v>INSTITUTION_TYPE_KEY_x000D_INSTITUTION_TYPE_ID_x000D__x000D_INSTITUTION_TYPE_x000D_INSTITUTION_TYPE_DESCRIPTION_x000D_</v>
      </c>
      <c r="CD81" s="113" t="str">
        <f t="shared" ca="1" si="46"/>
        <v>INSTITUTION_TYPE_KEY_x000D_INSTITUTION_TYPE_ID_x000D__x000D_INSTITUTION_TYPE_x000D_INSTITUTION_TYPE_DESCRIPTION_x000D_</v>
      </c>
      <c r="CE81" s="113" t="str">
        <f t="shared" ca="1" si="46"/>
        <v>INSTITUTION_TYPE_KEY_x000D_INSTITUTION_TYPE_ID_x000D__x000D_INSTITUTION_TYPE_x000D_INSTITUTION_TYPE_DESCRIPTION_x000D_</v>
      </c>
      <c r="CF81" s="113" t="str">
        <f t="shared" ca="1" si="46"/>
        <v>INSTITUTION_TYPE_KEY_x000D_INSTITUTION_TYPE_ID_x000D__x000D_INSTITUTION_TYPE_x000D_INSTITUTION_TYPE_DESCRIPTION_x000D_</v>
      </c>
      <c r="CG81" s="113" t="str">
        <f t="shared" ca="1" si="46"/>
        <v>INSTITUTION_TYPE_KEY_x000D_INSTITUTION_TYPE_ID_x000D__x000D_INSTITUTION_TYPE_x000D_INSTITUTION_TYPE_DESCRIPTION_x000D_</v>
      </c>
      <c r="CH81" s="113" t="str">
        <f t="shared" ca="1" si="46"/>
        <v>INSTITUTION_TYPE_KEY_x000D_INSTITUTION_TYPE_ID_x000D__x000D_INSTITUTION_TYPE_x000D_INSTITUTION_TYPE_DESCRIPTION_x000D_</v>
      </c>
      <c r="CI81" s="113" t="str">
        <f t="shared" ca="1" si="46"/>
        <v>INSTITUTION_TYPE_KEY_x000D_INSTITUTION_TYPE_ID_x000D__x000D_INSTITUTION_TYPE_x000D_INSTITUTION_TYPE_DESCRIPTION_x000D_</v>
      </c>
      <c r="CJ81" s="113" t="str">
        <f t="shared" ca="1" si="46"/>
        <v>INSTITUTION_TYPE_KEY_x000D_INSTITUTION_TYPE_ID_x000D__x000D_INSTITUTION_TYPE_x000D_INSTITUTION_TYPE_DESCRIPTION_x000D_</v>
      </c>
      <c r="CK81" s="113" t="str">
        <f t="shared" ca="1" si="46"/>
        <v>INSTITUTION_TYPE_KEY_x000D_INSTITUTION_TYPE_ID_x000D__x000D_INSTITUTION_TYPE_x000D_INSTITUTION_TYPE_DESCRIPTION_x000D_</v>
      </c>
      <c r="CL81" s="113" t="str">
        <f t="shared" ca="1" si="46"/>
        <v>INSTITUTION_TYPE_KEY_x000D_INSTITUTION_TYPE_ID_x000D__x000D_INSTITUTION_TYPE_x000D_INSTITUTION_TYPE_DESCRIPTION_x000D_</v>
      </c>
      <c r="CM81" s="113" t="str">
        <f t="shared" ca="1" si="46"/>
        <v>INSTITUTION_TYPE_KEY_x000D_INSTITUTION_TYPE_ID_x000D__x000D_INSTITUTION_TYPE_x000D_INSTITUTION_TYPE_DESCRIPTION_x000D_</v>
      </c>
      <c r="CN81" s="113" t="str">
        <f t="shared" ca="1" si="46"/>
        <v>INSTITUTION_TYPE_KEY_x000D_INSTITUTION_TYPE_ID_x000D__x000D_INSTITUTION_TYPE_x000D_INSTITUTION_TYPE_DESCRIPTION_x000D_</v>
      </c>
      <c r="CO81" s="113" t="str">
        <f t="shared" ca="1" si="46"/>
        <v>INSTITUTION_TYPE_KEY_x000D_INSTITUTION_TYPE_ID_x000D__x000D_INSTITUTION_TYPE_x000D_INSTITUTION_TYPE_DESCRIPTION_x000D_</v>
      </c>
      <c r="CP81" s="113" t="str">
        <f t="shared" ca="1" si="46"/>
        <v>INSTITUTION_TYPE_KEY_x000D_INSTITUTION_TYPE_ID_x000D__x000D_INSTITUTION_TYPE_x000D_INSTITUTION_TYPE_DESCRIPTION_x000D_</v>
      </c>
      <c r="CQ81" s="113" t="str">
        <f t="shared" ca="1" si="46"/>
        <v>INSTITUTION_TYPE_KEY_x000D_INSTITUTION_TYPE_ID_x000D__x000D_INSTITUTION_TYPE_x000D_INSTITUTION_TYPE_DESCRIPTION_x000D_</v>
      </c>
      <c r="CR81" s="113" t="str">
        <f t="shared" ca="1" si="46"/>
        <v>INSTITUTION_TYPE_KEY_x000D_INSTITUTION_TYPE_ID_x000D__x000D_INSTITUTION_TYPE_x000D_INSTITUTION_TYPE_DESCRIPTION_x000D_</v>
      </c>
      <c r="CS81" s="113" t="str">
        <f t="shared" ca="1" si="46"/>
        <v>INSTITUTION_TYPE_KEY_x000D_INSTITUTION_TYPE_ID_x000D__x000D_INSTITUTION_TYPE_x000D_INSTITUTION_TYPE_DESCRIPTION_x000D_</v>
      </c>
      <c r="CT81" s="113" t="str">
        <f t="shared" ca="1" si="46"/>
        <v>INSTITUTION_TYPE_KEY_x000D_INSTITUTION_TYPE_ID_x000D__x000D_INSTITUTION_TYPE_x000D_INSTITUTION_TYPE_DESCRIPTION_x000D_</v>
      </c>
      <c r="CU81" s="113" t="str">
        <f t="shared" ca="1" si="46"/>
        <v>INSTITUTION_TYPE_KEY_x000D_INSTITUTION_TYPE_ID_x000D__x000D_INSTITUTION_TYPE_x000D_INSTITUTION_TYPE_DESCRIPTION_x000D_</v>
      </c>
      <c r="CV81" s="113" t="str">
        <f t="shared" ca="1" si="46"/>
        <v>INSTITUTION_TYPE_KEY_x000D_INSTITUTION_TYPE_ID_x000D__x000D_INSTITUTION_TYPE_x000D_INSTITUTION_TYPE_DESCRIPTION_x000D_</v>
      </c>
      <c r="CW81" s="113" t="str">
        <f t="shared" ca="1" si="46"/>
        <v>INSTITUTION_TYPE_KEY_x000D_INSTITUTION_TYPE_ID_x000D__x000D_INSTITUTION_TYPE_x000D_INSTITUTION_TYPE_DESCRIPTION_x000D_</v>
      </c>
      <c r="CX81" s="113" t="str">
        <f t="shared" ca="1" si="46"/>
        <v>INSTITUTION_TYPE_KEY_x000D_INSTITUTION_TYPE_ID_x000D__x000D_INSTITUTION_TYPE_x000D_INSTITUTION_TYPE_DESCRIPTION_x000D_</v>
      </c>
      <c r="CY81" s="113" t="str">
        <f t="shared" ca="1" si="46"/>
        <v>INSTITUTION_TYPE_KEY_x000D_INSTITUTION_TYPE_ID_x000D__x000D_INSTITUTION_TYPE_x000D_INSTITUTION_TYPE_DESCRIPTION_x000D_</v>
      </c>
      <c r="CZ81" s="113" t="str">
        <f t="shared" ca="1" si="46"/>
        <v>INSTITUTION_TYPE_KEY_x000D_INSTITUTION_TYPE_ID_x000D__x000D_INSTITUTION_TYPE_x000D_INSTITUTION_TYPE_DESCRIPTION_x000D_</v>
      </c>
      <c r="DA81" s="113" t="str">
        <f t="shared" ca="1" si="46"/>
        <v>INSTITUTION_TYPE_KEY_x000D_INSTITUTION_TYPE_ID_x000D__x000D_INSTITUTION_TYPE_x000D_INSTITUTION_TYPE_DESCRIPTION_x000D_</v>
      </c>
      <c r="DB81" s="113" t="str">
        <f t="shared" ca="1" si="46"/>
        <v>INSTITUTION_TYPE_KEY_x000D_INSTITUTION_TYPE_ID_x000D__x000D_INSTITUTION_TYPE_x000D_INSTITUTION_TYPE_DESCRIPTION_x000D_</v>
      </c>
      <c r="DC81" s="113" t="str">
        <f t="shared" ca="1" si="46"/>
        <v>INSTITUTION_TYPE_KEY_x000D_INSTITUTION_TYPE_ID_x000D__x000D_INSTITUTION_TYPE_x000D_INSTITUTION_TYPE_DESCRIPTION_x000D_</v>
      </c>
      <c r="DD81" s="113" t="str">
        <f t="shared" ca="1" si="46"/>
        <v>INSTITUTION_TYPE_KEY_x000D_INSTITUTION_TYPE_ID_x000D__x000D_INSTITUTION_TYPE_x000D_INSTITUTION_TYPE_DESCRIPTION_x000D_</v>
      </c>
      <c r="DE81" s="113" t="str">
        <f t="shared" ca="1" si="46"/>
        <v>INSTITUTION_TYPE_KEY_x000D_INSTITUTION_TYPE_ID_x000D__x000D_INSTITUTION_TYPE_x000D_INSTITUTION_TYPE_DESCRIPTION_x000D_</v>
      </c>
      <c r="DF81" s="113" t="str">
        <f t="shared" ca="1" si="46"/>
        <v>INSTITUTION_TYPE_KEY_x000D_INSTITUTION_TYPE_ID_x000D__x000D_INSTITUTION_TYPE_x000D_INSTITUTION_TYPE_DESCRIPTION_x000D_</v>
      </c>
      <c r="DG81" s="113" t="str">
        <f t="shared" ca="1" si="46"/>
        <v>INSTITUTION_TYPE_KEY_x000D_INSTITUTION_TYPE_ID_x000D__x000D_INSTITUTION_TYPE_x000D_INSTITUTION_TYPE_DESCRIPTION_x000D_</v>
      </c>
      <c r="DH81" s="113" t="str">
        <f t="shared" ca="1" si="46"/>
        <v>INSTITUTION_TYPE_KEY_x000D_INSTITUTION_TYPE_ID_x000D__x000D_INSTITUTION_TYPE_x000D_INSTITUTION_TYPE_DESCRIPTION_x000D_</v>
      </c>
      <c r="DI81" s="113" t="str">
        <f t="shared" ca="1" si="46"/>
        <v>INSTITUTION_TYPE_KEY_x000D_INSTITUTION_TYPE_ID_x000D__x000D_INSTITUTION_TYPE_x000D_INSTITUTION_TYPE_DESCRIPTION_x000D_</v>
      </c>
      <c r="DJ81" s="113" t="str">
        <f t="shared" ca="1" si="46"/>
        <v>INSTITUTION_TYPE_KEY_x000D_INSTITUTION_TYPE_ID_x000D__x000D_INSTITUTION_TYPE_x000D_INSTITUTION_TYPE_DESCRIPTION_x000D_</v>
      </c>
      <c r="DK81" s="113" t="str">
        <f t="shared" ca="1" si="46"/>
        <v>INSTITUTION_TYPE_KEY_x000D_INSTITUTION_TYPE_ID_x000D__x000D_INSTITUTION_TYPE_x000D_INSTITUTION_TYPE_DESCRIPTION_x000D_</v>
      </c>
      <c r="DL81" s="113" t="str">
        <f t="shared" ca="1" si="46"/>
        <v>INSTITUTION_TYPE_KEY_x000D_INSTITUTION_TYPE_ID_x000D__x000D_INSTITUTION_TYPE_x000D_INSTITUTION_TYPE_DESCRIPTION_x000D_</v>
      </c>
      <c r="DM81" s="113" t="str">
        <f t="shared" ca="1" si="46"/>
        <v>INSTITUTION_TYPE_KEY_x000D_INSTITUTION_TYPE_ID_x000D__x000D_INSTITUTION_TYPE_x000D_INSTITUTION_TYPE_DESCRIPTION_x000D_</v>
      </c>
      <c r="DN81" s="113" t="str">
        <f t="shared" ca="1" si="46"/>
        <v>INSTITUTION_TYPE_KEY_x000D_INSTITUTION_TYPE_ID_x000D__x000D_INSTITUTION_TYPE_x000D_INSTITUTION_TYPE_DESCRIPTION_x000D_</v>
      </c>
      <c r="DO81" s="113" t="str">
        <f t="shared" ca="1" si="46"/>
        <v>INSTITUTION_TYPE_KEY_x000D_INSTITUTION_TYPE_ID_x000D__x000D_INSTITUTION_TYPE_x000D_INSTITUTION_TYPE_DESCRIPTION_x000D_</v>
      </c>
      <c r="DP81" s="113" t="str">
        <f t="shared" ca="1" si="46"/>
        <v>INSTITUTION_TYPE_KEY_x000D_INSTITUTION_TYPE_ID_x000D__x000D_INSTITUTION_TYPE_x000D_INSTITUTION_TYPE_DESCRIPTION_x000D_</v>
      </c>
      <c r="DQ81" s="113" t="str">
        <f t="shared" ca="1" si="46"/>
        <v>INSTITUTION_TYPE_KEY_x000D_INSTITUTION_TYPE_ID_x000D__x000D_INSTITUTION_TYPE_x000D_INSTITUTION_TYPE_DESCRIPTION_x000D_</v>
      </c>
      <c r="DR81" s="113" t="str">
        <f t="shared" ca="1" si="46"/>
        <v>INSTITUTION_TYPE_KEY_x000D_INSTITUTION_TYPE_ID_x000D__x000D_INSTITUTION_TYPE_x000D_INSTITUTION_TYPE_DESCRIPTION_x000D_</v>
      </c>
      <c r="DS81" s="113" t="str">
        <f t="shared" ca="1" si="46"/>
        <v>INSTITUTION_TYPE_KEY_x000D_INSTITUTION_TYPE_ID_x000D__x000D_INSTITUTION_TYPE_x000D_INSTITUTION_TYPE_DESCRIPTION_x000D_</v>
      </c>
      <c r="DT81" s="113" t="str">
        <f t="shared" ca="1" si="46"/>
        <v>INSTITUTION_TYPE_KEY_x000D_INSTITUTION_TYPE_ID_x000D__x000D_INSTITUTION_TYPE_x000D_INSTITUTION_TYPE_DESCRIPTION_x000D_</v>
      </c>
      <c r="DU81" s="113" t="str">
        <f t="shared" ca="1" si="46"/>
        <v>INSTITUTION_TYPE_KEY_x000D_INSTITUTION_TYPE_ID_x000D__x000D_INSTITUTION_TYPE_x000D_INSTITUTION_TYPE_DESCRIPTION_x000D_</v>
      </c>
      <c r="DV81" s="113" t="str">
        <f t="shared" ca="1" si="46"/>
        <v>INSTITUTION_TYPE_KEY_x000D_INSTITUTION_TYPE_ID_x000D__x000D_INSTITUTION_TYPE_x000D_INSTITUTION_TYPE_DESCRIPTION_x000D_</v>
      </c>
      <c r="DW81" s="113" t="str">
        <f t="shared" ca="1" si="46"/>
        <v>INSTITUTION_TYPE_KEY_x000D_INSTITUTION_TYPE_ID_x000D__x000D_INSTITUTION_TYPE_x000D_INSTITUTION_TYPE_DESCRIPTION_x000D_</v>
      </c>
      <c r="DX81" s="113" t="str">
        <f t="shared" ca="1" si="46"/>
        <v>INSTITUTION_TYPE_KEY_x000D_INSTITUTION_TYPE_ID_x000D__x000D_INSTITUTION_TYPE_x000D_INSTITUTION_TYPE_DESCRIPTION_x000D_</v>
      </c>
      <c r="DY81" s="113" t="str">
        <f t="shared" ca="1" si="46"/>
        <v>INSTITUTION_TYPE_KEY_x000D_INSTITUTION_TYPE_ID_x000D__x000D_INSTITUTION_TYPE_x000D_INSTITUTION_TYPE_DESCRIPTION_x000D_</v>
      </c>
      <c r="DZ81" s="113" t="str">
        <f t="shared" ca="1" si="46"/>
        <v>INSTITUTION_TYPE_KEY_x000D_INSTITUTION_TYPE_ID_x000D__x000D_INSTITUTION_TYPE_x000D_INSTITUTION_TYPE_DESCRIPTION_x000D_</v>
      </c>
      <c r="EA81" s="113" t="str">
        <f t="shared" ca="1" si="46"/>
        <v>INSTITUTION_TYPE_KEY_x000D_INSTITUTION_TYPE_ID_x000D__x000D_INSTITUTION_TYPE_x000D_INSTITUTION_TYPE_DESCRIPTION_x000D_</v>
      </c>
      <c r="EB81" s="113" t="str">
        <f t="shared" ca="1" si="46"/>
        <v>INSTITUTION_TYPE_KEY_x000D_INSTITUTION_TYPE_ID_x000D__x000D_INSTITUTION_TYPE_x000D_INSTITUTION_TYPE_DESCRIPTION_x000D_</v>
      </c>
      <c r="EC81" s="113" t="str">
        <f t="shared" ca="1" si="46"/>
        <v>INSTITUTION_TYPE_KEY_x000D_INSTITUTION_TYPE_ID_x000D__x000D_INSTITUTION_TYPE_x000D_INSTITUTION_TYPE_DESCRIPTION_x000D_</v>
      </c>
      <c r="ED81" s="113" t="str">
        <f t="shared" ca="1" si="46"/>
        <v>INSTITUTION_TYPE_KEY_x000D_INSTITUTION_TYPE_ID_x000D__x000D_INSTITUTION_TYPE_x000D_INSTITUTION_TYPE_DESCRIPTION_x000D_</v>
      </c>
      <c r="EE81" s="113" t="str">
        <f t="shared" ca="1" si="46"/>
        <v>INSTITUTION_TYPE_KEY_x000D_INSTITUTION_TYPE_ID_x000D__x000D_INSTITUTION_TYPE_x000D_INSTITUTION_TYPE_DESCRIPTION_x000D_</v>
      </c>
      <c r="EF81" s="113" t="str">
        <f t="shared" ref="EF81:EY81" ca="1" si="47">INDIRECT(ADDRESS(ROW()+1,COLUMN()-1))</f>
        <v>INSTITUTION_TYPE_KEY_x000D_INSTITUTION_TYPE_ID_x000D__x000D_INSTITUTION_TYPE_x000D_INSTITUTION_TYPE_DESCRIPTION_x000D_</v>
      </c>
      <c r="EG81" s="113" t="str">
        <f t="shared" ca="1" si="47"/>
        <v>INSTITUTION_TYPE_KEY_x000D_INSTITUTION_TYPE_ID_x000D__x000D_INSTITUTION_TYPE_x000D_INSTITUTION_TYPE_DESCRIPTION_x000D_</v>
      </c>
      <c r="EH81" s="113" t="str">
        <f t="shared" ca="1" si="47"/>
        <v>INSTITUTION_TYPE_KEY_x000D_INSTITUTION_TYPE_ID_x000D__x000D_INSTITUTION_TYPE_x000D_INSTITUTION_TYPE_DESCRIPTION_x000D_</v>
      </c>
      <c r="EI81" s="113" t="str">
        <f t="shared" ca="1" si="47"/>
        <v>INSTITUTION_TYPE_KEY_x000D_INSTITUTION_TYPE_ID_x000D__x000D_INSTITUTION_TYPE_x000D_INSTITUTION_TYPE_DESCRIPTION_x000D_</v>
      </c>
      <c r="EJ81" s="113" t="str">
        <f t="shared" ca="1" si="47"/>
        <v>INSTITUTION_TYPE_KEY_x000D_INSTITUTION_TYPE_ID_x000D__x000D_INSTITUTION_TYPE_x000D_INSTITUTION_TYPE_DESCRIPTION_x000D_</v>
      </c>
      <c r="EK81" s="113" t="str">
        <f t="shared" ca="1" si="47"/>
        <v>INSTITUTION_TYPE_KEY_x000D_INSTITUTION_TYPE_ID_x000D__x000D_INSTITUTION_TYPE_x000D_INSTITUTION_TYPE_DESCRIPTION_x000D_</v>
      </c>
      <c r="EL81" s="113" t="str">
        <f t="shared" ca="1" si="47"/>
        <v>INSTITUTION_TYPE_KEY_x000D_INSTITUTION_TYPE_ID_x000D__x000D_INSTITUTION_TYPE_x000D_INSTITUTION_TYPE_DESCRIPTION_x000D_</v>
      </c>
      <c r="EM81" s="113" t="str">
        <f t="shared" ca="1" si="47"/>
        <v>INSTITUTION_TYPE_KEY_x000D_INSTITUTION_TYPE_ID_x000D__x000D_INSTITUTION_TYPE_x000D_INSTITUTION_TYPE_DESCRIPTION_x000D_</v>
      </c>
      <c r="EN81" s="113" t="str">
        <f t="shared" ca="1" si="47"/>
        <v>INSTITUTION_TYPE_KEY_x000D_INSTITUTION_TYPE_ID_x000D__x000D_INSTITUTION_TYPE_x000D_INSTITUTION_TYPE_DESCRIPTION_x000D_</v>
      </c>
      <c r="EO81" s="113" t="str">
        <f t="shared" ca="1" si="47"/>
        <v>INSTITUTION_TYPE_KEY_x000D_INSTITUTION_TYPE_ID_x000D__x000D_INSTITUTION_TYPE_x000D_INSTITUTION_TYPE_DESCRIPTION_x000D_</v>
      </c>
      <c r="EP81" s="113" t="str">
        <f t="shared" ca="1" si="47"/>
        <v>INSTITUTION_TYPE_KEY_x000D_INSTITUTION_TYPE_ID_x000D__x000D_INSTITUTION_TYPE_x000D_INSTITUTION_TYPE_DESCRIPTION_x000D_</v>
      </c>
      <c r="EQ81" s="113" t="str">
        <f t="shared" ca="1" si="47"/>
        <v>INSTITUTION_TYPE_KEY_x000D_INSTITUTION_TYPE_ID_x000D__x000D_INSTITUTION_TYPE_x000D_INSTITUTION_TYPE_DESCRIPTION_x000D_</v>
      </c>
      <c r="ER81" s="113" t="str">
        <f t="shared" ca="1" si="47"/>
        <v>INSTITUTION_TYPE_KEY_x000D_INSTITUTION_TYPE_ID_x000D__x000D_INSTITUTION_TYPE_x000D_INSTITUTION_TYPE_DESCRIPTION_x000D_</v>
      </c>
      <c r="ES81" s="113" t="str">
        <f t="shared" ca="1" si="47"/>
        <v>INSTITUTION_TYPE_KEY_x000D_INSTITUTION_TYPE_ID_x000D__x000D_INSTITUTION_TYPE_x000D_INSTITUTION_TYPE_DESCRIPTION_x000D_</v>
      </c>
      <c r="ET81" s="113" t="str">
        <f t="shared" ca="1" si="47"/>
        <v>INSTITUTION_TYPE_KEY_x000D_INSTITUTION_TYPE_ID_x000D__x000D_INSTITUTION_TYPE_x000D_INSTITUTION_TYPE_DESCRIPTION_x000D_</v>
      </c>
      <c r="EU81" s="113" t="str">
        <f t="shared" ca="1" si="47"/>
        <v>INSTITUTION_TYPE_KEY_x000D_INSTITUTION_TYPE_ID_x000D__x000D_INSTITUTION_TYPE_x000D_INSTITUTION_TYPE_DESCRIPTION_x000D_</v>
      </c>
      <c r="EV81" s="113" t="str">
        <f t="shared" ca="1" si="47"/>
        <v>INSTITUTION_TYPE_KEY_x000D_INSTITUTION_TYPE_ID_x000D__x000D_INSTITUTION_TYPE_x000D_INSTITUTION_TYPE_DESCRIPTION_x000D_</v>
      </c>
      <c r="EW81" s="113" t="str">
        <f t="shared" ca="1" si="47"/>
        <v>INSTITUTION_TYPE_KEY_x000D_INSTITUTION_TYPE_ID_x000D__x000D_INSTITUTION_TYPE_x000D_INSTITUTION_TYPE_DESCRIPTION_x000D_</v>
      </c>
      <c r="EX81" s="113" t="str">
        <f t="shared" ca="1" si="47"/>
        <v>INSTITUTION_TYPE_KEY_x000D_INSTITUTION_TYPE_ID_x000D__x000D_INSTITUTION_TYPE_x000D_INSTITUTION_TYPE_DESCRIPTION_x000D_</v>
      </c>
      <c r="EY81" s="113" t="str">
        <f t="shared" ca="1" si="47"/>
        <v>INSTITUTION_TYPE_KEY_x000D_INSTITUTION_TYPE_ID_x000D__x000D_INSTITUTION_TYPE_x000D_INSTITUTION_TYPE_DESCRIPTION_x000D_</v>
      </c>
    </row>
    <row r="82" spans="1:155" s="39" customFormat="1" ht="28.95" hidden="1" customHeight="1" outlineLevel="2">
      <c r="A82" s="21"/>
      <c r="B82" s="21"/>
      <c r="C82" s="33" t="s">
        <v>433</v>
      </c>
      <c r="D82" s="33"/>
      <c r="E82" s="28"/>
      <c r="F82" s="113" t="str">
        <f ca="1">IF(NOT(ISERROR(FIND("...",F81))),F81,IF(LEN(F81)&gt;226, F81 &amp; "..." &amp; CHAR(13), F81 &amp; F80))</f>
        <v>INSTITUTION_TYPE_KEY_x000D_INSTITUTION_TYPE_ID_x000D__x000D_</v>
      </c>
      <c r="G82" s="113" t="str">
        <f ca="1">IF(NOT(ISERROR(FIND("...",G81))),G81,IF(LEN(G81)&gt;226, G81 &amp; "..." &amp; CHAR(13), G81 &amp; G80))</f>
        <v>INSTITUTION_TYPE_KEY_x000D_INSTITUTION_TYPE_ID_x000D__x000D_</v>
      </c>
      <c r="H82" s="113" t="str">
        <f t="shared" ref="H82:BS82" ca="1" si="48">IF(NOT(ISERROR(FIND("...",H81))),H81,IF(LEN(H81)&gt;226, H81 &amp; "..." &amp; CHAR(13), H81 &amp; H80))</f>
        <v>INSTITUTION_TYPE_KEY_x000D_INSTITUTION_TYPE_ID_x000D__x000D_INSTITUTION_TYPE_x000D_</v>
      </c>
      <c r="I82" s="113" t="str">
        <f t="shared" ca="1" si="48"/>
        <v>INSTITUTION_TYPE_KEY_x000D_INSTITUTION_TYPE_ID_x000D__x000D_INSTITUTION_TYPE_x000D_INSTITUTION_TYPE_DESCRIPTION_x000D_</v>
      </c>
      <c r="J82" s="113" t="str">
        <f t="shared" ca="1" si="48"/>
        <v>INSTITUTION_TYPE_KEY_x000D_INSTITUTION_TYPE_ID_x000D__x000D_INSTITUTION_TYPE_x000D_INSTITUTION_TYPE_DESCRIPTION_x000D_</v>
      </c>
      <c r="K82" s="113" t="str">
        <f t="shared" ca="1" si="48"/>
        <v>INSTITUTION_TYPE_KEY_x000D_INSTITUTION_TYPE_ID_x000D__x000D_INSTITUTION_TYPE_x000D_INSTITUTION_TYPE_DESCRIPTION_x000D_</v>
      </c>
      <c r="L82" s="113" t="str">
        <f t="shared" ca="1" si="48"/>
        <v>INSTITUTION_TYPE_KEY_x000D_INSTITUTION_TYPE_ID_x000D__x000D_INSTITUTION_TYPE_x000D_INSTITUTION_TYPE_DESCRIPTION_x000D_</v>
      </c>
      <c r="M82" s="113" t="str">
        <f t="shared" ca="1" si="48"/>
        <v>INSTITUTION_TYPE_KEY_x000D_INSTITUTION_TYPE_ID_x000D__x000D_INSTITUTION_TYPE_x000D_INSTITUTION_TYPE_DESCRIPTION_x000D_</v>
      </c>
      <c r="N82" s="113" t="str">
        <f t="shared" ca="1" si="48"/>
        <v>INSTITUTION_TYPE_KEY_x000D_INSTITUTION_TYPE_ID_x000D__x000D_INSTITUTION_TYPE_x000D_INSTITUTION_TYPE_DESCRIPTION_x000D_</v>
      </c>
      <c r="O82" s="113" t="str">
        <f t="shared" ca="1" si="48"/>
        <v>INSTITUTION_TYPE_KEY_x000D_INSTITUTION_TYPE_ID_x000D__x000D_INSTITUTION_TYPE_x000D_INSTITUTION_TYPE_DESCRIPTION_x000D_</v>
      </c>
      <c r="P82" s="113" t="str">
        <f t="shared" ca="1" si="48"/>
        <v>INSTITUTION_TYPE_KEY_x000D_INSTITUTION_TYPE_ID_x000D__x000D_INSTITUTION_TYPE_x000D_INSTITUTION_TYPE_DESCRIPTION_x000D_</v>
      </c>
      <c r="Q82" s="113" t="str">
        <f t="shared" ca="1" si="48"/>
        <v>INSTITUTION_TYPE_KEY_x000D_INSTITUTION_TYPE_ID_x000D__x000D_INSTITUTION_TYPE_x000D_INSTITUTION_TYPE_DESCRIPTION_x000D_</v>
      </c>
      <c r="R82" s="113" t="str">
        <f t="shared" ca="1" si="48"/>
        <v>INSTITUTION_TYPE_KEY_x000D_INSTITUTION_TYPE_ID_x000D__x000D_INSTITUTION_TYPE_x000D_INSTITUTION_TYPE_DESCRIPTION_x000D_</v>
      </c>
      <c r="S82" s="113" t="str">
        <f t="shared" ca="1" si="48"/>
        <v>INSTITUTION_TYPE_KEY_x000D_INSTITUTION_TYPE_ID_x000D__x000D_INSTITUTION_TYPE_x000D_INSTITUTION_TYPE_DESCRIPTION_x000D_</v>
      </c>
      <c r="T82" s="113" t="str">
        <f t="shared" ca="1" si="48"/>
        <v>INSTITUTION_TYPE_KEY_x000D_INSTITUTION_TYPE_ID_x000D__x000D_INSTITUTION_TYPE_x000D_INSTITUTION_TYPE_DESCRIPTION_x000D_</v>
      </c>
      <c r="U82" s="113" t="str">
        <f t="shared" ca="1" si="48"/>
        <v>INSTITUTION_TYPE_KEY_x000D_INSTITUTION_TYPE_ID_x000D__x000D_INSTITUTION_TYPE_x000D_INSTITUTION_TYPE_DESCRIPTION_x000D_</v>
      </c>
      <c r="V82" s="113" t="str">
        <f t="shared" ca="1" si="48"/>
        <v>INSTITUTION_TYPE_KEY_x000D_INSTITUTION_TYPE_ID_x000D__x000D_INSTITUTION_TYPE_x000D_INSTITUTION_TYPE_DESCRIPTION_x000D_</v>
      </c>
      <c r="W82" s="113" t="str">
        <f t="shared" ca="1" si="48"/>
        <v>INSTITUTION_TYPE_KEY_x000D_INSTITUTION_TYPE_ID_x000D__x000D_INSTITUTION_TYPE_x000D_INSTITUTION_TYPE_DESCRIPTION_x000D_</v>
      </c>
      <c r="X82" s="113" t="str">
        <f t="shared" ca="1" si="48"/>
        <v>INSTITUTION_TYPE_KEY_x000D_INSTITUTION_TYPE_ID_x000D__x000D_INSTITUTION_TYPE_x000D_INSTITUTION_TYPE_DESCRIPTION_x000D_</v>
      </c>
      <c r="Y82" s="113" t="str">
        <f t="shared" ca="1" si="48"/>
        <v>INSTITUTION_TYPE_KEY_x000D_INSTITUTION_TYPE_ID_x000D__x000D_INSTITUTION_TYPE_x000D_INSTITUTION_TYPE_DESCRIPTION_x000D_</v>
      </c>
      <c r="Z82" s="113" t="str">
        <f t="shared" ca="1" si="48"/>
        <v>INSTITUTION_TYPE_KEY_x000D_INSTITUTION_TYPE_ID_x000D__x000D_INSTITUTION_TYPE_x000D_INSTITUTION_TYPE_DESCRIPTION_x000D_</v>
      </c>
      <c r="AA82" s="113" t="str">
        <f t="shared" ca="1" si="48"/>
        <v>INSTITUTION_TYPE_KEY_x000D_INSTITUTION_TYPE_ID_x000D__x000D_INSTITUTION_TYPE_x000D_INSTITUTION_TYPE_DESCRIPTION_x000D_</v>
      </c>
      <c r="AB82" s="113" t="str">
        <f t="shared" ca="1" si="48"/>
        <v>INSTITUTION_TYPE_KEY_x000D_INSTITUTION_TYPE_ID_x000D__x000D_INSTITUTION_TYPE_x000D_INSTITUTION_TYPE_DESCRIPTION_x000D_</v>
      </c>
      <c r="AC82" s="113" t="str">
        <f t="shared" ca="1" si="48"/>
        <v>INSTITUTION_TYPE_KEY_x000D_INSTITUTION_TYPE_ID_x000D__x000D_INSTITUTION_TYPE_x000D_INSTITUTION_TYPE_DESCRIPTION_x000D_</v>
      </c>
      <c r="AD82" s="113" t="str">
        <f t="shared" ca="1" si="48"/>
        <v>INSTITUTION_TYPE_KEY_x000D_INSTITUTION_TYPE_ID_x000D__x000D_INSTITUTION_TYPE_x000D_INSTITUTION_TYPE_DESCRIPTION_x000D_</v>
      </c>
      <c r="AE82" s="113" t="str">
        <f t="shared" ca="1" si="48"/>
        <v>INSTITUTION_TYPE_KEY_x000D_INSTITUTION_TYPE_ID_x000D__x000D_INSTITUTION_TYPE_x000D_INSTITUTION_TYPE_DESCRIPTION_x000D_</v>
      </c>
      <c r="AF82" s="113" t="str">
        <f t="shared" ca="1" si="48"/>
        <v>INSTITUTION_TYPE_KEY_x000D_INSTITUTION_TYPE_ID_x000D__x000D_INSTITUTION_TYPE_x000D_INSTITUTION_TYPE_DESCRIPTION_x000D_</v>
      </c>
      <c r="AG82" s="113" t="str">
        <f t="shared" ca="1" si="48"/>
        <v>INSTITUTION_TYPE_KEY_x000D_INSTITUTION_TYPE_ID_x000D__x000D_INSTITUTION_TYPE_x000D_INSTITUTION_TYPE_DESCRIPTION_x000D_</v>
      </c>
      <c r="AH82" s="113" t="str">
        <f t="shared" ca="1" si="48"/>
        <v>INSTITUTION_TYPE_KEY_x000D_INSTITUTION_TYPE_ID_x000D__x000D_INSTITUTION_TYPE_x000D_INSTITUTION_TYPE_DESCRIPTION_x000D_</v>
      </c>
      <c r="AI82" s="113" t="str">
        <f t="shared" ca="1" si="48"/>
        <v>INSTITUTION_TYPE_KEY_x000D_INSTITUTION_TYPE_ID_x000D__x000D_INSTITUTION_TYPE_x000D_INSTITUTION_TYPE_DESCRIPTION_x000D_</v>
      </c>
      <c r="AJ82" s="113" t="str">
        <f t="shared" ca="1" si="48"/>
        <v>INSTITUTION_TYPE_KEY_x000D_INSTITUTION_TYPE_ID_x000D__x000D_INSTITUTION_TYPE_x000D_INSTITUTION_TYPE_DESCRIPTION_x000D_</v>
      </c>
      <c r="AK82" s="113" t="str">
        <f t="shared" ca="1" si="48"/>
        <v>INSTITUTION_TYPE_KEY_x000D_INSTITUTION_TYPE_ID_x000D__x000D_INSTITUTION_TYPE_x000D_INSTITUTION_TYPE_DESCRIPTION_x000D_</v>
      </c>
      <c r="AL82" s="113" t="str">
        <f t="shared" ca="1" si="48"/>
        <v>INSTITUTION_TYPE_KEY_x000D_INSTITUTION_TYPE_ID_x000D__x000D_INSTITUTION_TYPE_x000D_INSTITUTION_TYPE_DESCRIPTION_x000D_</v>
      </c>
      <c r="AM82" s="113" t="str">
        <f t="shared" ca="1" si="48"/>
        <v>INSTITUTION_TYPE_KEY_x000D_INSTITUTION_TYPE_ID_x000D__x000D_INSTITUTION_TYPE_x000D_INSTITUTION_TYPE_DESCRIPTION_x000D_</v>
      </c>
      <c r="AN82" s="113" t="str">
        <f t="shared" ca="1" si="48"/>
        <v>INSTITUTION_TYPE_KEY_x000D_INSTITUTION_TYPE_ID_x000D__x000D_INSTITUTION_TYPE_x000D_INSTITUTION_TYPE_DESCRIPTION_x000D_</v>
      </c>
      <c r="AO82" s="113" t="str">
        <f t="shared" ca="1" si="48"/>
        <v>INSTITUTION_TYPE_KEY_x000D_INSTITUTION_TYPE_ID_x000D__x000D_INSTITUTION_TYPE_x000D_INSTITUTION_TYPE_DESCRIPTION_x000D_</v>
      </c>
      <c r="AP82" s="113" t="str">
        <f t="shared" ca="1" si="48"/>
        <v>INSTITUTION_TYPE_KEY_x000D_INSTITUTION_TYPE_ID_x000D__x000D_INSTITUTION_TYPE_x000D_INSTITUTION_TYPE_DESCRIPTION_x000D_</v>
      </c>
      <c r="AQ82" s="113" t="str">
        <f t="shared" ca="1" si="48"/>
        <v>INSTITUTION_TYPE_KEY_x000D_INSTITUTION_TYPE_ID_x000D__x000D_INSTITUTION_TYPE_x000D_INSTITUTION_TYPE_DESCRIPTION_x000D_</v>
      </c>
      <c r="AR82" s="113" t="str">
        <f t="shared" ca="1" si="48"/>
        <v>INSTITUTION_TYPE_KEY_x000D_INSTITUTION_TYPE_ID_x000D__x000D_INSTITUTION_TYPE_x000D_INSTITUTION_TYPE_DESCRIPTION_x000D_</v>
      </c>
      <c r="AS82" s="113" t="str">
        <f t="shared" ca="1" si="48"/>
        <v>INSTITUTION_TYPE_KEY_x000D_INSTITUTION_TYPE_ID_x000D__x000D_INSTITUTION_TYPE_x000D_INSTITUTION_TYPE_DESCRIPTION_x000D_</v>
      </c>
      <c r="AT82" s="113" t="str">
        <f t="shared" ca="1" si="48"/>
        <v>INSTITUTION_TYPE_KEY_x000D_INSTITUTION_TYPE_ID_x000D__x000D_INSTITUTION_TYPE_x000D_INSTITUTION_TYPE_DESCRIPTION_x000D_</v>
      </c>
      <c r="AU82" s="113" t="str">
        <f t="shared" ca="1" si="48"/>
        <v>INSTITUTION_TYPE_KEY_x000D_INSTITUTION_TYPE_ID_x000D__x000D_INSTITUTION_TYPE_x000D_INSTITUTION_TYPE_DESCRIPTION_x000D_</v>
      </c>
      <c r="AV82" s="113" t="str">
        <f t="shared" ca="1" si="48"/>
        <v>INSTITUTION_TYPE_KEY_x000D_INSTITUTION_TYPE_ID_x000D__x000D_INSTITUTION_TYPE_x000D_INSTITUTION_TYPE_DESCRIPTION_x000D_</v>
      </c>
      <c r="AW82" s="113" t="str">
        <f t="shared" ca="1" si="48"/>
        <v>INSTITUTION_TYPE_KEY_x000D_INSTITUTION_TYPE_ID_x000D__x000D_INSTITUTION_TYPE_x000D_INSTITUTION_TYPE_DESCRIPTION_x000D_</v>
      </c>
      <c r="AX82" s="113" t="str">
        <f t="shared" ca="1" si="48"/>
        <v>INSTITUTION_TYPE_KEY_x000D_INSTITUTION_TYPE_ID_x000D__x000D_INSTITUTION_TYPE_x000D_INSTITUTION_TYPE_DESCRIPTION_x000D_</v>
      </c>
      <c r="AY82" s="113" t="str">
        <f t="shared" ca="1" si="48"/>
        <v>INSTITUTION_TYPE_KEY_x000D_INSTITUTION_TYPE_ID_x000D__x000D_INSTITUTION_TYPE_x000D_INSTITUTION_TYPE_DESCRIPTION_x000D_</v>
      </c>
      <c r="AZ82" s="113" t="str">
        <f t="shared" ca="1" si="48"/>
        <v>INSTITUTION_TYPE_KEY_x000D_INSTITUTION_TYPE_ID_x000D__x000D_INSTITUTION_TYPE_x000D_INSTITUTION_TYPE_DESCRIPTION_x000D_</v>
      </c>
      <c r="BA82" s="113" t="str">
        <f t="shared" ca="1" si="48"/>
        <v>INSTITUTION_TYPE_KEY_x000D_INSTITUTION_TYPE_ID_x000D__x000D_INSTITUTION_TYPE_x000D_INSTITUTION_TYPE_DESCRIPTION_x000D_</v>
      </c>
      <c r="BB82" s="113" t="str">
        <f t="shared" ca="1" si="48"/>
        <v>INSTITUTION_TYPE_KEY_x000D_INSTITUTION_TYPE_ID_x000D__x000D_INSTITUTION_TYPE_x000D_INSTITUTION_TYPE_DESCRIPTION_x000D_</v>
      </c>
      <c r="BC82" s="113" t="str">
        <f t="shared" ca="1" si="48"/>
        <v>INSTITUTION_TYPE_KEY_x000D_INSTITUTION_TYPE_ID_x000D__x000D_INSTITUTION_TYPE_x000D_INSTITUTION_TYPE_DESCRIPTION_x000D_</v>
      </c>
      <c r="BD82" s="113" t="str">
        <f t="shared" ca="1" si="48"/>
        <v>INSTITUTION_TYPE_KEY_x000D_INSTITUTION_TYPE_ID_x000D__x000D_INSTITUTION_TYPE_x000D_INSTITUTION_TYPE_DESCRIPTION_x000D_</v>
      </c>
      <c r="BE82" s="113" t="str">
        <f t="shared" ca="1" si="48"/>
        <v>INSTITUTION_TYPE_KEY_x000D_INSTITUTION_TYPE_ID_x000D__x000D_INSTITUTION_TYPE_x000D_INSTITUTION_TYPE_DESCRIPTION_x000D_</v>
      </c>
      <c r="BF82" s="113" t="str">
        <f t="shared" ca="1" si="48"/>
        <v>INSTITUTION_TYPE_KEY_x000D_INSTITUTION_TYPE_ID_x000D__x000D_INSTITUTION_TYPE_x000D_INSTITUTION_TYPE_DESCRIPTION_x000D_</v>
      </c>
      <c r="BG82" s="113" t="str">
        <f t="shared" ca="1" si="48"/>
        <v>INSTITUTION_TYPE_KEY_x000D_INSTITUTION_TYPE_ID_x000D__x000D_INSTITUTION_TYPE_x000D_INSTITUTION_TYPE_DESCRIPTION_x000D_</v>
      </c>
      <c r="BH82" s="113" t="str">
        <f t="shared" ca="1" si="48"/>
        <v>INSTITUTION_TYPE_KEY_x000D_INSTITUTION_TYPE_ID_x000D__x000D_INSTITUTION_TYPE_x000D_INSTITUTION_TYPE_DESCRIPTION_x000D_</v>
      </c>
      <c r="BI82" s="113" t="str">
        <f t="shared" ca="1" si="48"/>
        <v>INSTITUTION_TYPE_KEY_x000D_INSTITUTION_TYPE_ID_x000D__x000D_INSTITUTION_TYPE_x000D_INSTITUTION_TYPE_DESCRIPTION_x000D_</v>
      </c>
      <c r="BJ82" s="113" t="str">
        <f t="shared" ca="1" si="48"/>
        <v>INSTITUTION_TYPE_KEY_x000D_INSTITUTION_TYPE_ID_x000D__x000D_INSTITUTION_TYPE_x000D_INSTITUTION_TYPE_DESCRIPTION_x000D_</v>
      </c>
      <c r="BK82" s="113" t="str">
        <f t="shared" ca="1" si="48"/>
        <v>INSTITUTION_TYPE_KEY_x000D_INSTITUTION_TYPE_ID_x000D__x000D_INSTITUTION_TYPE_x000D_INSTITUTION_TYPE_DESCRIPTION_x000D_</v>
      </c>
      <c r="BL82" s="113" t="str">
        <f t="shared" ca="1" si="48"/>
        <v>INSTITUTION_TYPE_KEY_x000D_INSTITUTION_TYPE_ID_x000D__x000D_INSTITUTION_TYPE_x000D_INSTITUTION_TYPE_DESCRIPTION_x000D_</v>
      </c>
      <c r="BM82" s="113" t="str">
        <f t="shared" ca="1" si="48"/>
        <v>INSTITUTION_TYPE_KEY_x000D_INSTITUTION_TYPE_ID_x000D__x000D_INSTITUTION_TYPE_x000D_INSTITUTION_TYPE_DESCRIPTION_x000D_</v>
      </c>
      <c r="BN82" s="113" t="str">
        <f t="shared" ca="1" si="48"/>
        <v>INSTITUTION_TYPE_KEY_x000D_INSTITUTION_TYPE_ID_x000D__x000D_INSTITUTION_TYPE_x000D_INSTITUTION_TYPE_DESCRIPTION_x000D_</v>
      </c>
      <c r="BO82" s="113" t="str">
        <f t="shared" ca="1" si="48"/>
        <v>INSTITUTION_TYPE_KEY_x000D_INSTITUTION_TYPE_ID_x000D__x000D_INSTITUTION_TYPE_x000D_INSTITUTION_TYPE_DESCRIPTION_x000D_</v>
      </c>
      <c r="BP82" s="113" t="str">
        <f t="shared" ca="1" si="48"/>
        <v>INSTITUTION_TYPE_KEY_x000D_INSTITUTION_TYPE_ID_x000D__x000D_INSTITUTION_TYPE_x000D_INSTITUTION_TYPE_DESCRIPTION_x000D_</v>
      </c>
      <c r="BQ82" s="113" t="str">
        <f t="shared" ca="1" si="48"/>
        <v>INSTITUTION_TYPE_KEY_x000D_INSTITUTION_TYPE_ID_x000D__x000D_INSTITUTION_TYPE_x000D_INSTITUTION_TYPE_DESCRIPTION_x000D_</v>
      </c>
      <c r="BR82" s="113" t="str">
        <f t="shared" ca="1" si="48"/>
        <v>INSTITUTION_TYPE_KEY_x000D_INSTITUTION_TYPE_ID_x000D__x000D_INSTITUTION_TYPE_x000D_INSTITUTION_TYPE_DESCRIPTION_x000D_</v>
      </c>
      <c r="BS82" s="113" t="str">
        <f t="shared" ca="1" si="48"/>
        <v>INSTITUTION_TYPE_KEY_x000D_INSTITUTION_TYPE_ID_x000D__x000D_INSTITUTION_TYPE_x000D_INSTITUTION_TYPE_DESCRIPTION_x000D_</v>
      </c>
      <c r="BT82" s="113" t="str">
        <f t="shared" ref="BT82:EE82" ca="1" si="49">IF(NOT(ISERROR(FIND("...",BT81))),BT81,IF(LEN(BT81)&gt;226, BT81 &amp; "..." &amp; CHAR(13), BT81 &amp; BT80))</f>
        <v>INSTITUTION_TYPE_KEY_x000D_INSTITUTION_TYPE_ID_x000D__x000D_INSTITUTION_TYPE_x000D_INSTITUTION_TYPE_DESCRIPTION_x000D_</v>
      </c>
      <c r="BU82" s="113" t="str">
        <f t="shared" ca="1" si="49"/>
        <v>INSTITUTION_TYPE_KEY_x000D_INSTITUTION_TYPE_ID_x000D__x000D_INSTITUTION_TYPE_x000D_INSTITUTION_TYPE_DESCRIPTION_x000D_</v>
      </c>
      <c r="BV82" s="113" t="str">
        <f t="shared" ca="1" si="49"/>
        <v>INSTITUTION_TYPE_KEY_x000D_INSTITUTION_TYPE_ID_x000D__x000D_INSTITUTION_TYPE_x000D_INSTITUTION_TYPE_DESCRIPTION_x000D_</v>
      </c>
      <c r="BW82" s="113" t="str">
        <f t="shared" ca="1" si="49"/>
        <v>INSTITUTION_TYPE_KEY_x000D_INSTITUTION_TYPE_ID_x000D__x000D_INSTITUTION_TYPE_x000D_INSTITUTION_TYPE_DESCRIPTION_x000D_</v>
      </c>
      <c r="BX82" s="113" t="str">
        <f t="shared" ca="1" si="49"/>
        <v>INSTITUTION_TYPE_KEY_x000D_INSTITUTION_TYPE_ID_x000D__x000D_INSTITUTION_TYPE_x000D_INSTITUTION_TYPE_DESCRIPTION_x000D_</v>
      </c>
      <c r="BY82" s="113" t="str">
        <f t="shared" ca="1" si="49"/>
        <v>INSTITUTION_TYPE_KEY_x000D_INSTITUTION_TYPE_ID_x000D__x000D_INSTITUTION_TYPE_x000D_INSTITUTION_TYPE_DESCRIPTION_x000D_</v>
      </c>
      <c r="BZ82" s="113" t="str">
        <f t="shared" ca="1" si="49"/>
        <v>INSTITUTION_TYPE_KEY_x000D_INSTITUTION_TYPE_ID_x000D__x000D_INSTITUTION_TYPE_x000D_INSTITUTION_TYPE_DESCRIPTION_x000D_</v>
      </c>
      <c r="CA82" s="113" t="str">
        <f t="shared" ca="1" si="49"/>
        <v>INSTITUTION_TYPE_KEY_x000D_INSTITUTION_TYPE_ID_x000D__x000D_INSTITUTION_TYPE_x000D_INSTITUTION_TYPE_DESCRIPTION_x000D_</v>
      </c>
      <c r="CB82" s="113" t="str">
        <f t="shared" ca="1" si="49"/>
        <v>INSTITUTION_TYPE_KEY_x000D_INSTITUTION_TYPE_ID_x000D__x000D_INSTITUTION_TYPE_x000D_INSTITUTION_TYPE_DESCRIPTION_x000D_</v>
      </c>
      <c r="CC82" s="113" t="str">
        <f t="shared" ca="1" si="49"/>
        <v>INSTITUTION_TYPE_KEY_x000D_INSTITUTION_TYPE_ID_x000D__x000D_INSTITUTION_TYPE_x000D_INSTITUTION_TYPE_DESCRIPTION_x000D_</v>
      </c>
      <c r="CD82" s="113" t="str">
        <f t="shared" ca="1" si="49"/>
        <v>INSTITUTION_TYPE_KEY_x000D_INSTITUTION_TYPE_ID_x000D__x000D_INSTITUTION_TYPE_x000D_INSTITUTION_TYPE_DESCRIPTION_x000D_</v>
      </c>
      <c r="CE82" s="113" t="str">
        <f t="shared" ca="1" si="49"/>
        <v>INSTITUTION_TYPE_KEY_x000D_INSTITUTION_TYPE_ID_x000D__x000D_INSTITUTION_TYPE_x000D_INSTITUTION_TYPE_DESCRIPTION_x000D_</v>
      </c>
      <c r="CF82" s="113" t="str">
        <f t="shared" ca="1" si="49"/>
        <v>INSTITUTION_TYPE_KEY_x000D_INSTITUTION_TYPE_ID_x000D__x000D_INSTITUTION_TYPE_x000D_INSTITUTION_TYPE_DESCRIPTION_x000D_</v>
      </c>
      <c r="CG82" s="113" t="str">
        <f t="shared" ca="1" si="49"/>
        <v>INSTITUTION_TYPE_KEY_x000D_INSTITUTION_TYPE_ID_x000D__x000D_INSTITUTION_TYPE_x000D_INSTITUTION_TYPE_DESCRIPTION_x000D_</v>
      </c>
      <c r="CH82" s="113" t="str">
        <f t="shared" ca="1" si="49"/>
        <v>INSTITUTION_TYPE_KEY_x000D_INSTITUTION_TYPE_ID_x000D__x000D_INSTITUTION_TYPE_x000D_INSTITUTION_TYPE_DESCRIPTION_x000D_</v>
      </c>
      <c r="CI82" s="113" t="str">
        <f t="shared" ca="1" si="49"/>
        <v>INSTITUTION_TYPE_KEY_x000D_INSTITUTION_TYPE_ID_x000D__x000D_INSTITUTION_TYPE_x000D_INSTITUTION_TYPE_DESCRIPTION_x000D_</v>
      </c>
      <c r="CJ82" s="113" t="str">
        <f t="shared" ca="1" si="49"/>
        <v>INSTITUTION_TYPE_KEY_x000D_INSTITUTION_TYPE_ID_x000D__x000D_INSTITUTION_TYPE_x000D_INSTITUTION_TYPE_DESCRIPTION_x000D_</v>
      </c>
      <c r="CK82" s="113" t="str">
        <f t="shared" ca="1" si="49"/>
        <v>INSTITUTION_TYPE_KEY_x000D_INSTITUTION_TYPE_ID_x000D__x000D_INSTITUTION_TYPE_x000D_INSTITUTION_TYPE_DESCRIPTION_x000D_</v>
      </c>
      <c r="CL82" s="113" t="str">
        <f t="shared" ca="1" si="49"/>
        <v>INSTITUTION_TYPE_KEY_x000D_INSTITUTION_TYPE_ID_x000D__x000D_INSTITUTION_TYPE_x000D_INSTITUTION_TYPE_DESCRIPTION_x000D_</v>
      </c>
      <c r="CM82" s="113" t="str">
        <f t="shared" ca="1" si="49"/>
        <v>INSTITUTION_TYPE_KEY_x000D_INSTITUTION_TYPE_ID_x000D__x000D_INSTITUTION_TYPE_x000D_INSTITUTION_TYPE_DESCRIPTION_x000D_</v>
      </c>
      <c r="CN82" s="113" t="str">
        <f t="shared" ca="1" si="49"/>
        <v>INSTITUTION_TYPE_KEY_x000D_INSTITUTION_TYPE_ID_x000D__x000D_INSTITUTION_TYPE_x000D_INSTITUTION_TYPE_DESCRIPTION_x000D_</v>
      </c>
      <c r="CO82" s="113" t="str">
        <f t="shared" ca="1" si="49"/>
        <v>INSTITUTION_TYPE_KEY_x000D_INSTITUTION_TYPE_ID_x000D__x000D_INSTITUTION_TYPE_x000D_INSTITUTION_TYPE_DESCRIPTION_x000D_</v>
      </c>
      <c r="CP82" s="113" t="str">
        <f t="shared" ca="1" si="49"/>
        <v>INSTITUTION_TYPE_KEY_x000D_INSTITUTION_TYPE_ID_x000D__x000D_INSTITUTION_TYPE_x000D_INSTITUTION_TYPE_DESCRIPTION_x000D_</v>
      </c>
      <c r="CQ82" s="113" t="str">
        <f t="shared" ca="1" si="49"/>
        <v>INSTITUTION_TYPE_KEY_x000D_INSTITUTION_TYPE_ID_x000D__x000D_INSTITUTION_TYPE_x000D_INSTITUTION_TYPE_DESCRIPTION_x000D_</v>
      </c>
      <c r="CR82" s="113" t="str">
        <f t="shared" ca="1" si="49"/>
        <v>INSTITUTION_TYPE_KEY_x000D_INSTITUTION_TYPE_ID_x000D__x000D_INSTITUTION_TYPE_x000D_INSTITUTION_TYPE_DESCRIPTION_x000D_</v>
      </c>
      <c r="CS82" s="113" t="str">
        <f t="shared" ca="1" si="49"/>
        <v>INSTITUTION_TYPE_KEY_x000D_INSTITUTION_TYPE_ID_x000D__x000D_INSTITUTION_TYPE_x000D_INSTITUTION_TYPE_DESCRIPTION_x000D_</v>
      </c>
      <c r="CT82" s="113" t="str">
        <f t="shared" ca="1" si="49"/>
        <v>INSTITUTION_TYPE_KEY_x000D_INSTITUTION_TYPE_ID_x000D__x000D_INSTITUTION_TYPE_x000D_INSTITUTION_TYPE_DESCRIPTION_x000D_</v>
      </c>
      <c r="CU82" s="113" t="str">
        <f t="shared" ca="1" si="49"/>
        <v>INSTITUTION_TYPE_KEY_x000D_INSTITUTION_TYPE_ID_x000D__x000D_INSTITUTION_TYPE_x000D_INSTITUTION_TYPE_DESCRIPTION_x000D_</v>
      </c>
      <c r="CV82" s="113" t="str">
        <f t="shared" ca="1" si="49"/>
        <v>INSTITUTION_TYPE_KEY_x000D_INSTITUTION_TYPE_ID_x000D__x000D_INSTITUTION_TYPE_x000D_INSTITUTION_TYPE_DESCRIPTION_x000D_</v>
      </c>
      <c r="CW82" s="113" t="str">
        <f t="shared" ca="1" si="49"/>
        <v>INSTITUTION_TYPE_KEY_x000D_INSTITUTION_TYPE_ID_x000D__x000D_INSTITUTION_TYPE_x000D_INSTITUTION_TYPE_DESCRIPTION_x000D_</v>
      </c>
      <c r="CX82" s="113" t="str">
        <f t="shared" ca="1" si="49"/>
        <v>INSTITUTION_TYPE_KEY_x000D_INSTITUTION_TYPE_ID_x000D__x000D_INSTITUTION_TYPE_x000D_INSTITUTION_TYPE_DESCRIPTION_x000D_</v>
      </c>
      <c r="CY82" s="113" t="str">
        <f t="shared" ca="1" si="49"/>
        <v>INSTITUTION_TYPE_KEY_x000D_INSTITUTION_TYPE_ID_x000D__x000D_INSTITUTION_TYPE_x000D_INSTITUTION_TYPE_DESCRIPTION_x000D_</v>
      </c>
      <c r="CZ82" s="113" t="str">
        <f t="shared" ca="1" si="49"/>
        <v>INSTITUTION_TYPE_KEY_x000D_INSTITUTION_TYPE_ID_x000D__x000D_INSTITUTION_TYPE_x000D_INSTITUTION_TYPE_DESCRIPTION_x000D_</v>
      </c>
      <c r="DA82" s="113" t="str">
        <f t="shared" ca="1" si="49"/>
        <v>INSTITUTION_TYPE_KEY_x000D_INSTITUTION_TYPE_ID_x000D__x000D_INSTITUTION_TYPE_x000D_INSTITUTION_TYPE_DESCRIPTION_x000D_</v>
      </c>
      <c r="DB82" s="113" t="str">
        <f t="shared" ca="1" si="49"/>
        <v>INSTITUTION_TYPE_KEY_x000D_INSTITUTION_TYPE_ID_x000D__x000D_INSTITUTION_TYPE_x000D_INSTITUTION_TYPE_DESCRIPTION_x000D_</v>
      </c>
      <c r="DC82" s="113" t="str">
        <f t="shared" ca="1" si="49"/>
        <v>INSTITUTION_TYPE_KEY_x000D_INSTITUTION_TYPE_ID_x000D__x000D_INSTITUTION_TYPE_x000D_INSTITUTION_TYPE_DESCRIPTION_x000D_</v>
      </c>
      <c r="DD82" s="113" t="str">
        <f t="shared" ca="1" si="49"/>
        <v>INSTITUTION_TYPE_KEY_x000D_INSTITUTION_TYPE_ID_x000D__x000D_INSTITUTION_TYPE_x000D_INSTITUTION_TYPE_DESCRIPTION_x000D_</v>
      </c>
      <c r="DE82" s="113" t="str">
        <f t="shared" ca="1" si="49"/>
        <v>INSTITUTION_TYPE_KEY_x000D_INSTITUTION_TYPE_ID_x000D__x000D_INSTITUTION_TYPE_x000D_INSTITUTION_TYPE_DESCRIPTION_x000D_</v>
      </c>
      <c r="DF82" s="113" t="str">
        <f t="shared" ca="1" si="49"/>
        <v>INSTITUTION_TYPE_KEY_x000D_INSTITUTION_TYPE_ID_x000D__x000D_INSTITUTION_TYPE_x000D_INSTITUTION_TYPE_DESCRIPTION_x000D_</v>
      </c>
      <c r="DG82" s="113" t="str">
        <f t="shared" ca="1" si="49"/>
        <v>INSTITUTION_TYPE_KEY_x000D_INSTITUTION_TYPE_ID_x000D__x000D_INSTITUTION_TYPE_x000D_INSTITUTION_TYPE_DESCRIPTION_x000D_</v>
      </c>
      <c r="DH82" s="113" t="str">
        <f t="shared" ca="1" si="49"/>
        <v>INSTITUTION_TYPE_KEY_x000D_INSTITUTION_TYPE_ID_x000D__x000D_INSTITUTION_TYPE_x000D_INSTITUTION_TYPE_DESCRIPTION_x000D_</v>
      </c>
      <c r="DI82" s="113" t="str">
        <f t="shared" ca="1" si="49"/>
        <v>INSTITUTION_TYPE_KEY_x000D_INSTITUTION_TYPE_ID_x000D__x000D_INSTITUTION_TYPE_x000D_INSTITUTION_TYPE_DESCRIPTION_x000D_</v>
      </c>
      <c r="DJ82" s="113" t="str">
        <f t="shared" ca="1" si="49"/>
        <v>INSTITUTION_TYPE_KEY_x000D_INSTITUTION_TYPE_ID_x000D__x000D_INSTITUTION_TYPE_x000D_INSTITUTION_TYPE_DESCRIPTION_x000D_</v>
      </c>
      <c r="DK82" s="113" t="str">
        <f t="shared" ca="1" si="49"/>
        <v>INSTITUTION_TYPE_KEY_x000D_INSTITUTION_TYPE_ID_x000D__x000D_INSTITUTION_TYPE_x000D_INSTITUTION_TYPE_DESCRIPTION_x000D_</v>
      </c>
      <c r="DL82" s="113" t="str">
        <f t="shared" ca="1" si="49"/>
        <v>INSTITUTION_TYPE_KEY_x000D_INSTITUTION_TYPE_ID_x000D__x000D_INSTITUTION_TYPE_x000D_INSTITUTION_TYPE_DESCRIPTION_x000D_</v>
      </c>
      <c r="DM82" s="113" t="str">
        <f t="shared" ca="1" si="49"/>
        <v>INSTITUTION_TYPE_KEY_x000D_INSTITUTION_TYPE_ID_x000D__x000D_INSTITUTION_TYPE_x000D_INSTITUTION_TYPE_DESCRIPTION_x000D_</v>
      </c>
      <c r="DN82" s="113" t="str">
        <f t="shared" ca="1" si="49"/>
        <v>INSTITUTION_TYPE_KEY_x000D_INSTITUTION_TYPE_ID_x000D__x000D_INSTITUTION_TYPE_x000D_INSTITUTION_TYPE_DESCRIPTION_x000D_</v>
      </c>
      <c r="DO82" s="113" t="str">
        <f t="shared" ca="1" si="49"/>
        <v>INSTITUTION_TYPE_KEY_x000D_INSTITUTION_TYPE_ID_x000D__x000D_INSTITUTION_TYPE_x000D_INSTITUTION_TYPE_DESCRIPTION_x000D_</v>
      </c>
      <c r="DP82" s="113" t="str">
        <f t="shared" ca="1" si="49"/>
        <v>INSTITUTION_TYPE_KEY_x000D_INSTITUTION_TYPE_ID_x000D__x000D_INSTITUTION_TYPE_x000D_INSTITUTION_TYPE_DESCRIPTION_x000D_</v>
      </c>
      <c r="DQ82" s="113" t="str">
        <f t="shared" ca="1" si="49"/>
        <v>INSTITUTION_TYPE_KEY_x000D_INSTITUTION_TYPE_ID_x000D__x000D_INSTITUTION_TYPE_x000D_INSTITUTION_TYPE_DESCRIPTION_x000D_</v>
      </c>
      <c r="DR82" s="113" t="str">
        <f t="shared" ca="1" si="49"/>
        <v>INSTITUTION_TYPE_KEY_x000D_INSTITUTION_TYPE_ID_x000D__x000D_INSTITUTION_TYPE_x000D_INSTITUTION_TYPE_DESCRIPTION_x000D_</v>
      </c>
      <c r="DS82" s="113" t="str">
        <f t="shared" ca="1" si="49"/>
        <v>INSTITUTION_TYPE_KEY_x000D_INSTITUTION_TYPE_ID_x000D__x000D_INSTITUTION_TYPE_x000D_INSTITUTION_TYPE_DESCRIPTION_x000D_</v>
      </c>
      <c r="DT82" s="113" t="str">
        <f t="shared" ca="1" si="49"/>
        <v>INSTITUTION_TYPE_KEY_x000D_INSTITUTION_TYPE_ID_x000D__x000D_INSTITUTION_TYPE_x000D_INSTITUTION_TYPE_DESCRIPTION_x000D_</v>
      </c>
      <c r="DU82" s="113" t="str">
        <f t="shared" ca="1" si="49"/>
        <v>INSTITUTION_TYPE_KEY_x000D_INSTITUTION_TYPE_ID_x000D__x000D_INSTITUTION_TYPE_x000D_INSTITUTION_TYPE_DESCRIPTION_x000D_</v>
      </c>
      <c r="DV82" s="113" t="str">
        <f t="shared" ca="1" si="49"/>
        <v>INSTITUTION_TYPE_KEY_x000D_INSTITUTION_TYPE_ID_x000D__x000D_INSTITUTION_TYPE_x000D_INSTITUTION_TYPE_DESCRIPTION_x000D_</v>
      </c>
      <c r="DW82" s="113" t="str">
        <f t="shared" ca="1" si="49"/>
        <v>INSTITUTION_TYPE_KEY_x000D_INSTITUTION_TYPE_ID_x000D__x000D_INSTITUTION_TYPE_x000D_INSTITUTION_TYPE_DESCRIPTION_x000D_</v>
      </c>
      <c r="DX82" s="113" t="str">
        <f t="shared" ca="1" si="49"/>
        <v>INSTITUTION_TYPE_KEY_x000D_INSTITUTION_TYPE_ID_x000D__x000D_INSTITUTION_TYPE_x000D_INSTITUTION_TYPE_DESCRIPTION_x000D_</v>
      </c>
      <c r="DY82" s="113" t="str">
        <f t="shared" ca="1" si="49"/>
        <v>INSTITUTION_TYPE_KEY_x000D_INSTITUTION_TYPE_ID_x000D__x000D_INSTITUTION_TYPE_x000D_INSTITUTION_TYPE_DESCRIPTION_x000D_</v>
      </c>
      <c r="DZ82" s="113" t="str">
        <f t="shared" ca="1" si="49"/>
        <v>INSTITUTION_TYPE_KEY_x000D_INSTITUTION_TYPE_ID_x000D__x000D_INSTITUTION_TYPE_x000D_INSTITUTION_TYPE_DESCRIPTION_x000D_</v>
      </c>
      <c r="EA82" s="113" t="str">
        <f t="shared" ca="1" si="49"/>
        <v>INSTITUTION_TYPE_KEY_x000D_INSTITUTION_TYPE_ID_x000D__x000D_INSTITUTION_TYPE_x000D_INSTITUTION_TYPE_DESCRIPTION_x000D_</v>
      </c>
      <c r="EB82" s="113" t="str">
        <f t="shared" ca="1" si="49"/>
        <v>INSTITUTION_TYPE_KEY_x000D_INSTITUTION_TYPE_ID_x000D__x000D_INSTITUTION_TYPE_x000D_INSTITUTION_TYPE_DESCRIPTION_x000D_</v>
      </c>
      <c r="EC82" s="113" t="str">
        <f t="shared" ca="1" si="49"/>
        <v>INSTITUTION_TYPE_KEY_x000D_INSTITUTION_TYPE_ID_x000D__x000D_INSTITUTION_TYPE_x000D_INSTITUTION_TYPE_DESCRIPTION_x000D_</v>
      </c>
      <c r="ED82" s="113" t="str">
        <f t="shared" ca="1" si="49"/>
        <v>INSTITUTION_TYPE_KEY_x000D_INSTITUTION_TYPE_ID_x000D__x000D_INSTITUTION_TYPE_x000D_INSTITUTION_TYPE_DESCRIPTION_x000D_</v>
      </c>
      <c r="EE82" s="113" t="str">
        <f t="shared" ca="1" si="49"/>
        <v>INSTITUTION_TYPE_KEY_x000D_INSTITUTION_TYPE_ID_x000D__x000D_INSTITUTION_TYPE_x000D_INSTITUTION_TYPE_DESCRIPTION_x000D_</v>
      </c>
      <c r="EF82" s="113" t="str">
        <f t="shared" ref="EF82:EY82" ca="1" si="50">IF(NOT(ISERROR(FIND("...",EF81))),EF81,IF(LEN(EF81)&gt;226, EF81 &amp; "..." &amp; CHAR(13), EF81 &amp; EF80))</f>
        <v>INSTITUTION_TYPE_KEY_x000D_INSTITUTION_TYPE_ID_x000D__x000D_INSTITUTION_TYPE_x000D_INSTITUTION_TYPE_DESCRIPTION_x000D_</v>
      </c>
      <c r="EG82" s="113" t="str">
        <f t="shared" ca="1" si="50"/>
        <v>INSTITUTION_TYPE_KEY_x000D_INSTITUTION_TYPE_ID_x000D__x000D_INSTITUTION_TYPE_x000D_INSTITUTION_TYPE_DESCRIPTION_x000D_</v>
      </c>
      <c r="EH82" s="113" t="str">
        <f t="shared" ca="1" si="50"/>
        <v>INSTITUTION_TYPE_KEY_x000D_INSTITUTION_TYPE_ID_x000D__x000D_INSTITUTION_TYPE_x000D_INSTITUTION_TYPE_DESCRIPTION_x000D_</v>
      </c>
      <c r="EI82" s="113" t="str">
        <f t="shared" ca="1" si="50"/>
        <v>INSTITUTION_TYPE_KEY_x000D_INSTITUTION_TYPE_ID_x000D__x000D_INSTITUTION_TYPE_x000D_INSTITUTION_TYPE_DESCRIPTION_x000D_</v>
      </c>
      <c r="EJ82" s="113" t="str">
        <f t="shared" ca="1" si="50"/>
        <v>INSTITUTION_TYPE_KEY_x000D_INSTITUTION_TYPE_ID_x000D__x000D_INSTITUTION_TYPE_x000D_INSTITUTION_TYPE_DESCRIPTION_x000D_</v>
      </c>
      <c r="EK82" s="113" t="str">
        <f t="shared" ca="1" si="50"/>
        <v>INSTITUTION_TYPE_KEY_x000D_INSTITUTION_TYPE_ID_x000D__x000D_INSTITUTION_TYPE_x000D_INSTITUTION_TYPE_DESCRIPTION_x000D_</v>
      </c>
      <c r="EL82" s="113" t="str">
        <f t="shared" ca="1" si="50"/>
        <v>INSTITUTION_TYPE_KEY_x000D_INSTITUTION_TYPE_ID_x000D__x000D_INSTITUTION_TYPE_x000D_INSTITUTION_TYPE_DESCRIPTION_x000D_</v>
      </c>
      <c r="EM82" s="113" t="str">
        <f t="shared" ca="1" si="50"/>
        <v>INSTITUTION_TYPE_KEY_x000D_INSTITUTION_TYPE_ID_x000D__x000D_INSTITUTION_TYPE_x000D_INSTITUTION_TYPE_DESCRIPTION_x000D_</v>
      </c>
      <c r="EN82" s="113" t="str">
        <f t="shared" ca="1" si="50"/>
        <v>INSTITUTION_TYPE_KEY_x000D_INSTITUTION_TYPE_ID_x000D__x000D_INSTITUTION_TYPE_x000D_INSTITUTION_TYPE_DESCRIPTION_x000D_</v>
      </c>
      <c r="EO82" s="113" t="str">
        <f t="shared" ca="1" si="50"/>
        <v>INSTITUTION_TYPE_KEY_x000D_INSTITUTION_TYPE_ID_x000D__x000D_INSTITUTION_TYPE_x000D_INSTITUTION_TYPE_DESCRIPTION_x000D_</v>
      </c>
      <c r="EP82" s="113" t="str">
        <f t="shared" ca="1" si="50"/>
        <v>INSTITUTION_TYPE_KEY_x000D_INSTITUTION_TYPE_ID_x000D__x000D_INSTITUTION_TYPE_x000D_INSTITUTION_TYPE_DESCRIPTION_x000D_</v>
      </c>
      <c r="EQ82" s="113" t="str">
        <f t="shared" ca="1" si="50"/>
        <v>INSTITUTION_TYPE_KEY_x000D_INSTITUTION_TYPE_ID_x000D__x000D_INSTITUTION_TYPE_x000D_INSTITUTION_TYPE_DESCRIPTION_x000D_</v>
      </c>
      <c r="ER82" s="113" t="str">
        <f t="shared" ca="1" si="50"/>
        <v>INSTITUTION_TYPE_KEY_x000D_INSTITUTION_TYPE_ID_x000D__x000D_INSTITUTION_TYPE_x000D_INSTITUTION_TYPE_DESCRIPTION_x000D_</v>
      </c>
      <c r="ES82" s="113" t="str">
        <f t="shared" ca="1" si="50"/>
        <v>INSTITUTION_TYPE_KEY_x000D_INSTITUTION_TYPE_ID_x000D__x000D_INSTITUTION_TYPE_x000D_INSTITUTION_TYPE_DESCRIPTION_x000D_</v>
      </c>
      <c r="ET82" s="113" t="str">
        <f t="shared" ca="1" si="50"/>
        <v>INSTITUTION_TYPE_KEY_x000D_INSTITUTION_TYPE_ID_x000D__x000D_INSTITUTION_TYPE_x000D_INSTITUTION_TYPE_DESCRIPTION_x000D_</v>
      </c>
      <c r="EU82" s="113" t="str">
        <f t="shared" ca="1" si="50"/>
        <v>INSTITUTION_TYPE_KEY_x000D_INSTITUTION_TYPE_ID_x000D__x000D_INSTITUTION_TYPE_x000D_INSTITUTION_TYPE_DESCRIPTION_x000D_</v>
      </c>
      <c r="EV82" s="113" t="str">
        <f t="shared" ca="1" si="50"/>
        <v>INSTITUTION_TYPE_KEY_x000D_INSTITUTION_TYPE_ID_x000D__x000D_INSTITUTION_TYPE_x000D_INSTITUTION_TYPE_DESCRIPTION_x000D_</v>
      </c>
      <c r="EW82" s="113" t="str">
        <f t="shared" ca="1" si="50"/>
        <v>INSTITUTION_TYPE_KEY_x000D_INSTITUTION_TYPE_ID_x000D__x000D_INSTITUTION_TYPE_x000D_INSTITUTION_TYPE_DESCRIPTION_x000D_</v>
      </c>
      <c r="EX82" s="113" t="str">
        <f t="shared" ca="1" si="50"/>
        <v>INSTITUTION_TYPE_KEY_x000D_INSTITUTION_TYPE_ID_x000D__x000D_INSTITUTION_TYPE_x000D_INSTITUTION_TYPE_DESCRIPTION_x000D_</v>
      </c>
      <c r="EY82" s="113" t="str">
        <f t="shared" ca="1" si="50"/>
        <v>INSTITUTION_TYPE_KEY_x000D_INSTITUTION_TYPE_ID_x000D__x000D_INSTITUTION_TYPE_x000D_INSTITUTION_TYPE_DESCRIPTION_x000D_</v>
      </c>
    </row>
    <row r="83" spans="1:155" s="39" customFormat="1" ht="28.95" hidden="1" customHeight="1" outlineLevel="2">
      <c r="A83" s="21"/>
      <c r="B83" s="21"/>
      <c r="C83" s="33" t="s">
        <v>343</v>
      </c>
      <c r="D83" s="33"/>
      <c r="E83" s="28"/>
      <c r="F83" s="124" t="str">
        <f t="shared" ref="F83:BQ83" si="51">IF(LEN(F72)=0,"",TRIM(SUBSTITUTE(F7, "!", "")))</f>
        <v>SK, NN</v>
      </c>
      <c r="G83" s="124" t="str">
        <f t="shared" si="51"/>
        <v>BK, NN</v>
      </c>
      <c r="H83" s="124" t="str">
        <f t="shared" si="51"/>
        <v/>
      </c>
      <c r="I83" s="124" t="str">
        <f t="shared" si="51"/>
        <v/>
      </c>
      <c r="J83" s="124" t="str">
        <f t="shared" si="51"/>
        <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136" t="str">
        <f>F83</f>
        <v>SK, NN</v>
      </c>
      <c r="G84" s="113" t="str">
        <f ca="1">CONCATENATE(INDIRECT(ADDRESS(ROW(),COLUMN()-1)),", ", G83)</f>
        <v>SK, NN, BK, NN</v>
      </c>
      <c r="H84" s="113" t="str">
        <f t="shared" ref="H84:BS84" ca="1" si="54">CONCATENATE(INDIRECT(ADDRESS(ROW(),COLUMN()-1)),", ", H83)</f>
        <v xml:space="preserve">SK, NN, BK, NN, </v>
      </c>
      <c r="I84" s="113" t="str">
        <f t="shared" ca="1" si="54"/>
        <v xml:space="preserve">SK, NN, BK, NN, , </v>
      </c>
      <c r="J84" s="113" t="str">
        <f t="shared" ca="1" si="54"/>
        <v xml:space="preserve">SK, NN, BK, NN, , , </v>
      </c>
      <c r="K84" s="113" t="str">
        <f t="shared" ca="1" si="54"/>
        <v xml:space="preserve">SK, NN, BK, NN, , , , </v>
      </c>
      <c r="L84" s="113" t="str">
        <f t="shared" ca="1" si="54"/>
        <v xml:space="preserve">SK, NN, BK, NN, , , , , </v>
      </c>
      <c r="M84" s="113" t="str">
        <f t="shared" ca="1" si="54"/>
        <v xml:space="preserve">SK, NN, BK, NN, , , , , , </v>
      </c>
      <c r="N84" s="113" t="str">
        <f t="shared" ca="1" si="54"/>
        <v xml:space="preserve">SK, NN, BK, NN, , , , , , , </v>
      </c>
      <c r="O84" s="113" t="str">
        <f t="shared" ca="1" si="54"/>
        <v xml:space="preserve">SK, NN, BK, NN, , , , , , , , </v>
      </c>
      <c r="P84" s="113" t="str">
        <f t="shared" ca="1" si="54"/>
        <v xml:space="preserve">SK, NN, BK, NN, , , , , , , , , </v>
      </c>
      <c r="Q84" s="113" t="str">
        <f t="shared" ca="1" si="54"/>
        <v xml:space="preserve">SK, NN, BK, NN, , , , , , , , , , </v>
      </c>
      <c r="R84" s="113" t="str">
        <f t="shared" ca="1" si="54"/>
        <v xml:space="preserve">SK, NN, BK, NN, , , , , , , , , , , </v>
      </c>
      <c r="S84" s="113" t="str">
        <f t="shared" ca="1" si="54"/>
        <v xml:space="preserve">SK, NN, BK, NN, , , , , , , , , , , , </v>
      </c>
      <c r="T84" s="113" t="str">
        <f t="shared" ca="1" si="54"/>
        <v xml:space="preserve">SK, NN, BK, NN, , , , , , , , , , , , , </v>
      </c>
      <c r="U84" s="113" t="str">
        <f t="shared" ca="1" si="54"/>
        <v xml:space="preserve">SK, NN, BK, NN, , , , , , , , , , , , , , </v>
      </c>
      <c r="V84" s="113" t="str">
        <f t="shared" ca="1" si="54"/>
        <v xml:space="preserve">SK, NN, BK, NN, , , , , , , , , , , , , , , </v>
      </c>
      <c r="W84" s="113" t="str">
        <f t="shared" ca="1" si="54"/>
        <v xml:space="preserve">SK, NN, BK, NN, , , , , , , , , , , , , , , , </v>
      </c>
      <c r="X84" s="113" t="str">
        <f t="shared" ca="1" si="54"/>
        <v xml:space="preserve">SK, NN, BK, NN, , , , , , , , , , , , , , , , , </v>
      </c>
      <c r="Y84" s="113" t="str">
        <f t="shared" ca="1" si="54"/>
        <v xml:space="preserve">SK, NN, BK, NN, , , , , , , , , , , , , , , , , , </v>
      </c>
      <c r="Z84" s="113" t="str">
        <f t="shared" ca="1" si="54"/>
        <v xml:space="preserve">SK, NN, BK, NN, , , , , , , , , , , , , , , , , , , </v>
      </c>
      <c r="AA84" s="113" t="str">
        <f t="shared" ca="1" si="54"/>
        <v xml:space="preserve">SK, NN, BK, NN, , , , , , , , , , , , , , , , , , , , </v>
      </c>
      <c r="AB84" s="113" t="str">
        <f t="shared" ca="1" si="54"/>
        <v xml:space="preserve">SK, NN, BK, NN, , , , , , , , , , , , , , , , , , , , , </v>
      </c>
      <c r="AC84" s="113" t="str">
        <f t="shared" ca="1" si="54"/>
        <v xml:space="preserve">SK, NN, BK, NN, , , , , , , , , , , , , , , , , , , , , , </v>
      </c>
      <c r="AD84" s="113" t="str">
        <f t="shared" ca="1" si="54"/>
        <v xml:space="preserve">SK, NN, BK, NN, , , , , , , , , , , , , , , , , , , , , , , </v>
      </c>
      <c r="AE84" s="113" t="str">
        <f t="shared" ca="1" si="54"/>
        <v xml:space="preserve">SK, NN, BK, NN, , , , , , , , , , , , , , , , , , , , , , , , </v>
      </c>
      <c r="AF84" s="113" t="str">
        <f t="shared" ca="1" si="54"/>
        <v xml:space="preserve">SK, NN, BK, NN, , , , , , , , , , , , , , , , , , , , , , , , , </v>
      </c>
      <c r="AG84" s="113" t="str">
        <f t="shared" ca="1" si="54"/>
        <v xml:space="preserve">SK, NN, BK, NN, , , , , , , , , , , , , , , , , , , , , , , , , , </v>
      </c>
      <c r="AH84" s="113" t="str">
        <f t="shared" ca="1" si="54"/>
        <v xml:space="preserve">SK, NN, BK, NN, , , , , , , , , , , , , , , , , , , , , , , , , , , </v>
      </c>
      <c r="AI84" s="113" t="str">
        <f t="shared" ca="1" si="54"/>
        <v xml:space="preserve">SK, NN, BK, NN, , , , , , , , , , , , , , , , , , , , , , , , , , , , </v>
      </c>
      <c r="AJ84" s="113" t="str">
        <f t="shared" ca="1" si="54"/>
        <v xml:space="preserve">SK, NN, BK, NN, , , , , , , , , , , , , , , , , , , , , , , , , , , , , </v>
      </c>
      <c r="AK84" s="113" t="str">
        <f t="shared" ca="1" si="54"/>
        <v xml:space="preserve">SK, NN, BK, NN, , , , , , , , , , , , , , , , , , , , , , , , , , , , , , </v>
      </c>
      <c r="AL84" s="113" t="str">
        <f t="shared" ca="1" si="54"/>
        <v xml:space="preserve">SK, NN, BK, NN, , , , , , , , , , , , , , , , , , , , , , , , , , , , , , , </v>
      </c>
      <c r="AM84" s="113" t="str">
        <f t="shared" ca="1" si="54"/>
        <v xml:space="preserve">SK, NN, BK, NN, , , , , , , , , , , , , , , , , , , , , , , , , , , , , , , , </v>
      </c>
      <c r="AN84" s="113" t="str">
        <f t="shared" ca="1" si="54"/>
        <v xml:space="preserve">SK, NN, BK, NN, , , , , , , , , , , , , , , , , , , , , , , , , , , , , , , , , </v>
      </c>
      <c r="AO84" s="113" t="str">
        <f t="shared" ca="1" si="54"/>
        <v xml:space="preserve">SK, NN, BK, NN, , , , , , , , , , , , , , , , , , , , , , , , , , , , , , , , , , </v>
      </c>
      <c r="AP84" s="113" t="str">
        <f t="shared" ca="1" si="54"/>
        <v xml:space="preserve">SK, NN, BK, NN, , , , , , , , , , , , , , , , , , , , , , , , , , , , , , , , , , , </v>
      </c>
      <c r="AQ84" s="113" t="str">
        <f t="shared" ca="1" si="54"/>
        <v xml:space="preserve">SK, NN, BK, NN, , , , , , , , , , , , , , , , , , , , , , , , , , , , , , , , , , , , </v>
      </c>
      <c r="AR84" s="113" t="str">
        <f t="shared" ca="1" si="54"/>
        <v xml:space="preserve">SK, NN, BK, NN, , , , , , , , , , , , , , , , , , , , , , , , , , , , , , , , , , , , , </v>
      </c>
      <c r="AS84" s="113" t="str">
        <f t="shared" ca="1" si="54"/>
        <v xml:space="preserve">SK, NN, BK, NN, , , , , , , , , , , , , , , , , , , , , , , , , , , , , , , , , , , , , , </v>
      </c>
      <c r="AT84" s="113" t="str">
        <f t="shared" ca="1" si="54"/>
        <v xml:space="preserve">SK, NN, BK, NN, , , , , , , , , , , , , , , , , , , , , , , , , , , , , , , , , , , , , , , </v>
      </c>
      <c r="AU84" s="113" t="str">
        <f t="shared" ca="1" si="54"/>
        <v xml:space="preserve">SK, NN, BK, NN, , , , , , , , , , , , , , , , , , , , , , , , , , , , , , , , , , , , , , , , </v>
      </c>
      <c r="AV84" s="113" t="str">
        <f t="shared" ca="1" si="54"/>
        <v xml:space="preserve">SK, NN, BK, NN, , , , , , , , , , , , , , , , , , , , , , , , , , , , , , , , , , , , , , , , , </v>
      </c>
      <c r="AW84" s="113" t="str">
        <f t="shared" ca="1" si="54"/>
        <v xml:space="preserve">SK, NN, BK, NN, , , , , , , , , , , , , , , , , , , , , , , , , , , , , , , , , , , , , , , , , , </v>
      </c>
      <c r="AX84" s="113" t="str">
        <f t="shared" ca="1" si="54"/>
        <v xml:space="preserve">SK, NN, BK, NN, , , , , , , , , , , , , , , , , , , , , , , , , , , , , , , , , , , , , , , , , , , </v>
      </c>
      <c r="AY84" s="113" t="str">
        <f t="shared" ca="1" si="54"/>
        <v xml:space="preserve">SK, NN, BK, NN, , , , , , , , , , , , , , , , , , , , , , , , , , , , , , , , , , , , , , , , , , , , </v>
      </c>
      <c r="AZ84" s="113" t="str">
        <f t="shared" ca="1" si="54"/>
        <v xml:space="preserve">SK, NN, BK, NN, , , , , , , , , , , , , , , , , , , , , , , , , , , , , , , , , , , , , , , , , , , , , </v>
      </c>
      <c r="BA84" s="113" t="str">
        <f t="shared" ca="1" si="54"/>
        <v xml:space="preserve">SK, NN, BK, NN, , , , , , , , , , , , , , , , , , , , , , , , , , , , , , , , , , , , , , , , , , , , , , </v>
      </c>
      <c r="BB84" s="113" t="str">
        <f t="shared" ca="1" si="54"/>
        <v xml:space="preserve">SK, NN, BK, NN, , , , , , , , , , , , , , , , , , , , , , , , , , , , , , , , , , , , , , , , , , , , , , , </v>
      </c>
      <c r="BC84" s="113" t="str">
        <f t="shared" ca="1" si="54"/>
        <v xml:space="preserve">SK, NN, BK, NN, , , , , , , , , , , , , , , , , , , , , , , , , , , , , , , , , , , , , , , , , , , , , , , , </v>
      </c>
      <c r="BD84" s="113" t="str">
        <f t="shared" ca="1" si="54"/>
        <v xml:space="preserve">SK, NN, BK, NN, , , , , , , , , , , , , , , , , , , , , , , , , , , , , , , , , , , , , , , , , , , , , , , , , </v>
      </c>
      <c r="BE84" s="113" t="str">
        <f t="shared" ca="1" si="54"/>
        <v xml:space="preserve">SK, NN, BK, NN, , , , , , , , , , , , , , , , , , , , , , , , , , , , , , , , , , , , , , , , , , , , , , , , , , </v>
      </c>
      <c r="BF84" s="113" t="str">
        <f t="shared" ca="1" si="54"/>
        <v xml:space="preserve">SK, NN, BK, NN, , , , , , , , , , , , , , , , , , , , , , , , , , , , , , , , , , , , , , , , , , , , , , , , , , , </v>
      </c>
      <c r="BG84" s="113" t="str">
        <f t="shared" ca="1" si="54"/>
        <v xml:space="preserve">SK, NN, BK, NN, , , , , , , , , , , , , , , , , , , , , , , , , , , , , , , , , , , , , , , , , , , , , , , , , , , , </v>
      </c>
      <c r="BH84" s="113" t="str">
        <f t="shared" ca="1" si="54"/>
        <v xml:space="preserve">SK, NN, BK, NN, , , , , , , , , , , , , , , , , , , , , , , , , , , , , , , , , , , , , , , , , , , , , , , , , , , , , </v>
      </c>
      <c r="BI84" s="113" t="str">
        <f t="shared" ca="1" si="54"/>
        <v xml:space="preserve">SK, NN, BK, NN, , , , , , , , , , , , , , , , , , , , , , , , , , , , , , , , , , , , , , , , , , , , , , , , , , , , , , </v>
      </c>
      <c r="BJ84" s="113" t="str">
        <f t="shared" ca="1" si="54"/>
        <v xml:space="preserve">SK, NN, BK, NN, , , , , , , , , , , , , , , , , , , , , , , , , , , , , , , , , , , , , , , , , , , , , , , , , , , , , , , </v>
      </c>
      <c r="BK84" s="113" t="str">
        <f t="shared" ca="1" si="54"/>
        <v xml:space="preserve">SK, NN, BK, NN, , , , , , , , , , , , , , , , , , , , , , , , , , , , , , , , , , , , , , , , , , , , , , , , , , , , , , , , </v>
      </c>
      <c r="BL84" s="113" t="str">
        <f t="shared" ca="1" si="54"/>
        <v xml:space="preserve">SK, NN, BK, NN, , , , , , , , , , , , , , , , , , , , , , , , , , , , , , , , , , , , , , , , , , , , , , , , , , , , , , , , , </v>
      </c>
      <c r="BM84" s="113" t="str">
        <f t="shared" ca="1" si="54"/>
        <v xml:space="preserve">SK, NN, BK, NN, , , , , , , , , , , , , , , , , , , , , , , , , , , , , , , , , , , , , , , , , , , , , , , , , , , , , , , , , , </v>
      </c>
      <c r="BN84" s="113" t="str">
        <f t="shared" ca="1" si="54"/>
        <v xml:space="preserve">SK, NN, BK, NN, , , , , , , , , , , , , , , , , , , , , , , , , , , , , , , , , , , , , , , , , , , , , , , , , , , , , , , , , , , </v>
      </c>
      <c r="BO84" s="113" t="str">
        <f t="shared" ca="1" si="54"/>
        <v xml:space="preserve">SK, NN, BK, NN, , , , , , , , , , , , , , , , , , , , , , , , , , , , , , , , , , , , , , , , , , , , , , , , , , , , , , , , , , , , </v>
      </c>
      <c r="BP84" s="113" t="str">
        <f t="shared" ca="1" si="54"/>
        <v xml:space="preserve">SK, NN, BK, NN, , , , , , , , , , , , , , , , , , , , , , , , , , , , , , , , , , , , , , , , , , , , , , , , , , , , , , , , , , , , , </v>
      </c>
      <c r="BQ84" s="113" t="str">
        <f t="shared" ca="1" si="54"/>
        <v xml:space="preserve">SK, NN, BK, NN, , , , , , , , , , , , , , , , , , , , , , , , , , , , , , , , , , , , , , , , , , , , , , , , , , , , , , , , , , , , , , </v>
      </c>
      <c r="BR84" s="113" t="str">
        <f t="shared" ca="1" si="54"/>
        <v xml:space="preserve">SK, NN, BK, NN, , , , , , , , , , , , , , , , , , , , , , , , , , , , , , , , , , , , , , , , , , , , , , , , , , , , , , , , , , , , , , , </v>
      </c>
      <c r="BS84" s="113" t="str">
        <f t="shared" ca="1" si="54"/>
        <v xml:space="preserve">SK, NN, BK, NN, , , , , , , , , , , , , , , , , , , , , , , , , , , , , , , , , , , , , , , , , , , , , , , , , , , , , , , , , , , , , , , , </v>
      </c>
      <c r="BT84" s="113" t="str">
        <f t="shared" ref="BT84:EE84" ca="1" si="55">CONCATENATE(INDIRECT(ADDRESS(ROW(),COLUMN()-1)),", ", BT83)</f>
        <v xml:space="preserve">SK, NN, BK, NN, , , , , , , , , , , , , , , , , , , , , , , , , , , , , , , , , , , , , , , , , , , , , , , , , , , , , , , , , , , , , , , , , </v>
      </c>
      <c r="BU84" s="113" t="str">
        <f t="shared" ca="1" si="55"/>
        <v xml:space="preserve">SK, NN, BK, NN, , , , , , , , , , , , , , , , , , , , , , , , , , , , , , , , , , , , , , , , , , , , , , , , , , , , , , , , , , , , , , , , , , </v>
      </c>
      <c r="BV84" s="113" t="str">
        <f t="shared" ca="1" si="55"/>
        <v xml:space="preserve">SK, NN, BK, NN, , , , , , , , , , , , , , , , , , , , , , , , , , , , , , , , , , , , , , , , , , , , , , , , , , , , , , , , , , , , , , , , , , , </v>
      </c>
      <c r="BW84" s="113" t="str">
        <f t="shared" ca="1" si="55"/>
        <v xml:space="preserve">SK, NN, BK, NN, , , , , , , , , , , , , , , , , , , , , , , , , , , , , , , , , , , , , , , , , , , , , , , , , , , , , , , , , , , , , , , , , , , , </v>
      </c>
      <c r="BX84" s="113" t="str">
        <f t="shared" ca="1" si="55"/>
        <v xml:space="preserve">SK, NN, BK, NN, , , , , , , , , , , , , , , , , , , , , , , , , , , , , , , , , , , , , , , , , , , , , , , , , , , , , , , , , , , , , , , , , , , , , </v>
      </c>
      <c r="BY84" s="113" t="str">
        <f t="shared" ca="1" si="55"/>
        <v xml:space="preserve">SK, NN, BK, NN, , , , , , , , , , , , , , , , , , , , , , , , , , , , , , , , , , , , , , , , , , , , , , , , , , , , , , , , , , , , , , , , , , , , , , </v>
      </c>
      <c r="BZ84" s="113" t="str">
        <f t="shared" ca="1" si="55"/>
        <v xml:space="preserve">SK, NN, BK, NN, , , , , , , , , , , , , , , , , , , , , , , , , , , , , , , , , , , , , , , , , , , , , , , , , , , , , , , , , , , , , , , , , , , , , , , </v>
      </c>
      <c r="CA84" s="113" t="str">
        <f t="shared" ca="1" si="55"/>
        <v xml:space="preserve">SK, NN, BK, NN, , , , , , , , , , , , , , , , , , , , , , , , , , , , , , , , , , , , , , , , , , , , , , , , , , , , , , , , , , , , , , , , , , , , , , , , </v>
      </c>
      <c r="CB84" s="113" t="str">
        <f t="shared" ca="1" si="55"/>
        <v xml:space="preserve">SK, NN, BK, NN, , , , , , , , , , , , , , , , , , , , , , , , , , , , , , , , , , , , , , , , , , , , , , , , , , , , , , , , , , , , , , , , , , , , , , , , , </v>
      </c>
      <c r="CC84" s="113" t="str">
        <f t="shared" ca="1" si="55"/>
        <v xml:space="preserve">SK, NN, BK, NN, , , , , , , , , , , , , , , , , , , , , , , , , , , , , , , , , , , , , , , , , , , , , , , , , , , , , , , , , , , , , , , , , , , , , , , , , , </v>
      </c>
      <c r="CD84" s="113" t="str">
        <f t="shared" ca="1" si="55"/>
        <v xml:space="preserve">SK, NN, BK, NN, , , , , , , , , , , , , , , , , , , , , , , , , , , , , , , , , , , , , , , , , , , , , , , , , , , , , , , , , , , , , , , , , , , , , , , , , , , </v>
      </c>
      <c r="CE84" s="113" t="str">
        <f t="shared" ca="1" si="55"/>
        <v xml:space="preserve">SK, NN, BK, NN, , , , , , , , , , , , , , , , , , , , , , , , , , , , , , , , , , , , , , , , , , , , , , , , , , , , , , , , , , , , , , , , , , , , , , , , , , , , </v>
      </c>
      <c r="CF84" s="113" t="str">
        <f t="shared" ca="1" si="55"/>
        <v xml:space="preserve">SK, NN, BK, NN, , , , , , , , , , , , , , , , , , , , , , , , , , , , , , , , , , , , , , , , , , , , , , , , , , , , , , , , , , , , , , , , , , , , , , , , , , , , , </v>
      </c>
      <c r="CG84" s="113" t="str">
        <f t="shared" ca="1" si="55"/>
        <v xml:space="preserve">SK, NN, BK, NN, , , , , , , , , , , , , , , , , , , , , , , , , , , , , , , , , , , , , , , , , , , , , , , , , , , , , , , , , , , , , , , , , , , , , , , , , , , , , , </v>
      </c>
      <c r="CH84" s="113" t="str">
        <f t="shared" ca="1" si="55"/>
        <v xml:space="preserve">SK, NN, BK, NN, , , , , , , , , , , , , , , , , , , , , , , , , , , , , , , , , , , , , , , , , , , , , , , , , , , , , , , , , , , , , , , , , , , , , , , , , , , , , , , </v>
      </c>
      <c r="CI84" s="113" t="str">
        <f t="shared" ca="1" si="55"/>
        <v xml:space="preserve">SK, NN, BK, NN, , , , , , , , , , , , , , , , , , , , , , , , , , , , , , , , , , , , , , , , , , , , , , , , , , , , , , , , , , , , , , , , , , , , , , , , , , , , , , , , </v>
      </c>
      <c r="CJ84" s="113" t="str">
        <f t="shared" ca="1" si="55"/>
        <v xml:space="preserve">SK, NN, BK, NN, , , , , , , , , , , , , , , , , , , , , , , , , , , , , , , , , , , , , , , , , , , , , , , , , , , , , , , , , , , , , , , , , , , , , , , , , , , , , , , , , </v>
      </c>
      <c r="CK84" s="113" t="str">
        <f t="shared" ca="1" si="55"/>
        <v xml:space="preserve">SK, NN, BK, NN, , , , , , , , , , , , , , , , , , , , , , , , , , , , , , , , , , , , , , , , , , , , , , , , , , , , , , , , , , , , , , , , , , , , , , , , , , , , , , , , , , </v>
      </c>
      <c r="CL84" s="113" t="str">
        <f t="shared" ca="1" si="55"/>
        <v xml:space="preserve">SK, NN, BK, NN, , , , , , , , , , , , , , , , , , , , , , , , , , , , , , , , , , , , , , , , , , , , , , , , , , , , , , , , , , , , , , , , , , , , , , , , , , , , , , , , , , , </v>
      </c>
      <c r="CM84" s="113" t="str">
        <f t="shared" ca="1" si="55"/>
        <v xml:space="preserve">SK, NN, BK, NN, , , , , , , , , , , , , , , , , , , , , , , , , , , , , , , , , , , , , , , , , , , , , , , , , , , , , , , , , , , , , , , , , , , , , , , , , , , , , , , , , , , , </v>
      </c>
      <c r="CN84" s="113" t="str">
        <f t="shared" ca="1" si="55"/>
        <v xml:space="preserve">SK, NN, BK, NN, , , , , , , , , , , , , , , , , , , , , , , , , , , , , , , , , , , , , , , , , , , , , , , , , , , , , , , , , , , , , , , , , , , , , , , , , , , , , , , , , , , , , </v>
      </c>
      <c r="CO84" s="113" t="str">
        <f t="shared" ca="1" si="55"/>
        <v xml:space="preserve">SK, NN, BK, NN, , , , , , , , , , , , , , , , , , , , , , , , , , , , , , , , , , , , , , , , , , , , , , , , , , , , , , , , , , , , , , , , , , , , , , , , , , , , , , , , , , , , , , </v>
      </c>
      <c r="CP84" s="113" t="str">
        <f t="shared" ca="1" si="55"/>
        <v xml:space="preserve">SK, NN, BK, NN, , , , , , , , , , , , , , , , , , , , , , , , , , , , , , , , , , , , , , , , , , , , , , , , , , , , , , , , , , , , , , , , , , , , , , , , , , , , , , , , , , , , , , , </v>
      </c>
      <c r="CQ84" s="113" t="str">
        <f t="shared" ca="1" si="55"/>
        <v xml:space="preserve">SK, NN, BK, NN, , , , , , , , , , , , , , , , , , , , , , , , , , , , , , , , , , , , , , , , , , , , , , , , , , , , , , , , , , , , , , , , , , , , , , , , , , , , , , , , , , , , , , , , </v>
      </c>
      <c r="CR84" s="113" t="str">
        <f t="shared" ca="1" si="55"/>
        <v xml:space="preserve">SK, NN, BK, NN, , , , , , , , , , , , , , , , , , , , , , , , , , , , , , , , , , , , , , , , , , , , , , , , , , , , , , , , , , , , , , , , , , , , , , , , , , , , , , , , , , , , , , , , , </v>
      </c>
      <c r="CS84" s="113" t="str">
        <f t="shared" ca="1" si="55"/>
        <v xml:space="preserve">SK, NN, BK, NN, , , , , , , , , , , , , , , , , , , , , , , , , , , , , , , , , , , , , , , , , , , , , , , , , , , , , , , , , , , , , , , , , , , , , , , , , , , , , , , , , , , , , , , , , , </v>
      </c>
      <c r="CT84" s="113" t="str">
        <f t="shared" ca="1" si="55"/>
        <v xml:space="preserve">SK, NN, BK, NN, , , , , , , , , , , , , , , , , , , , , , , , , , , , , , , , , , , , , , , , , , , , , , , , , , , , , , , , , , , , , , , , , , , , , , , , , , , , , , , , , , , , , , , , , , , </v>
      </c>
      <c r="CU84" s="113" t="str">
        <f t="shared" ca="1" si="55"/>
        <v xml:space="preserve">SK, NN, BK, NN, , , , , , , , , , , , , , , , , , , , , , , , , , , , , , , , , , , , , , , , , , , , , , , , , , , , , , , , , , , , , , , , , , , , , , , , , , , , , , , , , , , , , , , , , , , , </v>
      </c>
      <c r="CV84" s="113" t="str">
        <f t="shared" ca="1" si="55"/>
        <v xml:space="preserve">SK, NN, BK, NN, , , , , , , , , , , , , , , , , , , , , , , , , , , , , , , , , , , , , , , , , , , , , , , , , , , , , , , , , , , , , , , , , , , , , , , , , , , , , , , , , , , , , , , , , , , , , </v>
      </c>
      <c r="CW84" s="113" t="str">
        <f t="shared" ca="1" si="55"/>
        <v xml:space="preserve">SK, NN, BK, NN, , , , , , , , , , , , , , , , , , , , , , , , , , , , , , , , , , , , , , , , , , , , , , , , , , , , , , , , , , , , , , , , , , , , , , , , , , , , , , , , , , , , , , , , , , , , , , </v>
      </c>
      <c r="CX84" s="113" t="str">
        <f t="shared" ca="1" si="55"/>
        <v xml:space="preserve">SK, NN, BK, NN, , , , , , , , , , , , , , , , , , , , , , , , , , , , , , , , , , , , , , , , , , , , , , , , , , , , , , , , , , , , , , , , , , , , , , , , , , , , , , , , , , , , , , , , , , , , , , , </v>
      </c>
      <c r="CY84" s="113" t="str">
        <f t="shared" ca="1" si="55"/>
        <v xml:space="preserve">SK, NN, BK, NN, , , , , , , , , , , , , , , , , , , , , , , , , , , , , , , , , , , , , , , , , , , , , , , , , , , , , , , , , , , , , , , , , , , , , , , , , , , , , , , , , , , , , , , , , , , , , , , , </v>
      </c>
      <c r="CZ84" s="113" t="str">
        <f t="shared" ca="1" si="55"/>
        <v xml:space="preserve">SK, NN, BK, NN, , , , , , , , , , , , , , , , , , , , , , , , , , , , , , , , , , , , , , , , , , , , , , , , , , , , , , , , , , , , , , , , , , , , , , , , , , , , , , , , , , , , , , , , , , , , , , , , , </v>
      </c>
      <c r="DA84" s="113" t="str">
        <f t="shared" ca="1" si="55"/>
        <v xml:space="preserve">SK, NN, BK, NN, , , , , , , , , , , , , , , , , , , , , , , , , , , , , , , , , , , , , , , , , , , , , , , , , , , , , , , , , , , , , , , , , , , , , , , , , , , , , , , , , , , , , , , , , , , , , , , , , , </v>
      </c>
      <c r="DB84" s="113" t="str">
        <f t="shared" ca="1" si="55"/>
        <v xml:space="preserve">SK, NN, BK, NN, , , , , , , , , , , , , , , , , , , , , , , , , , , , , , , , , , , , , , , , , , , , , , , , , , , , , , , , , , , , , , , , , , , , , , , , , , , , , , , , , , , , , , , , , , , , , , , , , , , </v>
      </c>
      <c r="DC84" s="113" t="str">
        <f t="shared" ca="1" si="55"/>
        <v xml:space="preserve">SK, NN, BK, NN, , , , , , , , , , , , , , , , , , , , , , , , , , , , , , , , , , , , , , , , , , , , , , , , , , , , , , , , , , , , , , , , , , , , , , , , , , , , , , , , , , , , , , , , , , , , , , , , , , , , </v>
      </c>
      <c r="DD84" s="113" t="str">
        <f t="shared" ca="1" si="55"/>
        <v xml:space="preserve">SK, NN, BK, NN, , , , , , , , , , , , , , , , , , , , , , , , , , , , , , , , , , , , , , , , , , , , , , , , , , , , , , , , , , , , , , , , , , , , , , , , , , , , , , , , , , , , , , , , , , , , , , , , , , , , , </v>
      </c>
      <c r="DE84" s="113" t="str">
        <f t="shared" ca="1" si="55"/>
        <v xml:space="preserve">SK, NN, BK, NN, , , , , , , , , , , , , , , , , , , , , , , , , , , , , , , , , , , , , , , , , , , , , , , , , , , , , , , , , , , , , , , , , , , , , , , , , , , , , , , , , , , , , , , , , , , , , , , , , , , , , , </v>
      </c>
      <c r="DF84" s="113" t="str">
        <f t="shared" ca="1" si="55"/>
        <v xml:space="preserve">SK, NN, BK, NN, , , , , , , , , , , , , , , , , , , , , , , , , , , , , , , , , , , , , , , , , , , , , , , , , , , , , , , , , , , , , , , , , , , , , , , , , , , , , , , , , , , , , , , , , , , , , , , , , , , , , , , </v>
      </c>
      <c r="DG84" s="113" t="str">
        <f t="shared" ca="1" si="55"/>
        <v xml:space="preserve">SK, NN, BK, NN, , , , , , , , , , , , , , , , , , , , , , , , , , , , , , , , , , , , , , , , , , , , , , , , , , , , , , , , , , , , , , , , , , , , , , , , , , , , , , , , , , , , , , , , , , , , , , , , , , , , , , , , </v>
      </c>
      <c r="DH84" s="113" t="str">
        <f t="shared" ca="1" si="55"/>
        <v xml:space="preserve">SK, NN, BK, NN, , , , , , , , , , , , , , , , , , , , , , , , , , , , , , , , , , , , , , , , , , , , , , , , , , , , , , , , , , , , , , , , , , , , , , , , , , , , , , , , , , , , , , , , , , , , , , , , , , , , , , , , , </v>
      </c>
      <c r="DI84" s="113" t="str">
        <f t="shared" ca="1" si="55"/>
        <v xml:space="preserve">SK, NN, BK, NN, , , , , , , , , , , , , , , , , , , , , , , , , , , , , , , , , , , , , , , , , , , , , , , , , , , , , , , , , , , , , , , , , , , , , , , , , , , , , , , , , , , , , , , , , , , , , , , , , , , , , , , , , , </v>
      </c>
      <c r="DJ84" s="113" t="str">
        <f t="shared" ca="1" si="55"/>
        <v xml:space="preserve">SK, NN, BK, NN, , , , , , , , , , , , , , , , , , , , , , , , , , , , , , , , , , , , , , , , , , , , , , , , , , , , , , , , , , , , , , , , , , , , , , , , , , , , , , , , , , , , , , , , , , , , , , , , , , , , , , , , , , , </v>
      </c>
      <c r="DK84" s="113" t="str">
        <f t="shared" ca="1" si="55"/>
        <v xml:space="preserve">SK, NN, BK, NN, , , , , , , , , , , , , , , , , , , , , , , , , , , , , , , , , , , , , , , , , , , , , , , , , , , , , , , , , , , , , , , , , , , , , , , , , , , , , , , , , , , , , , , , , , , , , , , , , , , , , , , , , , , , </v>
      </c>
      <c r="DL84" s="113" t="str">
        <f t="shared" ca="1" si="55"/>
        <v xml:space="preserve">SK, NN, BK, NN, , , , , , , , , , , , , , , , , , , , , , , , , , , , , , , , , , , , , , , , , , , , , , , , , , , , , , , , , , , , , , , , , , , , , , , , , , , , , , , , , , , , , , , , , , , , , , , , , , , , , , , , , , , , , </v>
      </c>
      <c r="DM84" s="113" t="str">
        <f t="shared" ca="1" si="55"/>
        <v xml:space="preserve">SK, NN, BK, NN, , , , , , , , , , , , , , , , , , , , , , , , , , , , , , , , , , , , , , , , , , , , , , , , , , , , , , , , , , , , , , , , , , , , , , , , , , , , , , , , , , , , , , , , , , , , , , , , , , , , , , , , , , , , , , </v>
      </c>
      <c r="DN84" s="113" t="str">
        <f t="shared" ca="1" si="55"/>
        <v xml:space="preserve">SK, NN, BK, NN, , , , , , , , , , , , , , , , , , , , , , , , , , , , , , , , , , , , , , , , , , , , , , , , , , , , , , , , , , , , , , , , , , , , , , , , , , , , , , , , , , , , , , , , , , , , , , , , , , , , , , , , , , , , , , , </v>
      </c>
      <c r="DO84" s="113" t="str">
        <f t="shared" ca="1" si="55"/>
        <v xml:space="preserve">SK, NN, BK, NN, , , , , , , , , , , , , , , , , , , , , , , , , , , , , , , , , , , , , , , , , , , , , , , , , , , , , , , , , , , , , , , , , , , , , , , , , , , , , , , , , , , , , , , , , , , , , , , , , , , , , , , , , , , , , , , , </v>
      </c>
      <c r="DP84" s="113" t="str">
        <f t="shared" ca="1" si="55"/>
        <v xml:space="preserve">SK, NN, BK, NN, , , , , , , , , , , , , , , , , , , , , , , , , , , , , , , , , , , , , , , , , , , , , , , , , , , , , , , , , , , , , , , , , , , , , , , , , , , , , , , , , , , , , , , , , , , , , , , , , , , , , , , , , , , , , , , , , </v>
      </c>
      <c r="DQ84" s="113" t="str">
        <f t="shared" ca="1" si="55"/>
        <v xml:space="preserve">SK, NN, BK, NN, , , , , , , , , , , , , , , , , , , , , , , , , , , , , , , , , , , , , , , , , , , , , , , , , , , , , , , , , , , , , , , , , , , , , , , , , , , , , , , , , , , , , , , , , , , , , , , , , , , , , , , , , , , , , , , , , , </v>
      </c>
      <c r="DR84" s="113" t="str">
        <f t="shared" ca="1" si="55"/>
        <v xml:space="preserve">SK, NN, BK, NN, , , , , , , , , , , , , , , , , , , , , , , , , , , , , , , , , , , , , , , , , , , , , , , , , , , , , , , , , , , , , , , , , , , , , , , , , , , , , , , , , , , , , , , , , , , , , , , , , , , , , , , , , , , , , , , , , , , </v>
      </c>
      <c r="DS84" s="113" t="str">
        <f t="shared" ca="1" si="55"/>
        <v xml:space="preserve">SK, NN, BK, NN, , , , , , , , , , , , , , , , , , , , , , , , , , , , , , , , , , , , , , , , , , , , , , , , , , , , , , , , , , , , , , , , , , , , , , , , , , , , , , , , , , , , , , , , , , , , , , , , , , , , , , , , , , , , , , , , , , , , </v>
      </c>
      <c r="DT84" s="113" t="str">
        <f t="shared" ca="1" si="55"/>
        <v xml:space="preserve">SK, NN, BK, NN, , , , , , , , , , , , , , , , , , , , , , , , , , , , , , , , , , , , , , , , , , , , , , , , , , , , , , , , , , , , , , , , , , , , , , , , , , , , , , , , , , , , , , , , , , , , , , , , , , , , , , , , , , , , , , , , , , , , , </v>
      </c>
      <c r="DU84" s="113" t="str">
        <f t="shared" ca="1" si="55"/>
        <v xml:space="preserve">SK, NN, BK, NN, , , , , , , , , , , , , , , , , , , , , , , , , , , , , , , , , , , , , , , , , , , , , , , , , , , , , , , , , , , , , , , , , , , , , , , , , , , , , , , , , , , , , , , , , , , , , , , , , , , , , , , , , , , , , , , , , , , , , , </v>
      </c>
      <c r="DV84" s="113" t="str">
        <f t="shared" ca="1" si="55"/>
        <v xml:space="preserve">SK, NN, BK, NN, , , , , , , , , , , , , , , , , , , , , , , , , , , , , , , , , , , , , , , , , , , , , , , , , , , , , , , , , , , , , , , , , , , , , , , , , , , , , , , , , , , , , , , , , , , , , , , , , , , , , , , , , , , , , , , , , , , , , , , </v>
      </c>
      <c r="DW84" s="113" t="str">
        <f t="shared" ca="1" si="55"/>
        <v xml:space="preserve">SK, NN, BK, NN, , , , , , , , , , , , , , , , , , , , , , , , , , , , , , , , , , , , , , , , , , , , , , , , , , , , , , , , , , , , , , , , , , , , , , , , , , , , , , , , , , , , , , , , , , , , , , , , , , , , , , , , , , , , , , , , , , , , , , , , </v>
      </c>
      <c r="DX84" s="113" t="str">
        <f t="shared" ca="1" si="55"/>
        <v xml:space="preserve">SK, NN, BK, NN, , , , , , , , , , , , , , , , , , , , , , , , , , , , , , , , , , , , , , , , , , , , , , , , , , , , , , , , , , , , , , , , , , , , , , , , , , , , , , , , , , , , , , , , , , , , , , , , , , , , , , , , , , , , , , , , , , , , , , , , , </v>
      </c>
      <c r="DY84" s="113" t="str">
        <f t="shared" ca="1" si="55"/>
        <v xml:space="preserve">SK, NN, BK, NN, , , , , , , , , , , , , , , , , , , , , , , , , , , , , , , , , , , , , , , , , , , , , , , , , , , , , , , , , , , , , , , , , , , , , , , , , , , , , , , , , , , , , , , , , , , , , , , , , , , , , , , , , , , , , , , , , , , , , , , , , , </v>
      </c>
      <c r="DZ84" s="113" t="str">
        <f t="shared" ca="1" si="55"/>
        <v xml:space="preserve">SK, NN, BK, NN, , , , , , , , , , , , , , , , , , , , , , , , , , , , , , , , , , , , , , , , , , , , , , , , , , , , , , , , , , , , , , , , , , , , , , , , , , , , , , , , , , , , , , , , , , , , , , , , , , , , , , , , , , , , , , , , , , , , , , , , , , , </v>
      </c>
      <c r="EA84" s="113" t="str">
        <f t="shared" ca="1" si="55"/>
        <v xml:space="preserve">SK, NN, BK, NN, , , , , , , , , , , , , , , , , , , , , , , , , , , , , , , , , , , , , , , , , , , , , , , , , , , , , , , , , , , , , , , , , , , , , , , , , , , , , , , , , , , , , , , , , , , , , , , , , , , , , , , , , , , , , , , , , , , , , , , , , , , , </v>
      </c>
      <c r="EB84" s="113" t="str">
        <f t="shared" ca="1" si="55"/>
        <v xml:space="preserve">SK, NN, BK, NN, , , , , , , , , , , , , , , , , , , , , , , , , , , , , , , , , , , , , , , , , , , , , , , , , , , , , , , , , , , , , , , , , , , , , , , , , , , , , , , , , , , , , , , , , , , , , , , , , , , , , , , , , , , , , , , , , , , , , , , , , , , , , </v>
      </c>
      <c r="EC84" s="113" t="str">
        <f t="shared" ca="1" si="55"/>
        <v xml:space="preserve">SK, NN, BK, NN, , , , , , , , , , , , , , , , , , , , , , , , , , , , , , , , , , , , , , , , , , , , , , , , , , , , , , , , , , , , , , , , , , , , , , , , , , , , , , , , , , , , , , , , , , , , , , , , , , , , , , , , , , , , , , , , , , , , , , , , , , , , , , </v>
      </c>
      <c r="ED84" s="113" t="str">
        <f t="shared" ca="1" si="55"/>
        <v xml:space="preserve">SK, NN, BK, NN, , , , , , , , , , , , , , , , , , , , , , , , , , , , , , , , , , , , , , , , , , , , , , , , , , , , , , , , , , , , , , , , , , , , , , , , , , , , , , , , , , , , , , , , , , , , , , , , , , , , , , , , , , , , , , , , , , , , , , , , , , , , , , , </v>
      </c>
      <c r="EE84" s="113" t="str">
        <f t="shared" ca="1" si="55"/>
        <v xml:space="preserve">SK, NN, BK, NN, , , , , , , , , , , , , , , , , , , , , , , , , , , , , , , , , , , , , , , , , , , , , , , , , , , , , , , , , , , , , , , , , , , , , , , , , , , , , , , , , , , , , , , , , , , , , , , , , , , , , , , , , , , , , , , , , , , , , , , , , , , , , , , , </v>
      </c>
      <c r="EF84" s="113" t="str">
        <f t="shared" ref="EF84:EY84" ca="1" si="56">CONCATENATE(INDIRECT(ADDRESS(ROW(),COLUMN()-1)),", ", EF83)</f>
        <v xml:space="preserve">SK, NN, BK, NN, , , , , , , , , , , , , , , , , , , , , , , , , , , , , , , , , , , , , , , , , , , , , , , , , , , , , , , , , , , , , , , , , , , , , , , , , , , , , , , , , , , , , , , , , , , , , , , , , , , , , , , , , , , , , , , , , , , , , , , , , , , , , , , , , </v>
      </c>
      <c r="EG84" s="113" t="str">
        <f t="shared" ca="1" si="56"/>
        <v xml:space="preserve">SK, NN, BK, NN, , , , , , , , , , , , , , , , , , , , , , , , , , , , , , , , , , , , , , , , , , , , , , , , , , , , , , , , , , , , , , , , , , , , , , , , , , , , , , , , , , , , , , , , , , , , , , , , , , , , , , , , , , , , , , , , , , , , , , , , , , , , , , , , , , </v>
      </c>
      <c r="EH84" s="113" t="str">
        <f t="shared" ca="1" si="56"/>
        <v xml:space="preserve">SK, NN, BK, NN, , , , , , , , , , , , , , , , , , , , , , , , , , , , , , , , , , , , , , , , , , , , , , , , , , , , , , , , , , , , , , , , , , , , , , , , , , , , , , , , , , , , , , , , , , , , , , , , , , , , , , , , , , , , , , , , , , , , , , , , , , , , , , , , , , , </v>
      </c>
      <c r="EI84" s="113" t="str">
        <f t="shared" ca="1" si="56"/>
        <v xml:space="preserve">SK, NN, BK, NN, , , , , , , , , , , , , , , , , , , , , , , , , , , , , , , , , , , , , , , , , , , , , , , , , , , , , , , , , , , , , , , , , , , , , , , , , , , , , , , , , , , , , , , , , , , , , , , , , , , , , , , , , , , , , , , , , , , , , , , , , , , , , , , , , , , , </v>
      </c>
      <c r="EJ84" s="113" t="str">
        <f t="shared" ca="1" si="56"/>
        <v xml:space="preserve">SK, NN, BK, NN, , , , , , , , , , , , , , , , , , , , , , , , , , , , , , , , , , , , , , , , , , , , , , , , , , , , , , , , , , , , , , , , , , , , , , , , , , , , , , , , , , , , , , , , , , , , , , , , , , , , , , , , , , , , , , , , , , , , , , , , , , , , , , , , , , , , , </v>
      </c>
      <c r="EK84" s="113" t="str">
        <f t="shared" ca="1" si="56"/>
        <v xml:space="preserve">SK, NN, BK, NN, , , , , , , , , , , , , , , , , , , , , , , , , , , , , , , , , , , , , , , , , , , , , , , , , , , , , , , , , , , , , , , , , , , , , , , , , , , , , , , , , , , , , , , , , , , , , , , , , , , , , , , , , , , , , , , , , , , , , , , , , , , , , , , , , , , , , , </v>
      </c>
      <c r="EL84" s="113" t="str">
        <f t="shared" ca="1" si="56"/>
        <v xml:space="preserve">SK, NN, BK, NN, , , , , , , , , , , , , , , , , , , , , , , , , , , , , , , , , , , , , , , , , , , , , , , , , , , , , , , , , , , , , , , , , , , , , , , , , , , , , , , , , , , , , , , , , , , , , , , , , , , , , , , , , , , , , , , , , , , , , , , , , , , , , , , , , , , , , , , </v>
      </c>
      <c r="EM84" s="113" t="str">
        <f t="shared" ca="1" si="56"/>
        <v xml:space="preserve">SK, NN, BK, NN, , , , , , , , , , , , , , , , , , , , , , , , , , , , , , , , , , , , , , , , , , , , , , , , , , , , , , , , , , , , , , , , , , , , , , , , , , , , , , , , , , , , , , , , , , , , , , , , , , , , , , , , , , , , , , , , , , , , , , , , , , , , , , , , , , , , , , , , </v>
      </c>
      <c r="EN84" s="113" t="str">
        <f t="shared" ca="1" si="56"/>
        <v xml:space="preserve">SK, NN, BK, NN, , , , , , , , , , , , , , , , , , , , , , , , , , , , , , , , , , , , , , , , , , , , , , , , , , , , , , , , , , , , , , , , , , , , , , , , , , , , , , , , , , , , , , , , , , , , , , , , , , , , , , , , , , , , , , , , , , , , , , , , , , , , , , , , , , , , , , , , , </v>
      </c>
      <c r="EO84" s="113" t="str">
        <f t="shared" ca="1" si="56"/>
        <v xml:space="preserve">SK, NN, BK, NN, , , , , , , , , , , , , , , , , , , , , , , , , , , , , , , , , , , , , , , , , , , , , , , , , , , , , , , , , , , , , , , , , , , , , , , , , , , , , , , , , , , , , , , , , , , , , , , , , , , , , , , , , , , , , , , , , , , , , , , , , , , , , , , , , , , , , , , , , , </v>
      </c>
      <c r="EP84" s="113" t="str">
        <f t="shared" ca="1" si="56"/>
        <v xml:space="preserve">SK, NN, BK, NN, , , , , , , , , , , , , , , , , , , , , , , , , , , , , , , , , , , , , , , , , , , , , , , , , , , , , , , , , , , , , , , , , , , , , , , , , , , , , , , , , , , , , , , , , , , , , , , , , , , , , , , , , , , , , , , , , , , , , , , , , , , , , , , , , , , , , , , , , , , </v>
      </c>
      <c r="EQ84" s="113" t="str">
        <f t="shared" ca="1" si="56"/>
        <v xml:space="preserve">SK, NN, BK, NN, , , , , , , , , , , , , , , , , , , , , , , , , , , , , , , , , , , , , , , , , , , , , , , , , , , , , , , , , , , , , , , , , , , , , , , , , , , , , , , , , , , , , , , , , , , , , , , , , , , , , , , , , , , , , , , , , , , , , , , , , , , , , , , , , , , , , , , , , , , , </v>
      </c>
      <c r="ER84" s="113" t="str">
        <f t="shared" ca="1" si="56"/>
        <v xml:space="preserve">SK, NN, BK, NN, , , , , , , , , , , , , , , , , , , , , , , , , , , , , , , , , , , , , , , , , , , , , , , , , , , , , , , , , , , , , , , , , , , , , , , , , , , , , , , , , , , , , , , , , , , , , , , , , , , , , , , , , , , , , , , , , , , , , , , , , , , , , , , , , , , , , , , , , , , , , </v>
      </c>
      <c r="ES84" s="113" t="str">
        <f t="shared" ca="1" si="56"/>
        <v xml:space="preserve">SK, NN, BK, NN, , , , , , , , , , , , , , , , , , , , , , , , , , , , , , , , , , , , , , , , , , , , , , , , , , , , , , , , , , , , , , , , , , , , , , , , , , , , , , , , , , , , , , , , , , , , , , , , , , , , , , , , , , , , , , , , , , , , , , , , , , , , , , , , , , , , , , , , , , , , , , </v>
      </c>
      <c r="ET84" s="113" t="str">
        <f t="shared" ca="1" si="56"/>
        <v xml:space="preserve">SK, NN, BK, NN, , , , , , , , , , , , , , , , , , , , , , , , , , , , , , , , , , , , , , , , , , , , , , , , , , , , , , , , , , , , , , , , , , , , , , , , , , , , , , , , , , , , , , , , , , , , , , , , , , , , , , , , , , , , , , , , , , , , , , , , , , , , , , , , , , , , , , , , , , , , , , , </v>
      </c>
      <c r="EU84" s="113" t="str">
        <f t="shared" ca="1" si="56"/>
        <v xml:space="preserve">SK, NN, BK, NN, , , , , , , , , , , , , , , , , , , , , , , , , , , , , , , , , , , , , , , , , , , , , , , , , , , , , , , , , , , , , , , , , , , , , , , , , , , , , , , , , , , , , , , , , , , , , , , , , , , , , , , , , , , , , , , , , , , , , , , , , , , , , , , , , , , , , , , , , , , , , , , , </v>
      </c>
      <c r="EV84" s="113" t="str">
        <f t="shared" ca="1" si="56"/>
        <v xml:space="preserve">SK, NN, BK, NN, , , , , , , , , , , , , , , , , , , , , , , , , , , , , , , , , , , , , , , , , , , , , , , , , , , , , , , , , , , , , , , , , , , , , , , , , , , , , , , , , , , , , , , , , , , , , , , , , , , , , , , , , , , , , , , , , , , , , , , , , , , , , , , , , , , , , , , , , , , , , , , , , </v>
      </c>
      <c r="EW84" s="113" t="str">
        <f t="shared" ca="1" si="56"/>
        <v xml:space="preserve">SK, NN, BK, NN, , , , , , , , , , , , , , , , , , , , , , , , , , , , , , , , , , , , , , , , , , , , , , , , , , , , , , , , , , , , , , , , , , , , , , , , , , , , , , , , , , , , , , , , , , , , , , , , , , , , , , , , , , , , , , , , , , , , , , , , , , , , , , , , , , , , , , , , , , , , , , , , , , </v>
      </c>
      <c r="EX84" s="113" t="str">
        <f t="shared" ca="1" si="56"/>
        <v xml:space="preserve">SK, NN, BK, NN, , , , , , , , , , , , , , , , , , , , , , , , , , , , , , , , , , , , , , , , , , , , , , , , , , , , , , , , , , , , , , , , , , , , , , , , , , , , , , , , , , , , , , , , , , , , , , , , , , , , , , , , , , , , , , , , , , , , , , , , , , , , , , , , , , , , , , , , , , , , , , , , , , , </v>
      </c>
      <c r="EY84" s="113" t="str">
        <f t="shared" ca="1" si="56"/>
        <v xml:space="preserve">SK, NN, BK, NN, , ,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113" t="str">
        <f>IF(F59="Y",F72 &amp; ", ","")</f>
        <v xml:space="preserve">INSTITUTION_TYPE_KEY, </v>
      </c>
      <c r="G86" s="113" t="str">
        <f t="shared" ref="G86:BR86" si="57">IF(G59="Y",G72 &amp; ", ","")</f>
        <v/>
      </c>
      <c r="H86" s="113" t="str">
        <f t="shared" si="57"/>
        <v/>
      </c>
      <c r="I86" s="113"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136" t="str">
        <f>F86</f>
        <v xml:space="preserve">INSTITUTION_TYPE_KEY, </v>
      </c>
      <c r="G87" s="113" t="str">
        <f ca="1">CONCATENATE(INDIRECT(ADDRESS(ROW(),COLUMN()-1)), G86)</f>
        <v xml:space="preserve">INSTITUTION_TYPE_KEY, </v>
      </c>
      <c r="H87" s="113" t="str">
        <f t="shared" ref="H87:BS87" ca="1" si="60">CONCATENATE(INDIRECT(ADDRESS(ROW(),COLUMN()-1)), H86)</f>
        <v xml:space="preserve">INSTITUTION_TYPE_KEY, </v>
      </c>
      <c r="I87" s="113" t="str">
        <f t="shared" ca="1" si="60"/>
        <v xml:space="preserve">INSTITUTION_TYPE_KEY, </v>
      </c>
      <c r="J87" s="113" t="str">
        <f t="shared" ca="1" si="60"/>
        <v xml:space="preserve">INSTITUTION_TYPE_KEY, </v>
      </c>
      <c r="K87" s="113" t="str">
        <f t="shared" ca="1" si="60"/>
        <v xml:space="preserve">INSTITUTION_TYPE_KEY, </v>
      </c>
      <c r="L87" s="113" t="str">
        <f t="shared" ca="1" si="60"/>
        <v xml:space="preserve">INSTITUTION_TYPE_KEY, </v>
      </c>
      <c r="M87" s="113" t="str">
        <f t="shared" ca="1" si="60"/>
        <v xml:space="preserve">INSTITUTION_TYPE_KEY, </v>
      </c>
      <c r="N87" s="113" t="str">
        <f t="shared" ca="1" si="60"/>
        <v xml:space="preserve">INSTITUTION_TYPE_KEY, </v>
      </c>
      <c r="O87" s="113" t="str">
        <f t="shared" ca="1" si="60"/>
        <v xml:space="preserve">INSTITUTION_TYPE_KEY, </v>
      </c>
      <c r="P87" s="113" t="str">
        <f t="shared" ca="1" si="60"/>
        <v xml:space="preserve">INSTITUTION_TYPE_KEY, </v>
      </c>
      <c r="Q87" s="113" t="str">
        <f t="shared" ca="1" si="60"/>
        <v xml:space="preserve">INSTITUTION_TYPE_KEY, </v>
      </c>
      <c r="R87" s="113" t="str">
        <f t="shared" ca="1" si="60"/>
        <v xml:space="preserve">INSTITUTION_TYPE_KEY, </v>
      </c>
      <c r="S87" s="113" t="str">
        <f t="shared" ca="1" si="60"/>
        <v xml:space="preserve">INSTITUTION_TYPE_KEY, </v>
      </c>
      <c r="T87" s="113" t="str">
        <f t="shared" ca="1" si="60"/>
        <v xml:space="preserve">INSTITUTION_TYPE_KEY, </v>
      </c>
      <c r="U87" s="113" t="str">
        <f t="shared" ca="1" si="60"/>
        <v xml:space="preserve">INSTITUTION_TYPE_KEY, </v>
      </c>
      <c r="V87" s="113" t="str">
        <f t="shared" ca="1" si="60"/>
        <v xml:space="preserve">INSTITUTION_TYPE_KEY, </v>
      </c>
      <c r="W87" s="113" t="str">
        <f t="shared" ca="1" si="60"/>
        <v xml:space="preserve">INSTITUTION_TYPE_KEY, </v>
      </c>
      <c r="X87" s="113" t="str">
        <f t="shared" ca="1" si="60"/>
        <v xml:space="preserve">INSTITUTION_TYPE_KEY, </v>
      </c>
      <c r="Y87" s="113" t="str">
        <f t="shared" ca="1" si="60"/>
        <v xml:space="preserve">INSTITUTION_TYPE_KEY, </v>
      </c>
      <c r="Z87" s="113" t="str">
        <f t="shared" ca="1" si="60"/>
        <v xml:space="preserve">INSTITUTION_TYPE_KEY, </v>
      </c>
      <c r="AA87" s="113" t="str">
        <f t="shared" ca="1" si="60"/>
        <v xml:space="preserve">INSTITUTION_TYPE_KEY, </v>
      </c>
      <c r="AB87" s="113" t="str">
        <f t="shared" ca="1" si="60"/>
        <v xml:space="preserve">INSTITUTION_TYPE_KEY, </v>
      </c>
      <c r="AC87" s="113" t="str">
        <f t="shared" ca="1" si="60"/>
        <v xml:space="preserve">INSTITUTION_TYPE_KEY, </v>
      </c>
      <c r="AD87" s="113" t="str">
        <f t="shared" ca="1" si="60"/>
        <v xml:space="preserve">INSTITUTION_TYPE_KEY, </v>
      </c>
      <c r="AE87" s="113" t="str">
        <f t="shared" ca="1" si="60"/>
        <v xml:space="preserve">INSTITUTION_TYPE_KEY, </v>
      </c>
      <c r="AF87" s="113" t="str">
        <f t="shared" ca="1" si="60"/>
        <v xml:space="preserve">INSTITUTION_TYPE_KEY, </v>
      </c>
      <c r="AG87" s="113" t="str">
        <f t="shared" ca="1" si="60"/>
        <v xml:space="preserve">INSTITUTION_TYPE_KEY, </v>
      </c>
      <c r="AH87" s="113" t="str">
        <f t="shared" ca="1" si="60"/>
        <v xml:space="preserve">INSTITUTION_TYPE_KEY, </v>
      </c>
      <c r="AI87" s="113" t="str">
        <f t="shared" ca="1" si="60"/>
        <v xml:space="preserve">INSTITUTION_TYPE_KEY, </v>
      </c>
      <c r="AJ87" s="113" t="str">
        <f t="shared" ca="1" si="60"/>
        <v xml:space="preserve">INSTITUTION_TYPE_KEY, </v>
      </c>
      <c r="AK87" s="113" t="str">
        <f t="shared" ca="1" si="60"/>
        <v xml:space="preserve">INSTITUTION_TYPE_KEY, </v>
      </c>
      <c r="AL87" s="113" t="str">
        <f t="shared" ca="1" si="60"/>
        <v xml:space="preserve">INSTITUTION_TYPE_KEY, </v>
      </c>
      <c r="AM87" s="113" t="str">
        <f t="shared" ca="1" si="60"/>
        <v xml:space="preserve">INSTITUTION_TYPE_KEY, </v>
      </c>
      <c r="AN87" s="113" t="str">
        <f t="shared" ca="1" si="60"/>
        <v xml:space="preserve">INSTITUTION_TYPE_KEY, </v>
      </c>
      <c r="AO87" s="113" t="str">
        <f t="shared" ca="1" si="60"/>
        <v xml:space="preserve">INSTITUTION_TYPE_KEY, </v>
      </c>
      <c r="AP87" s="113" t="str">
        <f t="shared" ca="1" si="60"/>
        <v xml:space="preserve">INSTITUTION_TYPE_KEY, </v>
      </c>
      <c r="AQ87" s="113" t="str">
        <f t="shared" ca="1" si="60"/>
        <v xml:space="preserve">INSTITUTION_TYPE_KEY, </v>
      </c>
      <c r="AR87" s="113" t="str">
        <f t="shared" ca="1" si="60"/>
        <v xml:space="preserve">INSTITUTION_TYPE_KEY, </v>
      </c>
      <c r="AS87" s="113" t="str">
        <f t="shared" ca="1" si="60"/>
        <v xml:space="preserve">INSTITUTION_TYPE_KEY, </v>
      </c>
      <c r="AT87" s="113" t="str">
        <f t="shared" ca="1" si="60"/>
        <v xml:space="preserve">INSTITUTION_TYPE_KEY, </v>
      </c>
      <c r="AU87" s="113" t="str">
        <f t="shared" ca="1" si="60"/>
        <v xml:space="preserve">INSTITUTION_TYPE_KEY, </v>
      </c>
      <c r="AV87" s="113" t="str">
        <f t="shared" ca="1" si="60"/>
        <v xml:space="preserve">INSTITUTION_TYPE_KEY, </v>
      </c>
      <c r="AW87" s="113" t="str">
        <f t="shared" ca="1" si="60"/>
        <v xml:space="preserve">INSTITUTION_TYPE_KEY, </v>
      </c>
      <c r="AX87" s="113" t="str">
        <f t="shared" ca="1" si="60"/>
        <v xml:space="preserve">INSTITUTION_TYPE_KEY, </v>
      </c>
      <c r="AY87" s="113" t="str">
        <f t="shared" ca="1" si="60"/>
        <v xml:space="preserve">INSTITUTION_TYPE_KEY, </v>
      </c>
      <c r="AZ87" s="113" t="str">
        <f t="shared" ca="1" si="60"/>
        <v xml:space="preserve">INSTITUTION_TYPE_KEY, </v>
      </c>
      <c r="BA87" s="113" t="str">
        <f t="shared" ca="1" si="60"/>
        <v xml:space="preserve">INSTITUTION_TYPE_KEY, </v>
      </c>
      <c r="BB87" s="113" t="str">
        <f t="shared" ca="1" si="60"/>
        <v xml:space="preserve">INSTITUTION_TYPE_KEY, </v>
      </c>
      <c r="BC87" s="113" t="str">
        <f t="shared" ca="1" si="60"/>
        <v xml:space="preserve">INSTITUTION_TYPE_KEY, </v>
      </c>
      <c r="BD87" s="113" t="str">
        <f t="shared" ca="1" si="60"/>
        <v xml:space="preserve">INSTITUTION_TYPE_KEY, </v>
      </c>
      <c r="BE87" s="113" t="str">
        <f t="shared" ca="1" si="60"/>
        <v xml:space="preserve">INSTITUTION_TYPE_KEY, </v>
      </c>
      <c r="BF87" s="113" t="str">
        <f t="shared" ca="1" si="60"/>
        <v xml:space="preserve">INSTITUTION_TYPE_KEY, </v>
      </c>
      <c r="BG87" s="113" t="str">
        <f t="shared" ca="1" si="60"/>
        <v xml:space="preserve">INSTITUTION_TYPE_KEY, </v>
      </c>
      <c r="BH87" s="113" t="str">
        <f t="shared" ca="1" si="60"/>
        <v xml:space="preserve">INSTITUTION_TYPE_KEY, </v>
      </c>
      <c r="BI87" s="113" t="str">
        <f t="shared" ca="1" si="60"/>
        <v xml:space="preserve">INSTITUTION_TYPE_KEY, </v>
      </c>
      <c r="BJ87" s="113" t="str">
        <f t="shared" ca="1" si="60"/>
        <v xml:space="preserve">INSTITUTION_TYPE_KEY, </v>
      </c>
      <c r="BK87" s="113" t="str">
        <f t="shared" ca="1" si="60"/>
        <v xml:space="preserve">INSTITUTION_TYPE_KEY, </v>
      </c>
      <c r="BL87" s="113" t="str">
        <f t="shared" ca="1" si="60"/>
        <v xml:space="preserve">INSTITUTION_TYPE_KEY, </v>
      </c>
      <c r="BM87" s="113" t="str">
        <f t="shared" ca="1" si="60"/>
        <v xml:space="preserve">INSTITUTION_TYPE_KEY, </v>
      </c>
      <c r="BN87" s="113" t="str">
        <f t="shared" ca="1" si="60"/>
        <v xml:space="preserve">INSTITUTION_TYPE_KEY, </v>
      </c>
      <c r="BO87" s="113" t="str">
        <f t="shared" ca="1" si="60"/>
        <v xml:space="preserve">INSTITUTION_TYPE_KEY, </v>
      </c>
      <c r="BP87" s="113" t="str">
        <f t="shared" ca="1" si="60"/>
        <v xml:space="preserve">INSTITUTION_TYPE_KEY, </v>
      </c>
      <c r="BQ87" s="113" t="str">
        <f t="shared" ca="1" si="60"/>
        <v xml:space="preserve">INSTITUTION_TYPE_KEY, </v>
      </c>
      <c r="BR87" s="113" t="str">
        <f t="shared" ca="1" si="60"/>
        <v xml:space="preserve">INSTITUTION_TYPE_KEY, </v>
      </c>
      <c r="BS87" s="113" t="str">
        <f t="shared" ca="1" si="60"/>
        <v xml:space="preserve">INSTITUTION_TYPE_KEY, </v>
      </c>
      <c r="BT87" s="113" t="str">
        <f t="shared" ref="BT87:EE87" ca="1" si="61">CONCATENATE(INDIRECT(ADDRESS(ROW(),COLUMN()-1)), BT86)</f>
        <v xml:space="preserve">INSTITUTION_TYPE_KEY, </v>
      </c>
      <c r="BU87" s="113" t="str">
        <f t="shared" ca="1" si="61"/>
        <v xml:space="preserve">INSTITUTION_TYPE_KEY, </v>
      </c>
      <c r="BV87" s="113" t="str">
        <f t="shared" ca="1" si="61"/>
        <v xml:space="preserve">INSTITUTION_TYPE_KEY, </v>
      </c>
      <c r="BW87" s="113" t="str">
        <f t="shared" ca="1" si="61"/>
        <v xml:space="preserve">INSTITUTION_TYPE_KEY, </v>
      </c>
      <c r="BX87" s="113" t="str">
        <f t="shared" ca="1" si="61"/>
        <v xml:space="preserve">INSTITUTION_TYPE_KEY, </v>
      </c>
      <c r="BY87" s="113" t="str">
        <f t="shared" ca="1" si="61"/>
        <v xml:space="preserve">INSTITUTION_TYPE_KEY, </v>
      </c>
      <c r="BZ87" s="113" t="str">
        <f t="shared" ca="1" si="61"/>
        <v xml:space="preserve">INSTITUTION_TYPE_KEY, </v>
      </c>
      <c r="CA87" s="113" t="str">
        <f t="shared" ca="1" si="61"/>
        <v xml:space="preserve">INSTITUTION_TYPE_KEY, </v>
      </c>
      <c r="CB87" s="113" t="str">
        <f t="shared" ca="1" si="61"/>
        <v xml:space="preserve">INSTITUTION_TYPE_KEY, </v>
      </c>
      <c r="CC87" s="113" t="str">
        <f t="shared" ca="1" si="61"/>
        <v xml:space="preserve">INSTITUTION_TYPE_KEY, </v>
      </c>
      <c r="CD87" s="113" t="str">
        <f t="shared" ca="1" si="61"/>
        <v xml:space="preserve">INSTITUTION_TYPE_KEY, </v>
      </c>
      <c r="CE87" s="113" t="str">
        <f t="shared" ca="1" si="61"/>
        <v xml:space="preserve">INSTITUTION_TYPE_KEY, </v>
      </c>
      <c r="CF87" s="113" t="str">
        <f t="shared" ca="1" si="61"/>
        <v xml:space="preserve">INSTITUTION_TYPE_KEY, </v>
      </c>
      <c r="CG87" s="113" t="str">
        <f t="shared" ca="1" si="61"/>
        <v xml:space="preserve">INSTITUTION_TYPE_KEY, </v>
      </c>
      <c r="CH87" s="113" t="str">
        <f t="shared" ca="1" si="61"/>
        <v xml:space="preserve">INSTITUTION_TYPE_KEY, </v>
      </c>
      <c r="CI87" s="113" t="str">
        <f t="shared" ca="1" si="61"/>
        <v xml:space="preserve">INSTITUTION_TYPE_KEY, </v>
      </c>
      <c r="CJ87" s="113" t="str">
        <f t="shared" ca="1" si="61"/>
        <v xml:space="preserve">INSTITUTION_TYPE_KEY, </v>
      </c>
      <c r="CK87" s="113" t="str">
        <f t="shared" ca="1" si="61"/>
        <v xml:space="preserve">INSTITUTION_TYPE_KEY, </v>
      </c>
      <c r="CL87" s="113" t="str">
        <f t="shared" ca="1" si="61"/>
        <v xml:space="preserve">INSTITUTION_TYPE_KEY, </v>
      </c>
      <c r="CM87" s="113" t="str">
        <f t="shared" ca="1" si="61"/>
        <v xml:space="preserve">INSTITUTION_TYPE_KEY, </v>
      </c>
      <c r="CN87" s="113" t="str">
        <f t="shared" ca="1" si="61"/>
        <v xml:space="preserve">INSTITUTION_TYPE_KEY, </v>
      </c>
      <c r="CO87" s="113" t="str">
        <f t="shared" ca="1" si="61"/>
        <v xml:space="preserve">INSTITUTION_TYPE_KEY, </v>
      </c>
      <c r="CP87" s="113" t="str">
        <f t="shared" ca="1" si="61"/>
        <v xml:space="preserve">INSTITUTION_TYPE_KEY, </v>
      </c>
      <c r="CQ87" s="113" t="str">
        <f t="shared" ca="1" si="61"/>
        <v xml:space="preserve">INSTITUTION_TYPE_KEY, </v>
      </c>
      <c r="CR87" s="113" t="str">
        <f t="shared" ca="1" si="61"/>
        <v xml:space="preserve">INSTITUTION_TYPE_KEY, </v>
      </c>
      <c r="CS87" s="113" t="str">
        <f t="shared" ca="1" si="61"/>
        <v xml:space="preserve">INSTITUTION_TYPE_KEY, </v>
      </c>
      <c r="CT87" s="113" t="str">
        <f t="shared" ca="1" si="61"/>
        <v xml:space="preserve">INSTITUTION_TYPE_KEY, </v>
      </c>
      <c r="CU87" s="113" t="str">
        <f t="shared" ca="1" si="61"/>
        <v xml:space="preserve">INSTITUTION_TYPE_KEY, </v>
      </c>
      <c r="CV87" s="113" t="str">
        <f t="shared" ca="1" si="61"/>
        <v xml:space="preserve">INSTITUTION_TYPE_KEY, </v>
      </c>
      <c r="CW87" s="113" t="str">
        <f t="shared" ca="1" si="61"/>
        <v xml:space="preserve">INSTITUTION_TYPE_KEY, </v>
      </c>
      <c r="CX87" s="113" t="str">
        <f t="shared" ca="1" si="61"/>
        <v xml:space="preserve">INSTITUTION_TYPE_KEY, </v>
      </c>
      <c r="CY87" s="113" t="str">
        <f t="shared" ca="1" si="61"/>
        <v xml:space="preserve">INSTITUTION_TYPE_KEY, </v>
      </c>
      <c r="CZ87" s="113" t="str">
        <f t="shared" ca="1" si="61"/>
        <v xml:space="preserve">INSTITUTION_TYPE_KEY, </v>
      </c>
      <c r="DA87" s="113" t="str">
        <f t="shared" ca="1" si="61"/>
        <v xml:space="preserve">INSTITUTION_TYPE_KEY, </v>
      </c>
      <c r="DB87" s="113" t="str">
        <f t="shared" ca="1" si="61"/>
        <v xml:space="preserve">INSTITUTION_TYPE_KEY, </v>
      </c>
      <c r="DC87" s="113" t="str">
        <f t="shared" ca="1" si="61"/>
        <v xml:space="preserve">INSTITUTION_TYPE_KEY, </v>
      </c>
      <c r="DD87" s="113" t="str">
        <f t="shared" ca="1" si="61"/>
        <v xml:space="preserve">INSTITUTION_TYPE_KEY, </v>
      </c>
      <c r="DE87" s="113" t="str">
        <f t="shared" ca="1" si="61"/>
        <v xml:space="preserve">INSTITUTION_TYPE_KEY, </v>
      </c>
      <c r="DF87" s="113" t="str">
        <f t="shared" ca="1" si="61"/>
        <v xml:space="preserve">INSTITUTION_TYPE_KEY, </v>
      </c>
      <c r="DG87" s="113" t="str">
        <f t="shared" ca="1" si="61"/>
        <v xml:space="preserve">INSTITUTION_TYPE_KEY, </v>
      </c>
      <c r="DH87" s="113" t="str">
        <f t="shared" ca="1" si="61"/>
        <v xml:space="preserve">INSTITUTION_TYPE_KEY, </v>
      </c>
      <c r="DI87" s="113" t="str">
        <f t="shared" ca="1" si="61"/>
        <v xml:space="preserve">INSTITUTION_TYPE_KEY, </v>
      </c>
      <c r="DJ87" s="113" t="str">
        <f t="shared" ca="1" si="61"/>
        <v xml:space="preserve">INSTITUTION_TYPE_KEY, </v>
      </c>
      <c r="DK87" s="113" t="str">
        <f t="shared" ca="1" si="61"/>
        <v xml:space="preserve">INSTITUTION_TYPE_KEY, </v>
      </c>
      <c r="DL87" s="113" t="str">
        <f t="shared" ca="1" si="61"/>
        <v xml:space="preserve">INSTITUTION_TYPE_KEY, </v>
      </c>
      <c r="DM87" s="113" t="str">
        <f t="shared" ca="1" si="61"/>
        <v xml:space="preserve">INSTITUTION_TYPE_KEY, </v>
      </c>
      <c r="DN87" s="113" t="str">
        <f t="shared" ca="1" si="61"/>
        <v xml:space="preserve">INSTITUTION_TYPE_KEY, </v>
      </c>
      <c r="DO87" s="113" t="str">
        <f t="shared" ca="1" si="61"/>
        <v xml:space="preserve">INSTITUTION_TYPE_KEY, </v>
      </c>
      <c r="DP87" s="113" t="str">
        <f t="shared" ca="1" si="61"/>
        <v xml:space="preserve">INSTITUTION_TYPE_KEY, </v>
      </c>
      <c r="DQ87" s="113" t="str">
        <f t="shared" ca="1" si="61"/>
        <v xml:space="preserve">INSTITUTION_TYPE_KEY, </v>
      </c>
      <c r="DR87" s="113" t="str">
        <f t="shared" ca="1" si="61"/>
        <v xml:space="preserve">INSTITUTION_TYPE_KEY, </v>
      </c>
      <c r="DS87" s="113" t="str">
        <f t="shared" ca="1" si="61"/>
        <v xml:space="preserve">INSTITUTION_TYPE_KEY, </v>
      </c>
      <c r="DT87" s="113" t="str">
        <f t="shared" ca="1" si="61"/>
        <v xml:space="preserve">INSTITUTION_TYPE_KEY, </v>
      </c>
      <c r="DU87" s="113" t="str">
        <f t="shared" ca="1" si="61"/>
        <v xml:space="preserve">INSTITUTION_TYPE_KEY, </v>
      </c>
      <c r="DV87" s="113" t="str">
        <f t="shared" ca="1" si="61"/>
        <v xml:space="preserve">INSTITUTION_TYPE_KEY, </v>
      </c>
      <c r="DW87" s="113" t="str">
        <f t="shared" ca="1" si="61"/>
        <v xml:space="preserve">INSTITUTION_TYPE_KEY, </v>
      </c>
      <c r="DX87" s="113" t="str">
        <f t="shared" ca="1" si="61"/>
        <v xml:space="preserve">INSTITUTION_TYPE_KEY, </v>
      </c>
      <c r="DY87" s="113" t="str">
        <f t="shared" ca="1" si="61"/>
        <v xml:space="preserve">INSTITUTION_TYPE_KEY, </v>
      </c>
      <c r="DZ87" s="113" t="str">
        <f t="shared" ca="1" si="61"/>
        <v xml:space="preserve">INSTITUTION_TYPE_KEY, </v>
      </c>
      <c r="EA87" s="113" t="str">
        <f t="shared" ca="1" si="61"/>
        <v xml:space="preserve">INSTITUTION_TYPE_KEY, </v>
      </c>
      <c r="EB87" s="113" t="str">
        <f t="shared" ca="1" si="61"/>
        <v xml:space="preserve">INSTITUTION_TYPE_KEY, </v>
      </c>
      <c r="EC87" s="113" t="str">
        <f t="shared" ca="1" si="61"/>
        <v xml:space="preserve">INSTITUTION_TYPE_KEY, </v>
      </c>
      <c r="ED87" s="113" t="str">
        <f t="shared" ca="1" si="61"/>
        <v xml:space="preserve">INSTITUTION_TYPE_KEY, </v>
      </c>
      <c r="EE87" s="113" t="str">
        <f t="shared" ca="1" si="61"/>
        <v xml:space="preserve">INSTITUTION_TYPE_KEY, </v>
      </c>
      <c r="EF87" s="113" t="str">
        <f t="shared" ref="EF87:EY87" ca="1" si="62">CONCATENATE(INDIRECT(ADDRESS(ROW(),COLUMN()-1)), EF86)</f>
        <v xml:space="preserve">INSTITUTION_TYPE_KEY, </v>
      </c>
      <c r="EG87" s="113" t="str">
        <f t="shared" ca="1" si="62"/>
        <v xml:space="preserve">INSTITUTION_TYPE_KEY, </v>
      </c>
      <c r="EH87" s="113" t="str">
        <f t="shared" ca="1" si="62"/>
        <v xml:space="preserve">INSTITUTION_TYPE_KEY, </v>
      </c>
      <c r="EI87" s="113" t="str">
        <f t="shared" ca="1" si="62"/>
        <v xml:space="preserve">INSTITUTION_TYPE_KEY, </v>
      </c>
      <c r="EJ87" s="113" t="str">
        <f t="shared" ca="1" si="62"/>
        <v xml:space="preserve">INSTITUTION_TYPE_KEY, </v>
      </c>
      <c r="EK87" s="113" t="str">
        <f t="shared" ca="1" si="62"/>
        <v xml:space="preserve">INSTITUTION_TYPE_KEY, </v>
      </c>
      <c r="EL87" s="113" t="str">
        <f t="shared" ca="1" si="62"/>
        <v xml:space="preserve">INSTITUTION_TYPE_KEY, </v>
      </c>
      <c r="EM87" s="113" t="str">
        <f t="shared" ca="1" si="62"/>
        <v xml:space="preserve">INSTITUTION_TYPE_KEY, </v>
      </c>
      <c r="EN87" s="113" t="str">
        <f t="shared" ca="1" si="62"/>
        <v xml:space="preserve">INSTITUTION_TYPE_KEY, </v>
      </c>
      <c r="EO87" s="113" t="str">
        <f t="shared" ca="1" si="62"/>
        <v xml:space="preserve">INSTITUTION_TYPE_KEY, </v>
      </c>
      <c r="EP87" s="113" t="str">
        <f t="shared" ca="1" si="62"/>
        <v xml:space="preserve">INSTITUTION_TYPE_KEY, </v>
      </c>
      <c r="EQ87" s="113" t="str">
        <f t="shared" ca="1" si="62"/>
        <v xml:space="preserve">INSTITUTION_TYPE_KEY, </v>
      </c>
      <c r="ER87" s="113" t="str">
        <f t="shared" ca="1" si="62"/>
        <v xml:space="preserve">INSTITUTION_TYPE_KEY, </v>
      </c>
      <c r="ES87" s="113" t="str">
        <f t="shared" ca="1" si="62"/>
        <v xml:space="preserve">INSTITUTION_TYPE_KEY, </v>
      </c>
      <c r="ET87" s="113" t="str">
        <f t="shared" ca="1" si="62"/>
        <v xml:space="preserve">INSTITUTION_TYPE_KEY, </v>
      </c>
      <c r="EU87" s="113" t="str">
        <f t="shared" ca="1" si="62"/>
        <v xml:space="preserve">INSTITUTION_TYPE_KEY, </v>
      </c>
      <c r="EV87" s="113" t="str">
        <f t="shared" ca="1" si="62"/>
        <v xml:space="preserve">INSTITUTION_TYPE_KEY, </v>
      </c>
      <c r="EW87" s="113" t="str">
        <f t="shared" ca="1" si="62"/>
        <v xml:space="preserve">INSTITUTION_TYPE_KEY, </v>
      </c>
      <c r="EX87" s="113" t="str">
        <f t="shared" ca="1" si="62"/>
        <v xml:space="preserve">INSTITUTION_TYPE_KEY, </v>
      </c>
      <c r="EY87" s="113" t="str">
        <f t="shared" ca="1" si="62"/>
        <v xml:space="preserve">INSTITUTION_TYPE_KEY, </v>
      </c>
    </row>
    <row r="88" spans="1:155" s="39" customFormat="1" ht="24" hidden="1" customHeight="1" outlineLevel="2">
      <c r="A88" s="21"/>
      <c r="B88" s="21"/>
      <c r="C88" s="33" t="s">
        <v>392</v>
      </c>
      <c r="D88" s="33"/>
      <c r="E88" s="28"/>
      <c r="F88" s="113" t="str">
        <f t="shared" ref="F88:BQ88" si="63">IF(F58="Y","",F83)</f>
        <v>SK, NN</v>
      </c>
      <c r="G88" s="113" t="str">
        <f t="shared" si="63"/>
        <v>BK, NN</v>
      </c>
      <c r="H88" s="113" t="str">
        <f t="shared" si="63"/>
        <v/>
      </c>
      <c r="I88" s="113" t="str">
        <f t="shared" si="63"/>
        <v/>
      </c>
      <c r="J88" s="113" t="str">
        <f t="shared" si="63"/>
        <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117" t="str">
        <f>IF(OR(LEN(F72)=0,F58="Y"),"",CONCATENATE(IF(LEN(F88)=0,"",SUBSTITUTE(Settings!$B$41,"&amp;BEAMColumnCodes",F88)),CHAR(13)))</f>
        <v xml:space="preserve"> SK, NN _x000D_</v>
      </c>
      <c r="G89" s="113" t="str">
        <f>IF(OR(LEN(G72)=0,G58="Y"),"",CONCATENATE(IF(LEN(G88)=0,"",SUBSTITUTE(Settings!$B$41,"&amp;BEAMColumnCodes",G88)),CHAR(13)))</f>
        <v xml:space="preserve"> BK, NN _x000D_</v>
      </c>
      <c r="H89" s="113" t="str">
        <f>IF(OR(LEN(H72)=0,H58="Y"),"",CONCATENATE(IF(LEN(H88)=0,"",SUBSTITUTE(Settings!$B$41,"&amp;BEAMColumnCodes",H88)),CHAR(13)))</f>
        <v>_x000D_</v>
      </c>
      <c r="I89" s="113" t="str">
        <f>IF(OR(LEN(I72)=0,I58="Y"),"",CONCATENATE(IF(LEN(I88)=0,"",SUBSTITUTE(Settings!$B$41,"&amp;BEAMColumnCodes",I88)),CHAR(13)))</f>
        <v>_x000D_</v>
      </c>
      <c r="J89" s="113" t="str">
        <f>IF(OR(LEN(J72)=0,J58="Y"),"",CONCATENATE(IF(LEN(J88)=0,"",SUBSTITUTE(Settings!$B$41,"&amp;BEAMColumnCodes",J88)),CHAR(13)))</f>
        <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117" t="str">
        <f>IF(F63="Y",F89,"")</f>
        <v xml:space="preserve"> SK, NN _x000D_</v>
      </c>
      <c r="G90" s="117" t="str">
        <f t="shared" ref="G90:BR90" si="66">IF(G63="Y",G89,"")</f>
        <v xml:space="preserve"> BK, NN _x000D_</v>
      </c>
      <c r="H90" s="117" t="str">
        <f t="shared" si="66"/>
        <v/>
      </c>
      <c r="I90" s="117"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137" t="str">
        <f>F90</f>
        <v xml:space="preserve"> SK, NN _x000D_</v>
      </c>
      <c r="G91" s="113" t="str">
        <f ca="1">CONCATENATE(INDIRECT(ADDRESS(ROW(),COLUMN()-1)),IF(ISERROR(FIND("...",G78)),G90,""))</f>
        <v xml:space="preserve"> SK, NN _x000D_ BK, NN _x000D_</v>
      </c>
      <c r="H91" s="113" t="str">
        <f t="shared" ref="H91:BS91" ca="1" si="69">CONCATENATE(INDIRECT(ADDRESS(ROW(),COLUMN()-1)),IF(ISERROR(FIND("...",H78)),H90,""))</f>
        <v xml:space="preserve"> SK, NN _x000D_ BK, NN _x000D_</v>
      </c>
      <c r="I91" s="113" t="str">
        <f t="shared" ca="1" si="69"/>
        <v xml:space="preserve"> SK, NN _x000D_ BK, NN _x000D_</v>
      </c>
      <c r="J91" s="113" t="str">
        <f t="shared" ca="1" si="69"/>
        <v xml:space="preserve"> SK, NN _x000D_ BK, NN _x000D_</v>
      </c>
      <c r="K91" s="113" t="str">
        <f t="shared" ca="1" si="69"/>
        <v xml:space="preserve"> SK, NN _x000D_ BK, NN _x000D_</v>
      </c>
      <c r="L91" s="113" t="str">
        <f t="shared" ca="1" si="69"/>
        <v xml:space="preserve"> SK, NN _x000D_ BK, NN _x000D_</v>
      </c>
      <c r="M91" s="113" t="str">
        <f t="shared" ca="1" si="69"/>
        <v xml:space="preserve"> SK, NN _x000D_ BK, NN _x000D_</v>
      </c>
      <c r="N91" s="113" t="str">
        <f t="shared" ca="1" si="69"/>
        <v xml:space="preserve"> SK, NN _x000D_ BK, NN _x000D_</v>
      </c>
      <c r="O91" s="113" t="str">
        <f t="shared" ca="1" si="69"/>
        <v xml:space="preserve"> SK, NN _x000D_ BK, NN _x000D_</v>
      </c>
      <c r="P91" s="113" t="str">
        <f t="shared" ca="1" si="69"/>
        <v xml:space="preserve"> SK, NN _x000D_ BK, NN _x000D_</v>
      </c>
      <c r="Q91" s="113" t="str">
        <f t="shared" ca="1" si="69"/>
        <v xml:space="preserve"> SK, NN _x000D_ BK, NN _x000D_</v>
      </c>
      <c r="R91" s="113" t="str">
        <f t="shared" ca="1" si="69"/>
        <v xml:space="preserve"> SK, NN _x000D_ BK, NN _x000D_</v>
      </c>
      <c r="S91" s="113" t="str">
        <f t="shared" ca="1" si="69"/>
        <v xml:space="preserve"> SK, NN _x000D_ BK, NN _x000D_</v>
      </c>
      <c r="T91" s="113" t="str">
        <f t="shared" ca="1" si="69"/>
        <v xml:space="preserve"> SK, NN _x000D_ BK, NN _x000D_</v>
      </c>
      <c r="U91" s="113" t="str">
        <f t="shared" ca="1" si="69"/>
        <v xml:space="preserve"> SK, NN _x000D_ BK, NN _x000D_</v>
      </c>
      <c r="V91" s="113" t="str">
        <f t="shared" ca="1" si="69"/>
        <v xml:space="preserve"> SK, NN _x000D_ BK, NN _x000D_</v>
      </c>
      <c r="W91" s="113" t="str">
        <f t="shared" ca="1" si="69"/>
        <v xml:space="preserve"> SK, NN _x000D_ BK, NN _x000D_</v>
      </c>
      <c r="X91" s="113" t="str">
        <f t="shared" ca="1" si="69"/>
        <v xml:space="preserve"> SK, NN _x000D_ BK, NN _x000D_</v>
      </c>
      <c r="Y91" s="113" t="str">
        <f t="shared" ca="1" si="69"/>
        <v xml:space="preserve"> SK, NN _x000D_ BK, NN _x000D_</v>
      </c>
      <c r="Z91" s="113" t="str">
        <f t="shared" ca="1" si="69"/>
        <v xml:space="preserve"> SK, NN _x000D_ BK, NN _x000D_</v>
      </c>
      <c r="AA91" s="113" t="str">
        <f t="shared" ca="1" si="69"/>
        <v xml:space="preserve"> SK, NN _x000D_ BK, NN _x000D_</v>
      </c>
      <c r="AB91" s="113" t="str">
        <f t="shared" ca="1" si="69"/>
        <v xml:space="preserve"> SK, NN _x000D_ BK, NN _x000D_</v>
      </c>
      <c r="AC91" s="113" t="str">
        <f t="shared" ca="1" si="69"/>
        <v xml:space="preserve"> SK, NN _x000D_ BK, NN _x000D_</v>
      </c>
      <c r="AD91" s="113" t="str">
        <f t="shared" ca="1" si="69"/>
        <v xml:space="preserve"> SK, NN _x000D_ BK, NN _x000D_</v>
      </c>
      <c r="AE91" s="113" t="str">
        <f t="shared" ca="1" si="69"/>
        <v xml:space="preserve"> SK, NN _x000D_ BK, NN _x000D_</v>
      </c>
      <c r="AF91" s="113" t="str">
        <f t="shared" ca="1" si="69"/>
        <v xml:space="preserve"> SK, NN _x000D_ BK, NN _x000D_</v>
      </c>
      <c r="AG91" s="113" t="str">
        <f t="shared" ca="1" si="69"/>
        <v xml:space="preserve"> SK, NN _x000D_ BK, NN _x000D_</v>
      </c>
      <c r="AH91" s="113" t="str">
        <f t="shared" ca="1" si="69"/>
        <v xml:space="preserve"> SK, NN _x000D_ BK, NN _x000D_</v>
      </c>
      <c r="AI91" s="113" t="str">
        <f t="shared" ca="1" si="69"/>
        <v xml:space="preserve"> SK, NN _x000D_ BK, NN _x000D_</v>
      </c>
      <c r="AJ91" s="113" t="str">
        <f t="shared" ca="1" si="69"/>
        <v xml:space="preserve"> SK, NN _x000D_ BK, NN _x000D_</v>
      </c>
      <c r="AK91" s="113" t="str">
        <f t="shared" ca="1" si="69"/>
        <v xml:space="preserve"> SK, NN _x000D_ BK, NN _x000D_</v>
      </c>
      <c r="AL91" s="113" t="str">
        <f t="shared" ca="1" si="69"/>
        <v xml:space="preserve"> SK, NN _x000D_ BK, NN _x000D_</v>
      </c>
      <c r="AM91" s="113" t="str">
        <f t="shared" ca="1" si="69"/>
        <v xml:space="preserve"> SK, NN _x000D_ BK, NN _x000D_</v>
      </c>
      <c r="AN91" s="113" t="str">
        <f t="shared" ca="1" si="69"/>
        <v xml:space="preserve"> SK, NN _x000D_ BK, NN _x000D_</v>
      </c>
      <c r="AO91" s="113" t="str">
        <f t="shared" ca="1" si="69"/>
        <v xml:space="preserve"> SK, NN _x000D_ BK, NN _x000D_</v>
      </c>
      <c r="AP91" s="113" t="str">
        <f t="shared" ca="1" si="69"/>
        <v xml:space="preserve"> SK, NN _x000D_ BK, NN _x000D_</v>
      </c>
      <c r="AQ91" s="113" t="str">
        <f t="shared" ca="1" si="69"/>
        <v xml:space="preserve"> SK, NN _x000D_ BK, NN _x000D_</v>
      </c>
      <c r="AR91" s="113" t="str">
        <f t="shared" ca="1" si="69"/>
        <v xml:space="preserve"> SK, NN _x000D_ BK, NN _x000D_</v>
      </c>
      <c r="AS91" s="113" t="str">
        <f t="shared" ca="1" si="69"/>
        <v xml:space="preserve"> SK, NN _x000D_ BK, NN _x000D_</v>
      </c>
      <c r="AT91" s="113" t="str">
        <f t="shared" ca="1" si="69"/>
        <v xml:space="preserve"> SK, NN _x000D_ BK, NN _x000D_</v>
      </c>
      <c r="AU91" s="113" t="str">
        <f t="shared" ca="1" si="69"/>
        <v xml:space="preserve"> SK, NN _x000D_ BK, NN _x000D_</v>
      </c>
      <c r="AV91" s="113" t="str">
        <f t="shared" ca="1" si="69"/>
        <v xml:space="preserve"> SK, NN _x000D_ BK, NN _x000D_</v>
      </c>
      <c r="AW91" s="113" t="str">
        <f t="shared" ca="1" si="69"/>
        <v xml:space="preserve"> SK, NN _x000D_ BK, NN _x000D_</v>
      </c>
      <c r="AX91" s="113" t="str">
        <f t="shared" ca="1" si="69"/>
        <v xml:space="preserve"> SK, NN _x000D_ BK, NN _x000D_</v>
      </c>
      <c r="AY91" s="113" t="str">
        <f t="shared" ca="1" si="69"/>
        <v xml:space="preserve"> SK, NN _x000D_ BK, NN _x000D_</v>
      </c>
      <c r="AZ91" s="113" t="str">
        <f t="shared" ca="1" si="69"/>
        <v xml:space="preserve"> SK, NN _x000D_ BK, NN _x000D_</v>
      </c>
      <c r="BA91" s="113" t="str">
        <f t="shared" ca="1" si="69"/>
        <v xml:space="preserve"> SK, NN _x000D_ BK, NN _x000D_</v>
      </c>
      <c r="BB91" s="113" t="str">
        <f t="shared" ca="1" si="69"/>
        <v xml:space="preserve"> SK, NN _x000D_ BK, NN _x000D_</v>
      </c>
      <c r="BC91" s="113" t="str">
        <f t="shared" ca="1" si="69"/>
        <v xml:space="preserve"> SK, NN _x000D_ BK, NN _x000D_</v>
      </c>
      <c r="BD91" s="113" t="str">
        <f t="shared" ca="1" si="69"/>
        <v xml:space="preserve"> SK, NN _x000D_ BK, NN _x000D_</v>
      </c>
      <c r="BE91" s="113" t="str">
        <f t="shared" ca="1" si="69"/>
        <v xml:space="preserve"> SK, NN _x000D_ BK, NN _x000D_</v>
      </c>
      <c r="BF91" s="113" t="str">
        <f t="shared" ca="1" si="69"/>
        <v xml:space="preserve"> SK, NN _x000D_ BK, NN _x000D_</v>
      </c>
      <c r="BG91" s="113" t="str">
        <f t="shared" ca="1" si="69"/>
        <v xml:space="preserve"> SK, NN _x000D_ BK, NN _x000D_</v>
      </c>
      <c r="BH91" s="113" t="str">
        <f t="shared" ca="1" si="69"/>
        <v xml:space="preserve"> SK, NN _x000D_ BK, NN _x000D_</v>
      </c>
      <c r="BI91" s="113" t="str">
        <f t="shared" ca="1" si="69"/>
        <v xml:space="preserve"> SK, NN _x000D_ BK, NN _x000D_</v>
      </c>
      <c r="BJ91" s="113" t="str">
        <f t="shared" ca="1" si="69"/>
        <v xml:space="preserve"> SK, NN _x000D_ BK, NN _x000D_</v>
      </c>
      <c r="BK91" s="113" t="str">
        <f t="shared" ca="1" si="69"/>
        <v xml:space="preserve"> SK, NN _x000D_ BK, NN _x000D_</v>
      </c>
      <c r="BL91" s="113" t="str">
        <f t="shared" ca="1" si="69"/>
        <v xml:space="preserve"> SK, NN _x000D_ BK, NN _x000D_</v>
      </c>
      <c r="BM91" s="113" t="str">
        <f t="shared" ca="1" si="69"/>
        <v xml:space="preserve"> SK, NN _x000D_ BK, NN _x000D_</v>
      </c>
      <c r="BN91" s="113" t="str">
        <f t="shared" ca="1" si="69"/>
        <v xml:space="preserve"> SK, NN _x000D_ BK, NN _x000D_</v>
      </c>
      <c r="BO91" s="113" t="str">
        <f t="shared" ca="1" si="69"/>
        <v xml:space="preserve"> SK, NN _x000D_ BK, NN _x000D_</v>
      </c>
      <c r="BP91" s="113" t="str">
        <f t="shared" ca="1" si="69"/>
        <v xml:space="preserve"> SK, NN _x000D_ BK, NN _x000D_</v>
      </c>
      <c r="BQ91" s="113" t="str">
        <f t="shared" ca="1" si="69"/>
        <v xml:space="preserve"> SK, NN _x000D_ BK, NN _x000D_</v>
      </c>
      <c r="BR91" s="113" t="str">
        <f t="shared" ca="1" si="69"/>
        <v xml:space="preserve"> SK, NN _x000D_ BK, NN _x000D_</v>
      </c>
      <c r="BS91" s="113" t="str">
        <f t="shared" ca="1" si="69"/>
        <v xml:space="preserve"> SK, NN _x000D_ BK, NN _x000D_</v>
      </c>
      <c r="BT91" s="113" t="str">
        <f t="shared" ref="BT91:EE91" ca="1" si="70">CONCATENATE(INDIRECT(ADDRESS(ROW(),COLUMN()-1)),IF(ISERROR(FIND("...",BT78)),BT90,""))</f>
        <v xml:space="preserve"> SK, NN _x000D_ BK, NN _x000D_</v>
      </c>
      <c r="BU91" s="113" t="str">
        <f t="shared" ca="1" si="70"/>
        <v xml:space="preserve"> SK, NN _x000D_ BK, NN _x000D_</v>
      </c>
      <c r="BV91" s="113" t="str">
        <f t="shared" ca="1" si="70"/>
        <v xml:space="preserve"> SK, NN _x000D_ BK, NN _x000D_</v>
      </c>
      <c r="BW91" s="113" t="str">
        <f t="shared" ca="1" si="70"/>
        <v xml:space="preserve"> SK, NN _x000D_ BK, NN _x000D_</v>
      </c>
      <c r="BX91" s="113" t="str">
        <f t="shared" ca="1" si="70"/>
        <v xml:space="preserve"> SK, NN _x000D_ BK, NN _x000D_</v>
      </c>
      <c r="BY91" s="113" t="str">
        <f t="shared" ca="1" si="70"/>
        <v xml:space="preserve"> SK, NN _x000D_ BK, NN _x000D_</v>
      </c>
      <c r="BZ91" s="113" t="str">
        <f t="shared" ca="1" si="70"/>
        <v xml:space="preserve"> SK, NN _x000D_ BK, NN _x000D_</v>
      </c>
      <c r="CA91" s="113" t="str">
        <f t="shared" ca="1" si="70"/>
        <v xml:space="preserve"> SK, NN _x000D_ BK, NN _x000D_</v>
      </c>
      <c r="CB91" s="113" t="str">
        <f t="shared" ca="1" si="70"/>
        <v xml:space="preserve"> SK, NN _x000D_ BK, NN _x000D_</v>
      </c>
      <c r="CC91" s="113" t="str">
        <f t="shared" ca="1" si="70"/>
        <v xml:space="preserve"> SK, NN _x000D_ BK, NN _x000D_</v>
      </c>
      <c r="CD91" s="113" t="str">
        <f t="shared" ca="1" si="70"/>
        <v xml:space="preserve"> SK, NN _x000D_ BK, NN _x000D_</v>
      </c>
      <c r="CE91" s="113" t="str">
        <f t="shared" ca="1" si="70"/>
        <v xml:space="preserve"> SK, NN _x000D_ BK, NN _x000D_</v>
      </c>
      <c r="CF91" s="113" t="str">
        <f t="shared" ca="1" si="70"/>
        <v xml:space="preserve"> SK, NN _x000D_ BK, NN _x000D_</v>
      </c>
      <c r="CG91" s="113" t="str">
        <f t="shared" ca="1" si="70"/>
        <v xml:space="preserve"> SK, NN _x000D_ BK, NN _x000D_</v>
      </c>
      <c r="CH91" s="113" t="str">
        <f t="shared" ca="1" si="70"/>
        <v xml:space="preserve"> SK, NN _x000D_ BK, NN _x000D_</v>
      </c>
      <c r="CI91" s="113" t="str">
        <f t="shared" ca="1" si="70"/>
        <v xml:space="preserve"> SK, NN _x000D_ BK, NN _x000D_</v>
      </c>
      <c r="CJ91" s="113" t="str">
        <f t="shared" ca="1" si="70"/>
        <v xml:space="preserve"> SK, NN _x000D_ BK, NN _x000D_</v>
      </c>
      <c r="CK91" s="113" t="str">
        <f t="shared" ca="1" si="70"/>
        <v xml:space="preserve"> SK, NN _x000D_ BK, NN _x000D_</v>
      </c>
      <c r="CL91" s="113" t="str">
        <f t="shared" ca="1" si="70"/>
        <v xml:space="preserve"> SK, NN _x000D_ BK, NN _x000D_</v>
      </c>
      <c r="CM91" s="113" t="str">
        <f t="shared" ca="1" si="70"/>
        <v xml:space="preserve"> SK, NN _x000D_ BK, NN _x000D_</v>
      </c>
      <c r="CN91" s="113" t="str">
        <f t="shared" ca="1" si="70"/>
        <v xml:space="preserve"> SK, NN _x000D_ BK, NN _x000D_</v>
      </c>
      <c r="CO91" s="113" t="str">
        <f t="shared" ca="1" si="70"/>
        <v xml:space="preserve"> SK, NN _x000D_ BK, NN _x000D_</v>
      </c>
      <c r="CP91" s="113" t="str">
        <f t="shared" ca="1" si="70"/>
        <v xml:space="preserve"> SK, NN _x000D_ BK, NN _x000D_</v>
      </c>
      <c r="CQ91" s="113" t="str">
        <f t="shared" ca="1" si="70"/>
        <v xml:space="preserve"> SK, NN _x000D_ BK, NN _x000D_</v>
      </c>
      <c r="CR91" s="113" t="str">
        <f t="shared" ca="1" si="70"/>
        <v xml:space="preserve"> SK, NN _x000D_ BK, NN _x000D_</v>
      </c>
      <c r="CS91" s="113" t="str">
        <f t="shared" ca="1" si="70"/>
        <v xml:space="preserve"> SK, NN _x000D_ BK, NN _x000D_</v>
      </c>
      <c r="CT91" s="113" t="str">
        <f t="shared" ca="1" si="70"/>
        <v xml:space="preserve"> SK, NN _x000D_ BK, NN _x000D_</v>
      </c>
      <c r="CU91" s="113" t="str">
        <f t="shared" ca="1" si="70"/>
        <v xml:space="preserve"> SK, NN _x000D_ BK, NN _x000D_</v>
      </c>
      <c r="CV91" s="113" t="str">
        <f t="shared" ca="1" si="70"/>
        <v xml:space="preserve"> SK, NN _x000D_ BK, NN _x000D_</v>
      </c>
      <c r="CW91" s="113" t="str">
        <f t="shared" ca="1" si="70"/>
        <v xml:space="preserve"> SK, NN _x000D_ BK, NN _x000D_</v>
      </c>
      <c r="CX91" s="113" t="str">
        <f t="shared" ca="1" si="70"/>
        <v xml:space="preserve"> SK, NN _x000D_ BK, NN _x000D_</v>
      </c>
      <c r="CY91" s="113" t="str">
        <f t="shared" ca="1" si="70"/>
        <v xml:space="preserve"> SK, NN _x000D_ BK, NN _x000D_</v>
      </c>
      <c r="CZ91" s="113" t="str">
        <f t="shared" ca="1" si="70"/>
        <v xml:space="preserve"> SK, NN _x000D_ BK, NN _x000D_</v>
      </c>
      <c r="DA91" s="113" t="str">
        <f t="shared" ca="1" si="70"/>
        <v xml:space="preserve"> SK, NN _x000D_ BK, NN _x000D_</v>
      </c>
      <c r="DB91" s="113" t="str">
        <f t="shared" ca="1" si="70"/>
        <v xml:space="preserve"> SK, NN _x000D_ BK, NN _x000D_</v>
      </c>
      <c r="DC91" s="113" t="str">
        <f t="shared" ca="1" si="70"/>
        <v xml:space="preserve"> SK, NN _x000D_ BK, NN _x000D_</v>
      </c>
      <c r="DD91" s="113" t="str">
        <f t="shared" ca="1" si="70"/>
        <v xml:space="preserve"> SK, NN _x000D_ BK, NN _x000D_</v>
      </c>
      <c r="DE91" s="113" t="str">
        <f t="shared" ca="1" si="70"/>
        <v xml:space="preserve"> SK, NN _x000D_ BK, NN _x000D_</v>
      </c>
      <c r="DF91" s="113" t="str">
        <f t="shared" ca="1" si="70"/>
        <v xml:space="preserve"> SK, NN _x000D_ BK, NN _x000D_</v>
      </c>
      <c r="DG91" s="113" t="str">
        <f t="shared" ca="1" si="70"/>
        <v xml:space="preserve"> SK, NN _x000D_ BK, NN _x000D_</v>
      </c>
      <c r="DH91" s="113" t="str">
        <f t="shared" ca="1" si="70"/>
        <v xml:space="preserve"> SK, NN _x000D_ BK, NN _x000D_</v>
      </c>
      <c r="DI91" s="113" t="str">
        <f t="shared" ca="1" si="70"/>
        <v xml:space="preserve"> SK, NN _x000D_ BK, NN _x000D_</v>
      </c>
      <c r="DJ91" s="113" t="str">
        <f t="shared" ca="1" si="70"/>
        <v xml:space="preserve"> SK, NN _x000D_ BK, NN _x000D_</v>
      </c>
      <c r="DK91" s="113" t="str">
        <f t="shared" ca="1" si="70"/>
        <v xml:space="preserve"> SK, NN _x000D_ BK, NN _x000D_</v>
      </c>
      <c r="DL91" s="113" t="str">
        <f t="shared" ca="1" si="70"/>
        <v xml:space="preserve"> SK, NN _x000D_ BK, NN _x000D_</v>
      </c>
      <c r="DM91" s="113" t="str">
        <f t="shared" ca="1" si="70"/>
        <v xml:space="preserve"> SK, NN _x000D_ BK, NN _x000D_</v>
      </c>
      <c r="DN91" s="113" t="str">
        <f t="shared" ca="1" si="70"/>
        <v xml:space="preserve"> SK, NN _x000D_ BK, NN _x000D_</v>
      </c>
      <c r="DO91" s="113" t="str">
        <f t="shared" ca="1" si="70"/>
        <v xml:space="preserve"> SK, NN _x000D_ BK, NN _x000D_</v>
      </c>
      <c r="DP91" s="113" t="str">
        <f t="shared" ca="1" si="70"/>
        <v xml:space="preserve"> SK, NN _x000D_ BK, NN _x000D_</v>
      </c>
      <c r="DQ91" s="113" t="str">
        <f t="shared" ca="1" si="70"/>
        <v xml:space="preserve"> SK, NN _x000D_ BK, NN _x000D_</v>
      </c>
      <c r="DR91" s="113" t="str">
        <f t="shared" ca="1" si="70"/>
        <v xml:space="preserve"> SK, NN _x000D_ BK, NN _x000D_</v>
      </c>
      <c r="DS91" s="113" t="str">
        <f t="shared" ca="1" si="70"/>
        <v xml:space="preserve"> SK, NN _x000D_ BK, NN _x000D_</v>
      </c>
      <c r="DT91" s="113" t="str">
        <f t="shared" ca="1" si="70"/>
        <v xml:space="preserve"> SK, NN _x000D_ BK, NN _x000D_</v>
      </c>
      <c r="DU91" s="113" t="str">
        <f t="shared" ca="1" si="70"/>
        <v xml:space="preserve"> SK, NN _x000D_ BK, NN _x000D_</v>
      </c>
      <c r="DV91" s="113" t="str">
        <f t="shared" ca="1" si="70"/>
        <v xml:space="preserve"> SK, NN _x000D_ BK, NN _x000D_</v>
      </c>
      <c r="DW91" s="113" t="str">
        <f t="shared" ca="1" si="70"/>
        <v xml:space="preserve"> SK, NN _x000D_ BK, NN _x000D_</v>
      </c>
      <c r="DX91" s="113" t="str">
        <f t="shared" ca="1" si="70"/>
        <v xml:space="preserve"> SK, NN _x000D_ BK, NN _x000D_</v>
      </c>
      <c r="DY91" s="113" t="str">
        <f t="shared" ca="1" si="70"/>
        <v xml:space="preserve"> SK, NN _x000D_ BK, NN _x000D_</v>
      </c>
      <c r="DZ91" s="113" t="str">
        <f t="shared" ca="1" si="70"/>
        <v xml:space="preserve"> SK, NN _x000D_ BK, NN _x000D_</v>
      </c>
      <c r="EA91" s="113" t="str">
        <f t="shared" ca="1" si="70"/>
        <v xml:space="preserve"> SK, NN _x000D_ BK, NN _x000D_</v>
      </c>
      <c r="EB91" s="113" t="str">
        <f t="shared" ca="1" si="70"/>
        <v xml:space="preserve"> SK, NN _x000D_ BK, NN _x000D_</v>
      </c>
      <c r="EC91" s="113" t="str">
        <f t="shared" ca="1" si="70"/>
        <v xml:space="preserve"> SK, NN _x000D_ BK, NN _x000D_</v>
      </c>
      <c r="ED91" s="113" t="str">
        <f t="shared" ca="1" si="70"/>
        <v xml:space="preserve"> SK, NN _x000D_ BK, NN _x000D_</v>
      </c>
      <c r="EE91" s="113" t="str">
        <f t="shared" ca="1" si="70"/>
        <v xml:space="preserve"> SK, NN _x000D_ BK, NN _x000D_</v>
      </c>
      <c r="EF91" s="113" t="str">
        <f t="shared" ref="EF91:EY91" ca="1" si="71">CONCATENATE(INDIRECT(ADDRESS(ROW(),COLUMN()-1)),IF(ISERROR(FIND("...",EF78)),EF90,""))</f>
        <v xml:space="preserve"> SK, NN _x000D_ BK, NN _x000D_</v>
      </c>
      <c r="EG91" s="113" t="str">
        <f t="shared" ca="1" si="71"/>
        <v xml:space="preserve"> SK, NN _x000D_ BK, NN _x000D_</v>
      </c>
      <c r="EH91" s="113" t="str">
        <f t="shared" ca="1" si="71"/>
        <v xml:space="preserve"> SK, NN _x000D_ BK, NN _x000D_</v>
      </c>
      <c r="EI91" s="113" t="str">
        <f t="shared" ca="1" si="71"/>
        <v xml:space="preserve"> SK, NN _x000D_ BK, NN _x000D_</v>
      </c>
      <c r="EJ91" s="113" t="str">
        <f t="shared" ca="1" si="71"/>
        <v xml:space="preserve"> SK, NN _x000D_ BK, NN _x000D_</v>
      </c>
      <c r="EK91" s="113" t="str">
        <f t="shared" ca="1" si="71"/>
        <v xml:space="preserve"> SK, NN _x000D_ BK, NN _x000D_</v>
      </c>
      <c r="EL91" s="113" t="str">
        <f t="shared" ca="1" si="71"/>
        <v xml:space="preserve"> SK, NN _x000D_ BK, NN _x000D_</v>
      </c>
      <c r="EM91" s="113" t="str">
        <f t="shared" ca="1" si="71"/>
        <v xml:space="preserve"> SK, NN _x000D_ BK, NN _x000D_</v>
      </c>
      <c r="EN91" s="113" t="str">
        <f t="shared" ca="1" si="71"/>
        <v xml:space="preserve"> SK, NN _x000D_ BK, NN _x000D_</v>
      </c>
      <c r="EO91" s="113" t="str">
        <f t="shared" ca="1" si="71"/>
        <v xml:space="preserve"> SK, NN _x000D_ BK, NN _x000D_</v>
      </c>
      <c r="EP91" s="113" t="str">
        <f t="shared" ca="1" si="71"/>
        <v xml:space="preserve"> SK, NN _x000D_ BK, NN _x000D_</v>
      </c>
      <c r="EQ91" s="113" t="str">
        <f t="shared" ca="1" si="71"/>
        <v xml:space="preserve"> SK, NN _x000D_ BK, NN _x000D_</v>
      </c>
      <c r="ER91" s="113" t="str">
        <f t="shared" ca="1" si="71"/>
        <v xml:space="preserve"> SK, NN _x000D_ BK, NN _x000D_</v>
      </c>
      <c r="ES91" s="113" t="str">
        <f t="shared" ca="1" si="71"/>
        <v xml:space="preserve"> SK, NN _x000D_ BK, NN _x000D_</v>
      </c>
      <c r="ET91" s="113" t="str">
        <f t="shared" ca="1" si="71"/>
        <v xml:space="preserve"> SK, NN _x000D_ BK, NN _x000D_</v>
      </c>
      <c r="EU91" s="113" t="str">
        <f t="shared" ca="1" si="71"/>
        <v xml:space="preserve"> SK, NN _x000D_ BK, NN _x000D_</v>
      </c>
      <c r="EV91" s="113" t="str">
        <f t="shared" ca="1" si="71"/>
        <v xml:space="preserve"> SK, NN _x000D_ BK, NN _x000D_</v>
      </c>
      <c r="EW91" s="113" t="str">
        <f t="shared" ca="1" si="71"/>
        <v xml:space="preserve"> SK, NN _x000D_ BK, NN _x000D_</v>
      </c>
      <c r="EX91" s="113" t="str">
        <f t="shared" ca="1" si="71"/>
        <v xml:space="preserve"> SK, NN _x000D_ BK, NN _x000D_</v>
      </c>
      <c r="EY91" s="113" t="str">
        <f t="shared" ca="1" si="71"/>
        <v xml:space="preserve"> SK, NN _x000D_ BK, NN _x000D_</v>
      </c>
    </row>
    <row r="92" spans="1:155" s="39" customFormat="1" ht="22.95" hidden="1" customHeight="1" outlineLevel="2">
      <c r="A92" s="21"/>
      <c r="B92" s="21"/>
      <c r="C92" s="33" t="s">
        <v>418</v>
      </c>
      <c r="D92" s="33"/>
      <c r="E92" s="28"/>
      <c r="F92" s="117" t="str">
        <f>IF(F63="Y","",F89)</f>
        <v/>
      </c>
      <c r="G92" s="117" t="str">
        <f t="shared" ref="G92:BR92" si="72">IF(G63="Y","",G89)</f>
        <v/>
      </c>
      <c r="H92" s="117" t="str">
        <f t="shared" si="72"/>
        <v>_x000D_</v>
      </c>
      <c r="I92" s="117" t="str">
        <f t="shared" si="72"/>
        <v>_x000D_</v>
      </c>
      <c r="J92" s="117" t="str">
        <f t="shared" si="72"/>
        <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138" t="str">
        <f ca="1">IF(LEN($H$117)=0, $F$92, $H$117 &amp; CHAR(13) &amp; $F$92)</f>
        <v xml:space="preserve"> SK, NN _x000D_ BK, NN _x000D__x000D_</v>
      </c>
      <c r="G93" s="118" t="str">
        <f ca="1">CONCATENATE(INDIRECT(ADDRESS(ROW(),COLUMN()-1)),IF(ISERROR(FIND("...",G82)),G92,""))</f>
        <v xml:space="preserve"> SK, NN _x000D_ BK, NN _x000D__x000D_</v>
      </c>
      <c r="H93" s="118" t="str">
        <f t="shared" ref="H93:BS93" ca="1" si="75">CONCATENATE(INDIRECT(ADDRESS(ROW(),COLUMN()-1)),IF(ISERROR(FIND("...",H82)),H92,""))</f>
        <v xml:space="preserve"> SK, NN _x000D_ BK, NN _x000D__x000D__x000D_</v>
      </c>
      <c r="I93" s="118" t="str">
        <f t="shared" ca="1" si="75"/>
        <v xml:space="preserve"> SK, NN _x000D_ BK, NN _x000D__x000D__x000D__x000D_</v>
      </c>
      <c r="J93" s="118" t="str">
        <f t="shared" ca="1" si="75"/>
        <v xml:space="preserve"> SK, NN _x000D_ BK, NN _x000D__x000D__x000D__x000D_</v>
      </c>
      <c r="K93" s="118" t="str">
        <f t="shared" ca="1" si="75"/>
        <v xml:space="preserve"> SK, NN _x000D_ BK, NN _x000D__x000D__x000D__x000D_</v>
      </c>
      <c r="L93" s="118" t="str">
        <f t="shared" ca="1" si="75"/>
        <v xml:space="preserve"> SK, NN _x000D_ BK, NN _x000D__x000D__x000D__x000D_</v>
      </c>
      <c r="M93" s="118" t="str">
        <f t="shared" ca="1" si="75"/>
        <v xml:space="preserve"> SK, NN _x000D_ BK, NN _x000D__x000D__x000D__x000D_</v>
      </c>
      <c r="N93" s="118" t="str">
        <f t="shared" ca="1" si="75"/>
        <v xml:space="preserve"> SK, NN _x000D_ BK, NN _x000D__x000D__x000D__x000D_</v>
      </c>
      <c r="O93" s="118" t="str">
        <f t="shared" ca="1" si="75"/>
        <v xml:space="preserve"> SK, NN _x000D_ BK, NN _x000D__x000D__x000D__x000D_</v>
      </c>
      <c r="P93" s="118" t="str">
        <f t="shared" ca="1" si="75"/>
        <v xml:space="preserve"> SK, NN _x000D_ BK, NN _x000D__x000D__x000D__x000D_</v>
      </c>
      <c r="Q93" s="118" t="str">
        <f t="shared" ca="1" si="75"/>
        <v xml:space="preserve"> SK, NN _x000D_ BK, NN _x000D__x000D__x000D__x000D_</v>
      </c>
      <c r="R93" s="118" t="str">
        <f t="shared" ca="1" si="75"/>
        <v xml:space="preserve"> SK, NN _x000D_ BK, NN _x000D__x000D__x000D__x000D_</v>
      </c>
      <c r="S93" s="118" t="str">
        <f t="shared" ca="1" si="75"/>
        <v xml:space="preserve"> SK, NN _x000D_ BK, NN _x000D__x000D__x000D__x000D_</v>
      </c>
      <c r="T93" s="118" t="str">
        <f t="shared" ca="1" si="75"/>
        <v xml:space="preserve"> SK, NN _x000D_ BK, NN _x000D__x000D__x000D__x000D_</v>
      </c>
      <c r="U93" s="118" t="str">
        <f t="shared" ca="1" si="75"/>
        <v xml:space="preserve"> SK, NN _x000D_ BK, NN _x000D__x000D__x000D__x000D_</v>
      </c>
      <c r="V93" s="118" t="str">
        <f t="shared" ca="1" si="75"/>
        <v xml:space="preserve"> SK, NN _x000D_ BK, NN _x000D__x000D__x000D__x000D_</v>
      </c>
      <c r="W93" s="118" t="str">
        <f t="shared" ca="1" si="75"/>
        <v xml:space="preserve"> SK, NN _x000D_ BK, NN _x000D__x000D__x000D__x000D_</v>
      </c>
      <c r="X93" s="118" t="str">
        <f t="shared" ca="1" si="75"/>
        <v xml:space="preserve"> SK, NN _x000D_ BK, NN _x000D__x000D__x000D__x000D_</v>
      </c>
      <c r="Y93" s="118" t="str">
        <f t="shared" ca="1" si="75"/>
        <v xml:space="preserve"> SK, NN _x000D_ BK, NN _x000D__x000D__x000D__x000D_</v>
      </c>
      <c r="Z93" s="118" t="str">
        <f t="shared" ca="1" si="75"/>
        <v xml:space="preserve"> SK, NN _x000D_ BK, NN _x000D__x000D__x000D__x000D_</v>
      </c>
      <c r="AA93" s="118" t="str">
        <f t="shared" ca="1" si="75"/>
        <v xml:space="preserve"> SK, NN _x000D_ BK, NN _x000D__x000D__x000D__x000D_</v>
      </c>
      <c r="AB93" s="118" t="str">
        <f t="shared" ca="1" si="75"/>
        <v xml:space="preserve"> SK, NN _x000D_ BK, NN _x000D__x000D__x000D__x000D_</v>
      </c>
      <c r="AC93" s="118" t="str">
        <f t="shared" ca="1" si="75"/>
        <v xml:space="preserve"> SK, NN _x000D_ BK, NN _x000D__x000D__x000D__x000D_</v>
      </c>
      <c r="AD93" s="118" t="str">
        <f t="shared" ca="1" si="75"/>
        <v xml:space="preserve"> SK, NN _x000D_ BK, NN _x000D__x000D__x000D__x000D_</v>
      </c>
      <c r="AE93" s="118" t="str">
        <f t="shared" ca="1" si="75"/>
        <v xml:space="preserve"> SK, NN _x000D_ BK, NN _x000D__x000D__x000D__x000D_</v>
      </c>
      <c r="AF93" s="118" t="str">
        <f t="shared" ca="1" si="75"/>
        <v xml:space="preserve"> SK, NN _x000D_ BK, NN _x000D__x000D__x000D__x000D_</v>
      </c>
      <c r="AG93" s="118" t="str">
        <f t="shared" ca="1" si="75"/>
        <v xml:space="preserve"> SK, NN _x000D_ BK, NN _x000D__x000D__x000D__x000D_</v>
      </c>
      <c r="AH93" s="118" t="str">
        <f t="shared" ca="1" si="75"/>
        <v xml:space="preserve"> SK, NN _x000D_ BK, NN _x000D__x000D__x000D__x000D_</v>
      </c>
      <c r="AI93" s="118" t="str">
        <f t="shared" ca="1" si="75"/>
        <v xml:space="preserve"> SK, NN _x000D_ BK, NN _x000D__x000D__x000D__x000D_</v>
      </c>
      <c r="AJ93" s="118" t="str">
        <f t="shared" ca="1" si="75"/>
        <v xml:space="preserve"> SK, NN _x000D_ BK, NN _x000D__x000D__x000D__x000D_</v>
      </c>
      <c r="AK93" s="118" t="str">
        <f t="shared" ca="1" si="75"/>
        <v xml:space="preserve"> SK, NN _x000D_ BK, NN _x000D__x000D__x000D__x000D_</v>
      </c>
      <c r="AL93" s="118" t="str">
        <f t="shared" ca="1" si="75"/>
        <v xml:space="preserve"> SK, NN _x000D_ BK, NN _x000D__x000D__x000D__x000D_</v>
      </c>
      <c r="AM93" s="118" t="str">
        <f t="shared" ca="1" si="75"/>
        <v xml:space="preserve"> SK, NN _x000D_ BK, NN _x000D__x000D__x000D__x000D_</v>
      </c>
      <c r="AN93" s="118" t="str">
        <f t="shared" ca="1" si="75"/>
        <v xml:space="preserve"> SK, NN _x000D_ BK, NN _x000D__x000D__x000D__x000D_</v>
      </c>
      <c r="AO93" s="118" t="str">
        <f t="shared" ca="1" si="75"/>
        <v xml:space="preserve"> SK, NN _x000D_ BK, NN _x000D__x000D__x000D__x000D_</v>
      </c>
      <c r="AP93" s="118" t="str">
        <f t="shared" ca="1" si="75"/>
        <v xml:space="preserve"> SK, NN _x000D_ BK, NN _x000D__x000D__x000D__x000D_</v>
      </c>
      <c r="AQ93" s="118" t="str">
        <f t="shared" ca="1" si="75"/>
        <v xml:space="preserve"> SK, NN _x000D_ BK, NN _x000D__x000D__x000D__x000D_</v>
      </c>
      <c r="AR93" s="118" t="str">
        <f t="shared" ca="1" si="75"/>
        <v xml:space="preserve"> SK, NN _x000D_ BK, NN _x000D__x000D__x000D__x000D_</v>
      </c>
      <c r="AS93" s="118" t="str">
        <f t="shared" ca="1" si="75"/>
        <v xml:space="preserve"> SK, NN _x000D_ BK, NN _x000D__x000D__x000D__x000D_</v>
      </c>
      <c r="AT93" s="118" t="str">
        <f t="shared" ca="1" si="75"/>
        <v xml:space="preserve"> SK, NN _x000D_ BK, NN _x000D__x000D__x000D__x000D_</v>
      </c>
      <c r="AU93" s="118" t="str">
        <f t="shared" ca="1" si="75"/>
        <v xml:space="preserve"> SK, NN _x000D_ BK, NN _x000D__x000D__x000D__x000D_</v>
      </c>
      <c r="AV93" s="118" t="str">
        <f t="shared" ca="1" si="75"/>
        <v xml:space="preserve"> SK, NN _x000D_ BK, NN _x000D__x000D__x000D__x000D_</v>
      </c>
      <c r="AW93" s="118" t="str">
        <f t="shared" ca="1" si="75"/>
        <v xml:space="preserve"> SK, NN _x000D_ BK, NN _x000D__x000D__x000D__x000D_</v>
      </c>
      <c r="AX93" s="118" t="str">
        <f t="shared" ca="1" si="75"/>
        <v xml:space="preserve"> SK, NN _x000D_ BK, NN _x000D__x000D__x000D__x000D_</v>
      </c>
      <c r="AY93" s="118" t="str">
        <f t="shared" ca="1" si="75"/>
        <v xml:space="preserve"> SK, NN _x000D_ BK, NN _x000D__x000D__x000D__x000D_</v>
      </c>
      <c r="AZ93" s="118" t="str">
        <f t="shared" ca="1" si="75"/>
        <v xml:space="preserve"> SK, NN _x000D_ BK, NN _x000D__x000D__x000D__x000D_</v>
      </c>
      <c r="BA93" s="118" t="str">
        <f t="shared" ca="1" si="75"/>
        <v xml:space="preserve"> SK, NN _x000D_ BK, NN _x000D__x000D__x000D__x000D_</v>
      </c>
      <c r="BB93" s="118" t="str">
        <f t="shared" ca="1" si="75"/>
        <v xml:space="preserve"> SK, NN _x000D_ BK, NN _x000D__x000D__x000D__x000D_</v>
      </c>
      <c r="BC93" s="118" t="str">
        <f t="shared" ca="1" si="75"/>
        <v xml:space="preserve"> SK, NN _x000D_ BK, NN _x000D__x000D__x000D__x000D_</v>
      </c>
      <c r="BD93" s="118" t="str">
        <f t="shared" ca="1" si="75"/>
        <v xml:space="preserve"> SK, NN _x000D_ BK, NN _x000D__x000D__x000D__x000D_</v>
      </c>
      <c r="BE93" s="118" t="str">
        <f t="shared" ca="1" si="75"/>
        <v xml:space="preserve"> SK, NN _x000D_ BK, NN _x000D__x000D__x000D__x000D_</v>
      </c>
      <c r="BF93" s="118" t="str">
        <f t="shared" ca="1" si="75"/>
        <v xml:space="preserve"> SK, NN _x000D_ BK, NN _x000D__x000D__x000D__x000D_</v>
      </c>
      <c r="BG93" s="118" t="str">
        <f t="shared" ca="1" si="75"/>
        <v xml:space="preserve"> SK, NN _x000D_ BK, NN _x000D__x000D__x000D__x000D_</v>
      </c>
      <c r="BH93" s="118" t="str">
        <f t="shared" ca="1" si="75"/>
        <v xml:space="preserve"> SK, NN _x000D_ BK, NN _x000D__x000D__x000D__x000D_</v>
      </c>
      <c r="BI93" s="118" t="str">
        <f t="shared" ca="1" si="75"/>
        <v xml:space="preserve"> SK, NN _x000D_ BK, NN _x000D__x000D__x000D__x000D_</v>
      </c>
      <c r="BJ93" s="118" t="str">
        <f t="shared" ca="1" si="75"/>
        <v xml:space="preserve"> SK, NN _x000D_ BK, NN _x000D__x000D__x000D__x000D_</v>
      </c>
      <c r="BK93" s="118" t="str">
        <f t="shared" ca="1" si="75"/>
        <v xml:space="preserve"> SK, NN _x000D_ BK, NN _x000D__x000D__x000D__x000D_</v>
      </c>
      <c r="BL93" s="118" t="str">
        <f t="shared" ca="1" si="75"/>
        <v xml:space="preserve"> SK, NN _x000D_ BK, NN _x000D__x000D__x000D__x000D_</v>
      </c>
      <c r="BM93" s="118" t="str">
        <f t="shared" ca="1" si="75"/>
        <v xml:space="preserve"> SK, NN _x000D_ BK, NN _x000D__x000D__x000D__x000D_</v>
      </c>
      <c r="BN93" s="118" t="str">
        <f t="shared" ca="1" si="75"/>
        <v xml:space="preserve"> SK, NN _x000D_ BK, NN _x000D__x000D__x000D__x000D_</v>
      </c>
      <c r="BO93" s="118" t="str">
        <f t="shared" ca="1" si="75"/>
        <v xml:space="preserve"> SK, NN _x000D_ BK, NN _x000D__x000D__x000D__x000D_</v>
      </c>
      <c r="BP93" s="118" t="str">
        <f t="shared" ca="1" si="75"/>
        <v xml:space="preserve"> SK, NN _x000D_ BK, NN _x000D__x000D__x000D__x000D_</v>
      </c>
      <c r="BQ93" s="118" t="str">
        <f t="shared" ca="1" si="75"/>
        <v xml:space="preserve"> SK, NN _x000D_ BK, NN _x000D__x000D__x000D__x000D_</v>
      </c>
      <c r="BR93" s="118" t="str">
        <f t="shared" ca="1" si="75"/>
        <v xml:space="preserve"> SK, NN _x000D_ BK, NN _x000D__x000D__x000D__x000D_</v>
      </c>
      <c r="BS93" s="118" t="str">
        <f t="shared" ca="1" si="75"/>
        <v xml:space="preserve"> SK, NN _x000D_ BK, NN _x000D__x000D__x000D__x000D_</v>
      </c>
      <c r="BT93" s="118" t="str">
        <f t="shared" ref="BT93:EE93" ca="1" si="76">CONCATENATE(INDIRECT(ADDRESS(ROW(),COLUMN()-1)),IF(ISERROR(FIND("...",BT82)),BT92,""))</f>
        <v xml:space="preserve"> SK, NN _x000D_ BK, NN _x000D__x000D__x000D__x000D_</v>
      </c>
      <c r="BU93" s="118" t="str">
        <f t="shared" ca="1" si="76"/>
        <v xml:space="preserve"> SK, NN _x000D_ BK, NN _x000D__x000D__x000D__x000D_</v>
      </c>
      <c r="BV93" s="118" t="str">
        <f t="shared" ca="1" si="76"/>
        <v xml:space="preserve"> SK, NN _x000D_ BK, NN _x000D__x000D__x000D__x000D_</v>
      </c>
      <c r="BW93" s="118" t="str">
        <f t="shared" ca="1" si="76"/>
        <v xml:space="preserve"> SK, NN _x000D_ BK, NN _x000D__x000D__x000D__x000D_</v>
      </c>
      <c r="BX93" s="118" t="str">
        <f t="shared" ca="1" si="76"/>
        <v xml:space="preserve"> SK, NN _x000D_ BK, NN _x000D__x000D__x000D__x000D_</v>
      </c>
      <c r="BY93" s="118" t="str">
        <f t="shared" ca="1" si="76"/>
        <v xml:space="preserve"> SK, NN _x000D_ BK, NN _x000D__x000D__x000D__x000D_</v>
      </c>
      <c r="BZ93" s="118" t="str">
        <f t="shared" ca="1" si="76"/>
        <v xml:space="preserve"> SK, NN _x000D_ BK, NN _x000D__x000D__x000D__x000D_</v>
      </c>
      <c r="CA93" s="118" t="str">
        <f t="shared" ca="1" si="76"/>
        <v xml:space="preserve"> SK, NN _x000D_ BK, NN _x000D__x000D__x000D__x000D_</v>
      </c>
      <c r="CB93" s="118" t="str">
        <f t="shared" ca="1" si="76"/>
        <v xml:space="preserve"> SK, NN _x000D_ BK, NN _x000D__x000D__x000D__x000D_</v>
      </c>
      <c r="CC93" s="118" t="str">
        <f t="shared" ca="1" si="76"/>
        <v xml:space="preserve"> SK, NN _x000D_ BK, NN _x000D__x000D__x000D__x000D_</v>
      </c>
      <c r="CD93" s="118" t="str">
        <f t="shared" ca="1" si="76"/>
        <v xml:space="preserve"> SK, NN _x000D_ BK, NN _x000D__x000D__x000D__x000D_</v>
      </c>
      <c r="CE93" s="118" t="str">
        <f t="shared" ca="1" si="76"/>
        <v xml:space="preserve"> SK, NN _x000D_ BK, NN _x000D__x000D__x000D__x000D_</v>
      </c>
      <c r="CF93" s="118" t="str">
        <f t="shared" ca="1" si="76"/>
        <v xml:space="preserve"> SK, NN _x000D_ BK, NN _x000D__x000D__x000D__x000D_</v>
      </c>
      <c r="CG93" s="118" t="str">
        <f t="shared" ca="1" si="76"/>
        <v xml:space="preserve"> SK, NN _x000D_ BK, NN _x000D__x000D__x000D__x000D_</v>
      </c>
      <c r="CH93" s="118" t="str">
        <f t="shared" ca="1" si="76"/>
        <v xml:space="preserve"> SK, NN _x000D_ BK, NN _x000D__x000D__x000D__x000D_</v>
      </c>
      <c r="CI93" s="118" t="str">
        <f t="shared" ca="1" si="76"/>
        <v xml:space="preserve"> SK, NN _x000D_ BK, NN _x000D__x000D__x000D__x000D_</v>
      </c>
      <c r="CJ93" s="118" t="str">
        <f t="shared" ca="1" si="76"/>
        <v xml:space="preserve"> SK, NN _x000D_ BK, NN _x000D__x000D__x000D__x000D_</v>
      </c>
      <c r="CK93" s="118" t="str">
        <f t="shared" ca="1" si="76"/>
        <v xml:space="preserve"> SK, NN _x000D_ BK, NN _x000D__x000D__x000D__x000D_</v>
      </c>
      <c r="CL93" s="118" t="str">
        <f t="shared" ca="1" si="76"/>
        <v xml:space="preserve"> SK, NN _x000D_ BK, NN _x000D__x000D__x000D__x000D_</v>
      </c>
      <c r="CM93" s="118" t="str">
        <f t="shared" ca="1" si="76"/>
        <v xml:space="preserve"> SK, NN _x000D_ BK, NN _x000D__x000D__x000D__x000D_</v>
      </c>
      <c r="CN93" s="118" t="str">
        <f t="shared" ca="1" si="76"/>
        <v xml:space="preserve"> SK, NN _x000D_ BK, NN _x000D__x000D__x000D__x000D_</v>
      </c>
      <c r="CO93" s="118" t="str">
        <f t="shared" ca="1" si="76"/>
        <v xml:space="preserve"> SK, NN _x000D_ BK, NN _x000D__x000D__x000D__x000D_</v>
      </c>
      <c r="CP93" s="118" t="str">
        <f t="shared" ca="1" si="76"/>
        <v xml:space="preserve"> SK, NN _x000D_ BK, NN _x000D__x000D__x000D__x000D_</v>
      </c>
      <c r="CQ93" s="118" t="str">
        <f t="shared" ca="1" si="76"/>
        <v xml:space="preserve"> SK, NN _x000D_ BK, NN _x000D__x000D__x000D__x000D_</v>
      </c>
      <c r="CR93" s="118" t="str">
        <f t="shared" ca="1" si="76"/>
        <v xml:space="preserve"> SK, NN _x000D_ BK, NN _x000D__x000D__x000D__x000D_</v>
      </c>
      <c r="CS93" s="118" t="str">
        <f t="shared" ca="1" si="76"/>
        <v xml:space="preserve"> SK, NN _x000D_ BK, NN _x000D__x000D__x000D__x000D_</v>
      </c>
      <c r="CT93" s="118" t="str">
        <f t="shared" ca="1" si="76"/>
        <v xml:space="preserve"> SK, NN _x000D_ BK, NN _x000D__x000D__x000D__x000D_</v>
      </c>
      <c r="CU93" s="118" t="str">
        <f t="shared" ca="1" si="76"/>
        <v xml:space="preserve"> SK, NN _x000D_ BK, NN _x000D__x000D__x000D__x000D_</v>
      </c>
      <c r="CV93" s="118" t="str">
        <f t="shared" ca="1" si="76"/>
        <v xml:space="preserve"> SK, NN _x000D_ BK, NN _x000D__x000D__x000D__x000D_</v>
      </c>
      <c r="CW93" s="118" t="str">
        <f t="shared" ca="1" si="76"/>
        <v xml:space="preserve"> SK, NN _x000D_ BK, NN _x000D__x000D__x000D__x000D_</v>
      </c>
      <c r="CX93" s="118" t="str">
        <f t="shared" ca="1" si="76"/>
        <v xml:space="preserve"> SK, NN _x000D_ BK, NN _x000D__x000D__x000D__x000D_</v>
      </c>
      <c r="CY93" s="118" t="str">
        <f t="shared" ca="1" si="76"/>
        <v xml:space="preserve"> SK, NN _x000D_ BK, NN _x000D__x000D__x000D__x000D_</v>
      </c>
      <c r="CZ93" s="118" t="str">
        <f t="shared" ca="1" si="76"/>
        <v xml:space="preserve"> SK, NN _x000D_ BK, NN _x000D__x000D__x000D__x000D_</v>
      </c>
      <c r="DA93" s="118" t="str">
        <f t="shared" ca="1" si="76"/>
        <v xml:space="preserve"> SK, NN _x000D_ BK, NN _x000D__x000D__x000D__x000D_</v>
      </c>
      <c r="DB93" s="118" t="str">
        <f t="shared" ca="1" si="76"/>
        <v xml:space="preserve"> SK, NN _x000D_ BK, NN _x000D__x000D__x000D__x000D_</v>
      </c>
      <c r="DC93" s="118" t="str">
        <f t="shared" ca="1" si="76"/>
        <v xml:space="preserve"> SK, NN _x000D_ BK, NN _x000D__x000D__x000D__x000D_</v>
      </c>
      <c r="DD93" s="118" t="str">
        <f t="shared" ca="1" si="76"/>
        <v xml:space="preserve"> SK, NN _x000D_ BK, NN _x000D__x000D__x000D__x000D_</v>
      </c>
      <c r="DE93" s="118" t="str">
        <f t="shared" ca="1" si="76"/>
        <v xml:space="preserve"> SK, NN _x000D_ BK, NN _x000D__x000D__x000D__x000D_</v>
      </c>
      <c r="DF93" s="118" t="str">
        <f t="shared" ca="1" si="76"/>
        <v xml:space="preserve"> SK, NN _x000D_ BK, NN _x000D__x000D__x000D__x000D_</v>
      </c>
      <c r="DG93" s="118" t="str">
        <f t="shared" ca="1" si="76"/>
        <v xml:space="preserve"> SK, NN _x000D_ BK, NN _x000D__x000D__x000D__x000D_</v>
      </c>
      <c r="DH93" s="118" t="str">
        <f t="shared" ca="1" si="76"/>
        <v xml:space="preserve"> SK, NN _x000D_ BK, NN _x000D__x000D__x000D__x000D_</v>
      </c>
      <c r="DI93" s="118" t="str">
        <f t="shared" ca="1" si="76"/>
        <v xml:space="preserve"> SK, NN _x000D_ BK, NN _x000D__x000D__x000D__x000D_</v>
      </c>
      <c r="DJ93" s="118" t="str">
        <f t="shared" ca="1" si="76"/>
        <v xml:space="preserve"> SK, NN _x000D_ BK, NN _x000D__x000D__x000D__x000D_</v>
      </c>
      <c r="DK93" s="118" t="str">
        <f t="shared" ca="1" si="76"/>
        <v xml:space="preserve"> SK, NN _x000D_ BK, NN _x000D__x000D__x000D__x000D_</v>
      </c>
      <c r="DL93" s="118" t="str">
        <f t="shared" ca="1" si="76"/>
        <v xml:space="preserve"> SK, NN _x000D_ BK, NN _x000D__x000D__x000D__x000D_</v>
      </c>
      <c r="DM93" s="118" t="str">
        <f t="shared" ca="1" si="76"/>
        <v xml:space="preserve"> SK, NN _x000D_ BK, NN _x000D__x000D__x000D__x000D_</v>
      </c>
      <c r="DN93" s="118" t="str">
        <f t="shared" ca="1" si="76"/>
        <v xml:space="preserve"> SK, NN _x000D_ BK, NN _x000D__x000D__x000D__x000D_</v>
      </c>
      <c r="DO93" s="118" t="str">
        <f t="shared" ca="1" si="76"/>
        <v xml:space="preserve"> SK, NN _x000D_ BK, NN _x000D__x000D__x000D__x000D_</v>
      </c>
      <c r="DP93" s="118" t="str">
        <f t="shared" ca="1" si="76"/>
        <v xml:space="preserve"> SK, NN _x000D_ BK, NN _x000D__x000D__x000D__x000D_</v>
      </c>
      <c r="DQ93" s="118" t="str">
        <f t="shared" ca="1" si="76"/>
        <v xml:space="preserve"> SK, NN _x000D_ BK, NN _x000D__x000D__x000D__x000D_</v>
      </c>
      <c r="DR93" s="118" t="str">
        <f t="shared" ca="1" si="76"/>
        <v xml:space="preserve"> SK, NN _x000D_ BK, NN _x000D__x000D__x000D__x000D_</v>
      </c>
      <c r="DS93" s="118" t="str">
        <f t="shared" ca="1" si="76"/>
        <v xml:space="preserve"> SK, NN _x000D_ BK, NN _x000D__x000D__x000D__x000D_</v>
      </c>
      <c r="DT93" s="118" t="str">
        <f t="shared" ca="1" si="76"/>
        <v xml:space="preserve"> SK, NN _x000D_ BK, NN _x000D__x000D__x000D__x000D_</v>
      </c>
      <c r="DU93" s="118" t="str">
        <f t="shared" ca="1" si="76"/>
        <v xml:space="preserve"> SK, NN _x000D_ BK, NN _x000D__x000D__x000D__x000D_</v>
      </c>
      <c r="DV93" s="118" t="str">
        <f t="shared" ca="1" si="76"/>
        <v xml:space="preserve"> SK, NN _x000D_ BK, NN _x000D__x000D__x000D__x000D_</v>
      </c>
      <c r="DW93" s="118" t="str">
        <f t="shared" ca="1" si="76"/>
        <v xml:space="preserve"> SK, NN _x000D_ BK, NN _x000D__x000D__x000D__x000D_</v>
      </c>
      <c r="DX93" s="118" t="str">
        <f t="shared" ca="1" si="76"/>
        <v xml:space="preserve"> SK, NN _x000D_ BK, NN _x000D__x000D__x000D__x000D_</v>
      </c>
      <c r="DY93" s="118" t="str">
        <f t="shared" ca="1" si="76"/>
        <v xml:space="preserve"> SK, NN _x000D_ BK, NN _x000D__x000D__x000D__x000D_</v>
      </c>
      <c r="DZ93" s="118" t="str">
        <f t="shared" ca="1" si="76"/>
        <v xml:space="preserve"> SK, NN _x000D_ BK, NN _x000D__x000D__x000D__x000D_</v>
      </c>
      <c r="EA93" s="118" t="str">
        <f t="shared" ca="1" si="76"/>
        <v xml:space="preserve"> SK, NN _x000D_ BK, NN _x000D__x000D__x000D__x000D_</v>
      </c>
      <c r="EB93" s="118" t="str">
        <f t="shared" ca="1" si="76"/>
        <v xml:space="preserve"> SK, NN _x000D_ BK, NN _x000D__x000D__x000D__x000D_</v>
      </c>
      <c r="EC93" s="118" t="str">
        <f t="shared" ca="1" si="76"/>
        <v xml:space="preserve"> SK, NN _x000D_ BK, NN _x000D__x000D__x000D__x000D_</v>
      </c>
      <c r="ED93" s="118" t="str">
        <f t="shared" ca="1" si="76"/>
        <v xml:space="preserve"> SK, NN _x000D_ BK, NN _x000D__x000D__x000D__x000D_</v>
      </c>
      <c r="EE93" s="118" t="str">
        <f t="shared" ca="1" si="76"/>
        <v xml:space="preserve"> SK, NN _x000D_ BK, NN _x000D__x000D__x000D__x000D_</v>
      </c>
      <c r="EF93" s="118" t="str">
        <f t="shared" ref="EF93:EY93" ca="1" si="77">CONCATENATE(INDIRECT(ADDRESS(ROW(),COLUMN()-1)),IF(ISERROR(FIND("...",EF82)),EF92,""))</f>
        <v xml:space="preserve"> SK, NN _x000D_ BK, NN _x000D__x000D__x000D__x000D_</v>
      </c>
      <c r="EG93" s="118" t="str">
        <f t="shared" ca="1" si="77"/>
        <v xml:space="preserve"> SK, NN _x000D_ BK, NN _x000D__x000D__x000D__x000D_</v>
      </c>
      <c r="EH93" s="118" t="str">
        <f t="shared" ca="1" si="77"/>
        <v xml:space="preserve"> SK, NN _x000D_ BK, NN _x000D__x000D__x000D__x000D_</v>
      </c>
      <c r="EI93" s="118" t="str">
        <f t="shared" ca="1" si="77"/>
        <v xml:space="preserve"> SK, NN _x000D_ BK, NN _x000D__x000D__x000D__x000D_</v>
      </c>
      <c r="EJ93" s="118" t="str">
        <f t="shared" ca="1" si="77"/>
        <v xml:space="preserve"> SK, NN _x000D_ BK, NN _x000D__x000D__x000D__x000D_</v>
      </c>
      <c r="EK93" s="118" t="str">
        <f t="shared" ca="1" si="77"/>
        <v xml:space="preserve"> SK, NN _x000D_ BK, NN _x000D__x000D__x000D__x000D_</v>
      </c>
      <c r="EL93" s="118" t="str">
        <f t="shared" ca="1" si="77"/>
        <v xml:space="preserve"> SK, NN _x000D_ BK, NN _x000D__x000D__x000D__x000D_</v>
      </c>
      <c r="EM93" s="118" t="str">
        <f t="shared" ca="1" si="77"/>
        <v xml:space="preserve"> SK, NN _x000D_ BK, NN _x000D__x000D__x000D__x000D_</v>
      </c>
      <c r="EN93" s="118" t="str">
        <f t="shared" ca="1" si="77"/>
        <v xml:space="preserve"> SK, NN _x000D_ BK, NN _x000D__x000D__x000D__x000D_</v>
      </c>
      <c r="EO93" s="118" t="str">
        <f t="shared" ca="1" si="77"/>
        <v xml:space="preserve"> SK, NN _x000D_ BK, NN _x000D__x000D__x000D__x000D_</v>
      </c>
      <c r="EP93" s="118" t="str">
        <f t="shared" ca="1" si="77"/>
        <v xml:space="preserve"> SK, NN _x000D_ BK, NN _x000D__x000D__x000D__x000D_</v>
      </c>
      <c r="EQ93" s="118" t="str">
        <f t="shared" ca="1" si="77"/>
        <v xml:space="preserve"> SK, NN _x000D_ BK, NN _x000D__x000D__x000D__x000D_</v>
      </c>
      <c r="ER93" s="118" t="str">
        <f t="shared" ca="1" si="77"/>
        <v xml:space="preserve"> SK, NN _x000D_ BK, NN _x000D__x000D__x000D__x000D_</v>
      </c>
      <c r="ES93" s="118" t="str">
        <f t="shared" ca="1" si="77"/>
        <v xml:space="preserve"> SK, NN _x000D_ BK, NN _x000D__x000D__x000D__x000D_</v>
      </c>
      <c r="ET93" s="118" t="str">
        <f t="shared" ca="1" si="77"/>
        <v xml:space="preserve"> SK, NN _x000D_ BK, NN _x000D__x000D__x000D__x000D_</v>
      </c>
      <c r="EU93" s="118" t="str">
        <f t="shared" ca="1" si="77"/>
        <v xml:space="preserve"> SK, NN _x000D_ BK, NN _x000D__x000D__x000D__x000D_</v>
      </c>
      <c r="EV93" s="118" t="str">
        <f t="shared" ca="1" si="77"/>
        <v xml:space="preserve"> SK, NN _x000D_ BK, NN _x000D__x000D__x000D__x000D_</v>
      </c>
      <c r="EW93" s="118" t="str">
        <f t="shared" ca="1" si="77"/>
        <v xml:space="preserve"> SK, NN _x000D_ BK, NN _x000D__x000D__x000D__x000D_</v>
      </c>
      <c r="EX93" s="118" t="str">
        <f t="shared" ca="1" si="77"/>
        <v xml:space="preserve"> SK, NN _x000D_ BK, NN _x000D__x000D__x000D__x000D_</v>
      </c>
      <c r="EY93" s="118" t="str">
        <f t="shared" ca="1" si="77"/>
        <v xml:space="preserve"> SK, NN _x000D_ BK, NN _x000D__x000D__x000D__x000D_</v>
      </c>
    </row>
    <row r="94" spans="1:155" s="39" customFormat="1" ht="22.95" hidden="1" customHeight="1" outlineLevel="2">
      <c r="A94" s="21"/>
      <c r="B94" s="21"/>
      <c r="C94" s="33"/>
      <c r="D94" s="33"/>
      <c r="E94" s="28"/>
      <c r="F94" s="117"/>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t="26.4"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INTEGER NOT NULL DEFAULT 0</v>
      </c>
      <c r="G95" s="115" t="str">
        <f>IF(LEN(G72)=0,"", " " &amp; IF(G59="Y", Settings!$B$19, IF(IFERROR(SEARCH("N",G67,1),0)=1,Settings!$B$20,IF(IFERROR(SEARCH("C",G67,1),0)=1,Settings!$B$23,IF(IFERROR(SEARCH("DT",G67,1),0)=1,Settings!$B$26,IF(IFERROR(SEARCH("D",G67,1),0)=1,Settings!$B$25,IF(IFERROR(SEARCH("I",G67,1),0)=1,Settings!$B$22, IF(G64="Y", Settings!$B$18, Settings!$B$17))))))))</f>
        <v xml:space="preserve"> VARCHAR2(40)</v>
      </c>
      <c r="H95" s="115" t="str">
        <f>IF(LEN(H72)=0,"", " " &amp; IF(H59="Y", Settings!$B$19, IF(IFERROR(SEARCH("N",H67,1),0)=1,Settings!$B$20,IF(IFERROR(SEARCH("C",H67,1),0)=1,Settings!$B$23,IF(IFERROR(SEARCH("DT",H67,1),0)=1,Settings!$B$26,IF(IFERROR(SEARCH("D",H67,1),0)=1,Settings!$B$25,IF(IFERROR(SEARCH("I",H67,1),0)=1,Settings!$B$22, IF(H64="Y", Settings!$B$18, Settings!$B$17))))))))</f>
        <v xml:space="preserve"> VARCHAR2</v>
      </c>
      <c r="I95" s="115" t="str">
        <f>IF(LEN(I72)=0,"", " " &amp; IF(I59="Y", Settings!$B$19, IF(IFERROR(SEARCH("N",I67,1),0)=1,Settings!$B$20,IF(IFERROR(SEARCH("C",I67,1),0)=1,Settings!$B$23,IF(IFERROR(SEARCH("DT",I67,1),0)=1,Settings!$B$26,IF(IFERROR(SEARCH("D",I67,1),0)=1,Settings!$B$25,IF(IFERROR(SEARCH("I",I67,1),0)=1,Settings!$B$22, IF(I64="Y", Settings!$B$18, Settings!$B$17))))))))</f>
        <v xml:space="preserve"> VARCHAR2</v>
      </c>
      <c r="J95" s="115" t="str">
        <f>IF(LEN(J72)=0,"", " " &amp; IF(J59="Y", Settings!$B$19, IF(IFERROR(SEARCH("N",J67,1),0)=1,Settings!$B$20,IF(IFERROR(SEARCH("C",J67,1),0)=1,Settings!$B$23,IF(IFERROR(SEARCH("DT",J67,1),0)=1,Settings!$B$26,IF(IFERROR(SEARCH("D",J67,1),0)=1,Settings!$B$25,IF(IFERROR(SEARCH("I",J67,1),0)=1,Settings!$B$22, IF(J64="Y", Settings!$B$18, Settings!$B$17))))))))</f>
        <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t="26.4" hidden="1" outlineLevel="2">
      <c r="A96" s="21"/>
      <c r="B96" s="21"/>
      <c r="C96" s="33" t="s">
        <v>298</v>
      </c>
      <c r="D96" s="33"/>
      <c r="E96" s="28"/>
      <c r="F96" s="115" t="str">
        <f t="shared" ref="F96:BQ96" si="78">IF(OR(F59="Y", LEN(F67)=0, LEN(F69)=0), F95, CONCATENATE(F95,"(",F69,")"))</f>
        <v xml:space="preserve"> INTEGER NOT NULL DEFAULT 0</v>
      </c>
      <c r="G96" s="115" t="str">
        <f t="shared" si="78"/>
        <v xml:space="preserve"> VARCHAR2(40)</v>
      </c>
      <c r="H96" s="115" t="str">
        <f t="shared" si="78"/>
        <v xml:space="preserve"> VARCHAR2(30)</v>
      </c>
      <c r="I96" s="115" t="str">
        <f t="shared" si="78"/>
        <v xml:space="preserve"> VARCHAR2(200)</v>
      </c>
      <c r="J96" s="115" t="str">
        <f t="shared" si="78"/>
        <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115" t="str">
        <f>IF(AND(ISTEXT(F72),F65="Y", F57&lt;&gt;"Y", ISERROR(FIND("SK",F7))), " NOT NULL", "")</f>
        <v/>
      </c>
      <c r="G97" s="115" t="str">
        <f t="shared" ref="G97:BR97" si="81">IF(AND(ISTEXT(G72),G65="Y", G57&lt;&gt;"Y", ISERROR(FIND("SK",G7))), " NOT NULL", "")</f>
        <v xml:space="preserve"> NOT NULL</v>
      </c>
      <c r="H97" s="115" t="str">
        <f t="shared" si="81"/>
        <v/>
      </c>
      <c r="I97" s="115"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115" t="str">
        <f t="shared" ref="F98:BQ98" si="84">IF(LEN(F72)=0,"",TRIM(F13))</f>
        <v>4</v>
      </c>
      <c r="G98" s="115" t="str">
        <f t="shared" si="84"/>
        <v>INT004</v>
      </c>
      <c r="H98" s="115" t="str">
        <f t="shared" si="84"/>
        <v>Government</v>
      </c>
      <c r="I98" s="115" t="str">
        <f t="shared" si="84"/>
        <v>involves governments that are either monarchy, oligarchy, dictatorship, and democracy</v>
      </c>
      <c r="J98" s="115" t="str">
        <f t="shared" si="84"/>
        <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115" t="str">
        <f>IF(F59="Y", "", IF(LEN(F98)=0, "",  IF(OR(NOT(ISERROR(FIND("N",F67))), F67="I", F64="Y"), F98, CONCATENATE("'",F98,"'"))))</f>
        <v/>
      </c>
      <c r="G99" s="115" t="str">
        <f t="shared" ref="G99:BR99" si="87">IF(G59="Y", "", IF(LEN(G98)=0, "",  IF(OR(NOT(ISERROR(FIND("N",G67))), G67="I", G64="Y"), G98, CONCATENATE("'",G98,"'"))))</f>
        <v>'INT004'</v>
      </c>
      <c r="H99" s="115" t="str">
        <f t="shared" si="87"/>
        <v>'Government'</v>
      </c>
      <c r="I99" s="115" t="str">
        <f t="shared" si="87"/>
        <v>'involves governments that are either monarchy, oligarchy, dictatorship, and democracy'</v>
      </c>
      <c r="J99" s="115" t="str">
        <f t="shared" si="87"/>
        <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115" t="str">
        <f>IF(AND(LEN(F99) &lt;&gt; 0, Settings!$B$16 ="Y"), CONCATENATE(" DEFAULT ",F99),"")</f>
        <v/>
      </c>
      <c r="G100" s="115" t="str">
        <f>IF(AND(LEN(G99) &lt;&gt; 0, Settings!$B$16 ="Y"), CONCATENATE(" DEFAULT ",G99),"")</f>
        <v xml:space="preserve"> DEFAULT 'INT004'</v>
      </c>
      <c r="H100" s="115" t="str">
        <f>IF(AND(LEN(H99) &lt;&gt; 0, Settings!$B$16 ="Y"), CONCATENATE(" DEFAULT ",H99),"")</f>
        <v xml:space="preserve"> DEFAULT 'Government'</v>
      </c>
      <c r="I100" s="115" t="str">
        <f>IF(AND(LEN(I99) &lt;&gt; 0, Settings!$B$16 ="Y"), CONCATENATE(" DEFAULT ",I99),"")</f>
        <v xml:space="preserve"> DEFAULT 'involves governments that are either monarchy, oligarchy, dictatorship, and democracy'</v>
      </c>
      <c r="J100" s="115" t="str">
        <f>IF(AND(LEN(J99) &lt;&gt; 0, Settings!$B$16 ="Y"), CONCATENATE(" DEFAULT ",J99),"")</f>
        <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115" t="str">
        <f>IF(LEN(F72) = 0, "", "," &amp; CHAR(13))</f>
        <v>,_x000D_</v>
      </c>
      <c r="G101" s="115" t="str">
        <f>IF(LEN(G72) = 0, "", "," &amp; CHAR(13))</f>
        <v>,_x000D_</v>
      </c>
      <c r="H101" s="115" t="str">
        <f t="shared" ref="H101:BS101" si="90">IF(LEN(H72) = 0, "", "," &amp; CHAR(13))</f>
        <v>,_x000D_</v>
      </c>
      <c r="I101" s="115" t="str">
        <f t="shared" si="90"/>
        <v>,_x000D_</v>
      </c>
      <c r="J101" s="115" t="str">
        <f t="shared" si="90"/>
        <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123" t="str">
        <f t="shared" ref="F103:BQ103" si="93">CONCATENATE(F72, F96, F97, F100, F101)</f>
        <v>INSTITUTION_TYPE_KEY INTEGER NOT NULL DEFAULT 0,_x000D_</v>
      </c>
      <c r="G103" s="123" t="str">
        <f t="shared" si="93"/>
        <v>INSTITUTION_TYPE_ID VARCHAR2(40) NOT NULL DEFAULT 'INT004',_x000D_</v>
      </c>
      <c r="H103" s="123" t="str">
        <f t="shared" si="93"/>
        <v>INSTITUTION_TYPE VARCHAR2(30) DEFAULT 'Government',_x000D_</v>
      </c>
      <c r="I103" s="123" t="str">
        <f t="shared" si="93"/>
        <v>INSTITUTION_TYPE_DESCRIPTION VARCHAR2(200) DEFAULT 'involves governments that are either monarchy, oligarchy, dictatorship, and democracy',_x000D_</v>
      </c>
      <c r="J103" s="123" t="str">
        <f t="shared" si="93"/>
        <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119" t="str">
        <f t="shared" ref="F104:BQ104" si="96">IF(F63="Y",F103,"")</f>
        <v>INSTITUTION_TYPE_KEY INTEGER NOT NULL DEFAULT 0,_x000D_</v>
      </c>
      <c r="G104" s="119" t="str">
        <f t="shared" si="96"/>
        <v>INSTITUTION_TYPE_ID VARCHAR2(40) NOT NULL DEFAULT 'INT004',_x000D_</v>
      </c>
      <c r="H104" s="119" t="str">
        <f t="shared" si="96"/>
        <v/>
      </c>
      <c r="I104" s="119"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119" t="str">
        <f t="shared" ref="F105:BQ105" si="99">IF(F63="Y","",F103)</f>
        <v/>
      </c>
      <c r="G105" s="119" t="str">
        <f t="shared" si="99"/>
        <v/>
      </c>
      <c r="H105" s="119" t="str">
        <f t="shared" si="99"/>
        <v>INSTITUTION_TYPE VARCHAR2(30) DEFAULT 'Government',_x000D_</v>
      </c>
      <c r="I105" s="119" t="str">
        <f t="shared" si="99"/>
        <v>INSTITUTION_TYPE_DESCRIPTION VARCHAR2(200) DEFAULT 'involves governments that are either monarchy, oligarchy, dictatorship, and democracy',_x000D_</v>
      </c>
      <c r="J105" s="119" t="str">
        <f t="shared" si="99"/>
        <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139" t="str">
        <f>F104</f>
        <v>INSTITUTION_TYPE_KEY INTEGER NOT NULL DEFAULT 0,_x000D_</v>
      </c>
      <c r="G106" s="119" t="str">
        <f ca="1">CONCATENATE(INDIRECT(ADDRESS(ROW(),COLUMN()-1)),G104)</f>
        <v>INSTITUTION_TYPE_KEY INTEGER NOT NULL DEFAULT 0,_x000D_INSTITUTION_TYPE_ID VARCHAR2(40) NOT NULL DEFAULT 'INT004',_x000D_</v>
      </c>
      <c r="H106" s="119" t="str">
        <f t="shared" ref="H106:BS107" ca="1" si="102">CONCATENATE(INDIRECT(ADDRESS(ROW(),COLUMN()-1)),H104)</f>
        <v>INSTITUTION_TYPE_KEY INTEGER NOT NULL DEFAULT 0,_x000D_INSTITUTION_TYPE_ID VARCHAR2(40) NOT NULL DEFAULT 'INT004',_x000D_</v>
      </c>
      <c r="I106" s="119" t="str">
        <f t="shared" ca="1" si="102"/>
        <v>INSTITUTION_TYPE_KEY INTEGER NOT NULL DEFAULT 0,_x000D_INSTITUTION_TYPE_ID VARCHAR2(40) NOT NULL DEFAULT 'INT004',_x000D_</v>
      </c>
      <c r="J106" s="119" t="str">
        <f t="shared" ca="1" si="102"/>
        <v>INSTITUTION_TYPE_KEY INTEGER NOT NULL DEFAULT 0,_x000D_INSTITUTION_TYPE_ID VARCHAR2(40) NOT NULL DEFAULT 'INT004',_x000D_</v>
      </c>
      <c r="K106" s="119" t="str">
        <f t="shared" ca="1" si="102"/>
        <v>INSTITUTION_TYPE_KEY INTEGER NOT NULL DEFAULT 0,_x000D_INSTITUTION_TYPE_ID VARCHAR2(40) NOT NULL DEFAULT 'INT004',_x000D_</v>
      </c>
      <c r="L106" s="119" t="str">
        <f t="shared" ca="1" si="102"/>
        <v>INSTITUTION_TYPE_KEY INTEGER NOT NULL DEFAULT 0,_x000D_INSTITUTION_TYPE_ID VARCHAR2(40) NOT NULL DEFAULT 'INT004',_x000D_</v>
      </c>
      <c r="M106" s="119" t="str">
        <f t="shared" ca="1" si="102"/>
        <v>INSTITUTION_TYPE_KEY INTEGER NOT NULL DEFAULT 0,_x000D_INSTITUTION_TYPE_ID VARCHAR2(40) NOT NULL DEFAULT 'INT004',_x000D_</v>
      </c>
      <c r="N106" s="119" t="str">
        <f t="shared" ca="1" si="102"/>
        <v>INSTITUTION_TYPE_KEY INTEGER NOT NULL DEFAULT 0,_x000D_INSTITUTION_TYPE_ID VARCHAR2(40) NOT NULL DEFAULT 'INT004',_x000D_</v>
      </c>
      <c r="O106" s="119" t="str">
        <f t="shared" ca="1" si="102"/>
        <v>INSTITUTION_TYPE_KEY INTEGER NOT NULL DEFAULT 0,_x000D_INSTITUTION_TYPE_ID VARCHAR2(40) NOT NULL DEFAULT 'INT004',_x000D_</v>
      </c>
      <c r="P106" s="119" t="str">
        <f t="shared" ca="1" si="102"/>
        <v>INSTITUTION_TYPE_KEY INTEGER NOT NULL DEFAULT 0,_x000D_INSTITUTION_TYPE_ID VARCHAR2(40) NOT NULL DEFAULT 'INT004',_x000D_</v>
      </c>
      <c r="Q106" s="119" t="str">
        <f t="shared" ca="1" si="102"/>
        <v>INSTITUTION_TYPE_KEY INTEGER NOT NULL DEFAULT 0,_x000D_INSTITUTION_TYPE_ID VARCHAR2(40) NOT NULL DEFAULT 'INT004',_x000D_</v>
      </c>
      <c r="R106" s="119" t="str">
        <f t="shared" ca="1" si="102"/>
        <v>INSTITUTION_TYPE_KEY INTEGER NOT NULL DEFAULT 0,_x000D_INSTITUTION_TYPE_ID VARCHAR2(40) NOT NULL DEFAULT 'INT004',_x000D_</v>
      </c>
      <c r="S106" s="119" t="str">
        <f t="shared" ca="1" si="102"/>
        <v>INSTITUTION_TYPE_KEY INTEGER NOT NULL DEFAULT 0,_x000D_INSTITUTION_TYPE_ID VARCHAR2(40) NOT NULL DEFAULT 'INT004',_x000D_</v>
      </c>
      <c r="T106" s="119" t="str">
        <f t="shared" ca="1" si="102"/>
        <v>INSTITUTION_TYPE_KEY INTEGER NOT NULL DEFAULT 0,_x000D_INSTITUTION_TYPE_ID VARCHAR2(40) NOT NULL DEFAULT 'INT004',_x000D_</v>
      </c>
      <c r="U106" s="119" t="str">
        <f t="shared" ca="1" si="102"/>
        <v>INSTITUTION_TYPE_KEY INTEGER NOT NULL DEFAULT 0,_x000D_INSTITUTION_TYPE_ID VARCHAR2(40) NOT NULL DEFAULT 'INT004',_x000D_</v>
      </c>
      <c r="V106" s="119" t="str">
        <f t="shared" ca="1" si="102"/>
        <v>INSTITUTION_TYPE_KEY INTEGER NOT NULL DEFAULT 0,_x000D_INSTITUTION_TYPE_ID VARCHAR2(40) NOT NULL DEFAULT 'INT004',_x000D_</v>
      </c>
      <c r="W106" s="119" t="str">
        <f t="shared" ca="1" si="102"/>
        <v>INSTITUTION_TYPE_KEY INTEGER NOT NULL DEFAULT 0,_x000D_INSTITUTION_TYPE_ID VARCHAR2(40) NOT NULL DEFAULT 'INT004',_x000D_</v>
      </c>
      <c r="X106" s="119" t="str">
        <f t="shared" ca="1" si="102"/>
        <v>INSTITUTION_TYPE_KEY INTEGER NOT NULL DEFAULT 0,_x000D_INSTITUTION_TYPE_ID VARCHAR2(40) NOT NULL DEFAULT 'INT004',_x000D_</v>
      </c>
      <c r="Y106" s="119" t="str">
        <f t="shared" ca="1" si="102"/>
        <v>INSTITUTION_TYPE_KEY INTEGER NOT NULL DEFAULT 0,_x000D_INSTITUTION_TYPE_ID VARCHAR2(40) NOT NULL DEFAULT 'INT004',_x000D_</v>
      </c>
      <c r="Z106" s="119" t="str">
        <f t="shared" ca="1" si="102"/>
        <v>INSTITUTION_TYPE_KEY INTEGER NOT NULL DEFAULT 0,_x000D_INSTITUTION_TYPE_ID VARCHAR2(40) NOT NULL DEFAULT 'INT004',_x000D_</v>
      </c>
      <c r="AA106" s="119" t="str">
        <f t="shared" ca="1" si="102"/>
        <v>INSTITUTION_TYPE_KEY INTEGER NOT NULL DEFAULT 0,_x000D_INSTITUTION_TYPE_ID VARCHAR2(40) NOT NULL DEFAULT 'INT004',_x000D_</v>
      </c>
      <c r="AB106" s="119" t="str">
        <f t="shared" ca="1" si="102"/>
        <v>INSTITUTION_TYPE_KEY INTEGER NOT NULL DEFAULT 0,_x000D_INSTITUTION_TYPE_ID VARCHAR2(40) NOT NULL DEFAULT 'INT004',_x000D_</v>
      </c>
      <c r="AC106" s="119" t="str">
        <f t="shared" ca="1" si="102"/>
        <v>INSTITUTION_TYPE_KEY INTEGER NOT NULL DEFAULT 0,_x000D_INSTITUTION_TYPE_ID VARCHAR2(40) NOT NULL DEFAULT 'INT004',_x000D_</v>
      </c>
      <c r="AD106" s="119" t="str">
        <f t="shared" ca="1" si="102"/>
        <v>INSTITUTION_TYPE_KEY INTEGER NOT NULL DEFAULT 0,_x000D_INSTITUTION_TYPE_ID VARCHAR2(40) NOT NULL DEFAULT 'INT004',_x000D_</v>
      </c>
      <c r="AE106" s="119" t="str">
        <f t="shared" ca="1" si="102"/>
        <v>INSTITUTION_TYPE_KEY INTEGER NOT NULL DEFAULT 0,_x000D_INSTITUTION_TYPE_ID VARCHAR2(40) NOT NULL DEFAULT 'INT004',_x000D_</v>
      </c>
      <c r="AF106" s="119" t="str">
        <f t="shared" ca="1" si="102"/>
        <v>INSTITUTION_TYPE_KEY INTEGER NOT NULL DEFAULT 0,_x000D_INSTITUTION_TYPE_ID VARCHAR2(40) NOT NULL DEFAULT 'INT004',_x000D_</v>
      </c>
      <c r="AG106" s="119" t="str">
        <f t="shared" ca="1" si="102"/>
        <v>INSTITUTION_TYPE_KEY INTEGER NOT NULL DEFAULT 0,_x000D_INSTITUTION_TYPE_ID VARCHAR2(40) NOT NULL DEFAULT 'INT004',_x000D_</v>
      </c>
      <c r="AH106" s="119" t="str">
        <f t="shared" ca="1" si="102"/>
        <v>INSTITUTION_TYPE_KEY INTEGER NOT NULL DEFAULT 0,_x000D_INSTITUTION_TYPE_ID VARCHAR2(40) NOT NULL DEFAULT 'INT004',_x000D_</v>
      </c>
      <c r="AI106" s="119" t="str">
        <f t="shared" ca="1" si="102"/>
        <v>INSTITUTION_TYPE_KEY INTEGER NOT NULL DEFAULT 0,_x000D_INSTITUTION_TYPE_ID VARCHAR2(40) NOT NULL DEFAULT 'INT004',_x000D_</v>
      </c>
      <c r="AJ106" s="119" t="str">
        <f t="shared" ca="1" si="102"/>
        <v>INSTITUTION_TYPE_KEY INTEGER NOT NULL DEFAULT 0,_x000D_INSTITUTION_TYPE_ID VARCHAR2(40) NOT NULL DEFAULT 'INT004',_x000D_</v>
      </c>
      <c r="AK106" s="119" t="str">
        <f t="shared" ca="1" si="102"/>
        <v>INSTITUTION_TYPE_KEY INTEGER NOT NULL DEFAULT 0,_x000D_INSTITUTION_TYPE_ID VARCHAR2(40) NOT NULL DEFAULT 'INT004',_x000D_</v>
      </c>
      <c r="AL106" s="119" t="str">
        <f t="shared" ca="1" si="102"/>
        <v>INSTITUTION_TYPE_KEY INTEGER NOT NULL DEFAULT 0,_x000D_INSTITUTION_TYPE_ID VARCHAR2(40) NOT NULL DEFAULT 'INT004',_x000D_</v>
      </c>
      <c r="AM106" s="119" t="str">
        <f t="shared" ca="1" si="102"/>
        <v>INSTITUTION_TYPE_KEY INTEGER NOT NULL DEFAULT 0,_x000D_INSTITUTION_TYPE_ID VARCHAR2(40) NOT NULL DEFAULT 'INT004',_x000D_</v>
      </c>
      <c r="AN106" s="119" t="str">
        <f t="shared" ca="1" si="102"/>
        <v>INSTITUTION_TYPE_KEY INTEGER NOT NULL DEFAULT 0,_x000D_INSTITUTION_TYPE_ID VARCHAR2(40) NOT NULL DEFAULT 'INT004',_x000D_</v>
      </c>
      <c r="AO106" s="119" t="str">
        <f t="shared" ca="1" si="102"/>
        <v>INSTITUTION_TYPE_KEY INTEGER NOT NULL DEFAULT 0,_x000D_INSTITUTION_TYPE_ID VARCHAR2(40) NOT NULL DEFAULT 'INT004',_x000D_</v>
      </c>
      <c r="AP106" s="119" t="str">
        <f t="shared" ca="1" si="102"/>
        <v>INSTITUTION_TYPE_KEY INTEGER NOT NULL DEFAULT 0,_x000D_INSTITUTION_TYPE_ID VARCHAR2(40) NOT NULL DEFAULT 'INT004',_x000D_</v>
      </c>
      <c r="AQ106" s="119" t="str">
        <f t="shared" ca="1" si="102"/>
        <v>INSTITUTION_TYPE_KEY INTEGER NOT NULL DEFAULT 0,_x000D_INSTITUTION_TYPE_ID VARCHAR2(40) NOT NULL DEFAULT 'INT004',_x000D_</v>
      </c>
      <c r="AR106" s="119" t="str">
        <f t="shared" ca="1" si="102"/>
        <v>INSTITUTION_TYPE_KEY INTEGER NOT NULL DEFAULT 0,_x000D_INSTITUTION_TYPE_ID VARCHAR2(40) NOT NULL DEFAULT 'INT004',_x000D_</v>
      </c>
      <c r="AS106" s="119" t="str">
        <f t="shared" ca="1" si="102"/>
        <v>INSTITUTION_TYPE_KEY INTEGER NOT NULL DEFAULT 0,_x000D_INSTITUTION_TYPE_ID VARCHAR2(40) NOT NULL DEFAULT 'INT004',_x000D_</v>
      </c>
      <c r="AT106" s="119" t="str">
        <f t="shared" ca="1" si="102"/>
        <v>INSTITUTION_TYPE_KEY INTEGER NOT NULL DEFAULT 0,_x000D_INSTITUTION_TYPE_ID VARCHAR2(40) NOT NULL DEFAULT 'INT004',_x000D_</v>
      </c>
      <c r="AU106" s="119" t="str">
        <f t="shared" ca="1" si="102"/>
        <v>INSTITUTION_TYPE_KEY INTEGER NOT NULL DEFAULT 0,_x000D_INSTITUTION_TYPE_ID VARCHAR2(40) NOT NULL DEFAULT 'INT004',_x000D_</v>
      </c>
      <c r="AV106" s="119" t="str">
        <f t="shared" ca="1" si="102"/>
        <v>INSTITUTION_TYPE_KEY INTEGER NOT NULL DEFAULT 0,_x000D_INSTITUTION_TYPE_ID VARCHAR2(40) NOT NULL DEFAULT 'INT004',_x000D_</v>
      </c>
      <c r="AW106" s="119" t="str">
        <f t="shared" ca="1" si="102"/>
        <v>INSTITUTION_TYPE_KEY INTEGER NOT NULL DEFAULT 0,_x000D_INSTITUTION_TYPE_ID VARCHAR2(40) NOT NULL DEFAULT 'INT004',_x000D_</v>
      </c>
      <c r="AX106" s="119" t="str">
        <f t="shared" ca="1" si="102"/>
        <v>INSTITUTION_TYPE_KEY INTEGER NOT NULL DEFAULT 0,_x000D_INSTITUTION_TYPE_ID VARCHAR2(40) NOT NULL DEFAULT 'INT004',_x000D_</v>
      </c>
      <c r="AY106" s="119" t="str">
        <f t="shared" ca="1" si="102"/>
        <v>INSTITUTION_TYPE_KEY INTEGER NOT NULL DEFAULT 0,_x000D_INSTITUTION_TYPE_ID VARCHAR2(40) NOT NULL DEFAULT 'INT004',_x000D_</v>
      </c>
      <c r="AZ106" s="119" t="str">
        <f t="shared" ca="1" si="102"/>
        <v>INSTITUTION_TYPE_KEY INTEGER NOT NULL DEFAULT 0,_x000D_INSTITUTION_TYPE_ID VARCHAR2(40) NOT NULL DEFAULT 'INT004',_x000D_</v>
      </c>
      <c r="BA106" s="119" t="str">
        <f t="shared" ca="1" si="102"/>
        <v>INSTITUTION_TYPE_KEY INTEGER NOT NULL DEFAULT 0,_x000D_INSTITUTION_TYPE_ID VARCHAR2(40) NOT NULL DEFAULT 'INT004',_x000D_</v>
      </c>
      <c r="BB106" s="119" t="str">
        <f t="shared" ca="1" si="102"/>
        <v>INSTITUTION_TYPE_KEY INTEGER NOT NULL DEFAULT 0,_x000D_INSTITUTION_TYPE_ID VARCHAR2(40) NOT NULL DEFAULT 'INT004',_x000D_</v>
      </c>
      <c r="BC106" s="119" t="str">
        <f t="shared" ca="1" si="102"/>
        <v>INSTITUTION_TYPE_KEY INTEGER NOT NULL DEFAULT 0,_x000D_INSTITUTION_TYPE_ID VARCHAR2(40) NOT NULL DEFAULT 'INT004',_x000D_</v>
      </c>
      <c r="BD106" s="119" t="str">
        <f t="shared" ca="1" si="102"/>
        <v>INSTITUTION_TYPE_KEY INTEGER NOT NULL DEFAULT 0,_x000D_INSTITUTION_TYPE_ID VARCHAR2(40) NOT NULL DEFAULT 'INT004',_x000D_</v>
      </c>
      <c r="BE106" s="119" t="str">
        <f t="shared" ca="1" si="102"/>
        <v>INSTITUTION_TYPE_KEY INTEGER NOT NULL DEFAULT 0,_x000D_INSTITUTION_TYPE_ID VARCHAR2(40) NOT NULL DEFAULT 'INT004',_x000D_</v>
      </c>
      <c r="BF106" s="119" t="str">
        <f t="shared" ca="1" si="102"/>
        <v>INSTITUTION_TYPE_KEY INTEGER NOT NULL DEFAULT 0,_x000D_INSTITUTION_TYPE_ID VARCHAR2(40) NOT NULL DEFAULT 'INT004',_x000D_</v>
      </c>
      <c r="BG106" s="119" t="str">
        <f t="shared" ca="1" si="102"/>
        <v>INSTITUTION_TYPE_KEY INTEGER NOT NULL DEFAULT 0,_x000D_INSTITUTION_TYPE_ID VARCHAR2(40) NOT NULL DEFAULT 'INT004',_x000D_</v>
      </c>
      <c r="BH106" s="119" t="str">
        <f t="shared" ca="1" si="102"/>
        <v>INSTITUTION_TYPE_KEY INTEGER NOT NULL DEFAULT 0,_x000D_INSTITUTION_TYPE_ID VARCHAR2(40) NOT NULL DEFAULT 'INT004',_x000D_</v>
      </c>
      <c r="BI106" s="119" t="str">
        <f t="shared" ca="1" si="102"/>
        <v>INSTITUTION_TYPE_KEY INTEGER NOT NULL DEFAULT 0,_x000D_INSTITUTION_TYPE_ID VARCHAR2(40) NOT NULL DEFAULT 'INT004',_x000D_</v>
      </c>
      <c r="BJ106" s="119" t="str">
        <f t="shared" ca="1" si="102"/>
        <v>INSTITUTION_TYPE_KEY INTEGER NOT NULL DEFAULT 0,_x000D_INSTITUTION_TYPE_ID VARCHAR2(40) NOT NULL DEFAULT 'INT004',_x000D_</v>
      </c>
      <c r="BK106" s="119" t="str">
        <f t="shared" ca="1" si="102"/>
        <v>INSTITUTION_TYPE_KEY INTEGER NOT NULL DEFAULT 0,_x000D_INSTITUTION_TYPE_ID VARCHAR2(40) NOT NULL DEFAULT 'INT004',_x000D_</v>
      </c>
      <c r="BL106" s="119" t="str">
        <f t="shared" ca="1" si="102"/>
        <v>INSTITUTION_TYPE_KEY INTEGER NOT NULL DEFAULT 0,_x000D_INSTITUTION_TYPE_ID VARCHAR2(40) NOT NULL DEFAULT 'INT004',_x000D_</v>
      </c>
      <c r="BM106" s="119" t="str">
        <f t="shared" ca="1" si="102"/>
        <v>INSTITUTION_TYPE_KEY INTEGER NOT NULL DEFAULT 0,_x000D_INSTITUTION_TYPE_ID VARCHAR2(40) NOT NULL DEFAULT 'INT004',_x000D_</v>
      </c>
      <c r="BN106" s="119" t="str">
        <f t="shared" ca="1" si="102"/>
        <v>INSTITUTION_TYPE_KEY INTEGER NOT NULL DEFAULT 0,_x000D_INSTITUTION_TYPE_ID VARCHAR2(40) NOT NULL DEFAULT 'INT004',_x000D_</v>
      </c>
      <c r="BO106" s="119" t="str">
        <f t="shared" ca="1" si="102"/>
        <v>INSTITUTION_TYPE_KEY INTEGER NOT NULL DEFAULT 0,_x000D_INSTITUTION_TYPE_ID VARCHAR2(40) NOT NULL DEFAULT 'INT004',_x000D_</v>
      </c>
      <c r="BP106" s="119" t="str">
        <f t="shared" ca="1" si="102"/>
        <v>INSTITUTION_TYPE_KEY INTEGER NOT NULL DEFAULT 0,_x000D_INSTITUTION_TYPE_ID VARCHAR2(40) NOT NULL DEFAULT 'INT004',_x000D_</v>
      </c>
      <c r="BQ106" s="119" t="str">
        <f t="shared" ca="1" si="102"/>
        <v>INSTITUTION_TYPE_KEY INTEGER NOT NULL DEFAULT 0,_x000D_INSTITUTION_TYPE_ID VARCHAR2(40) NOT NULL DEFAULT 'INT004',_x000D_</v>
      </c>
      <c r="BR106" s="119" t="str">
        <f t="shared" ca="1" si="102"/>
        <v>INSTITUTION_TYPE_KEY INTEGER NOT NULL DEFAULT 0,_x000D_INSTITUTION_TYPE_ID VARCHAR2(40) NOT NULL DEFAULT 'INT004',_x000D_</v>
      </c>
      <c r="BS106" s="119" t="str">
        <f t="shared" ca="1" si="102"/>
        <v>INSTITUTION_TYPE_KEY INTEGER NOT NULL DEFAULT 0,_x000D_INSTITUTION_TYPE_ID VARCHAR2(40) NOT NULL DEFAULT 'INT004',_x000D_</v>
      </c>
      <c r="BT106" s="119" t="str">
        <f t="shared" ref="BT106:EE107" ca="1" si="103">CONCATENATE(INDIRECT(ADDRESS(ROW(),COLUMN()-1)),BT104)</f>
        <v>INSTITUTION_TYPE_KEY INTEGER NOT NULL DEFAULT 0,_x000D_INSTITUTION_TYPE_ID VARCHAR2(40) NOT NULL DEFAULT 'INT004',_x000D_</v>
      </c>
      <c r="BU106" s="119" t="str">
        <f t="shared" ca="1" si="103"/>
        <v>INSTITUTION_TYPE_KEY INTEGER NOT NULL DEFAULT 0,_x000D_INSTITUTION_TYPE_ID VARCHAR2(40) NOT NULL DEFAULT 'INT004',_x000D_</v>
      </c>
      <c r="BV106" s="119" t="str">
        <f t="shared" ca="1" si="103"/>
        <v>INSTITUTION_TYPE_KEY INTEGER NOT NULL DEFAULT 0,_x000D_INSTITUTION_TYPE_ID VARCHAR2(40) NOT NULL DEFAULT 'INT004',_x000D_</v>
      </c>
      <c r="BW106" s="119" t="str">
        <f t="shared" ca="1" si="103"/>
        <v>INSTITUTION_TYPE_KEY INTEGER NOT NULL DEFAULT 0,_x000D_INSTITUTION_TYPE_ID VARCHAR2(40) NOT NULL DEFAULT 'INT004',_x000D_</v>
      </c>
      <c r="BX106" s="119" t="str">
        <f t="shared" ca="1" si="103"/>
        <v>INSTITUTION_TYPE_KEY INTEGER NOT NULL DEFAULT 0,_x000D_INSTITUTION_TYPE_ID VARCHAR2(40) NOT NULL DEFAULT 'INT004',_x000D_</v>
      </c>
      <c r="BY106" s="119" t="str">
        <f t="shared" ca="1" si="103"/>
        <v>INSTITUTION_TYPE_KEY INTEGER NOT NULL DEFAULT 0,_x000D_INSTITUTION_TYPE_ID VARCHAR2(40) NOT NULL DEFAULT 'INT004',_x000D_</v>
      </c>
      <c r="BZ106" s="119" t="str">
        <f t="shared" ca="1" si="103"/>
        <v>INSTITUTION_TYPE_KEY INTEGER NOT NULL DEFAULT 0,_x000D_INSTITUTION_TYPE_ID VARCHAR2(40) NOT NULL DEFAULT 'INT004',_x000D_</v>
      </c>
      <c r="CA106" s="119" t="str">
        <f t="shared" ca="1" si="103"/>
        <v>INSTITUTION_TYPE_KEY INTEGER NOT NULL DEFAULT 0,_x000D_INSTITUTION_TYPE_ID VARCHAR2(40) NOT NULL DEFAULT 'INT004',_x000D_</v>
      </c>
      <c r="CB106" s="119" t="str">
        <f t="shared" ca="1" si="103"/>
        <v>INSTITUTION_TYPE_KEY INTEGER NOT NULL DEFAULT 0,_x000D_INSTITUTION_TYPE_ID VARCHAR2(40) NOT NULL DEFAULT 'INT004',_x000D_</v>
      </c>
      <c r="CC106" s="119" t="str">
        <f t="shared" ca="1" si="103"/>
        <v>INSTITUTION_TYPE_KEY INTEGER NOT NULL DEFAULT 0,_x000D_INSTITUTION_TYPE_ID VARCHAR2(40) NOT NULL DEFAULT 'INT004',_x000D_</v>
      </c>
      <c r="CD106" s="119" t="str">
        <f t="shared" ca="1" si="103"/>
        <v>INSTITUTION_TYPE_KEY INTEGER NOT NULL DEFAULT 0,_x000D_INSTITUTION_TYPE_ID VARCHAR2(40) NOT NULL DEFAULT 'INT004',_x000D_</v>
      </c>
      <c r="CE106" s="119" t="str">
        <f t="shared" ca="1" si="103"/>
        <v>INSTITUTION_TYPE_KEY INTEGER NOT NULL DEFAULT 0,_x000D_INSTITUTION_TYPE_ID VARCHAR2(40) NOT NULL DEFAULT 'INT004',_x000D_</v>
      </c>
      <c r="CF106" s="119" t="str">
        <f t="shared" ca="1" si="103"/>
        <v>INSTITUTION_TYPE_KEY INTEGER NOT NULL DEFAULT 0,_x000D_INSTITUTION_TYPE_ID VARCHAR2(40) NOT NULL DEFAULT 'INT004',_x000D_</v>
      </c>
      <c r="CG106" s="119" t="str">
        <f t="shared" ca="1" si="103"/>
        <v>INSTITUTION_TYPE_KEY INTEGER NOT NULL DEFAULT 0,_x000D_INSTITUTION_TYPE_ID VARCHAR2(40) NOT NULL DEFAULT 'INT004',_x000D_</v>
      </c>
      <c r="CH106" s="119" t="str">
        <f t="shared" ca="1" si="103"/>
        <v>INSTITUTION_TYPE_KEY INTEGER NOT NULL DEFAULT 0,_x000D_INSTITUTION_TYPE_ID VARCHAR2(40) NOT NULL DEFAULT 'INT004',_x000D_</v>
      </c>
      <c r="CI106" s="119" t="str">
        <f t="shared" ca="1" si="103"/>
        <v>INSTITUTION_TYPE_KEY INTEGER NOT NULL DEFAULT 0,_x000D_INSTITUTION_TYPE_ID VARCHAR2(40) NOT NULL DEFAULT 'INT004',_x000D_</v>
      </c>
      <c r="CJ106" s="119" t="str">
        <f t="shared" ca="1" si="103"/>
        <v>INSTITUTION_TYPE_KEY INTEGER NOT NULL DEFAULT 0,_x000D_INSTITUTION_TYPE_ID VARCHAR2(40) NOT NULL DEFAULT 'INT004',_x000D_</v>
      </c>
      <c r="CK106" s="119" t="str">
        <f t="shared" ca="1" si="103"/>
        <v>INSTITUTION_TYPE_KEY INTEGER NOT NULL DEFAULT 0,_x000D_INSTITUTION_TYPE_ID VARCHAR2(40) NOT NULL DEFAULT 'INT004',_x000D_</v>
      </c>
      <c r="CL106" s="119" t="str">
        <f t="shared" ca="1" si="103"/>
        <v>INSTITUTION_TYPE_KEY INTEGER NOT NULL DEFAULT 0,_x000D_INSTITUTION_TYPE_ID VARCHAR2(40) NOT NULL DEFAULT 'INT004',_x000D_</v>
      </c>
      <c r="CM106" s="119" t="str">
        <f t="shared" ca="1" si="103"/>
        <v>INSTITUTION_TYPE_KEY INTEGER NOT NULL DEFAULT 0,_x000D_INSTITUTION_TYPE_ID VARCHAR2(40) NOT NULL DEFAULT 'INT004',_x000D_</v>
      </c>
      <c r="CN106" s="119" t="str">
        <f t="shared" ca="1" si="103"/>
        <v>INSTITUTION_TYPE_KEY INTEGER NOT NULL DEFAULT 0,_x000D_INSTITUTION_TYPE_ID VARCHAR2(40) NOT NULL DEFAULT 'INT004',_x000D_</v>
      </c>
      <c r="CO106" s="119" t="str">
        <f t="shared" ca="1" si="103"/>
        <v>INSTITUTION_TYPE_KEY INTEGER NOT NULL DEFAULT 0,_x000D_INSTITUTION_TYPE_ID VARCHAR2(40) NOT NULL DEFAULT 'INT004',_x000D_</v>
      </c>
      <c r="CP106" s="119" t="str">
        <f t="shared" ca="1" si="103"/>
        <v>INSTITUTION_TYPE_KEY INTEGER NOT NULL DEFAULT 0,_x000D_INSTITUTION_TYPE_ID VARCHAR2(40) NOT NULL DEFAULT 'INT004',_x000D_</v>
      </c>
      <c r="CQ106" s="119" t="str">
        <f t="shared" ca="1" si="103"/>
        <v>INSTITUTION_TYPE_KEY INTEGER NOT NULL DEFAULT 0,_x000D_INSTITUTION_TYPE_ID VARCHAR2(40) NOT NULL DEFAULT 'INT004',_x000D_</v>
      </c>
      <c r="CR106" s="119" t="str">
        <f t="shared" ca="1" si="103"/>
        <v>INSTITUTION_TYPE_KEY INTEGER NOT NULL DEFAULT 0,_x000D_INSTITUTION_TYPE_ID VARCHAR2(40) NOT NULL DEFAULT 'INT004',_x000D_</v>
      </c>
      <c r="CS106" s="119" t="str">
        <f t="shared" ca="1" si="103"/>
        <v>INSTITUTION_TYPE_KEY INTEGER NOT NULL DEFAULT 0,_x000D_INSTITUTION_TYPE_ID VARCHAR2(40) NOT NULL DEFAULT 'INT004',_x000D_</v>
      </c>
      <c r="CT106" s="119" t="str">
        <f t="shared" ca="1" si="103"/>
        <v>INSTITUTION_TYPE_KEY INTEGER NOT NULL DEFAULT 0,_x000D_INSTITUTION_TYPE_ID VARCHAR2(40) NOT NULL DEFAULT 'INT004',_x000D_</v>
      </c>
      <c r="CU106" s="119" t="str">
        <f t="shared" ca="1" si="103"/>
        <v>INSTITUTION_TYPE_KEY INTEGER NOT NULL DEFAULT 0,_x000D_INSTITUTION_TYPE_ID VARCHAR2(40) NOT NULL DEFAULT 'INT004',_x000D_</v>
      </c>
      <c r="CV106" s="119" t="str">
        <f t="shared" ca="1" si="103"/>
        <v>INSTITUTION_TYPE_KEY INTEGER NOT NULL DEFAULT 0,_x000D_INSTITUTION_TYPE_ID VARCHAR2(40) NOT NULL DEFAULT 'INT004',_x000D_</v>
      </c>
      <c r="CW106" s="119" t="str">
        <f t="shared" ca="1" si="103"/>
        <v>INSTITUTION_TYPE_KEY INTEGER NOT NULL DEFAULT 0,_x000D_INSTITUTION_TYPE_ID VARCHAR2(40) NOT NULL DEFAULT 'INT004',_x000D_</v>
      </c>
      <c r="CX106" s="119" t="str">
        <f t="shared" ca="1" si="103"/>
        <v>INSTITUTION_TYPE_KEY INTEGER NOT NULL DEFAULT 0,_x000D_INSTITUTION_TYPE_ID VARCHAR2(40) NOT NULL DEFAULT 'INT004',_x000D_</v>
      </c>
      <c r="CY106" s="119" t="str">
        <f t="shared" ca="1" si="103"/>
        <v>INSTITUTION_TYPE_KEY INTEGER NOT NULL DEFAULT 0,_x000D_INSTITUTION_TYPE_ID VARCHAR2(40) NOT NULL DEFAULT 'INT004',_x000D_</v>
      </c>
      <c r="CZ106" s="119" t="str">
        <f t="shared" ca="1" si="103"/>
        <v>INSTITUTION_TYPE_KEY INTEGER NOT NULL DEFAULT 0,_x000D_INSTITUTION_TYPE_ID VARCHAR2(40) NOT NULL DEFAULT 'INT004',_x000D_</v>
      </c>
      <c r="DA106" s="119" t="str">
        <f t="shared" ca="1" si="103"/>
        <v>INSTITUTION_TYPE_KEY INTEGER NOT NULL DEFAULT 0,_x000D_INSTITUTION_TYPE_ID VARCHAR2(40) NOT NULL DEFAULT 'INT004',_x000D_</v>
      </c>
      <c r="DB106" s="119" t="str">
        <f t="shared" ca="1" si="103"/>
        <v>INSTITUTION_TYPE_KEY INTEGER NOT NULL DEFAULT 0,_x000D_INSTITUTION_TYPE_ID VARCHAR2(40) NOT NULL DEFAULT 'INT004',_x000D_</v>
      </c>
      <c r="DC106" s="119" t="str">
        <f t="shared" ca="1" si="103"/>
        <v>INSTITUTION_TYPE_KEY INTEGER NOT NULL DEFAULT 0,_x000D_INSTITUTION_TYPE_ID VARCHAR2(40) NOT NULL DEFAULT 'INT004',_x000D_</v>
      </c>
      <c r="DD106" s="119" t="str">
        <f t="shared" ca="1" si="103"/>
        <v>INSTITUTION_TYPE_KEY INTEGER NOT NULL DEFAULT 0,_x000D_INSTITUTION_TYPE_ID VARCHAR2(40) NOT NULL DEFAULT 'INT004',_x000D_</v>
      </c>
      <c r="DE106" s="119" t="str">
        <f t="shared" ca="1" si="103"/>
        <v>INSTITUTION_TYPE_KEY INTEGER NOT NULL DEFAULT 0,_x000D_INSTITUTION_TYPE_ID VARCHAR2(40) NOT NULL DEFAULT 'INT004',_x000D_</v>
      </c>
      <c r="DF106" s="119" t="str">
        <f t="shared" ca="1" si="103"/>
        <v>INSTITUTION_TYPE_KEY INTEGER NOT NULL DEFAULT 0,_x000D_INSTITUTION_TYPE_ID VARCHAR2(40) NOT NULL DEFAULT 'INT004',_x000D_</v>
      </c>
      <c r="DG106" s="119" t="str">
        <f t="shared" ca="1" si="103"/>
        <v>INSTITUTION_TYPE_KEY INTEGER NOT NULL DEFAULT 0,_x000D_INSTITUTION_TYPE_ID VARCHAR2(40) NOT NULL DEFAULT 'INT004',_x000D_</v>
      </c>
      <c r="DH106" s="119" t="str">
        <f t="shared" ca="1" si="103"/>
        <v>INSTITUTION_TYPE_KEY INTEGER NOT NULL DEFAULT 0,_x000D_INSTITUTION_TYPE_ID VARCHAR2(40) NOT NULL DEFAULT 'INT004',_x000D_</v>
      </c>
      <c r="DI106" s="119" t="str">
        <f t="shared" ca="1" si="103"/>
        <v>INSTITUTION_TYPE_KEY INTEGER NOT NULL DEFAULT 0,_x000D_INSTITUTION_TYPE_ID VARCHAR2(40) NOT NULL DEFAULT 'INT004',_x000D_</v>
      </c>
      <c r="DJ106" s="119" t="str">
        <f t="shared" ca="1" si="103"/>
        <v>INSTITUTION_TYPE_KEY INTEGER NOT NULL DEFAULT 0,_x000D_INSTITUTION_TYPE_ID VARCHAR2(40) NOT NULL DEFAULT 'INT004',_x000D_</v>
      </c>
      <c r="DK106" s="119" t="str">
        <f t="shared" ca="1" si="103"/>
        <v>INSTITUTION_TYPE_KEY INTEGER NOT NULL DEFAULT 0,_x000D_INSTITUTION_TYPE_ID VARCHAR2(40) NOT NULL DEFAULT 'INT004',_x000D_</v>
      </c>
      <c r="DL106" s="119" t="str">
        <f t="shared" ca="1" si="103"/>
        <v>INSTITUTION_TYPE_KEY INTEGER NOT NULL DEFAULT 0,_x000D_INSTITUTION_TYPE_ID VARCHAR2(40) NOT NULL DEFAULT 'INT004',_x000D_</v>
      </c>
      <c r="DM106" s="119" t="str">
        <f t="shared" ca="1" si="103"/>
        <v>INSTITUTION_TYPE_KEY INTEGER NOT NULL DEFAULT 0,_x000D_INSTITUTION_TYPE_ID VARCHAR2(40) NOT NULL DEFAULT 'INT004',_x000D_</v>
      </c>
      <c r="DN106" s="119" t="str">
        <f t="shared" ca="1" si="103"/>
        <v>INSTITUTION_TYPE_KEY INTEGER NOT NULL DEFAULT 0,_x000D_INSTITUTION_TYPE_ID VARCHAR2(40) NOT NULL DEFAULT 'INT004',_x000D_</v>
      </c>
      <c r="DO106" s="119" t="str">
        <f t="shared" ca="1" si="103"/>
        <v>INSTITUTION_TYPE_KEY INTEGER NOT NULL DEFAULT 0,_x000D_INSTITUTION_TYPE_ID VARCHAR2(40) NOT NULL DEFAULT 'INT004',_x000D_</v>
      </c>
      <c r="DP106" s="119" t="str">
        <f t="shared" ca="1" si="103"/>
        <v>INSTITUTION_TYPE_KEY INTEGER NOT NULL DEFAULT 0,_x000D_INSTITUTION_TYPE_ID VARCHAR2(40) NOT NULL DEFAULT 'INT004',_x000D_</v>
      </c>
      <c r="DQ106" s="119" t="str">
        <f t="shared" ca="1" si="103"/>
        <v>INSTITUTION_TYPE_KEY INTEGER NOT NULL DEFAULT 0,_x000D_INSTITUTION_TYPE_ID VARCHAR2(40) NOT NULL DEFAULT 'INT004',_x000D_</v>
      </c>
      <c r="DR106" s="119" t="str">
        <f t="shared" ca="1" si="103"/>
        <v>INSTITUTION_TYPE_KEY INTEGER NOT NULL DEFAULT 0,_x000D_INSTITUTION_TYPE_ID VARCHAR2(40) NOT NULL DEFAULT 'INT004',_x000D_</v>
      </c>
      <c r="DS106" s="119" t="str">
        <f t="shared" ca="1" si="103"/>
        <v>INSTITUTION_TYPE_KEY INTEGER NOT NULL DEFAULT 0,_x000D_INSTITUTION_TYPE_ID VARCHAR2(40) NOT NULL DEFAULT 'INT004',_x000D_</v>
      </c>
      <c r="DT106" s="119" t="str">
        <f t="shared" ca="1" si="103"/>
        <v>INSTITUTION_TYPE_KEY INTEGER NOT NULL DEFAULT 0,_x000D_INSTITUTION_TYPE_ID VARCHAR2(40) NOT NULL DEFAULT 'INT004',_x000D_</v>
      </c>
      <c r="DU106" s="119" t="str">
        <f t="shared" ca="1" si="103"/>
        <v>INSTITUTION_TYPE_KEY INTEGER NOT NULL DEFAULT 0,_x000D_INSTITUTION_TYPE_ID VARCHAR2(40) NOT NULL DEFAULT 'INT004',_x000D_</v>
      </c>
      <c r="DV106" s="119" t="str">
        <f t="shared" ca="1" si="103"/>
        <v>INSTITUTION_TYPE_KEY INTEGER NOT NULL DEFAULT 0,_x000D_INSTITUTION_TYPE_ID VARCHAR2(40) NOT NULL DEFAULT 'INT004',_x000D_</v>
      </c>
      <c r="DW106" s="119" t="str">
        <f t="shared" ca="1" si="103"/>
        <v>INSTITUTION_TYPE_KEY INTEGER NOT NULL DEFAULT 0,_x000D_INSTITUTION_TYPE_ID VARCHAR2(40) NOT NULL DEFAULT 'INT004',_x000D_</v>
      </c>
      <c r="DX106" s="119" t="str">
        <f t="shared" ca="1" si="103"/>
        <v>INSTITUTION_TYPE_KEY INTEGER NOT NULL DEFAULT 0,_x000D_INSTITUTION_TYPE_ID VARCHAR2(40) NOT NULL DEFAULT 'INT004',_x000D_</v>
      </c>
      <c r="DY106" s="119" t="str">
        <f t="shared" ca="1" si="103"/>
        <v>INSTITUTION_TYPE_KEY INTEGER NOT NULL DEFAULT 0,_x000D_INSTITUTION_TYPE_ID VARCHAR2(40) NOT NULL DEFAULT 'INT004',_x000D_</v>
      </c>
      <c r="DZ106" s="119" t="str">
        <f t="shared" ca="1" si="103"/>
        <v>INSTITUTION_TYPE_KEY INTEGER NOT NULL DEFAULT 0,_x000D_INSTITUTION_TYPE_ID VARCHAR2(40) NOT NULL DEFAULT 'INT004',_x000D_</v>
      </c>
      <c r="EA106" s="119" t="str">
        <f t="shared" ca="1" si="103"/>
        <v>INSTITUTION_TYPE_KEY INTEGER NOT NULL DEFAULT 0,_x000D_INSTITUTION_TYPE_ID VARCHAR2(40) NOT NULL DEFAULT 'INT004',_x000D_</v>
      </c>
      <c r="EB106" s="119" t="str">
        <f t="shared" ca="1" si="103"/>
        <v>INSTITUTION_TYPE_KEY INTEGER NOT NULL DEFAULT 0,_x000D_INSTITUTION_TYPE_ID VARCHAR2(40) NOT NULL DEFAULT 'INT004',_x000D_</v>
      </c>
      <c r="EC106" s="119" t="str">
        <f t="shared" ca="1" si="103"/>
        <v>INSTITUTION_TYPE_KEY INTEGER NOT NULL DEFAULT 0,_x000D_INSTITUTION_TYPE_ID VARCHAR2(40) NOT NULL DEFAULT 'INT004',_x000D_</v>
      </c>
      <c r="ED106" s="119" t="str">
        <f t="shared" ca="1" si="103"/>
        <v>INSTITUTION_TYPE_KEY INTEGER NOT NULL DEFAULT 0,_x000D_INSTITUTION_TYPE_ID VARCHAR2(40) NOT NULL DEFAULT 'INT004',_x000D_</v>
      </c>
      <c r="EE106" s="119" t="str">
        <f t="shared" ca="1" si="103"/>
        <v>INSTITUTION_TYPE_KEY INTEGER NOT NULL DEFAULT 0,_x000D_INSTITUTION_TYPE_ID VARCHAR2(40) NOT NULL DEFAULT 'INT004',_x000D_</v>
      </c>
      <c r="EF106" s="119" t="str">
        <f t="shared" ref="EF106:EY107" ca="1" si="104">CONCATENATE(INDIRECT(ADDRESS(ROW(),COLUMN()-1)),EF104)</f>
        <v>INSTITUTION_TYPE_KEY INTEGER NOT NULL DEFAULT 0,_x000D_INSTITUTION_TYPE_ID VARCHAR2(40) NOT NULL DEFAULT 'INT004',_x000D_</v>
      </c>
      <c r="EG106" s="119" t="str">
        <f t="shared" ca="1" si="104"/>
        <v>INSTITUTION_TYPE_KEY INTEGER NOT NULL DEFAULT 0,_x000D_INSTITUTION_TYPE_ID VARCHAR2(40) NOT NULL DEFAULT 'INT004',_x000D_</v>
      </c>
      <c r="EH106" s="119" t="str">
        <f t="shared" ca="1" si="104"/>
        <v>INSTITUTION_TYPE_KEY INTEGER NOT NULL DEFAULT 0,_x000D_INSTITUTION_TYPE_ID VARCHAR2(40) NOT NULL DEFAULT 'INT004',_x000D_</v>
      </c>
      <c r="EI106" s="119" t="str">
        <f t="shared" ca="1" si="104"/>
        <v>INSTITUTION_TYPE_KEY INTEGER NOT NULL DEFAULT 0,_x000D_INSTITUTION_TYPE_ID VARCHAR2(40) NOT NULL DEFAULT 'INT004',_x000D_</v>
      </c>
      <c r="EJ106" s="119" t="str">
        <f t="shared" ca="1" si="104"/>
        <v>INSTITUTION_TYPE_KEY INTEGER NOT NULL DEFAULT 0,_x000D_INSTITUTION_TYPE_ID VARCHAR2(40) NOT NULL DEFAULT 'INT004',_x000D_</v>
      </c>
      <c r="EK106" s="119" t="str">
        <f t="shared" ca="1" si="104"/>
        <v>INSTITUTION_TYPE_KEY INTEGER NOT NULL DEFAULT 0,_x000D_INSTITUTION_TYPE_ID VARCHAR2(40) NOT NULL DEFAULT 'INT004',_x000D_</v>
      </c>
      <c r="EL106" s="119" t="str">
        <f t="shared" ca="1" si="104"/>
        <v>INSTITUTION_TYPE_KEY INTEGER NOT NULL DEFAULT 0,_x000D_INSTITUTION_TYPE_ID VARCHAR2(40) NOT NULL DEFAULT 'INT004',_x000D_</v>
      </c>
      <c r="EM106" s="119" t="str">
        <f t="shared" ca="1" si="104"/>
        <v>INSTITUTION_TYPE_KEY INTEGER NOT NULL DEFAULT 0,_x000D_INSTITUTION_TYPE_ID VARCHAR2(40) NOT NULL DEFAULT 'INT004',_x000D_</v>
      </c>
      <c r="EN106" s="119" t="str">
        <f t="shared" ca="1" si="104"/>
        <v>INSTITUTION_TYPE_KEY INTEGER NOT NULL DEFAULT 0,_x000D_INSTITUTION_TYPE_ID VARCHAR2(40) NOT NULL DEFAULT 'INT004',_x000D_</v>
      </c>
      <c r="EO106" s="119" t="str">
        <f t="shared" ca="1" si="104"/>
        <v>INSTITUTION_TYPE_KEY INTEGER NOT NULL DEFAULT 0,_x000D_INSTITUTION_TYPE_ID VARCHAR2(40) NOT NULL DEFAULT 'INT004',_x000D_</v>
      </c>
      <c r="EP106" s="119" t="str">
        <f t="shared" ca="1" si="104"/>
        <v>INSTITUTION_TYPE_KEY INTEGER NOT NULL DEFAULT 0,_x000D_INSTITUTION_TYPE_ID VARCHAR2(40) NOT NULL DEFAULT 'INT004',_x000D_</v>
      </c>
      <c r="EQ106" s="119" t="str">
        <f t="shared" ca="1" si="104"/>
        <v>INSTITUTION_TYPE_KEY INTEGER NOT NULL DEFAULT 0,_x000D_INSTITUTION_TYPE_ID VARCHAR2(40) NOT NULL DEFAULT 'INT004',_x000D_</v>
      </c>
      <c r="ER106" s="119" t="str">
        <f t="shared" ca="1" si="104"/>
        <v>INSTITUTION_TYPE_KEY INTEGER NOT NULL DEFAULT 0,_x000D_INSTITUTION_TYPE_ID VARCHAR2(40) NOT NULL DEFAULT 'INT004',_x000D_</v>
      </c>
      <c r="ES106" s="119" t="str">
        <f t="shared" ca="1" si="104"/>
        <v>INSTITUTION_TYPE_KEY INTEGER NOT NULL DEFAULT 0,_x000D_INSTITUTION_TYPE_ID VARCHAR2(40) NOT NULL DEFAULT 'INT004',_x000D_</v>
      </c>
      <c r="ET106" s="119" t="str">
        <f t="shared" ca="1" si="104"/>
        <v>INSTITUTION_TYPE_KEY INTEGER NOT NULL DEFAULT 0,_x000D_INSTITUTION_TYPE_ID VARCHAR2(40) NOT NULL DEFAULT 'INT004',_x000D_</v>
      </c>
      <c r="EU106" s="119" t="str">
        <f t="shared" ca="1" si="104"/>
        <v>INSTITUTION_TYPE_KEY INTEGER NOT NULL DEFAULT 0,_x000D_INSTITUTION_TYPE_ID VARCHAR2(40) NOT NULL DEFAULT 'INT004',_x000D_</v>
      </c>
      <c r="EV106" s="119" t="str">
        <f t="shared" ca="1" si="104"/>
        <v>INSTITUTION_TYPE_KEY INTEGER NOT NULL DEFAULT 0,_x000D_INSTITUTION_TYPE_ID VARCHAR2(40) NOT NULL DEFAULT 'INT004',_x000D_</v>
      </c>
      <c r="EW106" s="119" t="str">
        <f t="shared" ca="1" si="104"/>
        <v>INSTITUTION_TYPE_KEY INTEGER NOT NULL DEFAULT 0,_x000D_INSTITUTION_TYPE_ID VARCHAR2(40) NOT NULL DEFAULT 'INT004',_x000D_</v>
      </c>
      <c r="EX106" s="119" t="str">
        <f t="shared" ca="1" si="104"/>
        <v>INSTITUTION_TYPE_KEY INTEGER NOT NULL DEFAULT 0,_x000D_INSTITUTION_TYPE_ID VARCHAR2(40) NOT NULL DEFAULT 'INT004',_x000D_</v>
      </c>
      <c r="EY106" s="119" t="str">
        <f t="shared" ca="1" si="104"/>
        <v>INSTITUTION_TYPE_KEY INTEGER NOT NULL DEFAULT 0,_x000D_INSTITUTION_TYPE_ID VARCHAR2(40) NOT NULL DEFAULT 'INT004',_x000D_</v>
      </c>
    </row>
    <row r="107" spans="1:155" s="38" customFormat="1" ht="45" hidden="1" customHeight="1" outlineLevel="2">
      <c r="A107" s="20"/>
      <c r="B107" s="20"/>
      <c r="C107" s="33" t="s">
        <v>288</v>
      </c>
      <c r="D107" s="33"/>
      <c r="E107" s="18"/>
      <c r="F107" s="139" t="str">
        <f>F105</f>
        <v/>
      </c>
      <c r="G107" s="119" t="str">
        <f ca="1">CONCATENATE(INDIRECT(ADDRESS(ROW(),COLUMN()-1)),G105)</f>
        <v/>
      </c>
      <c r="H107" s="119" t="str">
        <f t="shared" ca="1" si="102"/>
        <v>INSTITUTION_TYPE VARCHAR2(30) DEFAULT 'Government',_x000D_</v>
      </c>
      <c r="I107" s="119" t="str">
        <f t="shared" ca="1" si="102"/>
        <v>INSTITUTION_TYPE VARCHAR2(30) DEFAULT 'Government',_x000D_INSTITUTION_TYPE_DESCRIPTION VARCHAR2(200) DEFAULT 'involves governments that are either monarchy, oligarchy, dictatorship, and democracy',_x000D_</v>
      </c>
      <c r="J107" s="119" t="str">
        <f t="shared" ca="1" si="102"/>
        <v>INSTITUTION_TYPE VARCHAR2(30) DEFAULT 'Government',_x000D_INSTITUTION_TYPE_DESCRIPTION VARCHAR2(200) DEFAULT 'involves governments that are either monarchy, oligarchy, dictatorship, and democracy',_x000D_</v>
      </c>
      <c r="K107" s="119" t="str">
        <f t="shared" ca="1" si="102"/>
        <v>INSTITUTION_TYPE VARCHAR2(30) DEFAULT 'Government',_x000D_INSTITUTION_TYPE_DESCRIPTION VARCHAR2(200) DEFAULT 'involves governments that are either monarchy, oligarchy, dictatorship, and democracy',_x000D_</v>
      </c>
      <c r="L107" s="119" t="str">
        <f t="shared" ca="1" si="102"/>
        <v>INSTITUTION_TYPE VARCHAR2(30) DEFAULT 'Government',_x000D_INSTITUTION_TYPE_DESCRIPTION VARCHAR2(200) DEFAULT 'involves governments that are either monarchy, oligarchy, dictatorship, and democracy',_x000D_</v>
      </c>
      <c r="M107" s="119" t="str">
        <f t="shared" ca="1" si="102"/>
        <v>INSTITUTION_TYPE VARCHAR2(30) DEFAULT 'Government',_x000D_INSTITUTION_TYPE_DESCRIPTION VARCHAR2(200) DEFAULT 'involves governments that are either monarchy, oligarchy, dictatorship, and democracy',_x000D_</v>
      </c>
      <c r="N107" s="119" t="str">
        <f t="shared" ca="1" si="102"/>
        <v>INSTITUTION_TYPE VARCHAR2(30) DEFAULT 'Government',_x000D_INSTITUTION_TYPE_DESCRIPTION VARCHAR2(200) DEFAULT 'involves governments that are either monarchy, oligarchy, dictatorship, and democracy',_x000D_</v>
      </c>
      <c r="O107" s="119" t="str">
        <f t="shared" ca="1" si="102"/>
        <v>INSTITUTION_TYPE VARCHAR2(30) DEFAULT 'Government',_x000D_INSTITUTION_TYPE_DESCRIPTION VARCHAR2(200) DEFAULT 'involves governments that are either monarchy, oligarchy, dictatorship, and democracy',_x000D_</v>
      </c>
      <c r="P107" s="119" t="str">
        <f t="shared" ca="1" si="102"/>
        <v>INSTITUTION_TYPE VARCHAR2(30) DEFAULT 'Government',_x000D_INSTITUTION_TYPE_DESCRIPTION VARCHAR2(200) DEFAULT 'involves governments that are either monarchy, oligarchy, dictatorship, and democracy',_x000D_</v>
      </c>
      <c r="Q107" s="119" t="str">
        <f t="shared" ca="1" si="102"/>
        <v>INSTITUTION_TYPE VARCHAR2(30) DEFAULT 'Government',_x000D_INSTITUTION_TYPE_DESCRIPTION VARCHAR2(200) DEFAULT 'involves governments that are either monarchy, oligarchy, dictatorship, and democracy',_x000D_</v>
      </c>
      <c r="R107" s="119" t="str">
        <f t="shared" ca="1" si="102"/>
        <v>INSTITUTION_TYPE VARCHAR2(30) DEFAULT 'Government',_x000D_INSTITUTION_TYPE_DESCRIPTION VARCHAR2(200) DEFAULT 'involves governments that are either monarchy, oligarchy, dictatorship, and democracy',_x000D_</v>
      </c>
      <c r="S107" s="119" t="str">
        <f t="shared" ca="1" si="102"/>
        <v>INSTITUTION_TYPE VARCHAR2(30) DEFAULT 'Government',_x000D_INSTITUTION_TYPE_DESCRIPTION VARCHAR2(200) DEFAULT 'involves governments that are either monarchy, oligarchy, dictatorship, and democracy',_x000D_</v>
      </c>
      <c r="T107" s="119" t="str">
        <f t="shared" ca="1" si="102"/>
        <v>INSTITUTION_TYPE VARCHAR2(30) DEFAULT 'Government',_x000D_INSTITUTION_TYPE_DESCRIPTION VARCHAR2(200) DEFAULT 'involves governments that are either monarchy, oligarchy, dictatorship, and democracy',_x000D_</v>
      </c>
      <c r="U107" s="119" t="str">
        <f t="shared" ca="1" si="102"/>
        <v>INSTITUTION_TYPE VARCHAR2(30) DEFAULT 'Government',_x000D_INSTITUTION_TYPE_DESCRIPTION VARCHAR2(200) DEFAULT 'involves governments that are either monarchy, oligarchy, dictatorship, and democracy',_x000D_</v>
      </c>
      <c r="V107" s="119" t="str">
        <f t="shared" ca="1" si="102"/>
        <v>INSTITUTION_TYPE VARCHAR2(30) DEFAULT 'Government',_x000D_INSTITUTION_TYPE_DESCRIPTION VARCHAR2(200) DEFAULT 'involves governments that are either monarchy, oligarchy, dictatorship, and democracy',_x000D_</v>
      </c>
      <c r="W107" s="119" t="str">
        <f t="shared" ca="1" si="102"/>
        <v>INSTITUTION_TYPE VARCHAR2(30) DEFAULT 'Government',_x000D_INSTITUTION_TYPE_DESCRIPTION VARCHAR2(200) DEFAULT 'involves governments that are either monarchy, oligarchy, dictatorship, and democracy',_x000D_</v>
      </c>
      <c r="X107" s="119" t="str">
        <f t="shared" ca="1" si="102"/>
        <v>INSTITUTION_TYPE VARCHAR2(30) DEFAULT 'Government',_x000D_INSTITUTION_TYPE_DESCRIPTION VARCHAR2(200) DEFAULT 'involves governments that are either monarchy, oligarchy, dictatorship, and democracy',_x000D_</v>
      </c>
      <c r="Y107" s="119" t="str">
        <f t="shared" ca="1" si="102"/>
        <v>INSTITUTION_TYPE VARCHAR2(30) DEFAULT 'Government',_x000D_INSTITUTION_TYPE_DESCRIPTION VARCHAR2(200) DEFAULT 'involves governments that are either monarchy, oligarchy, dictatorship, and democracy',_x000D_</v>
      </c>
      <c r="Z107" s="119" t="str">
        <f t="shared" ca="1" si="102"/>
        <v>INSTITUTION_TYPE VARCHAR2(30) DEFAULT 'Government',_x000D_INSTITUTION_TYPE_DESCRIPTION VARCHAR2(200) DEFAULT 'involves governments that are either monarchy, oligarchy, dictatorship, and democracy',_x000D_</v>
      </c>
      <c r="AA107" s="119" t="str">
        <f t="shared" ca="1" si="102"/>
        <v>INSTITUTION_TYPE VARCHAR2(30) DEFAULT 'Government',_x000D_INSTITUTION_TYPE_DESCRIPTION VARCHAR2(200) DEFAULT 'involves governments that are either monarchy, oligarchy, dictatorship, and democracy',_x000D_</v>
      </c>
      <c r="AB107" s="119" t="str">
        <f t="shared" ca="1" si="102"/>
        <v>INSTITUTION_TYPE VARCHAR2(30) DEFAULT 'Government',_x000D_INSTITUTION_TYPE_DESCRIPTION VARCHAR2(200) DEFAULT 'involves governments that are either monarchy, oligarchy, dictatorship, and democracy',_x000D_</v>
      </c>
      <c r="AC107" s="119" t="str">
        <f t="shared" ca="1" si="102"/>
        <v>INSTITUTION_TYPE VARCHAR2(30) DEFAULT 'Government',_x000D_INSTITUTION_TYPE_DESCRIPTION VARCHAR2(200) DEFAULT 'involves governments that are either monarchy, oligarchy, dictatorship, and democracy',_x000D_</v>
      </c>
      <c r="AD107" s="119" t="str">
        <f t="shared" ca="1" si="102"/>
        <v>INSTITUTION_TYPE VARCHAR2(30) DEFAULT 'Government',_x000D_INSTITUTION_TYPE_DESCRIPTION VARCHAR2(200) DEFAULT 'involves governments that are either monarchy, oligarchy, dictatorship, and democracy',_x000D_</v>
      </c>
      <c r="AE107" s="119" t="str">
        <f t="shared" ca="1" si="102"/>
        <v>INSTITUTION_TYPE VARCHAR2(30) DEFAULT 'Government',_x000D_INSTITUTION_TYPE_DESCRIPTION VARCHAR2(200) DEFAULT 'involves governments that are either monarchy, oligarchy, dictatorship, and democracy',_x000D_</v>
      </c>
      <c r="AF107" s="119" t="str">
        <f t="shared" ca="1" si="102"/>
        <v>INSTITUTION_TYPE VARCHAR2(30) DEFAULT 'Government',_x000D_INSTITUTION_TYPE_DESCRIPTION VARCHAR2(200) DEFAULT 'involves governments that are either monarchy, oligarchy, dictatorship, and democracy',_x000D_</v>
      </c>
      <c r="AG107" s="119" t="str">
        <f t="shared" ca="1" si="102"/>
        <v>INSTITUTION_TYPE VARCHAR2(30) DEFAULT 'Government',_x000D_INSTITUTION_TYPE_DESCRIPTION VARCHAR2(200) DEFAULT 'involves governments that are either monarchy, oligarchy, dictatorship, and democracy',_x000D_</v>
      </c>
      <c r="AH107" s="119" t="str">
        <f t="shared" ca="1" si="102"/>
        <v>INSTITUTION_TYPE VARCHAR2(30) DEFAULT 'Government',_x000D_INSTITUTION_TYPE_DESCRIPTION VARCHAR2(200) DEFAULT 'involves governments that are either monarchy, oligarchy, dictatorship, and democracy',_x000D_</v>
      </c>
      <c r="AI107" s="119" t="str">
        <f t="shared" ca="1" si="102"/>
        <v>INSTITUTION_TYPE VARCHAR2(30) DEFAULT 'Government',_x000D_INSTITUTION_TYPE_DESCRIPTION VARCHAR2(200) DEFAULT 'involves governments that are either monarchy, oligarchy, dictatorship, and democracy',_x000D_</v>
      </c>
      <c r="AJ107" s="119" t="str">
        <f t="shared" ca="1" si="102"/>
        <v>INSTITUTION_TYPE VARCHAR2(30) DEFAULT 'Government',_x000D_INSTITUTION_TYPE_DESCRIPTION VARCHAR2(200) DEFAULT 'involves governments that are either monarchy, oligarchy, dictatorship, and democracy',_x000D_</v>
      </c>
      <c r="AK107" s="119" t="str">
        <f t="shared" ca="1" si="102"/>
        <v>INSTITUTION_TYPE VARCHAR2(30) DEFAULT 'Government',_x000D_INSTITUTION_TYPE_DESCRIPTION VARCHAR2(200) DEFAULT 'involves governments that are either monarchy, oligarchy, dictatorship, and democracy',_x000D_</v>
      </c>
      <c r="AL107" s="119" t="str">
        <f t="shared" ca="1" si="102"/>
        <v>INSTITUTION_TYPE VARCHAR2(30) DEFAULT 'Government',_x000D_INSTITUTION_TYPE_DESCRIPTION VARCHAR2(200) DEFAULT 'involves governments that are either monarchy, oligarchy, dictatorship, and democracy',_x000D_</v>
      </c>
      <c r="AM107" s="119" t="str">
        <f t="shared" ca="1" si="102"/>
        <v>INSTITUTION_TYPE VARCHAR2(30) DEFAULT 'Government',_x000D_INSTITUTION_TYPE_DESCRIPTION VARCHAR2(200) DEFAULT 'involves governments that are either monarchy, oligarchy, dictatorship, and democracy',_x000D_</v>
      </c>
      <c r="AN107" s="119" t="str">
        <f t="shared" ca="1" si="102"/>
        <v>INSTITUTION_TYPE VARCHAR2(30) DEFAULT 'Government',_x000D_INSTITUTION_TYPE_DESCRIPTION VARCHAR2(200) DEFAULT 'involves governments that are either monarchy, oligarchy, dictatorship, and democracy',_x000D_</v>
      </c>
      <c r="AO107" s="119" t="str">
        <f t="shared" ca="1" si="102"/>
        <v>INSTITUTION_TYPE VARCHAR2(30) DEFAULT 'Government',_x000D_INSTITUTION_TYPE_DESCRIPTION VARCHAR2(200) DEFAULT 'involves governments that are either monarchy, oligarchy, dictatorship, and democracy',_x000D_</v>
      </c>
      <c r="AP107" s="119" t="str">
        <f t="shared" ca="1" si="102"/>
        <v>INSTITUTION_TYPE VARCHAR2(30) DEFAULT 'Government',_x000D_INSTITUTION_TYPE_DESCRIPTION VARCHAR2(200) DEFAULT 'involves governments that are either monarchy, oligarchy, dictatorship, and democracy',_x000D_</v>
      </c>
      <c r="AQ107" s="119" t="str">
        <f t="shared" ca="1" si="102"/>
        <v>INSTITUTION_TYPE VARCHAR2(30) DEFAULT 'Government',_x000D_INSTITUTION_TYPE_DESCRIPTION VARCHAR2(200) DEFAULT 'involves governments that are either monarchy, oligarchy, dictatorship, and democracy',_x000D_</v>
      </c>
      <c r="AR107" s="119" t="str">
        <f t="shared" ca="1" si="102"/>
        <v>INSTITUTION_TYPE VARCHAR2(30) DEFAULT 'Government',_x000D_INSTITUTION_TYPE_DESCRIPTION VARCHAR2(200) DEFAULT 'involves governments that are either monarchy, oligarchy, dictatorship, and democracy',_x000D_</v>
      </c>
      <c r="AS107" s="119" t="str">
        <f t="shared" ca="1" si="102"/>
        <v>INSTITUTION_TYPE VARCHAR2(30) DEFAULT 'Government',_x000D_INSTITUTION_TYPE_DESCRIPTION VARCHAR2(200) DEFAULT 'involves governments that are either monarchy, oligarchy, dictatorship, and democracy',_x000D_</v>
      </c>
      <c r="AT107" s="119" t="str">
        <f t="shared" ca="1" si="102"/>
        <v>INSTITUTION_TYPE VARCHAR2(30) DEFAULT 'Government',_x000D_INSTITUTION_TYPE_DESCRIPTION VARCHAR2(200) DEFAULT 'involves governments that are either monarchy, oligarchy, dictatorship, and democracy',_x000D_</v>
      </c>
      <c r="AU107" s="119" t="str">
        <f t="shared" ca="1" si="102"/>
        <v>INSTITUTION_TYPE VARCHAR2(30) DEFAULT 'Government',_x000D_INSTITUTION_TYPE_DESCRIPTION VARCHAR2(200) DEFAULT 'involves governments that are either monarchy, oligarchy, dictatorship, and democracy',_x000D_</v>
      </c>
      <c r="AV107" s="119" t="str">
        <f t="shared" ca="1" si="102"/>
        <v>INSTITUTION_TYPE VARCHAR2(30) DEFAULT 'Government',_x000D_INSTITUTION_TYPE_DESCRIPTION VARCHAR2(200) DEFAULT 'involves governments that are either monarchy, oligarchy, dictatorship, and democracy',_x000D_</v>
      </c>
      <c r="AW107" s="119" t="str">
        <f t="shared" ca="1" si="102"/>
        <v>INSTITUTION_TYPE VARCHAR2(30) DEFAULT 'Government',_x000D_INSTITUTION_TYPE_DESCRIPTION VARCHAR2(200) DEFAULT 'involves governments that are either monarchy, oligarchy, dictatorship, and democracy',_x000D_</v>
      </c>
      <c r="AX107" s="119" t="str">
        <f t="shared" ca="1" si="102"/>
        <v>INSTITUTION_TYPE VARCHAR2(30) DEFAULT 'Government',_x000D_INSTITUTION_TYPE_DESCRIPTION VARCHAR2(200) DEFAULT 'involves governments that are either monarchy, oligarchy, dictatorship, and democracy',_x000D_</v>
      </c>
      <c r="AY107" s="119" t="str">
        <f t="shared" ca="1" si="102"/>
        <v>INSTITUTION_TYPE VARCHAR2(30) DEFAULT 'Government',_x000D_INSTITUTION_TYPE_DESCRIPTION VARCHAR2(200) DEFAULT 'involves governments that are either monarchy, oligarchy, dictatorship, and democracy',_x000D_</v>
      </c>
      <c r="AZ107" s="119" t="str">
        <f t="shared" ca="1" si="102"/>
        <v>INSTITUTION_TYPE VARCHAR2(30) DEFAULT 'Government',_x000D_INSTITUTION_TYPE_DESCRIPTION VARCHAR2(200) DEFAULT 'involves governments that are either monarchy, oligarchy, dictatorship, and democracy',_x000D_</v>
      </c>
      <c r="BA107" s="119" t="str">
        <f t="shared" ca="1" si="102"/>
        <v>INSTITUTION_TYPE VARCHAR2(30) DEFAULT 'Government',_x000D_INSTITUTION_TYPE_DESCRIPTION VARCHAR2(200) DEFAULT 'involves governments that are either monarchy, oligarchy, dictatorship, and democracy',_x000D_</v>
      </c>
      <c r="BB107" s="119" t="str">
        <f t="shared" ca="1" si="102"/>
        <v>INSTITUTION_TYPE VARCHAR2(30) DEFAULT 'Government',_x000D_INSTITUTION_TYPE_DESCRIPTION VARCHAR2(200) DEFAULT 'involves governments that are either monarchy, oligarchy, dictatorship, and democracy',_x000D_</v>
      </c>
      <c r="BC107" s="119" t="str">
        <f t="shared" ca="1" si="102"/>
        <v>INSTITUTION_TYPE VARCHAR2(30) DEFAULT 'Government',_x000D_INSTITUTION_TYPE_DESCRIPTION VARCHAR2(200) DEFAULT 'involves governments that are either monarchy, oligarchy, dictatorship, and democracy',_x000D_</v>
      </c>
      <c r="BD107" s="119" t="str">
        <f t="shared" ca="1" si="102"/>
        <v>INSTITUTION_TYPE VARCHAR2(30) DEFAULT 'Government',_x000D_INSTITUTION_TYPE_DESCRIPTION VARCHAR2(200) DEFAULT 'involves governments that are either monarchy, oligarchy, dictatorship, and democracy',_x000D_</v>
      </c>
      <c r="BE107" s="119" t="str">
        <f t="shared" ca="1" si="102"/>
        <v>INSTITUTION_TYPE VARCHAR2(30) DEFAULT 'Government',_x000D_INSTITUTION_TYPE_DESCRIPTION VARCHAR2(200) DEFAULT 'involves governments that are either monarchy, oligarchy, dictatorship, and democracy',_x000D_</v>
      </c>
      <c r="BF107" s="119" t="str">
        <f t="shared" ca="1" si="102"/>
        <v>INSTITUTION_TYPE VARCHAR2(30) DEFAULT 'Government',_x000D_INSTITUTION_TYPE_DESCRIPTION VARCHAR2(200) DEFAULT 'involves governments that are either monarchy, oligarchy, dictatorship, and democracy',_x000D_</v>
      </c>
      <c r="BG107" s="119" t="str">
        <f t="shared" ca="1" si="102"/>
        <v>INSTITUTION_TYPE VARCHAR2(30) DEFAULT 'Government',_x000D_INSTITUTION_TYPE_DESCRIPTION VARCHAR2(200) DEFAULT 'involves governments that are either monarchy, oligarchy, dictatorship, and democracy',_x000D_</v>
      </c>
      <c r="BH107" s="119" t="str">
        <f t="shared" ca="1" si="102"/>
        <v>INSTITUTION_TYPE VARCHAR2(30) DEFAULT 'Government',_x000D_INSTITUTION_TYPE_DESCRIPTION VARCHAR2(200) DEFAULT 'involves governments that are either monarchy, oligarchy, dictatorship, and democracy',_x000D_</v>
      </c>
      <c r="BI107" s="119" t="str">
        <f t="shared" ca="1" si="102"/>
        <v>INSTITUTION_TYPE VARCHAR2(30) DEFAULT 'Government',_x000D_INSTITUTION_TYPE_DESCRIPTION VARCHAR2(200) DEFAULT 'involves governments that are either monarchy, oligarchy, dictatorship, and democracy',_x000D_</v>
      </c>
      <c r="BJ107" s="119" t="str">
        <f t="shared" ca="1" si="102"/>
        <v>INSTITUTION_TYPE VARCHAR2(30) DEFAULT 'Government',_x000D_INSTITUTION_TYPE_DESCRIPTION VARCHAR2(200) DEFAULT 'involves governments that are either monarchy, oligarchy, dictatorship, and democracy',_x000D_</v>
      </c>
      <c r="BK107" s="119" t="str">
        <f t="shared" ca="1" si="102"/>
        <v>INSTITUTION_TYPE VARCHAR2(30) DEFAULT 'Government',_x000D_INSTITUTION_TYPE_DESCRIPTION VARCHAR2(200) DEFAULT 'involves governments that are either monarchy, oligarchy, dictatorship, and democracy',_x000D_</v>
      </c>
      <c r="BL107" s="119" t="str">
        <f t="shared" ca="1" si="102"/>
        <v>INSTITUTION_TYPE VARCHAR2(30) DEFAULT 'Government',_x000D_INSTITUTION_TYPE_DESCRIPTION VARCHAR2(200) DEFAULT 'involves governments that are either monarchy, oligarchy, dictatorship, and democracy',_x000D_</v>
      </c>
      <c r="BM107" s="119" t="str">
        <f t="shared" ca="1" si="102"/>
        <v>INSTITUTION_TYPE VARCHAR2(30) DEFAULT 'Government',_x000D_INSTITUTION_TYPE_DESCRIPTION VARCHAR2(200) DEFAULT 'involves governments that are either monarchy, oligarchy, dictatorship, and democracy',_x000D_</v>
      </c>
      <c r="BN107" s="119" t="str">
        <f t="shared" ca="1" si="102"/>
        <v>INSTITUTION_TYPE VARCHAR2(30) DEFAULT 'Government',_x000D_INSTITUTION_TYPE_DESCRIPTION VARCHAR2(200) DEFAULT 'involves governments that are either monarchy, oligarchy, dictatorship, and democracy',_x000D_</v>
      </c>
      <c r="BO107" s="119" t="str">
        <f t="shared" ca="1" si="102"/>
        <v>INSTITUTION_TYPE VARCHAR2(30) DEFAULT 'Government',_x000D_INSTITUTION_TYPE_DESCRIPTION VARCHAR2(200) DEFAULT 'involves governments that are either monarchy, oligarchy, dictatorship, and democracy',_x000D_</v>
      </c>
      <c r="BP107" s="119" t="str">
        <f t="shared" ca="1" si="102"/>
        <v>INSTITUTION_TYPE VARCHAR2(30) DEFAULT 'Government',_x000D_INSTITUTION_TYPE_DESCRIPTION VARCHAR2(200) DEFAULT 'involves governments that are either monarchy, oligarchy, dictatorship, and democracy',_x000D_</v>
      </c>
      <c r="BQ107" s="119" t="str">
        <f t="shared" ca="1" si="102"/>
        <v>INSTITUTION_TYPE VARCHAR2(30) DEFAULT 'Government',_x000D_INSTITUTION_TYPE_DESCRIPTION VARCHAR2(200) DEFAULT 'involves governments that are either monarchy, oligarchy, dictatorship, and democracy',_x000D_</v>
      </c>
      <c r="BR107" s="119" t="str">
        <f t="shared" ca="1" si="102"/>
        <v>INSTITUTION_TYPE VARCHAR2(30) DEFAULT 'Government',_x000D_INSTITUTION_TYPE_DESCRIPTION VARCHAR2(200) DEFAULT 'involves governments that are either monarchy, oligarchy, dictatorship, and democracy',_x000D_</v>
      </c>
      <c r="BS107" s="119" t="str">
        <f t="shared" ca="1" si="102"/>
        <v>INSTITUTION_TYPE VARCHAR2(30) DEFAULT 'Government',_x000D_INSTITUTION_TYPE_DESCRIPTION VARCHAR2(200) DEFAULT 'involves governments that are either monarchy, oligarchy, dictatorship, and democracy',_x000D_</v>
      </c>
      <c r="BT107" s="119" t="str">
        <f t="shared" ca="1" si="103"/>
        <v>INSTITUTION_TYPE VARCHAR2(30) DEFAULT 'Government',_x000D_INSTITUTION_TYPE_DESCRIPTION VARCHAR2(200) DEFAULT 'involves governments that are either monarchy, oligarchy, dictatorship, and democracy',_x000D_</v>
      </c>
      <c r="BU107" s="119" t="str">
        <f t="shared" ca="1" si="103"/>
        <v>INSTITUTION_TYPE VARCHAR2(30) DEFAULT 'Government',_x000D_INSTITUTION_TYPE_DESCRIPTION VARCHAR2(200) DEFAULT 'involves governments that are either monarchy, oligarchy, dictatorship, and democracy',_x000D_</v>
      </c>
      <c r="BV107" s="119" t="str">
        <f t="shared" ca="1" si="103"/>
        <v>INSTITUTION_TYPE VARCHAR2(30) DEFAULT 'Government',_x000D_INSTITUTION_TYPE_DESCRIPTION VARCHAR2(200) DEFAULT 'involves governments that are either monarchy, oligarchy, dictatorship, and democracy',_x000D_</v>
      </c>
      <c r="BW107" s="119" t="str">
        <f t="shared" ca="1" si="103"/>
        <v>INSTITUTION_TYPE VARCHAR2(30) DEFAULT 'Government',_x000D_INSTITUTION_TYPE_DESCRIPTION VARCHAR2(200) DEFAULT 'involves governments that are either monarchy, oligarchy, dictatorship, and democracy',_x000D_</v>
      </c>
      <c r="BX107" s="119" t="str">
        <f t="shared" ca="1" si="103"/>
        <v>INSTITUTION_TYPE VARCHAR2(30) DEFAULT 'Government',_x000D_INSTITUTION_TYPE_DESCRIPTION VARCHAR2(200) DEFAULT 'involves governments that are either monarchy, oligarchy, dictatorship, and democracy',_x000D_</v>
      </c>
      <c r="BY107" s="119" t="str">
        <f t="shared" ca="1" si="103"/>
        <v>INSTITUTION_TYPE VARCHAR2(30) DEFAULT 'Government',_x000D_INSTITUTION_TYPE_DESCRIPTION VARCHAR2(200) DEFAULT 'involves governments that are either monarchy, oligarchy, dictatorship, and democracy',_x000D_</v>
      </c>
      <c r="BZ107" s="119" t="str">
        <f t="shared" ca="1" si="103"/>
        <v>INSTITUTION_TYPE VARCHAR2(30) DEFAULT 'Government',_x000D_INSTITUTION_TYPE_DESCRIPTION VARCHAR2(200) DEFAULT 'involves governments that are either monarchy, oligarchy, dictatorship, and democracy',_x000D_</v>
      </c>
      <c r="CA107" s="119" t="str">
        <f t="shared" ca="1" si="103"/>
        <v>INSTITUTION_TYPE VARCHAR2(30) DEFAULT 'Government',_x000D_INSTITUTION_TYPE_DESCRIPTION VARCHAR2(200) DEFAULT 'involves governments that are either monarchy, oligarchy, dictatorship, and democracy',_x000D_</v>
      </c>
      <c r="CB107" s="119" t="str">
        <f t="shared" ca="1" si="103"/>
        <v>INSTITUTION_TYPE VARCHAR2(30) DEFAULT 'Government',_x000D_INSTITUTION_TYPE_DESCRIPTION VARCHAR2(200) DEFAULT 'involves governments that are either monarchy, oligarchy, dictatorship, and democracy',_x000D_</v>
      </c>
      <c r="CC107" s="119" t="str">
        <f t="shared" ca="1" si="103"/>
        <v>INSTITUTION_TYPE VARCHAR2(30) DEFAULT 'Government',_x000D_INSTITUTION_TYPE_DESCRIPTION VARCHAR2(200) DEFAULT 'involves governments that are either monarchy, oligarchy, dictatorship, and democracy',_x000D_</v>
      </c>
      <c r="CD107" s="119" t="str">
        <f t="shared" ca="1" si="103"/>
        <v>INSTITUTION_TYPE VARCHAR2(30) DEFAULT 'Government',_x000D_INSTITUTION_TYPE_DESCRIPTION VARCHAR2(200) DEFAULT 'involves governments that are either monarchy, oligarchy, dictatorship, and democracy',_x000D_</v>
      </c>
      <c r="CE107" s="119" t="str">
        <f t="shared" ca="1" si="103"/>
        <v>INSTITUTION_TYPE VARCHAR2(30) DEFAULT 'Government',_x000D_INSTITUTION_TYPE_DESCRIPTION VARCHAR2(200) DEFAULT 'involves governments that are either monarchy, oligarchy, dictatorship, and democracy',_x000D_</v>
      </c>
      <c r="CF107" s="119" t="str">
        <f t="shared" ca="1" si="103"/>
        <v>INSTITUTION_TYPE VARCHAR2(30) DEFAULT 'Government',_x000D_INSTITUTION_TYPE_DESCRIPTION VARCHAR2(200) DEFAULT 'involves governments that are either monarchy, oligarchy, dictatorship, and democracy',_x000D_</v>
      </c>
      <c r="CG107" s="119" t="str">
        <f t="shared" ca="1" si="103"/>
        <v>INSTITUTION_TYPE VARCHAR2(30) DEFAULT 'Government',_x000D_INSTITUTION_TYPE_DESCRIPTION VARCHAR2(200) DEFAULT 'involves governments that are either monarchy, oligarchy, dictatorship, and democracy',_x000D_</v>
      </c>
      <c r="CH107" s="119" t="str">
        <f t="shared" ca="1" si="103"/>
        <v>INSTITUTION_TYPE VARCHAR2(30) DEFAULT 'Government',_x000D_INSTITUTION_TYPE_DESCRIPTION VARCHAR2(200) DEFAULT 'involves governments that are either monarchy, oligarchy, dictatorship, and democracy',_x000D_</v>
      </c>
      <c r="CI107" s="119" t="str">
        <f t="shared" ca="1" si="103"/>
        <v>INSTITUTION_TYPE VARCHAR2(30) DEFAULT 'Government',_x000D_INSTITUTION_TYPE_DESCRIPTION VARCHAR2(200) DEFAULT 'involves governments that are either monarchy, oligarchy, dictatorship, and democracy',_x000D_</v>
      </c>
      <c r="CJ107" s="119" t="str">
        <f t="shared" ca="1" si="103"/>
        <v>INSTITUTION_TYPE VARCHAR2(30) DEFAULT 'Government',_x000D_INSTITUTION_TYPE_DESCRIPTION VARCHAR2(200) DEFAULT 'involves governments that are either monarchy, oligarchy, dictatorship, and democracy',_x000D_</v>
      </c>
      <c r="CK107" s="119" t="str">
        <f t="shared" ca="1" si="103"/>
        <v>INSTITUTION_TYPE VARCHAR2(30) DEFAULT 'Government',_x000D_INSTITUTION_TYPE_DESCRIPTION VARCHAR2(200) DEFAULT 'involves governments that are either monarchy, oligarchy, dictatorship, and democracy',_x000D_</v>
      </c>
      <c r="CL107" s="119" t="str">
        <f t="shared" ca="1" si="103"/>
        <v>INSTITUTION_TYPE VARCHAR2(30) DEFAULT 'Government',_x000D_INSTITUTION_TYPE_DESCRIPTION VARCHAR2(200) DEFAULT 'involves governments that are either monarchy, oligarchy, dictatorship, and democracy',_x000D_</v>
      </c>
      <c r="CM107" s="119" t="str">
        <f t="shared" ca="1" si="103"/>
        <v>INSTITUTION_TYPE VARCHAR2(30) DEFAULT 'Government',_x000D_INSTITUTION_TYPE_DESCRIPTION VARCHAR2(200) DEFAULT 'involves governments that are either monarchy, oligarchy, dictatorship, and democracy',_x000D_</v>
      </c>
      <c r="CN107" s="119" t="str">
        <f t="shared" ca="1" si="103"/>
        <v>INSTITUTION_TYPE VARCHAR2(30) DEFAULT 'Government',_x000D_INSTITUTION_TYPE_DESCRIPTION VARCHAR2(200) DEFAULT 'involves governments that are either monarchy, oligarchy, dictatorship, and democracy',_x000D_</v>
      </c>
      <c r="CO107" s="119" t="str">
        <f t="shared" ca="1" si="103"/>
        <v>INSTITUTION_TYPE VARCHAR2(30) DEFAULT 'Government',_x000D_INSTITUTION_TYPE_DESCRIPTION VARCHAR2(200) DEFAULT 'involves governments that are either monarchy, oligarchy, dictatorship, and democracy',_x000D_</v>
      </c>
      <c r="CP107" s="119" t="str">
        <f t="shared" ca="1" si="103"/>
        <v>INSTITUTION_TYPE VARCHAR2(30) DEFAULT 'Government',_x000D_INSTITUTION_TYPE_DESCRIPTION VARCHAR2(200) DEFAULT 'involves governments that are either monarchy, oligarchy, dictatorship, and democracy',_x000D_</v>
      </c>
      <c r="CQ107" s="119" t="str">
        <f t="shared" ca="1" si="103"/>
        <v>INSTITUTION_TYPE VARCHAR2(30) DEFAULT 'Government',_x000D_INSTITUTION_TYPE_DESCRIPTION VARCHAR2(200) DEFAULT 'involves governments that are either monarchy, oligarchy, dictatorship, and democracy',_x000D_</v>
      </c>
      <c r="CR107" s="119" t="str">
        <f t="shared" ca="1" si="103"/>
        <v>INSTITUTION_TYPE VARCHAR2(30) DEFAULT 'Government',_x000D_INSTITUTION_TYPE_DESCRIPTION VARCHAR2(200) DEFAULT 'involves governments that are either monarchy, oligarchy, dictatorship, and democracy',_x000D_</v>
      </c>
      <c r="CS107" s="119" t="str">
        <f t="shared" ca="1" si="103"/>
        <v>INSTITUTION_TYPE VARCHAR2(30) DEFAULT 'Government',_x000D_INSTITUTION_TYPE_DESCRIPTION VARCHAR2(200) DEFAULT 'involves governments that are either monarchy, oligarchy, dictatorship, and democracy',_x000D_</v>
      </c>
      <c r="CT107" s="119" t="str">
        <f t="shared" ca="1" si="103"/>
        <v>INSTITUTION_TYPE VARCHAR2(30) DEFAULT 'Government',_x000D_INSTITUTION_TYPE_DESCRIPTION VARCHAR2(200) DEFAULT 'involves governments that are either monarchy, oligarchy, dictatorship, and democracy',_x000D_</v>
      </c>
      <c r="CU107" s="119" t="str">
        <f t="shared" ca="1" si="103"/>
        <v>INSTITUTION_TYPE VARCHAR2(30) DEFAULT 'Government',_x000D_INSTITUTION_TYPE_DESCRIPTION VARCHAR2(200) DEFAULT 'involves governments that are either monarchy, oligarchy, dictatorship, and democracy',_x000D_</v>
      </c>
      <c r="CV107" s="119" t="str">
        <f t="shared" ca="1" si="103"/>
        <v>INSTITUTION_TYPE VARCHAR2(30) DEFAULT 'Government',_x000D_INSTITUTION_TYPE_DESCRIPTION VARCHAR2(200) DEFAULT 'involves governments that are either monarchy, oligarchy, dictatorship, and democracy',_x000D_</v>
      </c>
      <c r="CW107" s="119" t="str">
        <f t="shared" ca="1" si="103"/>
        <v>INSTITUTION_TYPE VARCHAR2(30) DEFAULT 'Government',_x000D_INSTITUTION_TYPE_DESCRIPTION VARCHAR2(200) DEFAULT 'involves governments that are either monarchy, oligarchy, dictatorship, and democracy',_x000D_</v>
      </c>
      <c r="CX107" s="119" t="str">
        <f t="shared" ca="1" si="103"/>
        <v>INSTITUTION_TYPE VARCHAR2(30) DEFAULT 'Government',_x000D_INSTITUTION_TYPE_DESCRIPTION VARCHAR2(200) DEFAULT 'involves governments that are either monarchy, oligarchy, dictatorship, and democracy',_x000D_</v>
      </c>
      <c r="CY107" s="119" t="str">
        <f t="shared" ca="1" si="103"/>
        <v>INSTITUTION_TYPE VARCHAR2(30) DEFAULT 'Government',_x000D_INSTITUTION_TYPE_DESCRIPTION VARCHAR2(200) DEFAULT 'involves governments that are either monarchy, oligarchy, dictatorship, and democracy',_x000D_</v>
      </c>
      <c r="CZ107" s="119" t="str">
        <f t="shared" ca="1" si="103"/>
        <v>INSTITUTION_TYPE VARCHAR2(30) DEFAULT 'Government',_x000D_INSTITUTION_TYPE_DESCRIPTION VARCHAR2(200) DEFAULT 'involves governments that are either monarchy, oligarchy, dictatorship, and democracy',_x000D_</v>
      </c>
      <c r="DA107" s="119" t="str">
        <f t="shared" ca="1" si="103"/>
        <v>INSTITUTION_TYPE VARCHAR2(30) DEFAULT 'Government',_x000D_INSTITUTION_TYPE_DESCRIPTION VARCHAR2(200) DEFAULT 'involves governments that are either monarchy, oligarchy, dictatorship, and democracy',_x000D_</v>
      </c>
      <c r="DB107" s="119" t="str">
        <f t="shared" ca="1" si="103"/>
        <v>INSTITUTION_TYPE VARCHAR2(30) DEFAULT 'Government',_x000D_INSTITUTION_TYPE_DESCRIPTION VARCHAR2(200) DEFAULT 'involves governments that are either monarchy, oligarchy, dictatorship, and democracy',_x000D_</v>
      </c>
      <c r="DC107" s="119" t="str">
        <f t="shared" ca="1" si="103"/>
        <v>INSTITUTION_TYPE VARCHAR2(30) DEFAULT 'Government',_x000D_INSTITUTION_TYPE_DESCRIPTION VARCHAR2(200) DEFAULT 'involves governments that are either monarchy, oligarchy, dictatorship, and democracy',_x000D_</v>
      </c>
      <c r="DD107" s="119" t="str">
        <f t="shared" ca="1" si="103"/>
        <v>INSTITUTION_TYPE VARCHAR2(30) DEFAULT 'Government',_x000D_INSTITUTION_TYPE_DESCRIPTION VARCHAR2(200) DEFAULT 'involves governments that are either monarchy, oligarchy, dictatorship, and democracy',_x000D_</v>
      </c>
      <c r="DE107" s="119" t="str">
        <f t="shared" ca="1" si="103"/>
        <v>INSTITUTION_TYPE VARCHAR2(30) DEFAULT 'Government',_x000D_INSTITUTION_TYPE_DESCRIPTION VARCHAR2(200) DEFAULT 'involves governments that are either monarchy, oligarchy, dictatorship, and democracy',_x000D_</v>
      </c>
      <c r="DF107" s="119" t="str">
        <f t="shared" ca="1" si="103"/>
        <v>INSTITUTION_TYPE VARCHAR2(30) DEFAULT 'Government',_x000D_INSTITUTION_TYPE_DESCRIPTION VARCHAR2(200) DEFAULT 'involves governments that are either monarchy, oligarchy, dictatorship, and democracy',_x000D_</v>
      </c>
      <c r="DG107" s="119" t="str">
        <f t="shared" ca="1" si="103"/>
        <v>INSTITUTION_TYPE VARCHAR2(30) DEFAULT 'Government',_x000D_INSTITUTION_TYPE_DESCRIPTION VARCHAR2(200) DEFAULT 'involves governments that are either monarchy, oligarchy, dictatorship, and democracy',_x000D_</v>
      </c>
      <c r="DH107" s="119" t="str">
        <f t="shared" ca="1" si="103"/>
        <v>INSTITUTION_TYPE VARCHAR2(30) DEFAULT 'Government',_x000D_INSTITUTION_TYPE_DESCRIPTION VARCHAR2(200) DEFAULT 'involves governments that are either monarchy, oligarchy, dictatorship, and democracy',_x000D_</v>
      </c>
      <c r="DI107" s="119" t="str">
        <f t="shared" ca="1" si="103"/>
        <v>INSTITUTION_TYPE VARCHAR2(30) DEFAULT 'Government',_x000D_INSTITUTION_TYPE_DESCRIPTION VARCHAR2(200) DEFAULT 'involves governments that are either monarchy, oligarchy, dictatorship, and democracy',_x000D_</v>
      </c>
      <c r="DJ107" s="119" t="str">
        <f t="shared" ca="1" si="103"/>
        <v>INSTITUTION_TYPE VARCHAR2(30) DEFAULT 'Government',_x000D_INSTITUTION_TYPE_DESCRIPTION VARCHAR2(200) DEFAULT 'involves governments that are either monarchy, oligarchy, dictatorship, and democracy',_x000D_</v>
      </c>
      <c r="DK107" s="119" t="str">
        <f t="shared" ca="1" si="103"/>
        <v>INSTITUTION_TYPE VARCHAR2(30) DEFAULT 'Government',_x000D_INSTITUTION_TYPE_DESCRIPTION VARCHAR2(200) DEFAULT 'involves governments that are either monarchy, oligarchy, dictatorship, and democracy',_x000D_</v>
      </c>
      <c r="DL107" s="119" t="str">
        <f t="shared" ca="1" si="103"/>
        <v>INSTITUTION_TYPE VARCHAR2(30) DEFAULT 'Government',_x000D_INSTITUTION_TYPE_DESCRIPTION VARCHAR2(200) DEFAULT 'involves governments that are either monarchy, oligarchy, dictatorship, and democracy',_x000D_</v>
      </c>
      <c r="DM107" s="119" t="str">
        <f t="shared" ca="1" si="103"/>
        <v>INSTITUTION_TYPE VARCHAR2(30) DEFAULT 'Government',_x000D_INSTITUTION_TYPE_DESCRIPTION VARCHAR2(200) DEFAULT 'involves governments that are either monarchy, oligarchy, dictatorship, and democracy',_x000D_</v>
      </c>
      <c r="DN107" s="119" t="str">
        <f t="shared" ca="1" si="103"/>
        <v>INSTITUTION_TYPE VARCHAR2(30) DEFAULT 'Government',_x000D_INSTITUTION_TYPE_DESCRIPTION VARCHAR2(200) DEFAULT 'involves governments that are either monarchy, oligarchy, dictatorship, and democracy',_x000D_</v>
      </c>
      <c r="DO107" s="119" t="str">
        <f t="shared" ca="1" si="103"/>
        <v>INSTITUTION_TYPE VARCHAR2(30) DEFAULT 'Government',_x000D_INSTITUTION_TYPE_DESCRIPTION VARCHAR2(200) DEFAULT 'involves governments that are either monarchy, oligarchy, dictatorship, and democracy',_x000D_</v>
      </c>
      <c r="DP107" s="119" t="str">
        <f t="shared" ca="1" si="103"/>
        <v>INSTITUTION_TYPE VARCHAR2(30) DEFAULT 'Government',_x000D_INSTITUTION_TYPE_DESCRIPTION VARCHAR2(200) DEFAULT 'involves governments that are either monarchy, oligarchy, dictatorship, and democracy',_x000D_</v>
      </c>
      <c r="DQ107" s="119" t="str">
        <f t="shared" ca="1" si="103"/>
        <v>INSTITUTION_TYPE VARCHAR2(30) DEFAULT 'Government',_x000D_INSTITUTION_TYPE_DESCRIPTION VARCHAR2(200) DEFAULT 'involves governments that are either monarchy, oligarchy, dictatorship, and democracy',_x000D_</v>
      </c>
      <c r="DR107" s="119" t="str">
        <f t="shared" ca="1" si="103"/>
        <v>INSTITUTION_TYPE VARCHAR2(30) DEFAULT 'Government',_x000D_INSTITUTION_TYPE_DESCRIPTION VARCHAR2(200) DEFAULT 'involves governments that are either monarchy, oligarchy, dictatorship, and democracy',_x000D_</v>
      </c>
      <c r="DS107" s="119" t="str">
        <f t="shared" ca="1" si="103"/>
        <v>INSTITUTION_TYPE VARCHAR2(30) DEFAULT 'Government',_x000D_INSTITUTION_TYPE_DESCRIPTION VARCHAR2(200) DEFAULT 'involves governments that are either monarchy, oligarchy, dictatorship, and democracy',_x000D_</v>
      </c>
      <c r="DT107" s="119" t="str">
        <f t="shared" ca="1" si="103"/>
        <v>INSTITUTION_TYPE VARCHAR2(30) DEFAULT 'Government',_x000D_INSTITUTION_TYPE_DESCRIPTION VARCHAR2(200) DEFAULT 'involves governments that are either monarchy, oligarchy, dictatorship, and democracy',_x000D_</v>
      </c>
      <c r="DU107" s="119" t="str">
        <f t="shared" ca="1" si="103"/>
        <v>INSTITUTION_TYPE VARCHAR2(30) DEFAULT 'Government',_x000D_INSTITUTION_TYPE_DESCRIPTION VARCHAR2(200) DEFAULT 'involves governments that are either monarchy, oligarchy, dictatorship, and democracy',_x000D_</v>
      </c>
      <c r="DV107" s="119" t="str">
        <f t="shared" ca="1" si="103"/>
        <v>INSTITUTION_TYPE VARCHAR2(30) DEFAULT 'Government',_x000D_INSTITUTION_TYPE_DESCRIPTION VARCHAR2(200) DEFAULT 'involves governments that are either monarchy, oligarchy, dictatorship, and democracy',_x000D_</v>
      </c>
      <c r="DW107" s="119" t="str">
        <f t="shared" ca="1" si="103"/>
        <v>INSTITUTION_TYPE VARCHAR2(30) DEFAULT 'Government',_x000D_INSTITUTION_TYPE_DESCRIPTION VARCHAR2(200) DEFAULT 'involves governments that are either monarchy, oligarchy, dictatorship, and democracy',_x000D_</v>
      </c>
      <c r="DX107" s="119" t="str">
        <f t="shared" ca="1" si="103"/>
        <v>INSTITUTION_TYPE VARCHAR2(30) DEFAULT 'Government',_x000D_INSTITUTION_TYPE_DESCRIPTION VARCHAR2(200) DEFAULT 'involves governments that are either monarchy, oligarchy, dictatorship, and democracy',_x000D_</v>
      </c>
      <c r="DY107" s="119" t="str">
        <f t="shared" ca="1" si="103"/>
        <v>INSTITUTION_TYPE VARCHAR2(30) DEFAULT 'Government',_x000D_INSTITUTION_TYPE_DESCRIPTION VARCHAR2(200) DEFAULT 'involves governments that are either monarchy, oligarchy, dictatorship, and democracy',_x000D_</v>
      </c>
      <c r="DZ107" s="119" t="str">
        <f t="shared" ca="1" si="103"/>
        <v>INSTITUTION_TYPE VARCHAR2(30) DEFAULT 'Government',_x000D_INSTITUTION_TYPE_DESCRIPTION VARCHAR2(200) DEFAULT 'involves governments that are either monarchy, oligarchy, dictatorship, and democracy',_x000D_</v>
      </c>
      <c r="EA107" s="119" t="str">
        <f t="shared" ca="1" si="103"/>
        <v>INSTITUTION_TYPE VARCHAR2(30) DEFAULT 'Government',_x000D_INSTITUTION_TYPE_DESCRIPTION VARCHAR2(200) DEFAULT 'involves governments that are either monarchy, oligarchy, dictatorship, and democracy',_x000D_</v>
      </c>
      <c r="EB107" s="119" t="str">
        <f t="shared" ca="1" si="103"/>
        <v>INSTITUTION_TYPE VARCHAR2(30) DEFAULT 'Government',_x000D_INSTITUTION_TYPE_DESCRIPTION VARCHAR2(200) DEFAULT 'involves governments that are either monarchy, oligarchy, dictatorship, and democracy',_x000D_</v>
      </c>
      <c r="EC107" s="119" t="str">
        <f t="shared" ca="1" si="103"/>
        <v>INSTITUTION_TYPE VARCHAR2(30) DEFAULT 'Government',_x000D_INSTITUTION_TYPE_DESCRIPTION VARCHAR2(200) DEFAULT 'involves governments that are either monarchy, oligarchy, dictatorship, and democracy',_x000D_</v>
      </c>
      <c r="ED107" s="119" t="str">
        <f t="shared" ca="1" si="103"/>
        <v>INSTITUTION_TYPE VARCHAR2(30) DEFAULT 'Government',_x000D_INSTITUTION_TYPE_DESCRIPTION VARCHAR2(200) DEFAULT 'involves governments that are either monarchy, oligarchy, dictatorship, and democracy',_x000D_</v>
      </c>
      <c r="EE107" s="119" t="str">
        <f t="shared" ca="1" si="103"/>
        <v>INSTITUTION_TYPE VARCHAR2(30) DEFAULT 'Government',_x000D_INSTITUTION_TYPE_DESCRIPTION VARCHAR2(200) DEFAULT 'involves governments that are either monarchy, oligarchy, dictatorship, and democracy',_x000D_</v>
      </c>
      <c r="EF107" s="119" t="str">
        <f t="shared" ca="1" si="104"/>
        <v>INSTITUTION_TYPE VARCHAR2(30) DEFAULT 'Government',_x000D_INSTITUTION_TYPE_DESCRIPTION VARCHAR2(200) DEFAULT 'involves governments that are either monarchy, oligarchy, dictatorship, and democracy',_x000D_</v>
      </c>
      <c r="EG107" s="119" t="str">
        <f t="shared" ca="1" si="104"/>
        <v>INSTITUTION_TYPE VARCHAR2(30) DEFAULT 'Government',_x000D_INSTITUTION_TYPE_DESCRIPTION VARCHAR2(200) DEFAULT 'involves governments that are either monarchy, oligarchy, dictatorship, and democracy',_x000D_</v>
      </c>
      <c r="EH107" s="119" t="str">
        <f t="shared" ca="1" si="104"/>
        <v>INSTITUTION_TYPE VARCHAR2(30) DEFAULT 'Government',_x000D_INSTITUTION_TYPE_DESCRIPTION VARCHAR2(200) DEFAULT 'involves governments that are either monarchy, oligarchy, dictatorship, and democracy',_x000D_</v>
      </c>
      <c r="EI107" s="119" t="str">
        <f t="shared" ca="1" si="104"/>
        <v>INSTITUTION_TYPE VARCHAR2(30) DEFAULT 'Government',_x000D_INSTITUTION_TYPE_DESCRIPTION VARCHAR2(200) DEFAULT 'involves governments that are either monarchy, oligarchy, dictatorship, and democracy',_x000D_</v>
      </c>
      <c r="EJ107" s="119" t="str">
        <f t="shared" ca="1" si="104"/>
        <v>INSTITUTION_TYPE VARCHAR2(30) DEFAULT 'Government',_x000D_INSTITUTION_TYPE_DESCRIPTION VARCHAR2(200) DEFAULT 'involves governments that are either monarchy, oligarchy, dictatorship, and democracy',_x000D_</v>
      </c>
      <c r="EK107" s="119" t="str">
        <f t="shared" ca="1" si="104"/>
        <v>INSTITUTION_TYPE VARCHAR2(30) DEFAULT 'Government',_x000D_INSTITUTION_TYPE_DESCRIPTION VARCHAR2(200) DEFAULT 'involves governments that are either monarchy, oligarchy, dictatorship, and democracy',_x000D_</v>
      </c>
      <c r="EL107" s="119" t="str">
        <f t="shared" ca="1" si="104"/>
        <v>INSTITUTION_TYPE VARCHAR2(30) DEFAULT 'Government',_x000D_INSTITUTION_TYPE_DESCRIPTION VARCHAR2(200) DEFAULT 'involves governments that are either monarchy, oligarchy, dictatorship, and democracy',_x000D_</v>
      </c>
      <c r="EM107" s="119" t="str">
        <f t="shared" ca="1" si="104"/>
        <v>INSTITUTION_TYPE VARCHAR2(30) DEFAULT 'Government',_x000D_INSTITUTION_TYPE_DESCRIPTION VARCHAR2(200) DEFAULT 'involves governments that are either monarchy, oligarchy, dictatorship, and democracy',_x000D_</v>
      </c>
      <c r="EN107" s="119" t="str">
        <f t="shared" ca="1" si="104"/>
        <v>INSTITUTION_TYPE VARCHAR2(30) DEFAULT 'Government',_x000D_INSTITUTION_TYPE_DESCRIPTION VARCHAR2(200) DEFAULT 'involves governments that are either monarchy, oligarchy, dictatorship, and democracy',_x000D_</v>
      </c>
      <c r="EO107" s="119" t="str">
        <f t="shared" ca="1" si="104"/>
        <v>INSTITUTION_TYPE VARCHAR2(30) DEFAULT 'Government',_x000D_INSTITUTION_TYPE_DESCRIPTION VARCHAR2(200) DEFAULT 'involves governments that are either monarchy, oligarchy, dictatorship, and democracy',_x000D_</v>
      </c>
      <c r="EP107" s="119" t="str">
        <f t="shared" ca="1" si="104"/>
        <v>INSTITUTION_TYPE VARCHAR2(30) DEFAULT 'Government',_x000D_INSTITUTION_TYPE_DESCRIPTION VARCHAR2(200) DEFAULT 'involves governments that are either monarchy, oligarchy, dictatorship, and democracy',_x000D_</v>
      </c>
      <c r="EQ107" s="119" t="str">
        <f t="shared" ca="1" si="104"/>
        <v>INSTITUTION_TYPE VARCHAR2(30) DEFAULT 'Government',_x000D_INSTITUTION_TYPE_DESCRIPTION VARCHAR2(200) DEFAULT 'involves governments that are either monarchy, oligarchy, dictatorship, and democracy',_x000D_</v>
      </c>
      <c r="ER107" s="119" t="str">
        <f t="shared" ca="1" si="104"/>
        <v>INSTITUTION_TYPE VARCHAR2(30) DEFAULT 'Government',_x000D_INSTITUTION_TYPE_DESCRIPTION VARCHAR2(200) DEFAULT 'involves governments that are either monarchy, oligarchy, dictatorship, and democracy',_x000D_</v>
      </c>
      <c r="ES107" s="119" t="str">
        <f t="shared" ca="1" si="104"/>
        <v>INSTITUTION_TYPE VARCHAR2(30) DEFAULT 'Government',_x000D_INSTITUTION_TYPE_DESCRIPTION VARCHAR2(200) DEFAULT 'involves governments that are either monarchy, oligarchy, dictatorship, and democracy',_x000D_</v>
      </c>
      <c r="ET107" s="119" t="str">
        <f t="shared" ca="1" si="104"/>
        <v>INSTITUTION_TYPE VARCHAR2(30) DEFAULT 'Government',_x000D_INSTITUTION_TYPE_DESCRIPTION VARCHAR2(200) DEFAULT 'involves governments that are either monarchy, oligarchy, dictatorship, and democracy',_x000D_</v>
      </c>
      <c r="EU107" s="119" t="str">
        <f t="shared" ca="1" si="104"/>
        <v>INSTITUTION_TYPE VARCHAR2(30) DEFAULT 'Government',_x000D_INSTITUTION_TYPE_DESCRIPTION VARCHAR2(200) DEFAULT 'involves governments that are either monarchy, oligarchy, dictatorship, and democracy',_x000D_</v>
      </c>
      <c r="EV107" s="119" t="str">
        <f t="shared" ca="1" si="104"/>
        <v>INSTITUTION_TYPE VARCHAR2(30) DEFAULT 'Government',_x000D_INSTITUTION_TYPE_DESCRIPTION VARCHAR2(200) DEFAULT 'involves governments that are either monarchy, oligarchy, dictatorship, and democracy',_x000D_</v>
      </c>
      <c r="EW107" s="119" t="str">
        <f t="shared" ca="1" si="104"/>
        <v>INSTITUTION_TYPE VARCHAR2(30) DEFAULT 'Government',_x000D_INSTITUTION_TYPE_DESCRIPTION VARCHAR2(200) DEFAULT 'involves governments that are either monarchy, oligarchy, dictatorship, and democracy',_x000D_</v>
      </c>
      <c r="EX107" s="119" t="str">
        <f t="shared" ca="1" si="104"/>
        <v>INSTITUTION_TYPE VARCHAR2(30) DEFAULT 'Government',_x000D_INSTITUTION_TYPE_DESCRIPTION VARCHAR2(200) DEFAULT 'involves governments that are either monarchy, oligarchy, dictatorship, and democracy',_x000D_</v>
      </c>
      <c r="EY107" s="119" t="str">
        <f t="shared" ca="1" si="104"/>
        <v>INSTITUTION_TYPE VARCHAR2(30) DEFAULT 'Government',_x000D_INSTITUTION_TYPE_DESCRIPTION VARCHAR2(200) DEFAULT 'involves governments that are either monarchy, oligarchy, dictatorship, and democracy',_x000D_</v>
      </c>
    </row>
    <row r="108" spans="1:155" s="38" customFormat="1" ht="19.95" hidden="1" customHeight="1" outlineLevel="2">
      <c r="A108" s="20"/>
      <c r="B108" s="20"/>
      <c r="C108" s="33"/>
      <c r="D108" s="33"/>
      <c r="E108" s="18"/>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122" t="str">
        <f>IF(LEN(F83)=0,"",SUBSTITUTE(SUBSTITUTE(SUBSTITUTE(Settings!$B$39,"&amp;Table",$F$45),"&amp;Column",F72),"&amp;BEAMColumnCodes",F83))</f>
        <v xml:space="preserve">Comment on Column INSTITUTION_TYPE.INSTITUTION_TYPE_KEY is 'SK, NN';
</v>
      </c>
      <c r="G109" s="122" t="str">
        <f>IF(LEN(G83)=0,"",SUBSTITUTE(SUBSTITUTE(SUBSTITUTE(Settings!$B$39,"&amp;Table",$F$45),"&amp;Column",G72),"&amp;BEAMColumnCodes",G83))</f>
        <v xml:space="preserve">Comment on Column INSTITUTION_TYPE.INSTITUTION_TYPE_ID is 'BK, NN';
</v>
      </c>
      <c r="H109" s="122" t="str">
        <f>IF(LEN(H83)=0,"",SUBSTITUTE(SUBSTITUTE(SUBSTITUTE(Settings!$B$39,"&amp;Table",$F$45),"&amp;Column",H72),"&amp;BEAMColumnCodes",H83))</f>
        <v/>
      </c>
      <c r="I109" s="122" t="str">
        <f>IF(LEN(I83)=0,"",SUBSTITUTE(SUBSTITUTE(SUBSTITUTE(Settings!$B$39,"&amp;Table",$F$45),"&amp;Column",I72),"&amp;BEAMColumnCodes",I83))</f>
        <v/>
      </c>
      <c r="J109" s="122" t="str">
        <f>IF(LEN(J83)=0,"",SUBSTITUTE(SUBSTITUTE(SUBSTITUTE(Settings!$B$39,"&amp;Table",$F$45),"&amp;Column",J72),"&amp;BEAMColumnCodes",J83))</f>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140" t="str">
        <f>F109</f>
        <v xml:space="preserve">Comment on Column INSTITUTION_TYPE.INSTITUTION_TYPE_KEY is 'SK, NN';
</v>
      </c>
      <c r="G110" s="111" t="str">
        <f ca="1">CONCATENATE(INDIRECT(ADDRESS(ROW(),COLUMN()-1)),G109)</f>
        <v xml:space="preserve">Comment on Column INSTITUTION_TYPE.INSTITUTION_TYPE_KEY is 'SK, NN';
Comment on Column INSTITUTION_TYPE.INSTITUTION_TYPE_ID is 'BK, NN';
</v>
      </c>
      <c r="H110" s="111" t="str">
        <f t="shared" ref="H110:BS110" ca="1" si="105">CONCATENATE(INDIRECT(ADDRESS(ROW(),COLUMN()-1)),H109)</f>
        <v xml:space="preserve">Comment on Column INSTITUTION_TYPE.INSTITUTION_TYPE_KEY is 'SK, NN';
Comment on Column INSTITUTION_TYPE.INSTITUTION_TYPE_ID is 'BK, NN';
</v>
      </c>
      <c r="I110" s="111" t="str">
        <f t="shared" ca="1" si="105"/>
        <v xml:space="preserve">Comment on Column INSTITUTION_TYPE.INSTITUTION_TYPE_KEY is 'SK, NN';
Comment on Column INSTITUTION_TYPE.INSTITUTION_TYPE_ID is 'BK, NN';
</v>
      </c>
      <c r="J110" s="111" t="str">
        <f t="shared" ca="1" si="105"/>
        <v xml:space="preserve">Comment on Column INSTITUTION_TYPE.INSTITUTION_TYPE_KEY is 'SK, NN';
Comment on Column INSTITUTION_TYPE.INSTITUTION_TYPE_ID is 'BK, NN';
</v>
      </c>
      <c r="K110" s="111" t="str">
        <f t="shared" ca="1" si="105"/>
        <v xml:space="preserve">Comment on Column INSTITUTION_TYPE.INSTITUTION_TYPE_KEY is 'SK, NN';
Comment on Column INSTITUTION_TYPE.INSTITUTION_TYPE_ID is 'BK, NN';
</v>
      </c>
      <c r="L110" s="111" t="str">
        <f t="shared" ca="1" si="105"/>
        <v xml:space="preserve">Comment on Column INSTITUTION_TYPE.INSTITUTION_TYPE_KEY is 'SK, NN';
Comment on Column INSTITUTION_TYPE.INSTITUTION_TYPE_ID is 'BK, NN';
</v>
      </c>
      <c r="M110" s="111" t="str">
        <f t="shared" ca="1" si="105"/>
        <v xml:space="preserve">Comment on Column INSTITUTION_TYPE.INSTITUTION_TYPE_KEY is 'SK, NN';
Comment on Column INSTITUTION_TYPE.INSTITUTION_TYPE_ID is 'BK, NN';
</v>
      </c>
      <c r="N110" s="111" t="str">
        <f t="shared" ca="1" si="105"/>
        <v xml:space="preserve">Comment on Column INSTITUTION_TYPE.INSTITUTION_TYPE_KEY is 'SK, NN';
Comment on Column INSTITUTION_TYPE.INSTITUTION_TYPE_ID is 'BK, NN';
</v>
      </c>
      <c r="O110" s="111" t="str">
        <f t="shared" ca="1" si="105"/>
        <v xml:space="preserve">Comment on Column INSTITUTION_TYPE.INSTITUTION_TYPE_KEY is 'SK, NN';
Comment on Column INSTITUTION_TYPE.INSTITUTION_TYPE_ID is 'BK, NN';
</v>
      </c>
      <c r="P110" s="111" t="str">
        <f t="shared" ca="1" si="105"/>
        <v xml:space="preserve">Comment on Column INSTITUTION_TYPE.INSTITUTION_TYPE_KEY is 'SK, NN';
Comment on Column INSTITUTION_TYPE.INSTITUTION_TYPE_ID is 'BK, NN';
</v>
      </c>
      <c r="Q110" s="111" t="str">
        <f t="shared" ca="1" si="105"/>
        <v xml:space="preserve">Comment on Column INSTITUTION_TYPE.INSTITUTION_TYPE_KEY is 'SK, NN';
Comment on Column INSTITUTION_TYPE.INSTITUTION_TYPE_ID is 'BK, NN';
</v>
      </c>
      <c r="R110" s="111" t="str">
        <f t="shared" ca="1" si="105"/>
        <v xml:space="preserve">Comment on Column INSTITUTION_TYPE.INSTITUTION_TYPE_KEY is 'SK, NN';
Comment on Column INSTITUTION_TYPE.INSTITUTION_TYPE_ID is 'BK, NN';
</v>
      </c>
      <c r="S110" s="111" t="str">
        <f t="shared" ca="1" si="105"/>
        <v xml:space="preserve">Comment on Column INSTITUTION_TYPE.INSTITUTION_TYPE_KEY is 'SK, NN';
Comment on Column INSTITUTION_TYPE.INSTITUTION_TYPE_ID is 'BK, NN';
</v>
      </c>
      <c r="T110" s="111" t="str">
        <f t="shared" ca="1" si="105"/>
        <v xml:space="preserve">Comment on Column INSTITUTION_TYPE.INSTITUTION_TYPE_KEY is 'SK, NN';
Comment on Column INSTITUTION_TYPE.INSTITUTION_TYPE_ID is 'BK, NN';
</v>
      </c>
      <c r="U110" s="111" t="str">
        <f t="shared" ca="1" si="105"/>
        <v xml:space="preserve">Comment on Column INSTITUTION_TYPE.INSTITUTION_TYPE_KEY is 'SK, NN';
Comment on Column INSTITUTION_TYPE.INSTITUTION_TYPE_ID is 'BK, NN';
</v>
      </c>
      <c r="V110" s="111" t="str">
        <f t="shared" ca="1" si="105"/>
        <v xml:space="preserve">Comment on Column INSTITUTION_TYPE.INSTITUTION_TYPE_KEY is 'SK, NN';
Comment on Column INSTITUTION_TYPE.INSTITUTION_TYPE_ID is 'BK, NN';
</v>
      </c>
      <c r="W110" s="111" t="str">
        <f t="shared" ca="1" si="105"/>
        <v xml:space="preserve">Comment on Column INSTITUTION_TYPE.INSTITUTION_TYPE_KEY is 'SK, NN';
Comment on Column INSTITUTION_TYPE.INSTITUTION_TYPE_ID is 'BK, NN';
</v>
      </c>
      <c r="X110" s="111" t="str">
        <f t="shared" ca="1" si="105"/>
        <v xml:space="preserve">Comment on Column INSTITUTION_TYPE.INSTITUTION_TYPE_KEY is 'SK, NN';
Comment on Column INSTITUTION_TYPE.INSTITUTION_TYPE_ID is 'BK, NN';
</v>
      </c>
      <c r="Y110" s="111" t="str">
        <f t="shared" ca="1" si="105"/>
        <v xml:space="preserve">Comment on Column INSTITUTION_TYPE.INSTITUTION_TYPE_KEY is 'SK, NN';
Comment on Column INSTITUTION_TYPE.INSTITUTION_TYPE_ID is 'BK, NN';
</v>
      </c>
      <c r="Z110" s="111" t="str">
        <f t="shared" ca="1" si="105"/>
        <v xml:space="preserve">Comment on Column INSTITUTION_TYPE.INSTITUTION_TYPE_KEY is 'SK, NN';
Comment on Column INSTITUTION_TYPE.INSTITUTION_TYPE_ID is 'BK, NN';
</v>
      </c>
      <c r="AA110" s="111" t="str">
        <f t="shared" ca="1" si="105"/>
        <v xml:space="preserve">Comment on Column INSTITUTION_TYPE.INSTITUTION_TYPE_KEY is 'SK, NN';
Comment on Column INSTITUTION_TYPE.INSTITUTION_TYPE_ID is 'BK, NN';
</v>
      </c>
      <c r="AB110" s="111" t="str">
        <f t="shared" ca="1" si="105"/>
        <v xml:space="preserve">Comment on Column INSTITUTION_TYPE.INSTITUTION_TYPE_KEY is 'SK, NN';
Comment on Column INSTITUTION_TYPE.INSTITUTION_TYPE_ID is 'BK, NN';
</v>
      </c>
      <c r="AC110" s="111" t="str">
        <f t="shared" ca="1" si="105"/>
        <v xml:space="preserve">Comment on Column INSTITUTION_TYPE.INSTITUTION_TYPE_KEY is 'SK, NN';
Comment on Column INSTITUTION_TYPE.INSTITUTION_TYPE_ID is 'BK, NN';
</v>
      </c>
      <c r="AD110" s="111" t="str">
        <f t="shared" ca="1" si="105"/>
        <v xml:space="preserve">Comment on Column INSTITUTION_TYPE.INSTITUTION_TYPE_KEY is 'SK, NN';
Comment on Column INSTITUTION_TYPE.INSTITUTION_TYPE_ID is 'BK, NN';
</v>
      </c>
      <c r="AE110" s="111" t="str">
        <f t="shared" ca="1" si="105"/>
        <v xml:space="preserve">Comment on Column INSTITUTION_TYPE.INSTITUTION_TYPE_KEY is 'SK, NN';
Comment on Column INSTITUTION_TYPE.INSTITUTION_TYPE_ID is 'BK, NN';
</v>
      </c>
      <c r="AF110" s="111" t="str">
        <f t="shared" ca="1" si="105"/>
        <v xml:space="preserve">Comment on Column INSTITUTION_TYPE.INSTITUTION_TYPE_KEY is 'SK, NN';
Comment on Column INSTITUTION_TYPE.INSTITUTION_TYPE_ID is 'BK, NN';
</v>
      </c>
      <c r="AG110" s="111" t="str">
        <f t="shared" ca="1" si="105"/>
        <v xml:space="preserve">Comment on Column INSTITUTION_TYPE.INSTITUTION_TYPE_KEY is 'SK, NN';
Comment on Column INSTITUTION_TYPE.INSTITUTION_TYPE_ID is 'BK, NN';
</v>
      </c>
      <c r="AH110" s="111" t="str">
        <f t="shared" ca="1" si="105"/>
        <v xml:space="preserve">Comment on Column INSTITUTION_TYPE.INSTITUTION_TYPE_KEY is 'SK, NN';
Comment on Column INSTITUTION_TYPE.INSTITUTION_TYPE_ID is 'BK, NN';
</v>
      </c>
      <c r="AI110" s="111" t="str">
        <f t="shared" ca="1" si="105"/>
        <v xml:space="preserve">Comment on Column INSTITUTION_TYPE.INSTITUTION_TYPE_KEY is 'SK, NN';
Comment on Column INSTITUTION_TYPE.INSTITUTION_TYPE_ID is 'BK, NN';
</v>
      </c>
      <c r="AJ110" s="111" t="str">
        <f t="shared" ca="1" si="105"/>
        <v xml:space="preserve">Comment on Column INSTITUTION_TYPE.INSTITUTION_TYPE_KEY is 'SK, NN';
Comment on Column INSTITUTION_TYPE.INSTITUTION_TYPE_ID is 'BK, NN';
</v>
      </c>
      <c r="AK110" s="111" t="str">
        <f t="shared" ca="1" si="105"/>
        <v xml:space="preserve">Comment on Column INSTITUTION_TYPE.INSTITUTION_TYPE_KEY is 'SK, NN';
Comment on Column INSTITUTION_TYPE.INSTITUTION_TYPE_ID is 'BK, NN';
</v>
      </c>
      <c r="AL110" s="111" t="str">
        <f t="shared" ca="1" si="105"/>
        <v xml:space="preserve">Comment on Column INSTITUTION_TYPE.INSTITUTION_TYPE_KEY is 'SK, NN';
Comment on Column INSTITUTION_TYPE.INSTITUTION_TYPE_ID is 'BK, NN';
</v>
      </c>
      <c r="AM110" s="111" t="str">
        <f t="shared" ca="1" si="105"/>
        <v xml:space="preserve">Comment on Column INSTITUTION_TYPE.INSTITUTION_TYPE_KEY is 'SK, NN';
Comment on Column INSTITUTION_TYPE.INSTITUTION_TYPE_ID is 'BK, NN';
</v>
      </c>
      <c r="AN110" s="111" t="str">
        <f t="shared" ca="1" si="105"/>
        <v xml:space="preserve">Comment on Column INSTITUTION_TYPE.INSTITUTION_TYPE_KEY is 'SK, NN';
Comment on Column INSTITUTION_TYPE.INSTITUTION_TYPE_ID is 'BK, NN';
</v>
      </c>
      <c r="AO110" s="111" t="str">
        <f t="shared" ca="1" si="105"/>
        <v xml:space="preserve">Comment on Column INSTITUTION_TYPE.INSTITUTION_TYPE_KEY is 'SK, NN';
Comment on Column INSTITUTION_TYPE.INSTITUTION_TYPE_ID is 'BK, NN';
</v>
      </c>
      <c r="AP110" s="111" t="str">
        <f t="shared" ca="1" si="105"/>
        <v xml:space="preserve">Comment on Column INSTITUTION_TYPE.INSTITUTION_TYPE_KEY is 'SK, NN';
Comment on Column INSTITUTION_TYPE.INSTITUTION_TYPE_ID is 'BK, NN';
</v>
      </c>
      <c r="AQ110" s="111" t="str">
        <f t="shared" ca="1" si="105"/>
        <v xml:space="preserve">Comment on Column INSTITUTION_TYPE.INSTITUTION_TYPE_KEY is 'SK, NN';
Comment on Column INSTITUTION_TYPE.INSTITUTION_TYPE_ID is 'BK, NN';
</v>
      </c>
      <c r="AR110" s="111" t="str">
        <f t="shared" ca="1" si="105"/>
        <v xml:space="preserve">Comment on Column INSTITUTION_TYPE.INSTITUTION_TYPE_KEY is 'SK, NN';
Comment on Column INSTITUTION_TYPE.INSTITUTION_TYPE_ID is 'BK, NN';
</v>
      </c>
      <c r="AS110" s="111" t="str">
        <f t="shared" ca="1" si="105"/>
        <v xml:space="preserve">Comment on Column INSTITUTION_TYPE.INSTITUTION_TYPE_KEY is 'SK, NN';
Comment on Column INSTITUTION_TYPE.INSTITUTION_TYPE_ID is 'BK, NN';
</v>
      </c>
      <c r="AT110" s="111" t="str">
        <f t="shared" ca="1" si="105"/>
        <v xml:space="preserve">Comment on Column INSTITUTION_TYPE.INSTITUTION_TYPE_KEY is 'SK, NN';
Comment on Column INSTITUTION_TYPE.INSTITUTION_TYPE_ID is 'BK, NN';
</v>
      </c>
      <c r="AU110" s="111" t="str">
        <f t="shared" ca="1" si="105"/>
        <v xml:space="preserve">Comment on Column INSTITUTION_TYPE.INSTITUTION_TYPE_KEY is 'SK, NN';
Comment on Column INSTITUTION_TYPE.INSTITUTION_TYPE_ID is 'BK, NN';
</v>
      </c>
      <c r="AV110" s="111" t="str">
        <f t="shared" ca="1" si="105"/>
        <v xml:space="preserve">Comment on Column INSTITUTION_TYPE.INSTITUTION_TYPE_KEY is 'SK, NN';
Comment on Column INSTITUTION_TYPE.INSTITUTION_TYPE_ID is 'BK, NN';
</v>
      </c>
      <c r="AW110" s="111" t="str">
        <f t="shared" ca="1" si="105"/>
        <v xml:space="preserve">Comment on Column INSTITUTION_TYPE.INSTITUTION_TYPE_KEY is 'SK, NN';
Comment on Column INSTITUTION_TYPE.INSTITUTION_TYPE_ID is 'BK, NN';
</v>
      </c>
      <c r="AX110" s="111" t="str">
        <f t="shared" ca="1" si="105"/>
        <v xml:space="preserve">Comment on Column INSTITUTION_TYPE.INSTITUTION_TYPE_KEY is 'SK, NN';
Comment on Column INSTITUTION_TYPE.INSTITUTION_TYPE_ID is 'BK, NN';
</v>
      </c>
      <c r="AY110" s="111" t="str">
        <f t="shared" ca="1" si="105"/>
        <v xml:space="preserve">Comment on Column INSTITUTION_TYPE.INSTITUTION_TYPE_KEY is 'SK, NN';
Comment on Column INSTITUTION_TYPE.INSTITUTION_TYPE_ID is 'BK, NN';
</v>
      </c>
      <c r="AZ110" s="111" t="str">
        <f t="shared" ca="1" si="105"/>
        <v xml:space="preserve">Comment on Column INSTITUTION_TYPE.INSTITUTION_TYPE_KEY is 'SK, NN';
Comment on Column INSTITUTION_TYPE.INSTITUTION_TYPE_ID is 'BK, NN';
</v>
      </c>
      <c r="BA110" s="111" t="str">
        <f t="shared" ca="1" si="105"/>
        <v xml:space="preserve">Comment on Column INSTITUTION_TYPE.INSTITUTION_TYPE_KEY is 'SK, NN';
Comment on Column INSTITUTION_TYPE.INSTITUTION_TYPE_ID is 'BK, NN';
</v>
      </c>
      <c r="BB110" s="111" t="str">
        <f t="shared" ca="1" si="105"/>
        <v xml:space="preserve">Comment on Column INSTITUTION_TYPE.INSTITUTION_TYPE_KEY is 'SK, NN';
Comment on Column INSTITUTION_TYPE.INSTITUTION_TYPE_ID is 'BK, NN';
</v>
      </c>
      <c r="BC110" s="111" t="str">
        <f t="shared" ca="1" si="105"/>
        <v xml:space="preserve">Comment on Column INSTITUTION_TYPE.INSTITUTION_TYPE_KEY is 'SK, NN';
Comment on Column INSTITUTION_TYPE.INSTITUTION_TYPE_ID is 'BK, NN';
</v>
      </c>
      <c r="BD110" s="111" t="str">
        <f t="shared" ca="1" si="105"/>
        <v xml:space="preserve">Comment on Column INSTITUTION_TYPE.INSTITUTION_TYPE_KEY is 'SK, NN';
Comment on Column INSTITUTION_TYPE.INSTITUTION_TYPE_ID is 'BK, NN';
</v>
      </c>
      <c r="BE110" s="111" t="str">
        <f t="shared" ca="1" si="105"/>
        <v xml:space="preserve">Comment on Column INSTITUTION_TYPE.INSTITUTION_TYPE_KEY is 'SK, NN';
Comment on Column INSTITUTION_TYPE.INSTITUTION_TYPE_ID is 'BK, NN';
</v>
      </c>
      <c r="BF110" s="111" t="str">
        <f t="shared" ca="1" si="105"/>
        <v xml:space="preserve">Comment on Column INSTITUTION_TYPE.INSTITUTION_TYPE_KEY is 'SK, NN';
Comment on Column INSTITUTION_TYPE.INSTITUTION_TYPE_ID is 'BK, NN';
</v>
      </c>
      <c r="BG110" s="111" t="str">
        <f t="shared" ca="1" si="105"/>
        <v xml:space="preserve">Comment on Column INSTITUTION_TYPE.INSTITUTION_TYPE_KEY is 'SK, NN';
Comment on Column INSTITUTION_TYPE.INSTITUTION_TYPE_ID is 'BK, NN';
</v>
      </c>
      <c r="BH110" s="111" t="str">
        <f t="shared" ca="1" si="105"/>
        <v xml:space="preserve">Comment on Column INSTITUTION_TYPE.INSTITUTION_TYPE_KEY is 'SK, NN';
Comment on Column INSTITUTION_TYPE.INSTITUTION_TYPE_ID is 'BK, NN';
</v>
      </c>
      <c r="BI110" s="111" t="str">
        <f t="shared" ca="1" si="105"/>
        <v xml:space="preserve">Comment on Column INSTITUTION_TYPE.INSTITUTION_TYPE_KEY is 'SK, NN';
Comment on Column INSTITUTION_TYPE.INSTITUTION_TYPE_ID is 'BK, NN';
</v>
      </c>
      <c r="BJ110" s="111" t="str">
        <f t="shared" ca="1" si="105"/>
        <v xml:space="preserve">Comment on Column INSTITUTION_TYPE.INSTITUTION_TYPE_KEY is 'SK, NN';
Comment on Column INSTITUTION_TYPE.INSTITUTION_TYPE_ID is 'BK, NN';
</v>
      </c>
      <c r="BK110" s="111" t="str">
        <f t="shared" ca="1" si="105"/>
        <v xml:space="preserve">Comment on Column INSTITUTION_TYPE.INSTITUTION_TYPE_KEY is 'SK, NN';
Comment on Column INSTITUTION_TYPE.INSTITUTION_TYPE_ID is 'BK, NN';
</v>
      </c>
      <c r="BL110" s="111" t="str">
        <f t="shared" ca="1" si="105"/>
        <v xml:space="preserve">Comment on Column INSTITUTION_TYPE.INSTITUTION_TYPE_KEY is 'SK, NN';
Comment on Column INSTITUTION_TYPE.INSTITUTION_TYPE_ID is 'BK, NN';
</v>
      </c>
      <c r="BM110" s="111" t="str">
        <f t="shared" ca="1" si="105"/>
        <v xml:space="preserve">Comment on Column INSTITUTION_TYPE.INSTITUTION_TYPE_KEY is 'SK, NN';
Comment on Column INSTITUTION_TYPE.INSTITUTION_TYPE_ID is 'BK, NN';
</v>
      </c>
      <c r="BN110" s="111" t="str">
        <f t="shared" ca="1" si="105"/>
        <v xml:space="preserve">Comment on Column INSTITUTION_TYPE.INSTITUTION_TYPE_KEY is 'SK, NN';
Comment on Column INSTITUTION_TYPE.INSTITUTION_TYPE_ID is 'BK, NN';
</v>
      </c>
      <c r="BO110" s="111" t="str">
        <f t="shared" ca="1" si="105"/>
        <v xml:space="preserve">Comment on Column INSTITUTION_TYPE.INSTITUTION_TYPE_KEY is 'SK, NN';
Comment on Column INSTITUTION_TYPE.INSTITUTION_TYPE_ID is 'BK, NN';
</v>
      </c>
      <c r="BP110" s="111" t="str">
        <f t="shared" ca="1" si="105"/>
        <v xml:space="preserve">Comment on Column INSTITUTION_TYPE.INSTITUTION_TYPE_KEY is 'SK, NN';
Comment on Column INSTITUTION_TYPE.INSTITUTION_TYPE_ID is 'BK, NN';
</v>
      </c>
      <c r="BQ110" s="111" t="str">
        <f t="shared" ca="1" si="105"/>
        <v xml:space="preserve">Comment on Column INSTITUTION_TYPE.INSTITUTION_TYPE_KEY is 'SK, NN';
Comment on Column INSTITUTION_TYPE.INSTITUTION_TYPE_ID is 'BK, NN';
</v>
      </c>
      <c r="BR110" s="111" t="str">
        <f t="shared" ca="1" si="105"/>
        <v xml:space="preserve">Comment on Column INSTITUTION_TYPE.INSTITUTION_TYPE_KEY is 'SK, NN';
Comment on Column INSTITUTION_TYPE.INSTITUTION_TYPE_ID is 'BK, NN';
</v>
      </c>
      <c r="BS110" s="111" t="str">
        <f t="shared" ca="1" si="105"/>
        <v xml:space="preserve">Comment on Column INSTITUTION_TYPE.INSTITUTION_TYPE_KEY is 'SK, NN';
Comment on Column INSTITUTION_TYPE.INSTITUTION_TYPE_ID is 'BK, NN';
</v>
      </c>
      <c r="BT110" s="111" t="str">
        <f t="shared" ref="BT110:EE110" ca="1" si="106">CONCATENATE(INDIRECT(ADDRESS(ROW(),COLUMN()-1)),BT109)</f>
        <v xml:space="preserve">Comment on Column INSTITUTION_TYPE.INSTITUTION_TYPE_KEY is 'SK, NN';
Comment on Column INSTITUTION_TYPE.INSTITUTION_TYPE_ID is 'BK, NN';
</v>
      </c>
      <c r="BU110" s="111" t="str">
        <f t="shared" ca="1" si="106"/>
        <v xml:space="preserve">Comment on Column INSTITUTION_TYPE.INSTITUTION_TYPE_KEY is 'SK, NN';
Comment on Column INSTITUTION_TYPE.INSTITUTION_TYPE_ID is 'BK, NN';
</v>
      </c>
      <c r="BV110" s="111" t="str">
        <f t="shared" ca="1" si="106"/>
        <v xml:space="preserve">Comment on Column INSTITUTION_TYPE.INSTITUTION_TYPE_KEY is 'SK, NN';
Comment on Column INSTITUTION_TYPE.INSTITUTION_TYPE_ID is 'BK, NN';
</v>
      </c>
      <c r="BW110" s="111" t="str">
        <f t="shared" ca="1" si="106"/>
        <v xml:space="preserve">Comment on Column INSTITUTION_TYPE.INSTITUTION_TYPE_KEY is 'SK, NN';
Comment on Column INSTITUTION_TYPE.INSTITUTION_TYPE_ID is 'BK, NN';
</v>
      </c>
      <c r="BX110" s="111" t="str">
        <f t="shared" ca="1" si="106"/>
        <v xml:space="preserve">Comment on Column INSTITUTION_TYPE.INSTITUTION_TYPE_KEY is 'SK, NN';
Comment on Column INSTITUTION_TYPE.INSTITUTION_TYPE_ID is 'BK, NN';
</v>
      </c>
      <c r="BY110" s="111" t="str">
        <f t="shared" ca="1" si="106"/>
        <v xml:space="preserve">Comment on Column INSTITUTION_TYPE.INSTITUTION_TYPE_KEY is 'SK, NN';
Comment on Column INSTITUTION_TYPE.INSTITUTION_TYPE_ID is 'BK, NN';
</v>
      </c>
      <c r="BZ110" s="111" t="str">
        <f t="shared" ca="1" si="106"/>
        <v xml:space="preserve">Comment on Column INSTITUTION_TYPE.INSTITUTION_TYPE_KEY is 'SK, NN';
Comment on Column INSTITUTION_TYPE.INSTITUTION_TYPE_ID is 'BK, NN';
</v>
      </c>
      <c r="CA110" s="111" t="str">
        <f t="shared" ca="1" si="106"/>
        <v xml:space="preserve">Comment on Column INSTITUTION_TYPE.INSTITUTION_TYPE_KEY is 'SK, NN';
Comment on Column INSTITUTION_TYPE.INSTITUTION_TYPE_ID is 'BK, NN';
</v>
      </c>
      <c r="CB110" s="111" t="str">
        <f t="shared" ca="1" si="106"/>
        <v xml:space="preserve">Comment on Column INSTITUTION_TYPE.INSTITUTION_TYPE_KEY is 'SK, NN';
Comment on Column INSTITUTION_TYPE.INSTITUTION_TYPE_ID is 'BK, NN';
</v>
      </c>
      <c r="CC110" s="111" t="str">
        <f t="shared" ca="1" si="106"/>
        <v xml:space="preserve">Comment on Column INSTITUTION_TYPE.INSTITUTION_TYPE_KEY is 'SK, NN';
Comment on Column INSTITUTION_TYPE.INSTITUTION_TYPE_ID is 'BK, NN';
</v>
      </c>
      <c r="CD110" s="111" t="str">
        <f t="shared" ca="1" si="106"/>
        <v xml:space="preserve">Comment on Column INSTITUTION_TYPE.INSTITUTION_TYPE_KEY is 'SK, NN';
Comment on Column INSTITUTION_TYPE.INSTITUTION_TYPE_ID is 'BK, NN';
</v>
      </c>
      <c r="CE110" s="111" t="str">
        <f t="shared" ca="1" si="106"/>
        <v xml:space="preserve">Comment on Column INSTITUTION_TYPE.INSTITUTION_TYPE_KEY is 'SK, NN';
Comment on Column INSTITUTION_TYPE.INSTITUTION_TYPE_ID is 'BK, NN';
</v>
      </c>
      <c r="CF110" s="111" t="str">
        <f t="shared" ca="1" si="106"/>
        <v xml:space="preserve">Comment on Column INSTITUTION_TYPE.INSTITUTION_TYPE_KEY is 'SK, NN';
Comment on Column INSTITUTION_TYPE.INSTITUTION_TYPE_ID is 'BK, NN';
</v>
      </c>
      <c r="CG110" s="111" t="str">
        <f t="shared" ca="1" si="106"/>
        <v xml:space="preserve">Comment on Column INSTITUTION_TYPE.INSTITUTION_TYPE_KEY is 'SK, NN';
Comment on Column INSTITUTION_TYPE.INSTITUTION_TYPE_ID is 'BK, NN';
</v>
      </c>
      <c r="CH110" s="111" t="str">
        <f t="shared" ca="1" si="106"/>
        <v xml:space="preserve">Comment on Column INSTITUTION_TYPE.INSTITUTION_TYPE_KEY is 'SK, NN';
Comment on Column INSTITUTION_TYPE.INSTITUTION_TYPE_ID is 'BK, NN';
</v>
      </c>
      <c r="CI110" s="111" t="str">
        <f t="shared" ca="1" si="106"/>
        <v xml:space="preserve">Comment on Column INSTITUTION_TYPE.INSTITUTION_TYPE_KEY is 'SK, NN';
Comment on Column INSTITUTION_TYPE.INSTITUTION_TYPE_ID is 'BK, NN';
</v>
      </c>
      <c r="CJ110" s="111" t="str">
        <f t="shared" ca="1" si="106"/>
        <v xml:space="preserve">Comment on Column INSTITUTION_TYPE.INSTITUTION_TYPE_KEY is 'SK, NN';
Comment on Column INSTITUTION_TYPE.INSTITUTION_TYPE_ID is 'BK, NN';
</v>
      </c>
      <c r="CK110" s="111" t="str">
        <f t="shared" ca="1" si="106"/>
        <v xml:space="preserve">Comment on Column INSTITUTION_TYPE.INSTITUTION_TYPE_KEY is 'SK, NN';
Comment on Column INSTITUTION_TYPE.INSTITUTION_TYPE_ID is 'BK, NN';
</v>
      </c>
      <c r="CL110" s="111" t="str">
        <f t="shared" ca="1" si="106"/>
        <v xml:space="preserve">Comment on Column INSTITUTION_TYPE.INSTITUTION_TYPE_KEY is 'SK, NN';
Comment on Column INSTITUTION_TYPE.INSTITUTION_TYPE_ID is 'BK, NN';
</v>
      </c>
      <c r="CM110" s="111" t="str">
        <f t="shared" ca="1" si="106"/>
        <v xml:space="preserve">Comment on Column INSTITUTION_TYPE.INSTITUTION_TYPE_KEY is 'SK, NN';
Comment on Column INSTITUTION_TYPE.INSTITUTION_TYPE_ID is 'BK, NN';
</v>
      </c>
      <c r="CN110" s="111" t="str">
        <f t="shared" ca="1" si="106"/>
        <v xml:space="preserve">Comment on Column INSTITUTION_TYPE.INSTITUTION_TYPE_KEY is 'SK, NN';
Comment on Column INSTITUTION_TYPE.INSTITUTION_TYPE_ID is 'BK, NN';
</v>
      </c>
      <c r="CO110" s="111" t="str">
        <f t="shared" ca="1" si="106"/>
        <v xml:space="preserve">Comment on Column INSTITUTION_TYPE.INSTITUTION_TYPE_KEY is 'SK, NN';
Comment on Column INSTITUTION_TYPE.INSTITUTION_TYPE_ID is 'BK, NN';
</v>
      </c>
      <c r="CP110" s="111" t="str">
        <f t="shared" ca="1" si="106"/>
        <v xml:space="preserve">Comment on Column INSTITUTION_TYPE.INSTITUTION_TYPE_KEY is 'SK, NN';
Comment on Column INSTITUTION_TYPE.INSTITUTION_TYPE_ID is 'BK, NN';
</v>
      </c>
      <c r="CQ110" s="111" t="str">
        <f t="shared" ca="1" si="106"/>
        <v xml:space="preserve">Comment on Column INSTITUTION_TYPE.INSTITUTION_TYPE_KEY is 'SK, NN';
Comment on Column INSTITUTION_TYPE.INSTITUTION_TYPE_ID is 'BK, NN';
</v>
      </c>
      <c r="CR110" s="111" t="str">
        <f t="shared" ca="1" si="106"/>
        <v xml:space="preserve">Comment on Column INSTITUTION_TYPE.INSTITUTION_TYPE_KEY is 'SK, NN';
Comment on Column INSTITUTION_TYPE.INSTITUTION_TYPE_ID is 'BK, NN';
</v>
      </c>
      <c r="CS110" s="111" t="str">
        <f t="shared" ca="1" si="106"/>
        <v xml:space="preserve">Comment on Column INSTITUTION_TYPE.INSTITUTION_TYPE_KEY is 'SK, NN';
Comment on Column INSTITUTION_TYPE.INSTITUTION_TYPE_ID is 'BK, NN';
</v>
      </c>
      <c r="CT110" s="111" t="str">
        <f t="shared" ca="1" si="106"/>
        <v xml:space="preserve">Comment on Column INSTITUTION_TYPE.INSTITUTION_TYPE_KEY is 'SK, NN';
Comment on Column INSTITUTION_TYPE.INSTITUTION_TYPE_ID is 'BK, NN';
</v>
      </c>
      <c r="CU110" s="111" t="str">
        <f t="shared" ca="1" si="106"/>
        <v xml:space="preserve">Comment on Column INSTITUTION_TYPE.INSTITUTION_TYPE_KEY is 'SK, NN';
Comment on Column INSTITUTION_TYPE.INSTITUTION_TYPE_ID is 'BK, NN';
</v>
      </c>
      <c r="CV110" s="111" t="str">
        <f t="shared" ca="1" si="106"/>
        <v xml:space="preserve">Comment on Column INSTITUTION_TYPE.INSTITUTION_TYPE_KEY is 'SK, NN';
Comment on Column INSTITUTION_TYPE.INSTITUTION_TYPE_ID is 'BK, NN';
</v>
      </c>
      <c r="CW110" s="111" t="str">
        <f t="shared" ca="1" si="106"/>
        <v xml:space="preserve">Comment on Column INSTITUTION_TYPE.INSTITUTION_TYPE_KEY is 'SK, NN';
Comment on Column INSTITUTION_TYPE.INSTITUTION_TYPE_ID is 'BK, NN';
</v>
      </c>
      <c r="CX110" s="111" t="str">
        <f t="shared" ca="1" si="106"/>
        <v xml:space="preserve">Comment on Column INSTITUTION_TYPE.INSTITUTION_TYPE_KEY is 'SK, NN';
Comment on Column INSTITUTION_TYPE.INSTITUTION_TYPE_ID is 'BK, NN';
</v>
      </c>
      <c r="CY110" s="111" t="str">
        <f t="shared" ca="1" si="106"/>
        <v xml:space="preserve">Comment on Column INSTITUTION_TYPE.INSTITUTION_TYPE_KEY is 'SK, NN';
Comment on Column INSTITUTION_TYPE.INSTITUTION_TYPE_ID is 'BK, NN';
</v>
      </c>
      <c r="CZ110" s="111" t="str">
        <f t="shared" ca="1" si="106"/>
        <v xml:space="preserve">Comment on Column INSTITUTION_TYPE.INSTITUTION_TYPE_KEY is 'SK, NN';
Comment on Column INSTITUTION_TYPE.INSTITUTION_TYPE_ID is 'BK, NN';
</v>
      </c>
      <c r="DA110" s="111" t="str">
        <f t="shared" ca="1" si="106"/>
        <v xml:space="preserve">Comment on Column INSTITUTION_TYPE.INSTITUTION_TYPE_KEY is 'SK, NN';
Comment on Column INSTITUTION_TYPE.INSTITUTION_TYPE_ID is 'BK, NN';
</v>
      </c>
      <c r="DB110" s="111" t="str">
        <f t="shared" ca="1" si="106"/>
        <v xml:space="preserve">Comment on Column INSTITUTION_TYPE.INSTITUTION_TYPE_KEY is 'SK, NN';
Comment on Column INSTITUTION_TYPE.INSTITUTION_TYPE_ID is 'BK, NN';
</v>
      </c>
      <c r="DC110" s="111" t="str">
        <f t="shared" ca="1" si="106"/>
        <v xml:space="preserve">Comment on Column INSTITUTION_TYPE.INSTITUTION_TYPE_KEY is 'SK, NN';
Comment on Column INSTITUTION_TYPE.INSTITUTION_TYPE_ID is 'BK, NN';
</v>
      </c>
      <c r="DD110" s="111" t="str">
        <f t="shared" ca="1" si="106"/>
        <v xml:space="preserve">Comment on Column INSTITUTION_TYPE.INSTITUTION_TYPE_KEY is 'SK, NN';
Comment on Column INSTITUTION_TYPE.INSTITUTION_TYPE_ID is 'BK, NN';
</v>
      </c>
      <c r="DE110" s="111" t="str">
        <f t="shared" ca="1" si="106"/>
        <v xml:space="preserve">Comment on Column INSTITUTION_TYPE.INSTITUTION_TYPE_KEY is 'SK, NN';
Comment on Column INSTITUTION_TYPE.INSTITUTION_TYPE_ID is 'BK, NN';
</v>
      </c>
      <c r="DF110" s="111" t="str">
        <f t="shared" ca="1" si="106"/>
        <v xml:space="preserve">Comment on Column INSTITUTION_TYPE.INSTITUTION_TYPE_KEY is 'SK, NN';
Comment on Column INSTITUTION_TYPE.INSTITUTION_TYPE_ID is 'BK, NN';
</v>
      </c>
      <c r="DG110" s="111" t="str">
        <f t="shared" ca="1" si="106"/>
        <v xml:space="preserve">Comment on Column INSTITUTION_TYPE.INSTITUTION_TYPE_KEY is 'SK, NN';
Comment on Column INSTITUTION_TYPE.INSTITUTION_TYPE_ID is 'BK, NN';
</v>
      </c>
      <c r="DH110" s="111" t="str">
        <f t="shared" ca="1" si="106"/>
        <v xml:space="preserve">Comment on Column INSTITUTION_TYPE.INSTITUTION_TYPE_KEY is 'SK, NN';
Comment on Column INSTITUTION_TYPE.INSTITUTION_TYPE_ID is 'BK, NN';
</v>
      </c>
      <c r="DI110" s="111" t="str">
        <f t="shared" ca="1" si="106"/>
        <v xml:space="preserve">Comment on Column INSTITUTION_TYPE.INSTITUTION_TYPE_KEY is 'SK, NN';
Comment on Column INSTITUTION_TYPE.INSTITUTION_TYPE_ID is 'BK, NN';
</v>
      </c>
      <c r="DJ110" s="111" t="str">
        <f t="shared" ca="1" si="106"/>
        <v xml:space="preserve">Comment on Column INSTITUTION_TYPE.INSTITUTION_TYPE_KEY is 'SK, NN';
Comment on Column INSTITUTION_TYPE.INSTITUTION_TYPE_ID is 'BK, NN';
</v>
      </c>
      <c r="DK110" s="111" t="str">
        <f t="shared" ca="1" si="106"/>
        <v xml:space="preserve">Comment on Column INSTITUTION_TYPE.INSTITUTION_TYPE_KEY is 'SK, NN';
Comment on Column INSTITUTION_TYPE.INSTITUTION_TYPE_ID is 'BK, NN';
</v>
      </c>
      <c r="DL110" s="111" t="str">
        <f t="shared" ca="1" si="106"/>
        <v xml:space="preserve">Comment on Column INSTITUTION_TYPE.INSTITUTION_TYPE_KEY is 'SK, NN';
Comment on Column INSTITUTION_TYPE.INSTITUTION_TYPE_ID is 'BK, NN';
</v>
      </c>
      <c r="DM110" s="111" t="str">
        <f t="shared" ca="1" si="106"/>
        <v xml:space="preserve">Comment on Column INSTITUTION_TYPE.INSTITUTION_TYPE_KEY is 'SK, NN';
Comment on Column INSTITUTION_TYPE.INSTITUTION_TYPE_ID is 'BK, NN';
</v>
      </c>
      <c r="DN110" s="111" t="str">
        <f t="shared" ca="1" si="106"/>
        <v xml:space="preserve">Comment on Column INSTITUTION_TYPE.INSTITUTION_TYPE_KEY is 'SK, NN';
Comment on Column INSTITUTION_TYPE.INSTITUTION_TYPE_ID is 'BK, NN';
</v>
      </c>
      <c r="DO110" s="111" t="str">
        <f t="shared" ca="1" si="106"/>
        <v xml:space="preserve">Comment on Column INSTITUTION_TYPE.INSTITUTION_TYPE_KEY is 'SK, NN';
Comment on Column INSTITUTION_TYPE.INSTITUTION_TYPE_ID is 'BK, NN';
</v>
      </c>
      <c r="DP110" s="111" t="str">
        <f t="shared" ca="1" si="106"/>
        <v xml:space="preserve">Comment on Column INSTITUTION_TYPE.INSTITUTION_TYPE_KEY is 'SK, NN';
Comment on Column INSTITUTION_TYPE.INSTITUTION_TYPE_ID is 'BK, NN';
</v>
      </c>
      <c r="DQ110" s="111" t="str">
        <f t="shared" ca="1" si="106"/>
        <v xml:space="preserve">Comment on Column INSTITUTION_TYPE.INSTITUTION_TYPE_KEY is 'SK, NN';
Comment on Column INSTITUTION_TYPE.INSTITUTION_TYPE_ID is 'BK, NN';
</v>
      </c>
      <c r="DR110" s="111" t="str">
        <f t="shared" ca="1" si="106"/>
        <v xml:space="preserve">Comment on Column INSTITUTION_TYPE.INSTITUTION_TYPE_KEY is 'SK, NN';
Comment on Column INSTITUTION_TYPE.INSTITUTION_TYPE_ID is 'BK, NN';
</v>
      </c>
      <c r="DS110" s="111" t="str">
        <f t="shared" ca="1" si="106"/>
        <v xml:space="preserve">Comment on Column INSTITUTION_TYPE.INSTITUTION_TYPE_KEY is 'SK, NN';
Comment on Column INSTITUTION_TYPE.INSTITUTION_TYPE_ID is 'BK, NN';
</v>
      </c>
      <c r="DT110" s="111" t="str">
        <f t="shared" ca="1" si="106"/>
        <v xml:space="preserve">Comment on Column INSTITUTION_TYPE.INSTITUTION_TYPE_KEY is 'SK, NN';
Comment on Column INSTITUTION_TYPE.INSTITUTION_TYPE_ID is 'BK, NN';
</v>
      </c>
      <c r="DU110" s="111" t="str">
        <f t="shared" ca="1" si="106"/>
        <v xml:space="preserve">Comment on Column INSTITUTION_TYPE.INSTITUTION_TYPE_KEY is 'SK, NN';
Comment on Column INSTITUTION_TYPE.INSTITUTION_TYPE_ID is 'BK, NN';
</v>
      </c>
      <c r="DV110" s="111" t="str">
        <f t="shared" ca="1" si="106"/>
        <v xml:space="preserve">Comment on Column INSTITUTION_TYPE.INSTITUTION_TYPE_KEY is 'SK, NN';
Comment on Column INSTITUTION_TYPE.INSTITUTION_TYPE_ID is 'BK, NN';
</v>
      </c>
      <c r="DW110" s="111" t="str">
        <f t="shared" ca="1" si="106"/>
        <v xml:space="preserve">Comment on Column INSTITUTION_TYPE.INSTITUTION_TYPE_KEY is 'SK, NN';
Comment on Column INSTITUTION_TYPE.INSTITUTION_TYPE_ID is 'BK, NN';
</v>
      </c>
      <c r="DX110" s="111" t="str">
        <f t="shared" ca="1" si="106"/>
        <v xml:space="preserve">Comment on Column INSTITUTION_TYPE.INSTITUTION_TYPE_KEY is 'SK, NN';
Comment on Column INSTITUTION_TYPE.INSTITUTION_TYPE_ID is 'BK, NN';
</v>
      </c>
      <c r="DY110" s="111" t="str">
        <f t="shared" ca="1" si="106"/>
        <v xml:space="preserve">Comment on Column INSTITUTION_TYPE.INSTITUTION_TYPE_KEY is 'SK, NN';
Comment on Column INSTITUTION_TYPE.INSTITUTION_TYPE_ID is 'BK, NN';
</v>
      </c>
      <c r="DZ110" s="111" t="str">
        <f t="shared" ca="1" si="106"/>
        <v xml:space="preserve">Comment on Column INSTITUTION_TYPE.INSTITUTION_TYPE_KEY is 'SK, NN';
Comment on Column INSTITUTION_TYPE.INSTITUTION_TYPE_ID is 'BK, NN';
</v>
      </c>
      <c r="EA110" s="111" t="str">
        <f t="shared" ca="1" si="106"/>
        <v xml:space="preserve">Comment on Column INSTITUTION_TYPE.INSTITUTION_TYPE_KEY is 'SK, NN';
Comment on Column INSTITUTION_TYPE.INSTITUTION_TYPE_ID is 'BK, NN';
</v>
      </c>
      <c r="EB110" s="111" t="str">
        <f t="shared" ca="1" si="106"/>
        <v xml:space="preserve">Comment on Column INSTITUTION_TYPE.INSTITUTION_TYPE_KEY is 'SK, NN';
Comment on Column INSTITUTION_TYPE.INSTITUTION_TYPE_ID is 'BK, NN';
</v>
      </c>
      <c r="EC110" s="111" t="str">
        <f t="shared" ca="1" si="106"/>
        <v xml:space="preserve">Comment on Column INSTITUTION_TYPE.INSTITUTION_TYPE_KEY is 'SK, NN';
Comment on Column INSTITUTION_TYPE.INSTITUTION_TYPE_ID is 'BK, NN';
</v>
      </c>
      <c r="ED110" s="111" t="str">
        <f t="shared" ca="1" si="106"/>
        <v xml:space="preserve">Comment on Column INSTITUTION_TYPE.INSTITUTION_TYPE_KEY is 'SK, NN';
Comment on Column INSTITUTION_TYPE.INSTITUTION_TYPE_ID is 'BK, NN';
</v>
      </c>
      <c r="EE110" s="111" t="str">
        <f t="shared" ca="1" si="106"/>
        <v xml:space="preserve">Comment on Column INSTITUTION_TYPE.INSTITUTION_TYPE_KEY is 'SK, NN';
Comment on Column INSTITUTION_TYPE.INSTITUTION_TYPE_ID is 'BK, NN';
</v>
      </c>
      <c r="EF110" s="111" t="str">
        <f t="shared" ref="EF110:EY110" ca="1" si="107">CONCATENATE(INDIRECT(ADDRESS(ROW(),COLUMN()-1)),EF109)</f>
        <v xml:space="preserve">Comment on Column INSTITUTION_TYPE.INSTITUTION_TYPE_KEY is 'SK, NN';
Comment on Column INSTITUTION_TYPE.INSTITUTION_TYPE_ID is 'BK, NN';
</v>
      </c>
      <c r="EG110" s="111" t="str">
        <f t="shared" ca="1" si="107"/>
        <v xml:space="preserve">Comment on Column INSTITUTION_TYPE.INSTITUTION_TYPE_KEY is 'SK, NN';
Comment on Column INSTITUTION_TYPE.INSTITUTION_TYPE_ID is 'BK, NN';
</v>
      </c>
      <c r="EH110" s="111" t="str">
        <f t="shared" ca="1" si="107"/>
        <v xml:space="preserve">Comment on Column INSTITUTION_TYPE.INSTITUTION_TYPE_KEY is 'SK, NN';
Comment on Column INSTITUTION_TYPE.INSTITUTION_TYPE_ID is 'BK, NN';
</v>
      </c>
      <c r="EI110" s="111" t="str">
        <f t="shared" ca="1" si="107"/>
        <v xml:space="preserve">Comment on Column INSTITUTION_TYPE.INSTITUTION_TYPE_KEY is 'SK, NN';
Comment on Column INSTITUTION_TYPE.INSTITUTION_TYPE_ID is 'BK, NN';
</v>
      </c>
      <c r="EJ110" s="111" t="str">
        <f t="shared" ca="1" si="107"/>
        <v xml:space="preserve">Comment on Column INSTITUTION_TYPE.INSTITUTION_TYPE_KEY is 'SK, NN';
Comment on Column INSTITUTION_TYPE.INSTITUTION_TYPE_ID is 'BK, NN';
</v>
      </c>
      <c r="EK110" s="111" t="str">
        <f t="shared" ca="1" si="107"/>
        <v xml:space="preserve">Comment on Column INSTITUTION_TYPE.INSTITUTION_TYPE_KEY is 'SK, NN';
Comment on Column INSTITUTION_TYPE.INSTITUTION_TYPE_ID is 'BK, NN';
</v>
      </c>
      <c r="EL110" s="111" t="str">
        <f t="shared" ca="1" si="107"/>
        <v xml:space="preserve">Comment on Column INSTITUTION_TYPE.INSTITUTION_TYPE_KEY is 'SK, NN';
Comment on Column INSTITUTION_TYPE.INSTITUTION_TYPE_ID is 'BK, NN';
</v>
      </c>
      <c r="EM110" s="111" t="str">
        <f t="shared" ca="1" si="107"/>
        <v xml:space="preserve">Comment on Column INSTITUTION_TYPE.INSTITUTION_TYPE_KEY is 'SK, NN';
Comment on Column INSTITUTION_TYPE.INSTITUTION_TYPE_ID is 'BK, NN';
</v>
      </c>
      <c r="EN110" s="111" t="str">
        <f t="shared" ca="1" si="107"/>
        <v xml:space="preserve">Comment on Column INSTITUTION_TYPE.INSTITUTION_TYPE_KEY is 'SK, NN';
Comment on Column INSTITUTION_TYPE.INSTITUTION_TYPE_ID is 'BK, NN';
</v>
      </c>
      <c r="EO110" s="111" t="str">
        <f t="shared" ca="1" si="107"/>
        <v xml:space="preserve">Comment on Column INSTITUTION_TYPE.INSTITUTION_TYPE_KEY is 'SK, NN';
Comment on Column INSTITUTION_TYPE.INSTITUTION_TYPE_ID is 'BK, NN';
</v>
      </c>
      <c r="EP110" s="111" t="str">
        <f t="shared" ca="1" si="107"/>
        <v xml:space="preserve">Comment on Column INSTITUTION_TYPE.INSTITUTION_TYPE_KEY is 'SK, NN';
Comment on Column INSTITUTION_TYPE.INSTITUTION_TYPE_ID is 'BK, NN';
</v>
      </c>
      <c r="EQ110" s="111" t="str">
        <f t="shared" ca="1" si="107"/>
        <v xml:space="preserve">Comment on Column INSTITUTION_TYPE.INSTITUTION_TYPE_KEY is 'SK, NN';
Comment on Column INSTITUTION_TYPE.INSTITUTION_TYPE_ID is 'BK, NN';
</v>
      </c>
      <c r="ER110" s="111" t="str">
        <f t="shared" ca="1" si="107"/>
        <v xml:space="preserve">Comment on Column INSTITUTION_TYPE.INSTITUTION_TYPE_KEY is 'SK, NN';
Comment on Column INSTITUTION_TYPE.INSTITUTION_TYPE_ID is 'BK, NN';
</v>
      </c>
      <c r="ES110" s="111" t="str">
        <f t="shared" ca="1" si="107"/>
        <v xml:space="preserve">Comment on Column INSTITUTION_TYPE.INSTITUTION_TYPE_KEY is 'SK, NN';
Comment on Column INSTITUTION_TYPE.INSTITUTION_TYPE_ID is 'BK, NN';
</v>
      </c>
      <c r="ET110" s="111" t="str">
        <f t="shared" ca="1" si="107"/>
        <v xml:space="preserve">Comment on Column INSTITUTION_TYPE.INSTITUTION_TYPE_KEY is 'SK, NN';
Comment on Column INSTITUTION_TYPE.INSTITUTION_TYPE_ID is 'BK, NN';
</v>
      </c>
      <c r="EU110" s="111" t="str">
        <f t="shared" ca="1" si="107"/>
        <v xml:space="preserve">Comment on Column INSTITUTION_TYPE.INSTITUTION_TYPE_KEY is 'SK, NN';
Comment on Column INSTITUTION_TYPE.INSTITUTION_TYPE_ID is 'BK, NN';
</v>
      </c>
      <c r="EV110" s="111" t="str">
        <f t="shared" ca="1" si="107"/>
        <v xml:space="preserve">Comment on Column INSTITUTION_TYPE.INSTITUTION_TYPE_KEY is 'SK, NN';
Comment on Column INSTITUTION_TYPE.INSTITUTION_TYPE_ID is 'BK, NN';
</v>
      </c>
      <c r="EW110" s="111" t="str">
        <f t="shared" ca="1" si="107"/>
        <v xml:space="preserve">Comment on Column INSTITUTION_TYPE.INSTITUTION_TYPE_KEY is 'SK, NN';
Comment on Column INSTITUTION_TYPE.INSTITUTION_TYPE_ID is 'BK, NN';
</v>
      </c>
      <c r="EX110" s="111" t="str">
        <f t="shared" ca="1" si="107"/>
        <v xml:space="preserve">Comment on Column INSTITUTION_TYPE.INSTITUTION_TYPE_KEY is 'SK, NN';
Comment on Column INSTITUTION_TYPE.INSTITUTION_TYPE_ID is 'BK, NN';
</v>
      </c>
      <c r="EY110" s="111" t="str">
        <f t="shared" ca="1" si="107"/>
        <v xml:space="preserve">Comment on Column INSTITUTION_TYPE.INSTITUTION_TYPE_KEY is 'SK, NN';
Comment on Column INSTITUTION_TYPE.INSTITUTION_TYPE_ID is 'BK, NN';
</v>
      </c>
    </row>
    <row r="111" spans="1:155" s="38" customFormat="1" ht="28.95" hidden="1" customHeight="1" outlineLevel="2">
      <c r="A111" s="20"/>
      <c r="B111" s="20"/>
      <c r="C111" s="33"/>
      <c r="D111" s="33"/>
      <c r="E111" s="18"/>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
      </c>
      <c r="G112" s="121"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1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141" t="str">
        <f>F112</f>
        <v/>
      </c>
      <c r="G113" s="120" t="str">
        <f ca="1">CONCATENATE(INDIRECT(ADDRESS(ROW(),COLUMN()-1)),G112)</f>
        <v/>
      </c>
      <c r="H113" s="120" t="str">
        <f t="shared" ref="H113:BS113" ca="1" si="108">CONCATENATE(INDIRECT(ADDRESS(ROW(),COLUMN()-1)),H112)</f>
        <v/>
      </c>
      <c r="I113" s="120"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91"/>
      <c r="G114" s="8"/>
      <c r="H114" s="8"/>
    </row>
    <row r="115" spans="1:155" s="51" customFormat="1" hidden="1" outlineLevel="1">
      <c r="A115" s="36"/>
      <c r="B115" s="36"/>
      <c r="C115" s="77"/>
      <c r="D115" s="77"/>
      <c r="E115" s="35"/>
      <c r="F115" s="7"/>
      <c r="G115" s="7"/>
      <c r="H115" s="7"/>
      <c r="I115" s="50"/>
      <c r="J115" s="50"/>
      <c r="K115" s="50"/>
      <c r="L115" s="50"/>
    </row>
    <row r="116" spans="1:155" s="51" customFormat="1" ht="26.4" hidden="1" outlineLevel="1">
      <c r="A116" s="36"/>
      <c r="B116" s="36"/>
      <c r="C116" s="77"/>
      <c r="D116" s="77"/>
      <c r="E116" s="35"/>
      <c r="F116" s="6" t="s">
        <v>141</v>
      </c>
      <c r="G116" s="6" t="s">
        <v>96</v>
      </c>
      <c r="H116" s="6" t="s">
        <v>389</v>
      </c>
      <c r="I116" s="142"/>
      <c r="J116" s="37"/>
      <c r="K116" s="37"/>
      <c r="L116" s="50"/>
    </row>
    <row r="117" spans="1:155" s="39" customFormat="1" ht="127.05" hidden="1" customHeight="1" outlineLevel="1">
      <c r="A117" s="21"/>
      <c r="B117" s="21"/>
      <c r="C117" s="188" t="s">
        <v>282</v>
      </c>
      <c r="D117" s="188"/>
      <c r="E117" s="28"/>
      <c r="F117" s="125" t="str">
        <f t="array" aca="1" ref="F117" ca="1">INDEX(F106:EY106,MATCH(MAX(LEN(F106:EY106)),LEN(F106:EY106),0))</f>
        <v>INSTITUTION_TYPE_KEY INTEGER NOT NULL DEFAULT 0,_x000D_INSTITUTION_TYPE_ID VARCHAR2(40) NOT NULL DEFAULT 'INT004',_x000D_</v>
      </c>
      <c r="G117" s="125" t="str">
        <f t="array" aca="1" ref="G117" ca="1">INDEX(F78:EY78,MATCH(MAX(LEN(F78:EY78)),LEN(F78:EY78),0))</f>
        <v>INSTITUTION_TYPE_KEY_x000D_INSTITUTION_TYPE_ID_x000D_</v>
      </c>
      <c r="H117" s="126" t="str">
        <f t="array" aca="1" ref="H117" ca="1">INDEX(F91:EY91,MATCH(MAX(LEN(F91:EY91)),LEN(F91:EY91),0))</f>
        <v xml:space="preserve"> SK, NN _x000D_ BK, NN _x000D_</v>
      </c>
      <c r="I117" s="40"/>
      <c r="J117" s="3"/>
      <c r="K117" s="3"/>
      <c r="L117" s="40"/>
      <c r="AU117" s="432"/>
      <c r="AV117" s="433"/>
      <c r="AW117" s="433"/>
      <c r="AX117" s="433"/>
    </row>
    <row r="118" spans="1:155" s="39" customFormat="1" ht="94.05" hidden="1" customHeight="1" outlineLevel="1">
      <c r="A118" s="21"/>
      <c r="B118" s="21"/>
      <c r="C118" s="188" t="s">
        <v>211</v>
      </c>
      <c r="D118" s="188"/>
      <c r="E118" s="28"/>
      <c r="F118" s="125" t="str">
        <f t="array" aca="1" ref="F118" ca="1">INDEX(F107:EY107,MATCH(MAX(LEN(F107:EY107)),LEN(F107:EY107),0))</f>
        <v>INSTITUTION_TYPE VARCHAR2(30) DEFAULT 'Government',_x000D_INSTITUTION_TYPE_DESCRIPTION VARCHAR2(200) DEFAULT 'involves governments that are either monarchy, oligarchy, dictatorship, and democracy',_x000D_</v>
      </c>
      <c r="G118" s="125" t="str">
        <f t="array" aca="1" ref="G118" ca="1">INDEX(F82:EY82,MATCH(MAX(LEN(F82:EY82)),LEN(F82:EY82),0))</f>
        <v>INSTITUTION_TYPE_KEY_x000D_INSTITUTION_TYPE_ID_x000D__x000D_INSTITUTION_TYPE_x000D_INSTITUTION_TYPE_DESCRIPTION_x000D_</v>
      </c>
      <c r="H118" s="126" t="str">
        <f t="array" aca="1" ref="H118" ca="1">INDEX(F93:EY93,MATCH(MAX(LEN(F93:EY93)),LEN(F93:EY93),0))</f>
        <v xml:space="preserve"> SK, NN _x000D_ BK, NN _x000D__x000D__x000D__x000D_</v>
      </c>
      <c r="I118" s="40"/>
      <c r="J118" s="3"/>
      <c r="K118" s="3"/>
      <c r="L118" s="40"/>
      <c r="AU118" s="189"/>
      <c r="AV118" s="190"/>
      <c r="AW118" s="190"/>
      <c r="AX118" s="190"/>
    </row>
    <row r="119" spans="1:155" s="39" customFormat="1" ht="94.05" hidden="1" customHeight="1" outlineLevel="1">
      <c r="A119" s="21"/>
      <c r="B119" s="21"/>
      <c r="C119" s="188" t="s">
        <v>97</v>
      </c>
      <c r="D119" s="188"/>
      <c r="E119" s="28"/>
      <c r="F119" s="125" t="str">
        <f t="array" aca="1" ref="F119" ca="1">INDEX(F84:EY84,MATCH(MAX(LEN(F84:EY84)),LEN(F84:EY84),0))</f>
        <v xml:space="preserve">SK, NN, BK, NN, , , , , , , , , , , , , , , , , , , , , , , , , , , , , , , , , , , , , , , , , , , , , , , , , , , , , , , , , , , , , , , , , , , , , , , , , , , , , , , , , , , , , , , , , , , , , , , , , , , , , , , , , , , , , , , , , , , , , , , , , , , , , , , , , , , , , , , , , , , , , , , , , , , , </v>
      </c>
      <c r="G119" s="125"/>
      <c r="H119" s="126"/>
      <c r="I119" s="40"/>
      <c r="J119" s="3"/>
      <c r="K119" s="3"/>
      <c r="L119" s="40"/>
      <c r="AU119" s="189"/>
      <c r="AV119" s="190"/>
      <c r="AW119" s="190"/>
      <c r="AX119" s="190"/>
    </row>
    <row r="120" spans="1:155" s="39" customFormat="1" ht="34.950000000000003" hidden="1" customHeight="1" outlineLevel="1">
      <c r="A120" s="21"/>
      <c r="B120" s="21"/>
      <c r="C120" s="188" t="s">
        <v>220</v>
      </c>
      <c r="D120" s="188"/>
      <c r="E120" s="28"/>
      <c r="F120" s="92" t="str">
        <f ca="1">IF(AND($F$55="Dimension",ISERROR(FIND("SK",$F$119))),"Y","")</f>
        <v/>
      </c>
      <c r="G120" s="92"/>
      <c r="H120" s="93"/>
      <c r="I120" s="40"/>
      <c r="J120" s="3"/>
      <c r="K120" s="3"/>
      <c r="L120" s="40"/>
      <c r="AU120" s="189"/>
      <c r="AV120" s="190"/>
      <c r="AW120" s="190"/>
      <c r="AX120" s="190"/>
    </row>
    <row r="121" spans="1:155" s="39" customFormat="1" ht="79.05" hidden="1" customHeight="1" outlineLevel="1">
      <c r="A121" s="21"/>
      <c r="B121" s="21"/>
      <c r="C121" s="46" t="s">
        <v>522</v>
      </c>
      <c r="D121" s="188"/>
      <c r="E121" s="28"/>
      <c r="F121" s="92" t="str">
        <f ca="1">IF($F$120="Y", CONCATENATE(Settings!$B$12," ", Settings!B19, ",",CHAR(13), F117),  F117)</f>
        <v>INSTITUTION_TYPE_KEY INTEGER NOT NULL DEFAULT 0,_x000D_INSTITUTION_TYPE_ID VARCHAR2(40) NOT NULL DEFAULT 'INT004',_x000D_</v>
      </c>
      <c r="G121" s="92" t="str">
        <f ca="1">IF(AND($F$120="Y", Settings!$B$42&lt;&gt;"Y"), CONCATENATE(Settings!$B$12,CHAR(13), IF(LEN(G117)=0,CHAR(13),""), G118),  G118)</f>
        <v>INSTITUTION_TYPE_KEY_x000D_INSTITUTION_TYPE_ID_x000D__x000D_INSTITUTION_TYPE_x000D_INSTITUTION_TYPE_DESCRIPTION_x000D_</v>
      </c>
      <c r="H121" s="92" t="str">
        <f ca="1">IF(AND($F$120="Y", Settings!$B$42&lt;&gt;"Y"), CONCATENATE(SUBSTITUTE(Settings!$B$41,"&amp;BEAMColumnCodes","SK"),CHAR(13), IF(LEN($H$117)=0,CHAR(13),""), $H$118),  $H$118)</f>
        <v xml:space="preserve"> SK, NN _x000D_ BK, NN _x000D__x000D__x000D__x000D_</v>
      </c>
      <c r="I121" s="40"/>
      <c r="J121" s="3"/>
      <c r="K121" s="3"/>
      <c r="L121" s="40"/>
      <c r="AU121" s="189"/>
      <c r="AV121" s="190"/>
      <c r="AW121" s="190"/>
      <c r="AX121" s="190"/>
    </row>
    <row r="122" spans="1:155" s="39" customFormat="1" ht="66" hidden="1" customHeight="1" outlineLevel="1">
      <c r="A122" s="21"/>
      <c r="B122" s="21"/>
      <c r="C122" s="188" t="s">
        <v>226</v>
      </c>
      <c r="D122" s="188"/>
      <c r="E122" s="28"/>
      <c r="F122" s="92" t="str">
        <f ca="1">F121 &amp; F118</f>
        <v>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democracy',_x000D_</v>
      </c>
      <c r="G122" s="92"/>
      <c r="H122" s="92"/>
      <c r="I122" s="40"/>
      <c r="J122" s="3"/>
      <c r="K122" s="3"/>
      <c r="L122" s="40"/>
      <c r="AU122" s="189"/>
      <c r="AV122" s="190"/>
      <c r="AW122" s="190"/>
      <c r="AX122" s="190"/>
    </row>
    <row r="123" spans="1:155" s="39" customFormat="1" ht="75" hidden="1" customHeight="1" outlineLevel="1">
      <c r="A123" s="21"/>
      <c r="B123" s="21"/>
      <c r="C123" s="188" t="s">
        <v>21</v>
      </c>
      <c r="D123" s="188"/>
      <c r="E123" s="28"/>
      <c r="F123" s="92" t="str">
        <f ca="1">IF(LEN($F$122)=0,"",LEFT(F122,LEN(F122)-2))</f>
        <v>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v>
      </c>
      <c r="G123" s="92"/>
      <c r="H123" s="92"/>
      <c r="I123" s="40"/>
      <c r="J123" s="3"/>
      <c r="K123" s="3"/>
      <c r="L123" s="40"/>
      <c r="AU123" s="189"/>
      <c r="AV123" s="190"/>
      <c r="AW123" s="190"/>
      <c r="AX123" s="190"/>
    </row>
    <row r="124" spans="1:155" s="39" customFormat="1" ht="61.05" hidden="1" customHeight="1" outlineLevel="1">
      <c r="A124" s="21"/>
      <c r="B124" s="21"/>
      <c r="C124" s="188" t="s">
        <v>325</v>
      </c>
      <c r="D124" s="188"/>
      <c r="E124" s="28"/>
      <c r="F124" s="92" t="str">
        <f ca="1">CONCATENATE(Settings!B3, " DDL for ", F54, " &amp;Table generated by BEAM*Modelstormer ", $F$43, " on ", TEXT(NOW(),"d mmm yyyy at hh:mm")," ", Settings!B4, CHAR(13), CHAR(13), F56, Settings!B11, F123)</f>
        <v>/* DDL for  &amp;Table generated by BEAM*Modelstormer 0.95C on 18 Apr 2022 at 17:50 */_x000D__x000D_CREATE TABLE INSTITUTION_TYPE
(INSTITUTION_TYPE_KEY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v>
      </c>
      <c r="G124" s="92"/>
      <c r="H124" s="93"/>
      <c r="I124" s="40"/>
      <c r="J124" s="3"/>
      <c r="K124" s="3"/>
      <c r="L124" s="40"/>
      <c r="AU124" s="189"/>
      <c r="AV124" s="190"/>
      <c r="AW124" s="190"/>
      <c r="AX124" s="190"/>
    </row>
    <row r="125" spans="1:155" s="39" customFormat="1" ht="31.95" hidden="1" customHeight="1" outlineLevel="1">
      <c r="A125" s="21"/>
      <c r="B125" s="21"/>
      <c r="C125" s="188" t="s">
        <v>506</v>
      </c>
      <c r="D125" s="188"/>
      <c r="E125" s="28"/>
      <c r="F125" s="92" t="str">
        <f>IF(AND($F$55="Dimension",NOT(ISERROR(FIND("HV",$F$50)))),"Y","")</f>
        <v/>
      </c>
      <c r="G125" s="92"/>
      <c r="H125" s="93"/>
      <c r="I125" s="40"/>
      <c r="J125" s="3"/>
      <c r="K125" s="3"/>
      <c r="L125" s="40"/>
      <c r="AU125" s="189"/>
      <c r="AV125" s="190"/>
      <c r="AW125" s="190"/>
      <c r="AX125" s="190"/>
    </row>
    <row r="126" spans="1:155" s="39" customFormat="1" ht="127.95" hidden="1" customHeight="1" outlineLevel="1">
      <c r="A126" s="21"/>
      <c r="B126" s="21"/>
      <c r="C126" s="188" t="s">
        <v>507</v>
      </c>
      <c r="D126" s="188"/>
      <c r="E126" s="28"/>
      <c r="F126" s="92" t="str">
        <f ca="1">IF($F$125="Y",$F$124 &amp; Settings!$B$29 &amp; Settings!$B$33, $F$124 &amp; Settings!$B$33)</f>
        <v>/* DDL for  &amp;Table generated by BEAM*Modelstormer 0.95C on 18 Apr 2022 at 17:50 */_x000D__x000D_CREATE TABLE INSTITUTION_TYPE
(INSTITUTION_TYPE_KEY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v>
      </c>
      <c r="G126" s="92" t="str">
        <f ca="1">IF($F$125&lt;&gt;"Y", $G$121, IF(LEN($G$121) + LEN(Settings!$B$30)&lt;254,$G$121 &amp; Settings!$B$30, $G$121 &amp; "…"))</f>
        <v>INSTITUTION_TYPE_KEY_x000D_INSTITUTION_TYPE_ID_x000D__x000D_INSTITUTION_TYPE_x000D_INSTITUTION_TYPE_DESCRIPTION_x000D_</v>
      </c>
      <c r="H126" s="92" t="str">
        <f ca="1">IF(AND($F$125="Y", LEN($G$121)+LEN(Settings!$B$30)&lt;254), $H$121 &amp; Settings!$B$31, $H$121)</f>
        <v xml:space="preserve"> SK, NN _x000D_ BK, NN _x000D__x000D__x000D__x000D_</v>
      </c>
      <c r="I126" s="40"/>
      <c r="J126" s="3"/>
      <c r="K126" s="3"/>
      <c r="L126" s="40"/>
      <c r="AU126" s="189"/>
      <c r="AV126" s="190"/>
      <c r="AW126" s="190"/>
      <c r="AX126" s="190"/>
    </row>
    <row r="127" spans="1:155" s="39" customFormat="1" ht="88.95" hidden="1" customHeight="1" outlineLevel="1">
      <c r="A127" s="21"/>
      <c r="B127" s="21"/>
      <c r="C127" s="188" t="s">
        <v>518</v>
      </c>
      <c r="D127" s="188"/>
      <c r="E127" s="28"/>
      <c r="F127" s="92" t="str">
        <f ca="1">TRIM(F126 &amp; IF(AND($F$55="Dimension", LEN(Settings!$B$35)&lt;&gt;0), CHAR(13) &amp; Settings!B35,IF(AND($F$55="Fact", LEN(Settings!$B$34)&lt;&gt;0), CHAR(13) &amp; Settings!B34, "")) &amp; Settings!$B$36)</f>
        <v xml:space="preserve">/* DDL for &amp;Table generated by BEAM*Modelstormer 0.95C on 18 Apr 2022 at 17:50 */_x000D__x000D_CREATE TABLE INSTITUTION_TYPE
(INSTITUTION_TYPE_KEY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
</v>
      </c>
      <c r="G127" s="92"/>
      <c r="H127" s="92"/>
      <c r="I127" s="40"/>
      <c r="J127" s="3"/>
      <c r="K127" s="3"/>
      <c r="L127" s="40"/>
      <c r="AU127" s="189"/>
      <c r="AV127" s="190"/>
      <c r="AW127" s="190"/>
      <c r="AX127" s="190"/>
    </row>
    <row r="128" spans="1:155" s="39" customFormat="1" ht="88.95" hidden="1" customHeight="1" outlineLevel="1">
      <c r="A128" s="21"/>
      <c r="B128" s="21"/>
      <c r="C128" s="188" t="s">
        <v>519</v>
      </c>
      <c r="D128" s="188"/>
      <c r="E128" s="28"/>
      <c r="F128" s="125" t="str">
        <f t="array" aca="1" ref="F128" ca="1">INDEX(F87:EY87,MATCH(MAX(LEN(F87:EY87)),LEN(F87:EY87),0))</f>
        <v xml:space="preserve">INSTITUTION_TYPE_KEY, </v>
      </c>
      <c r="G128" s="92"/>
      <c r="H128" s="92"/>
      <c r="I128" s="40"/>
      <c r="J128" s="3"/>
      <c r="K128" s="3"/>
      <c r="L128" s="40"/>
      <c r="AU128" s="189"/>
      <c r="AV128" s="190"/>
      <c r="AW128" s="190"/>
      <c r="AX128" s="190"/>
    </row>
    <row r="129" spans="1:50" s="39" customFormat="1" ht="67.95" hidden="1" customHeight="1" outlineLevel="1">
      <c r="A129" s="21"/>
      <c r="B129" s="21"/>
      <c r="C129" s="188" t="s">
        <v>391</v>
      </c>
      <c r="D129" s="188"/>
      <c r="E129" s="28"/>
      <c r="F129" s="92" t="str">
        <f ca="1">IF($F$120="Y",SUBSTITUTE(Settings!$B$12,"&amp;Table",$F$45),IF(LEN($F$128)=0,"",LEFT($F$128,LEN($F$128)-2)))</f>
        <v>INSTITUTION_TYPE_KEY</v>
      </c>
      <c r="G129" s="106"/>
      <c r="H129" s="102"/>
      <c r="I129" s="41"/>
      <c r="J129" s="107"/>
      <c r="K129" s="3"/>
      <c r="L129" s="40"/>
      <c r="AU129" s="189"/>
      <c r="AV129" s="190"/>
      <c r="AW129" s="190"/>
      <c r="AX129" s="190"/>
    </row>
    <row r="130" spans="1:50" s="39" customFormat="1" ht="348" hidden="1" customHeight="1" outlineLevel="1">
      <c r="A130" s="21"/>
      <c r="B130" s="21"/>
      <c r="C130" s="188" t="s">
        <v>516</v>
      </c>
      <c r="D130" s="188"/>
      <c r="E130" s="28"/>
      <c r="F130" s="92" t="str">
        <f ca="1">F127 &amp; IF(AND($F$55="Dimension", LEN(Settings!$B$46)&lt;&gt;0), CHAR(13) &amp; Settings!$B$46 &amp; CHAR(13),"")</f>
        <v xml:space="preserve">/* DDL for &amp;Table generated by BEAM*Modelstormer 0.95C on 18 Apr 2022 at 17:50 */_x000D__x000D_CREATE TABLE INSTITUTION_TYPE
(INSTITUTION_TYPE_KEY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
</v>
      </c>
      <c r="G130" s="106"/>
      <c r="H130" s="102"/>
      <c r="I130" s="41"/>
      <c r="J130" s="107"/>
      <c r="K130" s="3"/>
      <c r="L130" s="40"/>
      <c r="AU130" s="189"/>
      <c r="AV130" s="190"/>
      <c r="AW130" s="190"/>
      <c r="AX130" s="190"/>
    </row>
    <row r="131" spans="1:50" s="39" customFormat="1" ht="165" hidden="1" customHeight="1" outlineLevel="1">
      <c r="A131" s="21"/>
      <c r="B131" s="21"/>
      <c r="C131" s="188" t="s">
        <v>517</v>
      </c>
      <c r="D131" s="188"/>
      <c r="E131" s="28"/>
      <c r="F131" s="93" t="str">
        <f ca="1">SUBSTITUTE(SUBSTITUTE($F$130, "&amp;Table", $F$45),"&amp;KeyColumns",$F$129)</f>
        <v xml:space="preserve">/* DDL for INSTITUTION_TYPE generated by BEAM*Modelstormer 0.95C on 18 Apr 2022 at 17:50 */_x000D__x000D_CREATE TABLE INSTITUTION_TYPE
(INSTITUTION_TYPE_KEY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
</v>
      </c>
      <c r="G131" s="93" t="str">
        <f ca="1">SUBSTITUTE(G126, "&amp;Table", $F$45)</f>
        <v>INSTITUTION_TYPE_KEY_x000D_INSTITUTION_TYPE_ID_x000D__x000D_INSTITUTION_TYPE_x000D_INSTITUTION_TYPE_DESCRIPTION_x000D_</v>
      </c>
      <c r="H131" s="101"/>
      <c r="I131" s="40"/>
      <c r="J131" s="3"/>
      <c r="K131" s="3"/>
      <c r="L131" s="40"/>
      <c r="AU131" s="189"/>
      <c r="AV131" s="190"/>
      <c r="AW131" s="190"/>
      <c r="AX131" s="190"/>
    </row>
    <row r="132" spans="1:50" s="39" customFormat="1" ht="76.05" hidden="1" customHeight="1" outlineLevel="1">
      <c r="A132" s="21"/>
      <c r="B132" s="21"/>
      <c r="C132" s="188" t="s">
        <v>390</v>
      </c>
      <c r="D132" s="188"/>
      <c r="E132" s="28"/>
      <c r="F132" s="93"/>
      <c r="G132" s="93" t="str">
        <f ca="1">IF(Settings!$B$44="Y", PROPER(SUBSTITUTE(G131,"_"," ")), F131)</f>
        <v>Institution Type Key_x000D_Institution Type Id_x000D__x000D_Institution Type_x000D_Institution Type Description_x000D_</v>
      </c>
      <c r="H132" s="93"/>
      <c r="I132" s="40"/>
      <c r="J132" s="3"/>
      <c r="K132" s="3"/>
      <c r="L132" s="40"/>
      <c r="AU132" s="189"/>
      <c r="AV132" s="190"/>
      <c r="AW132" s="190"/>
      <c r="AX132" s="190"/>
    </row>
    <row r="133" spans="1:50" s="39" customFormat="1" ht="120" hidden="1" customHeight="1" outlineLevel="1">
      <c r="A133" s="21"/>
      <c r="B133" s="21"/>
      <c r="C133" s="188" t="s">
        <v>194</v>
      </c>
      <c r="D133" s="188"/>
      <c r="E133" s="28"/>
      <c r="F133" s="126" t="str">
        <f t="array" aca="1" ref="F133" ca="1">INDEX(F110:EY110,MATCH(MAX(LEN(F110:EY110)),LEN(F110:EY110),0))</f>
        <v xml:space="preserve">Comment on Column INSTITUTION_TYPE.INSTITUTION_TYPE_KEY is 'SK, NN';
Comment on Column INSTITUTION_TYPE.INSTITUTION_TYPE_ID is 'BK, NN';
</v>
      </c>
      <c r="G133" s="93"/>
      <c r="H133" s="93"/>
      <c r="I133" s="40"/>
      <c r="J133" s="3"/>
      <c r="K133" s="3"/>
      <c r="L133" s="40"/>
      <c r="AU133" s="189"/>
      <c r="AV133" s="190"/>
      <c r="AW133" s="190"/>
      <c r="AX133" s="190"/>
    </row>
    <row r="134" spans="1:50" s="39" customFormat="1" ht="24" hidden="1" customHeight="1" outlineLevel="1">
      <c r="A134" s="21"/>
      <c r="B134" s="21"/>
      <c r="C134" s="188" t="s">
        <v>421</v>
      </c>
      <c r="D134" s="188"/>
      <c r="E134" s="28"/>
      <c r="F134" s="101" t="str">
        <f ca="1">IF($F$120="Y",SUBSTITUTE(SUBSTITUTE(SUBSTITUTE(Settings!$B$39,"&amp;Column", Settings!$B$12),"&amp;Table",$F$45),"&amp;BEAMColumnCodes","SK"),"")</f>
        <v/>
      </c>
      <c r="G134" s="93"/>
      <c r="H134" s="93"/>
      <c r="I134" s="40"/>
      <c r="J134" s="3"/>
      <c r="K134" s="3"/>
      <c r="L134" s="40"/>
      <c r="AU134" s="189"/>
      <c r="AV134" s="190"/>
      <c r="AW134" s="190"/>
      <c r="AX134" s="190"/>
    </row>
    <row r="135" spans="1:50" s="39" customFormat="1" ht="24" hidden="1" customHeight="1" outlineLevel="1">
      <c r="A135" s="21"/>
      <c r="B135" s="21"/>
      <c r="C135" s="188" t="s">
        <v>508</v>
      </c>
      <c r="D135" s="188"/>
      <c r="E135" s="28"/>
      <c r="F135" s="101" t="str">
        <f>IF($F$125="Y", SUBSTITUTE(Settings!B32, "&amp;Table", $F$45), "")</f>
        <v/>
      </c>
      <c r="G135" s="93"/>
      <c r="H135" s="93"/>
      <c r="I135" s="40"/>
      <c r="J135" s="3"/>
      <c r="K135" s="3"/>
      <c r="L135" s="40"/>
      <c r="AU135" s="189"/>
      <c r="AV135" s="190"/>
      <c r="AW135" s="190"/>
      <c r="AX135" s="190"/>
    </row>
    <row r="136" spans="1:50" s="39" customFormat="1" ht="108" hidden="1" customHeight="1" outlineLevel="1">
      <c r="A136" s="21"/>
      <c r="B136" s="21"/>
      <c r="C136" s="188" t="s">
        <v>431</v>
      </c>
      <c r="D136" s="188"/>
      <c r="E136" s="28"/>
      <c r="F136" s="93" t="str">
        <f ca="1">IF(Settings!$B$37="Y", CHAR(13) &amp; $F$52 &amp; $F$134 &amp; $F$133 &amp; $F$135, "")</f>
        <v xml:space="preserve">_x000D_Comment on Column INSTITUTION_TYPE.INSTITUTION_TYPE_KEY is 'SK, NN';
Comment on Column INSTITUTION_TYPE.INSTITUTION_TYPE_ID is 'BK, NN';
</v>
      </c>
      <c r="G136" s="93"/>
      <c r="H136" s="93"/>
      <c r="I136" s="40"/>
      <c r="J136" s="3"/>
      <c r="K136" s="3"/>
      <c r="L136" s="40"/>
      <c r="AU136" s="189"/>
      <c r="AV136" s="190"/>
      <c r="AW136" s="190"/>
      <c r="AX136" s="190"/>
    </row>
    <row r="137" spans="1:50" s="39" customFormat="1" ht="108" hidden="1" customHeight="1" outlineLevel="1">
      <c r="A137" s="21"/>
      <c r="B137" s="21"/>
      <c r="C137" s="188" t="s">
        <v>515</v>
      </c>
      <c r="D137" s="188"/>
      <c r="E137" s="28"/>
      <c r="F137" s="126" t="str">
        <f t="array" aca="1" ref="F137" ca="1">INDEX(F113:EY113,MATCH(MAX(LEN(F113:EY113)),LEN(F113:EY113),0))</f>
        <v/>
      </c>
      <c r="G137" s="93"/>
      <c r="H137" s="93"/>
      <c r="I137" s="40"/>
      <c r="J137" s="3"/>
      <c r="K137" s="3"/>
      <c r="L137" s="40"/>
      <c r="AU137" s="189"/>
      <c r="AV137" s="190"/>
      <c r="AW137" s="190"/>
      <c r="AX137" s="190"/>
    </row>
    <row r="138" spans="1:50" s="39" customFormat="1" ht="165" hidden="1" customHeight="1" outlineLevel="1">
      <c r="A138" s="21"/>
      <c r="B138" s="21"/>
      <c r="C138" s="188" t="s">
        <v>514</v>
      </c>
      <c r="D138" s="188"/>
      <c r="E138" s="28"/>
      <c r="F138" s="93" t="str">
        <f ca="1">CONCATENATE(F131, F137, IF(LEN(F137)&lt;&gt;0, CHAR(13),""), F136)</f>
        <v xml:space="preserve">/* DDL for INSTITUTION_TYPE generated by BEAM*Modelstormer 0.95C on 18 Apr 2022 at 17:50 */_x000D__x000D_CREATE TABLE INSTITUTION_TYPE
(INSTITUTION_TYPE_KEY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
_x000D_Comment on Column INSTITUTION_TYPE.INSTITUTION_TYPE_KEY is 'SK, NN';
Comment on Column INSTITUTION_TYPE.INSTITUTION_TYPE_ID is 'BK, NN';
</v>
      </c>
      <c r="G138" s="93"/>
      <c r="H138" s="93"/>
      <c r="I138" s="40"/>
      <c r="J138" s="3"/>
      <c r="K138" s="3"/>
      <c r="L138" s="40"/>
      <c r="AU138" s="189"/>
      <c r="AV138" s="190"/>
      <c r="AW138" s="190"/>
      <c r="AX138" s="190"/>
    </row>
    <row r="139" spans="1:50" s="39" customFormat="1" ht="276" hidden="1" customHeight="1" outlineLevel="1">
      <c r="A139" s="21"/>
      <c r="B139" s="21"/>
      <c r="C139" s="188" t="s">
        <v>232</v>
      </c>
      <c r="D139" s="188"/>
      <c r="E139" s="28"/>
      <c r="F139" s="93" t="str">
        <f ca="1">IF(LEN($F$123)= 0, "Add column names in F6 to EY6 to generate SQL DDL", $F$138)</f>
        <v xml:space="preserve">/* DDL for INSTITUTION_TYPE generated by BEAM*Modelstormer 0.95C on 18 Apr 2022 at 17:50 */_x000D__x000D_CREATE TABLE INSTITUTION_TYPE
(INSTITUTION_TYPE_KEY INTEGER NOT NULL DEFAULT 0,_x000D_INSTITUTION_TYPE_ID VARCHAR2(40) NOT NULL DEFAULT 'INT004',_x000D_INSTITUTION_TYPE VARCHAR2(30) DEFAULT 'Government',_x000D_INSTITUTION_TYPE_DESCRIPTION VARCHAR2(200) DEFAULT 'involves governments that are either monarchy, oligarchy, dictatorship, and democracy');
_x000D_Comment on Column INSTITUTION_TYPE.INSTITUTION_TYPE_KEY is 'SK, NN';
Comment on Column INSTITUTION_TYPE.INSTITUTION_TYPE_ID is 'BK, NN';
</v>
      </c>
      <c r="G139" s="93"/>
      <c r="H139" s="93"/>
      <c r="I139" s="40"/>
      <c r="J139" s="3"/>
      <c r="K139" s="3"/>
      <c r="L139" s="40"/>
      <c r="AU139" s="189"/>
      <c r="AV139" s="190"/>
      <c r="AW139" s="190"/>
      <c r="AX139" s="190"/>
    </row>
    <row r="140" spans="1:50" s="51" customFormat="1" hidden="1" outlineLevel="1">
      <c r="A140" s="36"/>
      <c r="B140" s="36"/>
      <c r="C140" s="77"/>
      <c r="D140" s="77"/>
      <c r="E140" s="35"/>
      <c r="F140" s="7"/>
      <c r="G140" s="7"/>
      <c r="H140" s="7"/>
      <c r="I140" s="50"/>
      <c r="J140" s="37"/>
      <c r="K140" s="37"/>
      <c r="L140" s="50"/>
    </row>
    <row r="141" spans="1:50" hidden="1" outlineLevel="1">
      <c r="F141" s="127">
        <f t="array" aca="1" ref="F141" ca="1">MAX(LEN(G106:AY106))</f>
        <v>109</v>
      </c>
      <c r="G141" s="94"/>
      <c r="H141" s="94"/>
      <c r="J141" s="4"/>
      <c r="K141" s="4"/>
    </row>
    <row r="142" spans="1:50" hidden="1" outlineLevel="1">
      <c r="J142" s="4"/>
      <c r="K142" s="4"/>
    </row>
    <row r="143" spans="1:50" ht="13.05" customHeight="1" collapsed="1"/>
    <row r="144" spans="1:50" s="132" customFormat="1">
      <c r="A144" s="133"/>
      <c r="B144" s="133"/>
      <c r="C144" s="133"/>
      <c r="D144" s="133"/>
      <c r="E144" s="76"/>
      <c r="F144" s="134" t="s">
        <v>98</v>
      </c>
      <c r="G144" s="134"/>
      <c r="H144" s="187" t="s">
        <v>13</v>
      </c>
    </row>
  </sheetData>
  <mergeCells count="3">
    <mergeCell ref="F31:M36"/>
    <mergeCell ref="C77:E77"/>
    <mergeCell ref="AU117:AX117"/>
  </mergeCells>
  <hyperlinks>
    <hyperlink ref="H144" r:id="rId1" xr:uid="{FFBC6352-64E7-4447-A107-F5CB9B8A172C}"/>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AA144"/>
  <sheetViews>
    <sheetView showGridLines="0" zoomScale="75" zoomScaleNormal="75" zoomScalePageLayoutView="50" workbookViewId="0">
      <pane xSplit="8" ySplit="28" topLeftCell="I143" activePane="bottomRight" state="frozen"/>
      <selection pane="topRight" activeCell="I1" sqref="I1"/>
      <selection pane="bottomLeft" activeCell="A29" sqref="A29"/>
      <selection pane="bottomRight" activeCell="G18" sqref="G18"/>
    </sheetView>
  </sheetViews>
  <sheetFormatPr defaultColWidth="8.77734375" defaultRowHeight="13.2" outlineLevelRow="2" outlineLevelCol="1"/>
  <cols>
    <col min="1" max="1" width="2.44140625" style="36" customWidth="1"/>
    <col min="2" max="2" width="3.77734375" style="36" customWidth="1"/>
    <col min="3" max="3" width="27.44140625" style="77" customWidth="1" outlineLevel="1"/>
    <col min="4" max="4" width="1.77734375" style="77" customWidth="1"/>
    <col min="5" max="5" width="12.6640625" style="35" hidden="1" customWidth="1" outlineLevel="1"/>
    <col min="6" max="6" width="13.33203125" style="11" customWidth="1" collapsed="1"/>
    <col min="7" max="9" width="13.33203125" style="11" customWidth="1"/>
    <col min="10" max="10" width="14.44140625" style="11" customWidth="1"/>
    <col min="11" max="12" width="13.33203125" style="11" customWidth="1"/>
    <col min="13" max="13" width="14" style="10" customWidth="1"/>
    <col min="14" max="16" width="13.33203125" style="10" customWidth="1"/>
    <col min="17" max="17" width="15.44140625" style="10" customWidth="1"/>
    <col min="18" max="18" width="13.33203125" style="10" customWidth="1"/>
    <col min="19" max="26" width="13.6640625" style="10" customWidth="1"/>
    <col min="27" max="27" width="1.109375" style="10" customWidth="1"/>
    <col min="28" max="16384" width="8.77734375" style="10"/>
  </cols>
  <sheetData>
    <row r="1" spans="3:27">
      <c r="C1" s="77" t="s">
        <v>315</v>
      </c>
    </row>
    <row r="2" spans="3:27" s="79" customFormat="1" ht="75" customHeight="1" outlineLevel="1">
      <c r="C2" s="171" t="s">
        <v>103</v>
      </c>
      <c r="D2" s="81"/>
      <c r="E2" s="80"/>
    </row>
    <row r="3" spans="3:27" s="74" customFormat="1" ht="10.95" customHeight="1">
      <c r="C3" s="77"/>
      <c r="D3" s="77"/>
      <c r="E3" s="76"/>
    </row>
    <row r="4" spans="3:27" s="35" customFormat="1" ht="28.95" customHeight="1">
      <c r="C4" s="77" t="s">
        <v>262</v>
      </c>
      <c r="D4" s="77"/>
      <c r="F4" s="145" t="s">
        <v>173</v>
      </c>
      <c r="G4" s="146" t="s">
        <v>99</v>
      </c>
      <c r="H4" s="76"/>
      <c r="I4" s="146"/>
      <c r="J4" s="146"/>
      <c r="K4" s="146"/>
      <c r="L4" s="146"/>
    </row>
    <row r="5" spans="3:27" s="68" customFormat="1" ht="16.95" customHeight="1">
      <c r="C5" s="77" t="s">
        <v>109</v>
      </c>
      <c r="D5" s="77"/>
      <c r="F5" s="162"/>
      <c r="G5" s="163" t="s">
        <v>110</v>
      </c>
      <c r="H5" s="162" t="s">
        <v>111</v>
      </c>
      <c r="I5" s="164" t="s">
        <v>112</v>
      </c>
      <c r="J5" s="162" t="s">
        <v>113</v>
      </c>
      <c r="K5" s="162" t="s">
        <v>114</v>
      </c>
      <c r="L5" s="162" t="s">
        <v>115</v>
      </c>
      <c r="M5" s="165"/>
      <c r="N5" s="162" t="s">
        <v>116</v>
      </c>
      <c r="O5" s="162" t="s">
        <v>111</v>
      </c>
      <c r="P5" s="166" t="s">
        <v>117</v>
      </c>
      <c r="Q5" s="162" t="s">
        <v>118</v>
      </c>
      <c r="R5" s="69"/>
      <c r="S5" s="69"/>
      <c r="T5" s="69"/>
      <c r="U5" s="69"/>
      <c r="V5" s="69"/>
      <c r="W5" s="69"/>
      <c r="X5" s="69"/>
      <c r="Y5" s="69"/>
      <c r="Z5" s="69"/>
      <c r="AA5" s="130"/>
    </row>
    <row r="6" spans="3:27" s="152" customFormat="1" ht="31.05" customHeight="1">
      <c r="C6" s="73" t="s">
        <v>52</v>
      </c>
      <c r="D6" s="67"/>
      <c r="E6" s="65"/>
      <c r="F6" s="153" t="s">
        <v>54</v>
      </c>
      <c r="G6" s="154" t="s">
        <v>55</v>
      </c>
      <c r="H6" s="155" t="s">
        <v>146</v>
      </c>
      <c r="I6" s="156" t="s">
        <v>58</v>
      </c>
      <c r="J6" s="153" t="s">
        <v>147</v>
      </c>
      <c r="K6" s="153" t="s">
        <v>148</v>
      </c>
      <c r="L6" s="155" t="s">
        <v>57</v>
      </c>
      <c r="M6" s="154" t="s">
        <v>56</v>
      </c>
      <c r="N6" s="153" t="s">
        <v>149</v>
      </c>
      <c r="O6" s="153" t="s">
        <v>150</v>
      </c>
      <c r="P6" s="157" t="s">
        <v>151</v>
      </c>
      <c r="Q6" s="155" t="s">
        <v>152</v>
      </c>
      <c r="R6" s="64" t="s">
        <v>53</v>
      </c>
      <c r="S6" s="64"/>
      <c r="T6" s="64"/>
      <c r="U6" s="64"/>
      <c r="V6" s="64"/>
      <c r="W6" s="64"/>
      <c r="X6" s="64"/>
      <c r="Y6" s="64"/>
      <c r="Z6" s="64"/>
      <c r="AA6" s="151"/>
    </row>
    <row r="7" spans="3:27" s="152" customFormat="1" ht="16.95" customHeight="1">
      <c r="C7" s="73" t="s">
        <v>153</v>
      </c>
      <c r="D7" s="73"/>
      <c r="E7" s="65"/>
      <c r="F7" s="158" t="s">
        <v>154</v>
      </c>
      <c r="G7" s="159" t="s">
        <v>72</v>
      </c>
      <c r="H7" s="160" t="s">
        <v>187</v>
      </c>
      <c r="I7" s="161" t="s">
        <v>187</v>
      </c>
      <c r="J7" s="158" t="s">
        <v>154</v>
      </c>
      <c r="K7" s="158" t="s">
        <v>188</v>
      </c>
      <c r="L7" s="161" t="s">
        <v>188</v>
      </c>
      <c r="M7" s="158" t="s">
        <v>73</v>
      </c>
      <c r="N7" s="158" t="s">
        <v>510</v>
      </c>
      <c r="O7" s="158" t="s">
        <v>75</v>
      </c>
      <c r="P7" s="158" t="s">
        <v>74</v>
      </c>
      <c r="Q7" s="158" t="s">
        <v>511</v>
      </c>
      <c r="R7" s="62" t="s">
        <v>127</v>
      </c>
      <c r="S7" s="62"/>
      <c r="T7" s="62"/>
      <c r="U7" s="62"/>
      <c r="V7" s="62"/>
      <c r="W7" s="62"/>
      <c r="X7" s="62"/>
      <c r="Y7" s="62"/>
      <c r="Z7" s="62"/>
      <c r="AA7" s="151"/>
    </row>
    <row r="8" spans="3:27" s="61" customFormat="1" ht="10.95" customHeight="1" outlineLevel="1">
      <c r="C8" s="73" t="s">
        <v>126</v>
      </c>
      <c r="D8" s="73"/>
      <c r="F8" s="60"/>
      <c r="G8" s="60"/>
      <c r="H8" s="60"/>
      <c r="I8" s="60"/>
      <c r="J8" s="60"/>
      <c r="K8" s="60"/>
      <c r="L8" s="60"/>
      <c r="M8" s="60"/>
      <c r="N8" s="60"/>
      <c r="O8" s="60"/>
      <c r="P8" s="60"/>
      <c r="Q8" s="60"/>
      <c r="R8" s="60"/>
      <c r="S8" s="60"/>
      <c r="T8" s="60"/>
      <c r="U8" s="60"/>
      <c r="V8" s="60"/>
      <c r="W8" s="60"/>
      <c r="X8" s="60"/>
      <c r="Y8" s="60"/>
      <c r="Z8" s="60"/>
      <c r="AA8" s="131"/>
    </row>
    <row r="9" spans="3:27" s="152" customFormat="1" ht="10.95" customHeight="1" outlineLevel="1">
      <c r="C9" s="73" t="s">
        <v>70</v>
      </c>
      <c r="D9" s="73"/>
      <c r="E9" s="65"/>
      <c r="F9" s="144"/>
      <c r="G9" s="144"/>
      <c r="H9" s="144"/>
      <c r="I9" s="144"/>
      <c r="J9" s="144"/>
      <c r="K9" s="144"/>
      <c r="L9" s="144"/>
      <c r="M9" s="144" t="s">
        <v>61</v>
      </c>
      <c r="N9" s="144"/>
      <c r="O9" s="144"/>
      <c r="P9" s="144" t="s">
        <v>71</v>
      </c>
      <c r="Q9" s="144" t="s">
        <v>167</v>
      </c>
      <c r="R9" s="144"/>
      <c r="S9" s="144"/>
      <c r="T9" s="144"/>
      <c r="U9" s="144"/>
      <c r="V9" s="144"/>
      <c r="W9" s="144"/>
      <c r="X9" s="144"/>
      <c r="Y9" s="144"/>
      <c r="Z9" s="144"/>
      <c r="AA9" s="151"/>
    </row>
    <row r="10" spans="3:27" s="63" customFormat="1" ht="18" customHeight="1">
      <c r="C10" s="73" t="s">
        <v>51</v>
      </c>
      <c r="D10" s="73"/>
      <c r="E10" s="59" t="s">
        <v>201</v>
      </c>
      <c r="F10" s="58" t="s">
        <v>128</v>
      </c>
      <c r="G10" s="58" t="s">
        <v>129</v>
      </c>
      <c r="H10" s="167">
        <v>40681</v>
      </c>
      <c r="I10" s="167">
        <v>40685</v>
      </c>
      <c r="J10" s="58" t="s">
        <v>130</v>
      </c>
      <c r="K10" s="57" t="s">
        <v>131</v>
      </c>
      <c r="L10" s="57" t="s">
        <v>132</v>
      </c>
      <c r="M10" s="174">
        <v>2</v>
      </c>
      <c r="N10" s="174" t="s">
        <v>38</v>
      </c>
      <c r="O10" s="57" t="s">
        <v>39</v>
      </c>
      <c r="P10" s="174">
        <v>0</v>
      </c>
      <c r="Q10" s="57" t="s">
        <v>40</v>
      </c>
      <c r="R10" s="57"/>
      <c r="S10" s="57"/>
      <c r="T10" s="57"/>
      <c r="U10" s="57"/>
      <c r="V10" s="57"/>
      <c r="W10" s="57"/>
      <c r="X10" s="57"/>
      <c r="Y10" s="57"/>
      <c r="Z10" s="57"/>
      <c r="AA10" s="52"/>
    </row>
    <row r="11" spans="3:27" s="63" customFormat="1" ht="18" customHeight="1" outlineLevel="1">
      <c r="C11" s="73"/>
      <c r="D11" s="73"/>
      <c r="E11" s="59" t="s">
        <v>242</v>
      </c>
      <c r="F11" s="56" t="s">
        <v>133</v>
      </c>
      <c r="G11" s="56" t="s">
        <v>134</v>
      </c>
      <c r="H11" s="168">
        <v>40723</v>
      </c>
      <c r="I11" s="168">
        <v>40728</v>
      </c>
      <c r="J11" s="56" t="s">
        <v>135</v>
      </c>
      <c r="K11" s="55" t="s">
        <v>107</v>
      </c>
      <c r="L11" s="55" t="s">
        <v>108</v>
      </c>
      <c r="M11" s="175">
        <v>1</v>
      </c>
      <c r="N11" s="175">
        <v>1400</v>
      </c>
      <c r="O11" s="55" t="s">
        <v>155</v>
      </c>
      <c r="P11" s="175">
        <v>140</v>
      </c>
      <c r="Q11" s="55" t="s">
        <v>156</v>
      </c>
      <c r="R11" s="55"/>
      <c r="S11" s="55"/>
      <c r="T11" s="55"/>
      <c r="U11" s="55"/>
      <c r="V11" s="55"/>
      <c r="W11" s="55"/>
      <c r="X11" s="55"/>
      <c r="Y11" s="55"/>
      <c r="Z11" s="55"/>
      <c r="AA11" s="52"/>
    </row>
    <row r="12" spans="3:27" s="63" customFormat="1" ht="18" customHeight="1" outlineLevel="1">
      <c r="C12" s="73"/>
      <c r="D12" s="73"/>
      <c r="E12" s="59" t="s">
        <v>243</v>
      </c>
      <c r="F12" s="56" t="s">
        <v>128</v>
      </c>
      <c r="G12" s="56" t="s">
        <v>129</v>
      </c>
      <c r="H12" s="168">
        <v>40681</v>
      </c>
      <c r="I12" s="168">
        <v>40685</v>
      </c>
      <c r="J12" s="56" t="s">
        <v>130</v>
      </c>
      <c r="K12" s="55" t="s">
        <v>131</v>
      </c>
      <c r="L12" s="55" t="s">
        <v>132</v>
      </c>
      <c r="M12" s="175">
        <v>2</v>
      </c>
      <c r="N12" s="175" t="s">
        <v>38</v>
      </c>
      <c r="O12" s="55" t="s">
        <v>39</v>
      </c>
      <c r="P12" s="175">
        <v>0</v>
      </c>
      <c r="Q12" s="55" t="s">
        <v>157</v>
      </c>
      <c r="R12" s="55"/>
      <c r="S12" s="55"/>
      <c r="T12" s="55"/>
      <c r="U12" s="55"/>
      <c r="V12" s="55"/>
      <c r="W12" s="55"/>
      <c r="X12" s="55"/>
      <c r="Y12" s="55"/>
      <c r="Z12" s="55"/>
      <c r="AA12" s="52"/>
    </row>
    <row r="13" spans="3:27" s="63" customFormat="1" ht="18" customHeight="1" outlineLevel="1">
      <c r="C13" s="73"/>
      <c r="D13" s="73"/>
      <c r="E13" s="59" t="s">
        <v>43</v>
      </c>
      <c r="F13" s="56" t="s">
        <v>166</v>
      </c>
      <c r="G13" s="56" t="s">
        <v>22</v>
      </c>
      <c r="H13" s="168">
        <v>40830</v>
      </c>
      <c r="I13" s="168" t="s">
        <v>23</v>
      </c>
      <c r="J13" s="56" t="s">
        <v>24</v>
      </c>
      <c r="K13" s="54" t="s">
        <v>25</v>
      </c>
      <c r="L13" s="54" t="s">
        <v>23</v>
      </c>
      <c r="M13" s="175">
        <v>1</v>
      </c>
      <c r="N13" s="175"/>
      <c r="O13" s="56" t="s">
        <v>169</v>
      </c>
      <c r="P13" s="56">
        <v>0</v>
      </c>
      <c r="Q13" s="56"/>
      <c r="R13" s="56"/>
      <c r="S13" s="56"/>
      <c r="T13" s="56"/>
      <c r="U13" s="56"/>
      <c r="V13" s="56"/>
      <c r="W13" s="56"/>
      <c r="X13" s="56"/>
      <c r="Y13" s="56"/>
      <c r="Z13" s="56"/>
      <c r="AA13" s="52"/>
    </row>
    <row r="14" spans="3:27" s="63" customFormat="1" ht="18" customHeight="1" outlineLevel="1">
      <c r="C14" s="73"/>
      <c r="D14" s="73"/>
      <c r="E14" s="59" t="s">
        <v>427</v>
      </c>
      <c r="F14" s="56" t="s">
        <v>26</v>
      </c>
      <c r="G14" s="56" t="s">
        <v>27</v>
      </c>
      <c r="H14" s="168" t="s">
        <v>28</v>
      </c>
      <c r="I14" s="168" t="s">
        <v>23</v>
      </c>
      <c r="J14" s="56" t="s">
        <v>26</v>
      </c>
      <c r="K14" s="55" t="s">
        <v>29</v>
      </c>
      <c r="L14" s="54" t="s">
        <v>23</v>
      </c>
      <c r="M14" s="56">
        <v>50</v>
      </c>
      <c r="N14" s="56" t="s">
        <v>158</v>
      </c>
      <c r="O14" s="56" t="s">
        <v>159</v>
      </c>
      <c r="P14" s="56" t="s">
        <v>168</v>
      </c>
      <c r="Q14" s="56" t="s">
        <v>160</v>
      </c>
      <c r="R14" s="56"/>
      <c r="S14" s="56"/>
      <c r="T14" s="56"/>
      <c r="U14" s="56"/>
      <c r="V14" s="56"/>
      <c r="W14" s="56"/>
      <c r="X14" s="56"/>
      <c r="Y14" s="56"/>
      <c r="Z14" s="56"/>
      <c r="AA14" s="52"/>
    </row>
    <row r="15" spans="3:27" s="63" customFormat="1" ht="18" customHeight="1" outlineLevel="1">
      <c r="C15" s="73"/>
      <c r="D15" s="73"/>
      <c r="E15" s="59" t="s">
        <v>428</v>
      </c>
      <c r="F15" s="56" t="s">
        <v>30</v>
      </c>
      <c r="G15" s="56" t="s">
        <v>31</v>
      </c>
      <c r="H15" s="168" t="s">
        <v>32</v>
      </c>
      <c r="I15" s="168" t="s">
        <v>33</v>
      </c>
      <c r="J15" s="56" t="s">
        <v>34</v>
      </c>
      <c r="K15" s="55" t="s">
        <v>35</v>
      </c>
      <c r="L15" s="54" t="s">
        <v>36</v>
      </c>
      <c r="M15" s="56">
        <v>100</v>
      </c>
      <c r="N15" s="56" t="s">
        <v>161</v>
      </c>
      <c r="O15" s="56" t="s">
        <v>162</v>
      </c>
      <c r="P15" s="56" t="s">
        <v>158</v>
      </c>
      <c r="Q15" s="56" t="s">
        <v>163</v>
      </c>
      <c r="R15" s="56"/>
      <c r="S15" s="56"/>
      <c r="T15" s="56"/>
      <c r="U15" s="56"/>
      <c r="V15" s="56"/>
      <c r="W15" s="56"/>
      <c r="X15" s="56"/>
      <c r="Y15" s="56"/>
      <c r="Z15" s="56"/>
      <c r="AA15" s="52"/>
    </row>
    <row r="16" spans="3:27" s="63" customFormat="1" ht="18" customHeight="1" outlineLevel="1">
      <c r="C16" s="73"/>
      <c r="D16" s="73"/>
      <c r="E16" s="53"/>
      <c r="F16" s="56" t="s">
        <v>30</v>
      </c>
      <c r="G16" s="56" t="s">
        <v>37</v>
      </c>
      <c r="H16" s="168" t="s">
        <v>32</v>
      </c>
      <c r="I16" s="168" t="s">
        <v>33</v>
      </c>
      <c r="J16" s="56" t="s">
        <v>34</v>
      </c>
      <c r="K16" s="55" t="s">
        <v>35</v>
      </c>
      <c r="L16" s="54" t="s">
        <v>36</v>
      </c>
      <c r="M16" s="56">
        <v>100</v>
      </c>
      <c r="N16" s="56" t="s">
        <v>164</v>
      </c>
      <c r="O16" s="56" t="s">
        <v>162</v>
      </c>
      <c r="P16" s="56" t="s">
        <v>165</v>
      </c>
      <c r="Q16" s="56" t="s">
        <v>163</v>
      </c>
      <c r="R16" s="56"/>
      <c r="S16" s="56"/>
      <c r="T16" s="56"/>
      <c r="U16" s="56"/>
      <c r="V16" s="56"/>
      <c r="W16" s="56"/>
      <c r="X16" s="56"/>
      <c r="Y16" s="56"/>
      <c r="Z16" s="56"/>
      <c r="AA16" s="52"/>
    </row>
    <row r="17" spans="1:27" s="63" customFormat="1" ht="18" customHeight="1" outlineLevel="1">
      <c r="C17" s="73"/>
      <c r="D17" s="73"/>
      <c r="E17" s="53"/>
      <c r="F17" s="56"/>
      <c r="G17" s="56"/>
      <c r="H17" s="168"/>
      <c r="I17" s="168"/>
      <c r="J17" s="56"/>
      <c r="K17" s="55"/>
      <c r="L17" s="55"/>
      <c r="M17" s="55"/>
      <c r="N17" s="55"/>
      <c r="O17" s="55"/>
      <c r="P17" s="55"/>
      <c r="Q17" s="55"/>
      <c r="R17" s="55"/>
      <c r="S17" s="55"/>
      <c r="T17" s="55"/>
      <c r="U17" s="55"/>
      <c r="V17" s="55"/>
      <c r="W17" s="55"/>
      <c r="X17" s="55"/>
      <c r="Y17" s="55"/>
      <c r="Z17" s="55"/>
      <c r="AA17" s="52"/>
    </row>
    <row r="18" spans="1:27" s="63" customFormat="1" ht="18" customHeight="1">
      <c r="C18" s="73"/>
      <c r="D18" s="73"/>
      <c r="E18" s="53"/>
      <c r="F18" s="56"/>
      <c r="G18" s="56"/>
      <c r="H18" s="168"/>
      <c r="I18" s="168"/>
      <c r="J18" s="56"/>
      <c r="K18" s="55"/>
      <c r="L18" s="55"/>
      <c r="M18" s="52"/>
      <c r="N18" s="52"/>
      <c r="O18" s="52"/>
      <c r="P18" s="52"/>
      <c r="Q18" s="52"/>
      <c r="R18" s="52"/>
      <c r="S18" s="52"/>
      <c r="T18" s="52"/>
      <c r="U18" s="52"/>
      <c r="V18" s="52"/>
      <c r="W18" s="52"/>
      <c r="X18" s="52"/>
      <c r="Y18" s="52"/>
      <c r="Z18" s="52"/>
      <c r="AA18" s="52"/>
    </row>
    <row r="19" spans="1:27" s="63" customFormat="1" ht="18" hidden="1" customHeight="1" outlineLevel="1">
      <c r="C19" s="73" t="s">
        <v>121</v>
      </c>
      <c r="D19" s="73"/>
      <c r="E19" s="72" t="s">
        <v>42</v>
      </c>
      <c r="F19" s="58"/>
      <c r="G19" s="58"/>
      <c r="H19" s="58"/>
      <c r="I19" s="58"/>
      <c r="J19" s="58"/>
      <c r="K19" s="58"/>
      <c r="L19" s="58"/>
      <c r="M19" s="15"/>
      <c r="N19" s="15"/>
      <c r="O19" s="15"/>
      <c r="P19" s="15"/>
      <c r="Q19" s="15"/>
      <c r="R19" s="15"/>
      <c r="S19" s="15"/>
      <c r="T19" s="15"/>
      <c r="U19" s="15"/>
      <c r="V19" s="15"/>
      <c r="W19" s="15"/>
      <c r="X19" s="15"/>
      <c r="Y19" s="15"/>
      <c r="Z19" s="15"/>
      <c r="AA19" s="52"/>
    </row>
    <row r="20" spans="1:27" s="63" customFormat="1" ht="18" hidden="1" customHeight="1" outlineLevel="1">
      <c r="C20" s="73"/>
      <c r="D20" s="73"/>
      <c r="E20" s="72" t="s">
        <v>140</v>
      </c>
      <c r="F20" s="56"/>
      <c r="G20" s="56"/>
      <c r="H20" s="56"/>
      <c r="I20" s="56"/>
      <c r="J20" s="56"/>
      <c r="K20" s="56"/>
      <c r="L20" s="56"/>
      <c r="M20" s="52"/>
      <c r="N20" s="52"/>
      <c r="O20" s="52"/>
      <c r="P20" s="52"/>
      <c r="Q20" s="52"/>
      <c r="R20" s="52"/>
      <c r="S20" s="52"/>
      <c r="T20" s="52"/>
      <c r="U20" s="52"/>
      <c r="V20" s="52"/>
      <c r="W20" s="52"/>
      <c r="X20" s="52"/>
      <c r="Y20" s="52"/>
      <c r="Z20" s="52"/>
      <c r="AA20" s="52"/>
    </row>
    <row r="21" spans="1:27" s="63" customFormat="1" ht="18" hidden="1" customHeight="1" outlineLevel="1">
      <c r="C21" s="73"/>
      <c r="D21" s="73"/>
      <c r="E21" s="72" t="s">
        <v>44</v>
      </c>
      <c r="F21" s="56"/>
      <c r="G21" s="56"/>
      <c r="H21" s="56"/>
      <c r="I21" s="56"/>
      <c r="J21" s="56"/>
      <c r="K21" s="56"/>
      <c r="L21" s="56"/>
      <c r="M21" s="52"/>
      <c r="N21" s="52"/>
      <c r="O21" s="52"/>
      <c r="P21" s="52"/>
      <c r="Q21" s="52"/>
      <c r="R21" s="52"/>
      <c r="S21" s="52"/>
      <c r="T21" s="52"/>
      <c r="U21" s="52"/>
      <c r="V21" s="52"/>
      <c r="W21" s="52"/>
      <c r="X21" s="52"/>
      <c r="Y21" s="52"/>
      <c r="Z21" s="52"/>
      <c r="AA21" s="52"/>
    </row>
    <row r="22" spans="1:27" s="63" customFormat="1" ht="18" hidden="1" customHeight="1" outlineLevel="1">
      <c r="C22" s="73"/>
      <c r="D22" s="73"/>
      <c r="E22" s="72" t="s">
        <v>45</v>
      </c>
      <c r="F22" s="56"/>
      <c r="G22" s="56"/>
      <c r="H22" s="56"/>
      <c r="I22" s="56"/>
      <c r="J22" s="56"/>
      <c r="K22" s="55"/>
      <c r="L22" s="55"/>
      <c r="M22" s="52"/>
      <c r="N22" s="52"/>
      <c r="O22" s="52"/>
      <c r="P22" s="52"/>
      <c r="Q22" s="52"/>
      <c r="R22" s="52"/>
      <c r="S22" s="52"/>
      <c r="T22" s="52"/>
      <c r="U22" s="52"/>
      <c r="V22" s="52"/>
      <c r="W22" s="52"/>
      <c r="X22" s="52"/>
      <c r="Y22" s="52"/>
      <c r="Z22" s="52"/>
      <c r="AA22" s="52"/>
    </row>
    <row r="23" spans="1:27" s="63" customFormat="1" ht="18" hidden="1" customHeight="1" outlineLevel="1">
      <c r="C23" s="73"/>
      <c r="D23" s="73"/>
      <c r="E23" s="72" t="s">
        <v>46</v>
      </c>
      <c r="F23" s="56"/>
      <c r="G23" s="56"/>
      <c r="H23" s="56"/>
      <c r="I23" s="56"/>
      <c r="J23" s="56"/>
      <c r="K23" s="56"/>
      <c r="L23" s="56"/>
      <c r="M23" s="52"/>
      <c r="N23" s="52"/>
      <c r="O23" s="52"/>
      <c r="P23" s="52"/>
      <c r="Q23" s="52"/>
      <c r="R23" s="52"/>
      <c r="S23" s="52"/>
      <c r="T23" s="52"/>
      <c r="U23" s="52"/>
      <c r="V23" s="52"/>
      <c r="W23" s="52"/>
      <c r="X23" s="52"/>
      <c r="Y23" s="52"/>
      <c r="Z23" s="52"/>
      <c r="AA23" s="52"/>
    </row>
    <row r="24" spans="1:27" s="63" customFormat="1" ht="18" hidden="1" customHeight="1" outlineLevel="1">
      <c r="C24" s="73"/>
      <c r="D24" s="73"/>
      <c r="E24" s="72" t="s">
        <v>47</v>
      </c>
      <c r="F24" s="56"/>
      <c r="G24" s="56"/>
      <c r="H24" s="56"/>
      <c r="I24" s="56"/>
      <c r="J24" s="56"/>
      <c r="K24" s="55"/>
      <c r="L24" s="55"/>
      <c r="M24" s="52"/>
      <c r="N24" s="52"/>
      <c r="O24" s="52"/>
      <c r="P24" s="52"/>
      <c r="Q24" s="52"/>
      <c r="R24" s="52"/>
      <c r="S24" s="52"/>
      <c r="T24" s="52"/>
      <c r="U24" s="52"/>
      <c r="V24" s="52"/>
      <c r="W24" s="52"/>
      <c r="X24" s="52"/>
      <c r="Y24" s="52"/>
      <c r="Z24" s="52"/>
      <c r="AA24" s="52"/>
    </row>
    <row r="25" spans="1:27" s="63" customFormat="1" ht="18" hidden="1" customHeight="1" outlineLevel="1">
      <c r="C25" s="73"/>
      <c r="D25" s="73"/>
      <c r="E25" s="72" t="s">
        <v>48</v>
      </c>
      <c r="F25" s="56"/>
      <c r="G25" s="56"/>
      <c r="H25" s="56"/>
      <c r="I25" s="56"/>
      <c r="J25" s="56"/>
      <c r="K25" s="56"/>
      <c r="L25" s="56"/>
      <c r="M25" s="52"/>
      <c r="N25" s="52"/>
      <c r="O25" s="52"/>
      <c r="P25" s="52"/>
      <c r="Q25" s="52"/>
      <c r="R25" s="52"/>
      <c r="S25" s="52"/>
      <c r="T25" s="52"/>
      <c r="U25" s="52"/>
      <c r="V25" s="52"/>
      <c r="W25" s="52"/>
      <c r="X25" s="52"/>
      <c r="Y25" s="52"/>
      <c r="Z25" s="52"/>
      <c r="AA25" s="52"/>
    </row>
    <row r="26" spans="1:27" s="63" customFormat="1" ht="18" hidden="1" customHeight="1" outlineLevel="1">
      <c r="C26" s="73"/>
      <c r="D26" s="73"/>
      <c r="E26" s="72" t="s">
        <v>49</v>
      </c>
      <c r="F26" s="56"/>
      <c r="G26" s="56"/>
      <c r="H26" s="56"/>
      <c r="I26" s="56"/>
      <c r="J26" s="56"/>
      <c r="K26" s="56"/>
      <c r="L26" s="56"/>
      <c r="M26" s="52"/>
      <c r="N26" s="52"/>
      <c r="O26" s="52"/>
      <c r="P26" s="52"/>
      <c r="Q26" s="52"/>
      <c r="R26" s="52"/>
      <c r="S26" s="52"/>
      <c r="T26" s="52"/>
      <c r="U26" s="52"/>
      <c r="V26" s="52"/>
      <c r="W26" s="52"/>
      <c r="X26" s="52"/>
      <c r="Y26" s="52"/>
      <c r="Z26" s="52"/>
      <c r="AA26" s="52"/>
    </row>
    <row r="27" spans="1:27" s="63" customFormat="1" ht="18" hidden="1" customHeight="1" outlineLevel="1">
      <c r="C27" s="73"/>
      <c r="D27" s="73"/>
      <c r="E27" s="72" t="s">
        <v>50</v>
      </c>
      <c r="F27" s="56"/>
      <c r="G27" s="56"/>
      <c r="H27" s="56"/>
      <c r="I27" s="56"/>
      <c r="J27" s="56"/>
      <c r="K27" s="56"/>
      <c r="L27" s="56"/>
      <c r="M27" s="52"/>
      <c r="N27" s="52"/>
      <c r="O27" s="52"/>
      <c r="P27" s="52"/>
      <c r="Q27" s="52"/>
      <c r="R27" s="52"/>
      <c r="S27" s="52"/>
      <c r="T27" s="52"/>
      <c r="U27" s="52"/>
      <c r="V27" s="52"/>
      <c r="W27" s="52"/>
      <c r="X27" s="52"/>
      <c r="Y27" s="52"/>
      <c r="Z27" s="52"/>
      <c r="AA27" s="52"/>
    </row>
    <row r="28" spans="1:27" s="63" customFormat="1" ht="19.05" customHeight="1" collapsed="1">
      <c r="C28" s="73"/>
      <c r="D28" s="73"/>
      <c r="E28" s="53"/>
      <c r="G28" s="14"/>
      <c r="H28" s="14"/>
      <c r="I28" s="14"/>
      <c r="J28" s="14"/>
      <c r="K28" s="14"/>
      <c r="L28" s="14"/>
    </row>
    <row r="29" spans="1:27" s="63" customFormat="1" ht="19.05" customHeight="1">
      <c r="C29" s="73"/>
      <c r="D29" s="73"/>
      <c r="E29" s="53"/>
      <c r="G29" s="14"/>
      <c r="H29" s="14"/>
      <c r="I29" s="14"/>
      <c r="J29" s="14"/>
      <c r="K29" s="14"/>
      <c r="L29" s="14"/>
    </row>
    <row r="30" spans="1:27" s="13" customFormat="1" ht="117" customHeight="1">
      <c r="A30" s="63"/>
      <c r="B30" s="63"/>
      <c r="C30" s="73"/>
      <c r="D30" s="73"/>
      <c r="E30" s="53"/>
      <c r="G30" s="42"/>
      <c r="H30" s="42"/>
      <c r="I30" s="42"/>
      <c r="J30" s="42"/>
      <c r="K30" s="42"/>
      <c r="L30" s="42"/>
    </row>
    <row r="31" spans="1:27" s="12" customFormat="1" ht="408" customHeight="1" outlineLevel="1">
      <c r="A31" s="34"/>
      <c r="B31" s="34"/>
      <c r="C31" s="33" t="s">
        <v>263</v>
      </c>
      <c r="D31" s="33"/>
      <c r="E31" s="32"/>
      <c r="F31" s="427" t="str">
        <f ca="1">F139</f>
        <v xml:space="preserve">/* DDL for Transaction Fact ORDERS_FACT generated by BEAM*Modelstormer 0.95C on 18 Apr 2022 at 17:50 */_x000D__x000D_CREATE TABLE ORDERS_FACT
(CUSTOMER_KEY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
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(PROMOTION_KEY);_x000D__x000D_Comment on Table ORDERS_FACT is 'TF';
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G31" s="428"/>
      <c r="H31" s="428"/>
      <c r="I31" s="428"/>
      <c r="J31" s="428"/>
      <c r="K31" s="428"/>
      <c r="L31" s="428"/>
      <c r="M31" s="429"/>
      <c r="N31" s="83"/>
    </row>
    <row r="32" spans="1:27"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42"/>
      <c r="H37" s="42"/>
      <c r="I37" s="42"/>
      <c r="J37" s="42"/>
      <c r="K37" s="42"/>
      <c r="L37" s="42"/>
    </row>
    <row r="38" spans="1:14" s="51" customFormat="1" hidden="1" outlineLevel="1">
      <c r="A38" s="36"/>
      <c r="B38" s="36"/>
      <c r="C38" s="51" t="s">
        <v>248</v>
      </c>
      <c r="D38" s="77"/>
      <c r="E38" s="35"/>
      <c r="F38" s="5" t="s">
        <v>520</v>
      </c>
      <c r="G38" s="7"/>
      <c r="H38" s="50"/>
      <c r="I38" s="50"/>
      <c r="J38" s="50"/>
      <c r="K38" s="50"/>
      <c r="L38" s="50"/>
    </row>
    <row r="39" spans="1:14" s="51" customFormat="1" hidden="1" outlineLevel="1">
      <c r="A39" s="36"/>
      <c r="B39" s="36"/>
      <c r="C39" s="77"/>
      <c r="D39" s="77"/>
      <c r="E39" s="35"/>
      <c r="F39" s="129" t="s">
        <v>424</v>
      </c>
      <c r="G39" s="116"/>
      <c r="H39" s="50"/>
      <c r="I39" s="50"/>
      <c r="J39" s="50"/>
      <c r="K39" s="50"/>
      <c r="L39" s="50"/>
    </row>
    <row r="40" spans="1:14" s="51" customFormat="1" hidden="1" outlineLevel="1">
      <c r="A40" s="36"/>
      <c r="B40" s="36"/>
      <c r="C40" s="77"/>
      <c r="D40" s="77"/>
      <c r="E40" s="35"/>
      <c r="F40" s="143" t="s">
        <v>247</v>
      </c>
      <c r="G40" s="143"/>
      <c r="H40" s="50"/>
      <c r="I40" s="50"/>
      <c r="J40" s="50"/>
      <c r="K40" s="50"/>
      <c r="L40" s="50"/>
    </row>
    <row r="41" spans="1:14" s="51" customFormat="1" hidden="1" outlineLevel="1">
      <c r="A41" s="36"/>
      <c r="B41" s="36"/>
      <c r="C41" s="77"/>
      <c r="D41" s="77"/>
      <c r="E41" s="35"/>
      <c r="F41" s="128" t="s">
        <v>425</v>
      </c>
      <c r="G41" s="128"/>
      <c r="H41" s="50"/>
      <c r="I41" s="50"/>
      <c r="J41" s="50"/>
      <c r="K41" s="50"/>
      <c r="L41" s="50"/>
    </row>
    <row r="42" spans="1:14" s="51" customFormat="1" hidden="1" outlineLevel="1">
      <c r="A42" s="36"/>
      <c r="B42" s="36"/>
      <c r="C42" s="77"/>
      <c r="D42" s="77"/>
      <c r="E42" s="35"/>
      <c r="F42" s="50"/>
      <c r="G42" s="50"/>
      <c r="H42" s="50"/>
      <c r="I42" s="50"/>
      <c r="J42" s="50"/>
      <c r="K42" s="50"/>
      <c r="L42" s="50"/>
    </row>
    <row r="43" spans="1:14" s="51" customFormat="1" hidden="1" outlineLevel="1">
      <c r="A43" s="36"/>
      <c r="B43" s="36"/>
      <c r="C43" s="77" t="s">
        <v>426</v>
      </c>
      <c r="D43" s="77"/>
      <c r="E43" s="35"/>
      <c r="F43" s="9" t="s">
        <v>3</v>
      </c>
      <c r="G43" s="108"/>
      <c r="H43" s="7"/>
      <c r="I43" s="50"/>
      <c r="J43" s="50"/>
      <c r="K43" s="50"/>
      <c r="L43" s="50"/>
    </row>
    <row r="44" spans="1:14" s="51" customFormat="1" hidden="1" outlineLevel="1">
      <c r="A44" s="36"/>
      <c r="B44" s="36"/>
      <c r="C44" s="77" t="s">
        <v>172</v>
      </c>
      <c r="D44" s="77"/>
      <c r="E44" s="35"/>
      <c r="F44" s="9" t="str">
        <f>SUBSTITUTE(TRIM(UPPER($F$4)), " ", "_")</f>
        <v>ORDERS</v>
      </c>
      <c r="G44" s="108"/>
      <c r="H44" s="7"/>
      <c r="I44" s="50"/>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ORDERS_FACT</v>
      </c>
      <c r="G45" s="108"/>
      <c r="H45" s="7"/>
      <c r="I45" s="50"/>
      <c r="L45" s="50"/>
    </row>
    <row r="46" spans="1:14" s="51" customFormat="1" hidden="1" outlineLevel="1">
      <c r="A46" s="36"/>
      <c r="B46" s="36"/>
      <c r="C46" s="77" t="s">
        <v>338</v>
      </c>
      <c r="D46" s="77"/>
      <c r="E46" s="35"/>
      <c r="F46" s="9" t="str">
        <f>IF(LEN(TRIM($F$4))=0, "", TRIM(G4))</f>
        <v>TF</v>
      </c>
      <c r="G46" s="8"/>
      <c r="H46" s="7"/>
      <c r="I46" s="50"/>
      <c r="L46" s="50"/>
    </row>
    <row r="47" spans="1:14" s="51" customFormat="1" hidden="1" outlineLevel="1">
      <c r="A47" s="36"/>
      <c r="B47" s="36"/>
      <c r="C47" s="77" t="s">
        <v>323</v>
      </c>
      <c r="D47" s="77"/>
      <c r="E47" s="35"/>
      <c r="F47" s="9" t="e">
        <f>FIND("{",F46)</f>
        <v>#VALUE!</v>
      </c>
      <c r="G47" s="96"/>
      <c r="H47" s="7"/>
      <c r="I47" s="50"/>
      <c r="L47" s="50"/>
    </row>
    <row r="48" spans="1:14" s="51" customFormat="1" hidden="1" outlineLevel="1">
      <c r="A48" s="36"/>
      <c r="B48" s="36"/>
      <c r="C48" s="77" t="s">
        <v>324</v>
      </c>
      <c r="D48" s="77"/>
      <c r="E48" s="35"/>
      <c r="F48" s="9" t="e">
        <f>FIND("}",F46)</f>
        <v>#VALUE!</v>
      </c>
      <c r="G48" s="8"/>
      <c r="H48" s="7"/>
      <c r="I48" s="50"/>
      <c r="L48" s="50"/>
    </row>
    <row r="49" spans="1:26" s="51" customFormat="1" hidden="1" outlineLevel="1">
      <c r="A49" s="36"/>
      <c r="B49" s="36"/>
      <c r="C49" s="77" t="s">
        <v>19</v>
      </c>
      <c r="D49" s="77"/>
      <c r="E49" s="35"/>
      <c r="F49" s="9" t="e">
        <f>MID(F46,F47,F48-F47+1)</f>
        <v>#VALUE!</v>
      </c>
      <c r="G49" s="8"/>
      <c r="H49" s="7"/>
      <c r="I49" s="50"/>
      <c r="J49" s="50"/>
      <c r="K49" s="50"/>
      <c r="L49" s="50"/>
    </row>
    <row r="50" spans="1:26" s="51" customFormat="1" hidden="1" outlineLevel="1">
      <c r="A50" s="36"/>
      <c r="B50" s="36"/>
      <c r="C50" s="77" t="s">
        <v>228</v>
      </c>
      <c r="D50" s="77"/>
      <c r="E50" s="35"/>
      <c r="F50" s="9" t="str">
        <f>TRIM(IF(ISERROR(F49),F46,SUBSTITUTE( F46, F49,"")))</f>
        <v>TF</v>
      </c>
      <c r="G50" s="8"/>
      <c r="H50" s="7"/>
      <c r="I50" s="50"/>
      <c r="J50" s="50"/>
      <c r="K50" s="50"/>
      <c r="L50" s="50"/>
    </row>
    <row r="51" spans="1:26" s="51" customFormat="1" hidden="1" outlineLevel="1">
      <c r="A51" s="36"/>
      <c r="B51" s="36"/>
      <c r="C51" s="77" t="s">
        <v>205</v>
      </c>
      <c r="D51" s="77"/>
      <c r="E51" s="35"/>
      <c r="F51" s="9" t="str">
        <f>TRIM(F46 &amp; " " &amp; H4)</f>
        <v>TF</v>
      </c>
      <c r="G51" s="8"/>
      <c r="H51" s="7"/>
      <c r="I51" s="50"/>
      <c r="J51" s="50"/>
      <c r="K51" s="50"/>
      <c r="L51" s="50"/>
    </row>
    <row r="52" spans="1:26" s="51" customFormat="1" hidden="1" outlineLevel="1">
      <c r="A52" s="36"/>
      <c r="B52" s="36"/>
      <c r="C52" s="77" t="s">
        <v>221</v>
      </c>
      <c r="D52" s="77"/>
      <c r="E52" s="35"/>
      <c r="F52" s="9" t="str">
        <f>IF(LEN(F51)=0,"",SUBSTITUTE(SUBSTITUTE(Settings!$B$38,"&amp;Table",$F$45),"&amp;BEAMTableCodes",$F$51))</f>
        <v xml:space="preserve">Comment on Table ORDERS_FACT is 'TF';
</v>
      </c>
      <c r="G52" s="8"/>
      <c r="H52" s="7"/>
      <c r="I52" s="50"/>
      <c r="J52" s="50"/>
      <c r="K52" s="50"/>
      <c r="L52" s="50"/>
    </row>
    <row r="53" spans="1:26" s="51" customFormat="1" hidden="1" outlineLevel="1">
      <c r="A53" s="36"/>
      <c r="B53" s="36"/>
      <c r="C53" s="77" t="s">
        <v>318</v>
      </c>
      <c r="D53" s="77"/>
      <c r="E53" s="35"/>
      <c r="F53" s="9" t="str">
        <f>IF(Settings!B44="Y",SUBSTITUTE($F$45,"_"," "), $F$45) &amp; IF(LEN(F50)=0, "", SUBSTITUTE(Settings!B40, "&amp;BEAMTableCodes", $F$50))</f>
        <v>ORDERS FACT  [ TF ]</v>
      </c>
      <c r="G53" s="6"/>
      <c r="H53" s="7"/>
      <c r="I53" s="50"/>
      <c r="J53" s="50"/>
      <c r="K53" s="50"/>
      <c r="L53" s="50"/>
    </row>
    <row r="54" spans="1:26"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Transaction Fact</v>
      </c>
      <c r="G54" s="7"/>
      <c r="H54" s="7"/>
      <c r="I54" s="50"/>
      <c r="J54" s="50"/>
      <c r="K54" s="50"/>
      <c r="L54" s="50"/>
    </row>
    <row r="55" spans="1:26"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Fact</v>
      </c>
      <c r="G55" s="7"/>
      <c r="H55" s="7"/>
      <c r="I55" s="50"/>
      <c r="J55" s="50"/>
      <c r="K55" s="50"/>
      <c r="L55" s="50"/>
    </row>
    <row r="56" spans="1:26" s="51" customFormat="1" hidden="1" outlineLevel="1">
      <c r="A56" s="36"/>
      <c r="B56" s="36"/>
      <c r="C56" s="77" t="s">
        <v>320</v>
      </c>
      <c r="D56" s="77"/>
      <c r="E56" s="35"/>
      <c r="F56" s="9" t="str">
        <f>SUBSTITUTE(IF($F$55="Fact", Settings!$B$8, IF($F$55="Dimension", Settings!$B$9, Settings!$B$10)),"&amp;Table", $F$45)</f>
        <v>CREATE TABLE ORDERS_FACT</v>
      </c>
      <c r="G56" s="5"/>
      <c r="H56" s="5"/>
      <c r="I56" s="49"/>
      <c r="J56" s="49"/>
      <c r="K56" s="49"/>
      <c r="L56" s="50"/>
    </row>
    <row r="57" spans="1:26" s="47" customFormat="1" ht="22.95" hidden="1" customHeight="1" outlineLevel="2">
      <c r="A57" s="63"/>
      <c r="B57" s="63"/>
      <c r="C57" s="170" t="s">
        <v>175</v>
      </c>
      <c r="D57" s="73"/>
      <c r="E57" s="65"/>
      <c r="F57" s="109" t="str">
        <f>IF(OR(AND(Settings!$B$14="Y", NOT(ISERROR(FIND("DF",F7)))), LEN(TRIM(F6))=0, NOT(ISERROR(FIND("?",F7)))),"Y","_")</f>
        <v>_</v>
      </c>
      <c r="G57" s="109" t="str">
        <f>IF(OR(AND(Settings!$B$14="Y", NOT(ISERROR(FIND("DF",G7)))), LEN(TRIM(G6))=0, NOT(ISERROR(FIND("?",G7)))),"Y","_")</f>
        <v>_</v>
      </c>
      <c r="H57" s="109" t="str">
        <f>IF(OR(AND(Settings!$B$14="Y", NOT(ISERROR(FIND("DF",H7)))), LEN(TRIM(H6))=0, NOT(ISERROR(FIND("?",H7)))),"Y","_")</f>
        <v>_</v>
      </c>
      <c r="I57" s="109" t="str">
        <f>IF(OR(AND(Settings!$B$14="Y", NOT(ISERROR(FIND("DF",I7)))), LEN(TRIM(I6))=0, NOT(ISERROR(FIND("?",I7)))),"Y","_")</f>
        <v>_</v>
      </c>
      <c r="J57" s="109" t="str">
        <f>IF(OR(AND(Settings!$B$14="Y", NOT(ISERROR(FIND("DF",J7)))), LEN(TRIM(J6))=0, NOT(ISERROR(FIND("?",J7)))),"Y","_")</f>
        <v>_</v>
      </c>
      <c r="K57" s="109" t="str">
        <f>IF(OR(AND(Settings!$B$14="Y", NOT(ISERROR(FIND("DF",K7)))), LEN(TRIM(K6))=0, NOT(ISERROR(FIND("?",K7)))),"Y","_")</f>
        <v>_</v>
      </c>
      <c r="L57" s="109" t="str">
        <f>IF(OR(AND(Settings!$B$14="Y", NOT(ISERROR(FIND("DF",L7)))), LEN(TRIM(L6))=0, NOT(ISERROR(FIND("?",L7)))),"Y","_")</f>
        <v>_</v>
      </c>
      <c r="M57" s="109" t="str">
        <f>IF(OR(AND(Settings!$B$14="Y", NOT(ISERROR(FIND("DF",M7)))), LEN(TRIM(M6))=0, NOT(ISERROR(FIND("?",M7)))),"Y","_")</f>
        <v>_</v>
      </c>
      <c r="N57" s="109" t="str">
        <f>IF(OR(AND(Settings!$B$14="Y", NOT(ISERROR(FIND("DF",N7)))), LEN(TRIM(N6))=0, NOT(ISERROR(FIND("?",N7)))),"Y","_")</f>
        <v>_</v>
      </c>
      <c r="O57" s="109" t="str">
        <f>IF(OR(AND(Settings!$B$14="Y", NOT(ISERROR(FIND("DF",O7)))), LEN(TRIM(O6))=0, NOT(ISERROR(FIND("?",O7)))),"Y","_")</f>
        <v>_</v>
      </c>
      <c r="P57" s="109" t="str">
        <f>IF(OR(AND(Settings!$B$14="Y", NOT(ISERROR(FIND("DF",P7)))), LEN(TRIM(P6))=0, NOT(ISERROR(FIND("?",P7)))),"Y","_")</f>
        <v>_</v>
      </c>
      <c r="Q57" s="109" t="str">
        <f>IF(OR(AND(Settings!$B$14="Y", NOT(ISERROR(FIND("DF",Q7)))), LEN(TRIM(Q6))=0, NOT(ISERROR(FIND("?",Q7)))),"Y","_")</f>
        <v>_</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row>
    <row r="58" spans="1:26" s="47" customFormat="1" ht="19.05" hidden="1" customHeight="1" outlineLevel="2">
      <c r="A58" s="63"/>
      <c r="B58" s="63"/>
      <c r="C58" s="73" t="s">
        <v>214</v>
      </c>
      <c r="D58" s="73"/>
      <c r="E58" s="65"/>
      <c r="F58" s="110" t="str">
        <f>IF(OR(F57="Y", AND(Settings!$B$42="Y", F59="Y"), AND(Settings!$B$43="Y", ISERROR(FIND("!",F7)))),"Y","_")</f>
        <v>_</v>
      </c>
      <c r="G58" s="110" t="str">
        <f>IF(OR(G57="Y", AND(Settings!$B$42="Y", G59="Y"), AND(Settings!$B$43="Y", ISERROR(FIND("!",G7)))),"Y","_")</f>
        <v>_</v>
      </c>
      <c r="H58" s="110" t="str">
        <f>IF(OR(H57="Y", AND(Settings!$B$42="Y", H59="Y"), AND(Settings!$B$43="Y", ISERROR(FIND("!",H7)))),"Y","_")</f>
        <v>_</v>
      </c>
      <c r="I58" s="110" t="str">
        <f>IF(OR(I57="Y", AND(Settings!$B$42="Y", I59="Y"), AND(Settings!$B$43="Y", ISERROR(FIND("!",I7)))),"Y","_")</f>
        <v>_</v>
      </c>
      <c r="J58" s="110" t="str">
        <f>IF(OR(J57="Y", AND(Settings!$B$42="Y", J59="Y"), AND(Settings!$B$43="Y", ISERROR(FIND("!",J7)))),"Y","_")</f>
        <v>_</v>
      </c>
      <c r="K58" s="110" t="str">
        <f>IF(OR(K57="Y", AND(Settings!$B$42="Y", K59="Y"), AND(Settings!$B$43="Y", ISERROR(FIND("!",K7)))),"Y","_")</f>
        <v>_</v>
      </c>
      <c r="L58" s="110" t="str">
        <f>IF(OR(L57="Y", AND(Settings!$B$42="Y", L59="Y"), AND(Settings!$B$43="Y", ISERROR(FIND("!",L7)))),"Y","_")</f>
        <v>_</v>
      </c>
      <c r="M58" s="110" t="str">
        <f>IF(OR(M57="Y", AND(Settings!$B$42="Y", M59="Y"), AND(Settings!$B$43="Y", ISERROR(FIND("!",M7)))),"Y","_")</f>
        <v>_</v>
      </c>
      <c r="N58" s="110" t="str">
        <f>IF(OR(N57="Y", AND(Settings!$B$42="Y", N59="Y"), AND(Settings!$B$43="Y", ISERROR(FIND("!",N7)))),"Y","_")</f>
        <v>_</v>
      </c>
      <c r="O58" s="110" t="str">
        <f>IF(OR(O57="Y", AND(Settings!$B$42="Y", O59="Y"), AND(Settings!$B$43="Y", ISERROR(FIND("!",O7)))),"Y","_")</f>
        <v>_</v>
      </c>
      <c r="P58" s="110" t="str">
        <f>IF(OR(P57="Y", AND(Settings!$B$42="Y", P59="Y"), AND(Settings!$B$43="Y", ISERROR(FIND("!",P7)))),"Y","_")</f>
        <v>_</v>
      </c>
      <c r="Q58" s="110" t="str">
        <f>IF(OR(Q57="Y", AND(Settings!$B$42="Y", Q59="Y"), AND(Settings!$B$43="Y", ISERROR(FIND("!",Q7)))),"Y","_")</f>
        <v>_</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row>
    <row r="59" spans="1:26" s="47" customFormat="1" ht="19.05" hidden="1" customHeight="1" outlineLevel="2">
      <c r="A59" s="63"/>
      <c r="B59" s="63"/>
      <c r="C59" s="73" t="s">
        <v>213</v>
      </c>
      <c r="D59" s="73"/>
      <c r="E59" s="53"/>
      <c r="F59" s="110" t="str">
        <f>IF(ISERROR(FIND("SK",F7)),"_","Y")</f>
        <v>Y</v>
      </c>
      <c r="G59" s="110" t="str">
        <f t="shared" ref="G59:T59" si="0">IF(ISERROR(FIND("SK",G7)),"_","Y")</f>
        <v>Y</v>
      </c>
      <c r="H59" s="110" t="str">
        <f t="shared" si="0"/>
        <v>Y</v>
      </c>
      <c r="I59" s="110" t="str">
        <f t="shared" si="0"/>
        <v>Y</v>
      </c>
      <c r="J59" s="110" t="str">
        <f t="shared" si="0"/>
        <v>Y</v>
      </c>
      <c r="K59" s="110" t="str">
        <f t="shared" si="0"/>
        <v>Y</v>
      </c>
      <c r="L59" s="110" t="str">
        <f t="shared" si="0"/>
        <v>Y</v>
      </c>
      <c r="M59" s="110" t="str">
        <f t="shared" si="0"/>
        <v>_</v>
      </c>
      <c r="N59" s="110" t="str">
        <f t="shared" si="0"/>
        <v>_</v>
      </c>
      <c r="O59" s="110" t="str">
        <f t="shared" si="0"/>
        <v>Y</v>
      </c>
      <c r="P59" s="110" t="str">
        <f t="shared" si="0"/>
        <v>_</v>
      </c>
      <c r="Q59" s="110" t="str">
        <f t="shared" si="0"/>
        <v>_</v>
      </c>
      <c r="R59" s="110" t="str">
        <f t="shared" si="0"/>
        <v>_</v>
      </c>
      <c r="S59" s="110" t="str">
        <f t="shared" si="0"/>
        <v>_</v>
      </c>
      <c r="T59" s="110" t="str">
        <f t="shared" si="0"/>
        <v>_</v>
      </c>
      <c r="U59" s="110" t="str">
        <f t="shared" ref="U59:Z59" si="1">IF(ISERROR(FIND("SK",U7)),"_","Y")</f>
        <v>_</v>
      </c>
      <c r="V59" s="110" t="str">
        <f t="shared" si="1"/>
        <v>_</v>
      </c>
      <c r="W59" s="110" t="str">
        <f t="shared" si="1"/>
        <v>_</v>
      </c>
      <c r="X59" s="110" t="str">
        <f t="shared" si="1"/>
        <v>_</v>
      </c>
      <c r="Y59" s="110" t="str">
        <f t="shared" si="1"/>
        <v>_</v>
      </c>
      <c r="Z59" s="110" t="str">
        <f t="shared" si="1"/>
        <v>_</v>
      </c>
    </row>
    <row r="60" spans="1:26" s="47" customFormat="1" ht="19.05" hidden="1" customHeight="1" outlineLevel="2">
      <c r="A60" s="63"/>
      <c r="B60" s="63"/>
      <c r="C60" s="73" t="s">
        <v>230</v>
      </c>
      <c r="D60" s="73"/>
      <c r="E60" s="53"/>
      <c r="F60" s="110" t="str">
        <f>IF(OR(NOT(ISERROR(FIND("PK",F7))), NOT(ISERROR(FIND("GD",F7)))),"Y","_")</f>
        <v>_</v>
      </c>
      <c r="G60" s="110" t="str">
        <f t="shared" ref="G60:T60" si="2">IF(OR(NOT(ISERROR(FIND("PK",G7))), NOT(ISERROR(FIND("GD",G7)))),"Y","_")</f>
        <v>Y</v>
      </c>
      <c r="H60" s="110" t="str">
        <f t="shared" si="2"/>
        <v>_</v>
      </c>
      <c r="I60" s="110" t="str">
        <f t="shared" si="2"/>
        <v>_</v>
      </c>
      <c r="J60" s="110" t="str">
        <f t="shared" si="2"/>
        <v>_</v>
      </c>
      <c r="K60" s="110" t="str">
        <f t="shared" si="2"/>
        <v>_</v>
      </c>
      <c r="L60" s="110" t="str">
        <f t="shared" si="2"/>
        <v>_</v>
      </c>
      <c r="M60" s="110" t="str">
        <f t="shared" si="2"/>
        <v>_</v>
      </c>
      <c r="N60" s="110" t="str">
        <f t="shared" si="2"/>
        <v>_</v>
      </c>
      <c r="O60" s="110" t="str">
        <f t="shared" si="2"/>
        <v>_</v>
      </c>
      <c r="P60" s="110" t="str">
        <f t="shared" si="2"/>
        <v>_</v>
      </c>
      <c r="Q60" s="110" t="str">
        <f t="shared" si="2"/>
        <v>Y</v>
      </c>
      <c r="R60" s="110" t="str">
        <f t="shared" si="2"/>
        <v>_</v>
      </c>
      <c r="S60" s="110" t="str">
        <f t="shared" si="2"/>
        <v>_</v>
      </c>
      <c r="T60" s="110" t="str">
        <f t="shared" si="2"/>
        <v>_</v>
      </c>
      <c r="U60" s="110" t="str">
        <f t="shared" ref="U60:Z60" si="3">IF(OR(NOT(ISERROR(FIND("PK",U7))), NOT(ISERROR(FIND("GD",U7)))),"Y","_")</f>
        <v>_</v>
      </c>
      <c r="V60" s="110" t="str">
        <f t="shared" si="3"/>
        <v>_</v>
      </c>
      <c r="W60" s="110" t="str">
        <f t="shared" si="3"/>
        <v>_</v>
      </c>
      <c r="X60" s="110" t="str">
        <f t="shared" si="3"/>
        <v>_</v>
      </c>
      <c r="Y60" s="110" t="str">
        <f t="shared" si="3"/>
        <v>_</v>
      </c>
      <c r="Z60" s="110" t="str">
        <f t="shared" si="3"/>
        <v>_</v>
      </c>
    </row>
    <row r="61" spans="1:26" s="47" customFormat="1" ht="19.05" hidden="1" customHeight="1" outlineLevel="2">
      <c r="A61" s="63"/>
      <c r="B61" s="63"/>
      <c r="C61" s="73" t="s">
        <v>225</v>
      </c>
      <c r="D61" s="73"/>
      <c r="E61" s="53"/>
      <c r="F61" s="110" t="str">
        <f>IF(OR(NOT(ISERROR(FIND("BK",F7))), NOT(ISERROR(FIND("NK",F7))), NOT(ISERROR(FIND("DD",F7)))),"Y","_")</f>
        <v>_</v>
      </c>
      <c r="G61" s="110" t="str">
        <f t="shared" ref="G61:T61" si="4">IF(OR(NOT(ISERROR(FIND("BK",G7))), NOT(ISERROR(FIND("NK",G7))), NOT(ISERROR(FIND("DD",G7)))),"Y","_")</f>
        <v>_</v>
      </c>
      <c r="H61" s="110" t="str">
        <f t="shared" si="4"/>
        <v>_</v>
      </c>
      <c r="I61" s="110" t="str">
        <f t="shared" si="4"/>
        <v>_</v>
      </c>
      <c r="J61" s="110" t="str">
        <f t="shared" si="4"/>
        <v>_</v>
      </c>
      <c r="K61" s="110" t="str">
        <f t="shared" si="4"/>
        <v>_</v>
      </c>
      <c r="L61" s="110" t="str">
        <f t="shared" si="4"/>
        <v>_</v>
      </c>
      <c r="M61" s="110" t="str">
        <f t="shared" si="4"/>
        <v>_</v>
      </c>
      <c r="N61" s="110" t="str">
        <f t="shared" si="4"/>
        <v>_</v>
      </c>
      <c r="O61" s="110" t="str">
        <f t="shared" si="4"/>
        <v>_</v>
      </c>
      <c r="P61" s="110" t="str">
        <f t="shared" si="4"/>
        <v>_</v>
      </c>
      <c r="Q61" s="110" t="str">
        <f t="shared" si="4"/>
        <v>Y</v>
      </c>
      <c r="R61" s="110" t="str">
        <f t="shared" si="4"/>
        <v>_</v>
      </c>
      <c r="S61" s="110" t="str">
        <f t="shared" si="4"/>
        <v>_</v>
      </c>
      <c r="T61" s="110" t="str">
        <f t="shared" si="4"/>
        <v>_</v>
      </c>
      <c r="U61" s="110" t="str">
        <f t="shared" ref="U61:Z61" si="5">IF(OR(NOT(ISERROR(FIND("BK",U7))), NOT(ISERROR(FIND("NK",U7))), NOT(ISERROR(FIND("DD",U7)))),"Y","_")</f>
        <v>_</v>
      </c>
      <c r="V61" s="110" t="str">
        <f t="shared" si="5"/>
        <v>_</v>
      </c>
      <c r="W61" s="110" t="str">
        <f t="shared" si="5"/>
        <v>_</v>
      </c>
      <c r="X61" s="110" t="str">
        <f t="shared" si="5"/>
        <v>_</v>
      </c>
      <c r="Y61" s="110" t="str">
        <f t="shared" si="5"/>
        <v>_</v>
      </c>
      <c r="Z61" s="110" t="str">
        <f t="shared" si="5"/>
        <v>_</v>
      </c>
    </row>
    <row r="62" spans="1:26" s="47" customFormat="1" ht="19.05" hidden="1" customHeight="1" outlineLevel="2">
      <c r="A62" s="63"/>
      <c r="B62" s="63"/>
      <c r="C62" s="73" t="s">
        <v>231</v>
      </c>
      <c r="D62" s="73"/>
      <c r="E62" s="53"/>
      <c r="F62" s="110" t="str">
        <f>IF(OR(NOT(ISERROR(FIND("FK",F7))), NOT(ISERROR(FIND("RK",F7)))),"Y","_")</f>
        <v>_</v>
      </c>
      <c r="G62" s="110" t="str">
        <f t="shared" ref="G62:T62" si="6">IF(OR(NOT(ISERROR(FIND("FK",G7))), NOT(ISERROR(FIND("RK",G7)))),"Y","_")</f>
        <v>_</v>
      </c>
      <c r="H62" s="110" t="str">
        <f t="shared" si="6"/>
        <v>_</v>
      </c>
      <c r="I62" s="110" t="str">
        <f t="shared" si="6"/>
        <v>_</v>
      </c>
      <c r="J62" s="110" t="str">
        <f t="shared" si="6"/>
        <v>_</v>
      </c>
      <c r="K62" s="110" t="str">
        <f t="shared" si="6"/>
        <v>_</v>
      </c>
      <c r="L62" s="110" t="str">
        <f t="shared" si="6"/>
        <v>_</v>
      </c>
      <c r="M62" s="110" t="str">
        <f t="shared" si="6"/>
        <v>_</v>
      </c>
      <c r="N62" s="110" t="str">
        <f t="shared" si="6"/>
        <v>_</v>
      </c>
      <c r="O62" s="110" t="str">
        <f t="shared" si="6"/>
        <v>_</v>
      </c>
      <c r="P62" s="110" t="str">
        <f t="shared" si="6"/>
        <v>_</v>
      </c>
      <c r="Q62" s="110" t="str">
        <f t="shared" si="6"/>
        <v>_</v>
      </c>
      <c r="R62" s="110" t="str">
        <f t="shared" si="6"/>
        <v>_</v>
      </c>
      <c r="S62" s="110" t="str">
        <f t="shared" si="6"/>
        <v>_</v>
      </c>
      <c r="T62" s="110" t="str">
        <f t="shared" si="6"/>
        <v>_</v>
      </c>
      <c r="U62" s="110" t="str">
        <f t="shared" ref="U62:Z62" si="7">IF(OR(NOT(ISERROR(FIND("FK",U7))), NOT(ISERROR(FIND("RK",U7)))),"Y","_")</f>
        <v>_</v>
      </c>
      <c r="V62" s="110" t="str">
        <f t="shared" si="7"/>
        <v>_</v>
      </c>
      <c r="W62" s="110" t="str">
        <f t="shared" si="7"/>
        <v>_</v>
      </c>
      <c r="X62" s="110" t="str">
        <f t="shared" si="7"/>
        <v>_</v>
      </c>
      <c r="Y62" s="110" t="str">
        <f t="shared" si="7"/>
        <v>_</v>
      </c>
      <c r="Z62" s="110" t="str">
        <f t="shared" si="7"/>
        <v>_</v>
      </c>
    </row>
    <row r="63" spans="1:26" s="47" customFormat="1" ht="19.05" hidden="1" customHeight="1" outlineLevel="2">
      <c r="A63" s="63"/>
      <c r="B63" s="63"/>
      <c r="C63" s="73" t="s">
        <v>224</v>
      </c>
      <c r="D63" s="73"/>
      <c r="E63" s="53"/>
      <c r="F63" s="110" t="str">
        <f>IF(OR(F59="Y", F60="Y", F61="Y", F62="Y"),"Y","_")</f>
        <v>Y</v>
      </c>
      <c r="G63" s="110" t="str">
        <f t="shared" ref="G63:T63" si="8">IF(OR(G59="Y", G60="Y", G61="Y", G62="Y"),"Y","_")</f>
        <v>Y</v>
      </c>
      <c r="H63" s="110" t="str">
        <f t="shared" si="8"/>
        <v>Y</v>
      </c>
      <c r="I63" s="110" t="str">
        <f t="shared" si="8"/>
        <v>Y</v>
      </c>
      <c r="J63" s="110" t="str">
        <f t="shared" si="8"/>
        <v>Y</v>
      </c>
      <c r="K63" s="110" t="str">
        <f t="shared" si="8"/>
        <v>Y</v>
      </c>
      <c r="L63" s="110" t="str">
        <f t="shared" si="8"/>
        <v>Y</v>
      </c>
      <c r="M63" s="110" t="str">
        <f t="shared" si="8"/>
        <v>_</v>
      </c>
      <c r="N63" s="110" t="str">
        <f t="shared" si="8"/>
        <v>_</v>
      </c>
      <c r="O63" s="110" t="str">
        <f t="shared" si="8"/>
        <v>Y</v>
      </c>
      <c r="P63" s="110" t="str">
        <f t="shared" si="8"/>
        <v>_</v>
      </c>
      <c r="Q63" s="110" t="str">
        <f t="shared" si="8"/>
        <v>Y</v>
      </c>
      <c r="R63" s="110" t="str">
        <f t="shared" si="8"/>
        <v>_</v>
      </c>
      <c r="S63" s="110" t="str">
        <f t="shared" si="8"/>
        <v>_</v>
      </c>
      <c r="T63" s="110" t="str">
        <f t="shared" si="8"/>
        <v>_</v>
      </c>
      <c r="U63" s="110" t="str">
        <f t="shared" ref="U63:Z63" si="9">IF(OR(U59="Y", U60="Y", U61="Y", U62="Y"),"Y","_")</f>
        <v>_</v>
      </c>
      <c r="V63" s="110" t="str">
        <f t="shared" si="9"/>
        <v>_</v>
      </c>
      <c r="W63" s="110" t="str">
        <f t="shared" si="9"/>
        <v>_</v>
      </c>
      <c r="X63" s="110" t="str">
        <f t="shared" si="9"/>
        <v>_</v>
      </c>
      <c r="Y63" s="110" t="str">
        <f t="shared" si="9"/>
        <v>_</v>
      </c>
      <c r="Z63" s="110" t="str">
        <f t="shared" si="9"/>
        <v>_</v>
      </c>
    </row>
    <row r="64" spans="1:26" s="45" customFormat="1" ht="19.95" hidden="1" customHeight="1" outlineLevel="2">
      <c r="A64" s="31"/>
      <c r="B64" s="31"/>
      <c r="C64" s="33" t="s">
        <v>340</v>
      </c>
      <c r="D64" s="31"/>
      <c r="E64" s="30"/>
      <c r="F64" s="111" t="str">
        <f>IF(OR(NOT(ISERROR(FIND("FA",F7))), NOT(ISERROR(FIND("SA",F7))), NOT(ISERROR(FIND("NA",F7))), NOT(ISERROR(FIND("DF",F7))) ),"Y","_")</f>
        <v>_</v>
      </c>
      <c r="G64" s="111" t="str">
        <f t="shared" ref="G64:T64" si="10">IF(OR(NOT(ISERROR(FIND("FA",G7))), NOT(ISERROR(FIND("SA",G7))), NOT(ISERROR(FIND("NA",G7))), NOT(ISERROR(FIND("DF",G7))) ),"Y","_")</f>
        <v>_</v>
      </c>
      <c r="H64" s="111" t="str">
        <f t="shared" si="10"/>
        <v>_</v>
      </c>
      <c r="I64" s="111" t="str">
        <f t="shared" si="10"/>
        <v>_</v>
      </c>
      <c r="J64" s="111" t="str">
        <f t="shared" si="10"/>
        <v>_</v>
      </c>
      <c r="K64" s="111" t="str">
        <f t="shared" si="10"/>
        <v>_</v>
      </c>
      <c r="L64" s="111" t="str">
        <f t="shared" si="10"/>
        <v>_</v>
      </c>
      <c r="M64" s="111" t="str">
        <f t="shared" si="10"/>
        <v>Y</v>
      </c>
      <c r="N64" s="111" t="str">
        <f t="shared" si="10"/>
        <v>Y</v>
      </c>
      <c r="O64" s="111" t="str">
        <f t="shared" si="10"/>
        <v>_</v>
      </c>
      <c r="P64" s="111" t="str">
        <f t="shared" si="10"/>
        <v>Y</v>
      </c>
      <c r="Q64" s="111" t="str">
        <f t="shared" si="10"/>
        <v>_</v>
      </c>
      <c r="R64" s="111" t="str">
        <f t="shared" si="10"/>
        <v>Y</v>
      </c>
      <c r="S64" s="111" t="str">
        <f t="shared" si="10"/>
        <v>_</v>
      </c>
      <c r="T64" s="111" t="str">
        <f t="shared" si="10"/>
        <v>_</v>
      </c>
      <c r="U64" s="111" t="str">
        <f t="shared" ref="U64:Z64" si="11">IF(OR(NOT(ISERROR(FIND("FA",U7))), NOT(ISERROR(FIND("SA",U7))), NOT(ISERROR(FIND("NA",U7))), NOT(ISERROR(FIND("DF",U7))) ),"Y","_")</f>
        <v>_</v>
      </c>
      <c r="V64" s="111" t="str">
        <f t="shared" si="11"/>
        <v>_</v>
      </c>
      <c r="W64" s="111" t="str">
        <f t="shared" si="11"/>
        <v>_</v>
      </c>
      <c r="X64" s="111" t="str">
        <f t="shared" si="11"/>
        <v>_</v>
      </c>
      <c r="Y64" s="111" t="str">
        <f t="shared" si="11"/>
        <v>_</v>
      </c>
      <c r="Z64" s="111" t="str">
        <f t="shared" si="11"/>
        <v>_</v>
      </c>
    </row>
    <row r="65" spans="1:26" s="47" customFormat="1" ht="19.05" hidden="1" customHeight="1" outlineLevel="2">
      <c r="A65" s="63"/>
      <c r="B65" s="63"/>
      <c r="C65" s="73" t="s">
        <v>215</v>
      </c>
      <c r="D65" s="73"/>
      <c r="E65" s="53"/>
      <c r="F65" s="110" t="str">
        <f>IF(OR(NOT(ISERROR(FIND("NN",F7))), AND(NOT(ISERROR(FIND("MD",F7))), Settings!$B$15="Y")),"Y","_")</f>
        <v>_</v>
      </c>
      <c r="G65" s="110" t="str">
        <f>IF(OR(NOT(ISERROR(FIND("NN",G7))), AND(NOT(ISERROR(FIND("MD",G7))), Settings!$B$15="Y")),"Y","_")</f>
        <v>_</v>
      </c>
      <c r="H65" s="110" t="str">
        <f>IF(OR(NOT(ISERROR(FIND("NN",H7))), AND(NOT(ISERROR(FIND("MD",H7))), Settings!$B$15="Y")),"Y","_")</f>
        <v>_</v>
      </c>
      <c r="I65" s="110"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Y</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row>
    <row r="66" spans="1:26" s="47" customFormat="1" ht="19.05" hidden="1" customHeight="1" outlineLevel="2">
      <c r="A66" s="63"/>
      <c r="B66" s="63"/>
      <c r="C66" s="73" t="s">
        <v>212</v>
      </c>
      <c r="D66" s="73"/>
      <c r="E66" s="53"/>
      <c r="F66" s="110"/>
      <c r="G66" s="110"/>
      <c r="H66" s="110"/>
      <c r="I66" s="110"/>
      <c r="J66" s="110"/>
      <c r="K66" s="110"/>
      <c r="L66" s="110"/>
      <c r="M66" s="110"/>
      <c r="N66" s="110"/>
      <c r="O66" s="110"/>
      <c r="P66" s="110"/>
      <c r="Q66" s="110"/>
      <c r="R66" s="110"/>
      <c r="S66" s="110"/>
      <c r="T66" s="110"/>
      <c r="U66" s="110"/>
      <c r="V66" s="110"/>
      <c r="W66" s="110"/>
      <c r="X66" s="110"/>
      <c r="Y66" s="110"/>
      <c r="Z66" s="110"/>
    </row>
    <row r="67" spans="1:26" s="47" customFormat="1" ht="19.05" hidden="1" customHeight="1" outlineLevel="2">
      <c r="A67" s="63"/>
      <c r="B67" s="63"/>
      <c r="C67" s="73" t="s">
        <v>204</v>
      </c>
      <c r="D67" s="73"/>
      <c r="E67" s="53"/>
      <c r="F67" s="110" t="str">
        <f>IF(AND(F5="at", NOT(ISERROR(FIND("when",F7))), LEN(F9)=0), "DT", IF(AND(OR(NOT(ISERROR(FIND("when",F7))), F5="on", F5="every"), LEN(F9)=0),"D", IF(F9="DT","DT",LEFT(UPPER(TRIM(F9)),1))))</f>
        <v/>
      </c>
      <c r="G67" s="110" t="str">
        <f t="shared" ref="G67:T67" si="12">IF(AND(G5="at", NOT(ISERROR(FIND("when",G7))), LEN(G9)=0), "DT", IF(AND(OR(NOT(ISERROR(FIND("when",G7))), G5="on", G5="every"), LEN(G9)=0),"D", IF(G9="DT","DT",LEFT(UPPER(TRIM(G9)),1))))</f>
        <v/>
      </c>
      <c r="H67" s="110" t="str">
        <f t="shared" si="12"/>
        <v>D</v>
      </c>
      <c r="I67" s="110" t="str">
        <f t="shared" si="12"/>
        <v>D</v>
      </c>
      <c r="J67" s="110" t="str">
        <f t="shared" si="12"/>
        <v/>
      </c>
      <c r="K67" s="110" t="str">
        <f t="shared" si="12"/>
        <v/>
      </c>
      <c r="L67" s="110" t="str">
        <f t="shared" si="12"/>
        <v/>
      </c>
      <c r="M67" s="110" t="str">
        <f t="shared" si="12"/>
        <v>I</v>
      </c>
      <c r="N67" s="110" t="str">
        <f t="shared" si="12"/>
        <v/>
      </c>
      <c r="O67" s="110" t="str">
        <f t="shared" si="12"/>
        <v>D</v>
      </c>
      <c r="P67" s="110" t="str">
        <f t="shared" si="12"/>
        <v>N</v>
      </c>
      <c r="Q67" s="110" t="str">
        <f t="shared" si="12"/>
        <v>C</v>
      </c>
      <c r="R67" s="110" t="str">
        <f t="shared" si="12"/>
        <v/>
      </c>
      <c r="S67" s="110" t="str">
        <f t="shared" si="12"/>
        <v/>
      </c>
      <c r="T67" s="110" t="str">
        <f t="shared" si="12"/>
        <v/>
      </c>
      <c r="U67" s="110" t="str">
        <f t="shared" ref="U67:Z67" si="13">IF(AND(U5="at", NOT(ISERROR(FIND("when",U7))), LEN(U9)=0), "DT", IF(AND(OR(NOT(ISERROR(FIND("when",U7))), U5="on", U5="every"), LEN(U9)=0),"D", IF(U9="DT","DT",LEFT(UPPER(TRIM(U9)),1))))</f>
        <v/>
      </c>
      <c r="V67" s="110" t="str">
        <f t="shared" si="13"/>
        <v/>
      </c>
      <c r="W67" s="110" t="str">
        <f t="shared" si="13"/>
        <v/>
      </c>
      <c r="X67" s="110" t="str">
        <f t="shared" si="13"/>
        <v/>
      </c>
      <c r="Y67" s="110" t="str">
        <f t="shared" si="13"/>
        <v/>
      </c>
      <c r="Z67" s="110" t="str">
        <f t="shared" si="13"/>
        <v/>
      </c>
    </row>
    <row r="68" spans="1:26" s="47" customFormat="1" ht="19.05" hidden="1" customHeight="1" outlineLevel="2">
      <c r="A68" s="63"/>
      <c r="B68" s="63"/>
      <c r="C68" s="73" t="s">
        <v>122</v>
      </c>
      <c r="D68" s="73"/>
      <c r="E68" s="53"/>
      <c r="F68" s="110" t="str">
        <f>IF(F9="DT","",MID(SUBSTITUTE(F9,".",","),2,10))</f>
        <v/>
      </c>
      <c r="G68" s="110" t="str">
        <f>IF(G9="DT","",MID(SUBSTITUTE(G9,".",","),2,10))</f>
        <v/>
      </c>
      <c r="H68" s="110" t="str">
        <f>IF(H9="DT","",MID(SUBSTITUTE(H9,".",","),2,10))</f>
        <v/>
      </c>
      <c r="I68" s="110" t="str">
        <f t="shared" ref="I68:T68" si="14">IF(I9="DT","",MID(SUBSTITUTE(I9,".",","),2,10))</f>
        <v/>
      </c>
      <c r="J68" s="110" t="str">
        <f t="shared" si="14"/>
        <v/>
      </c>
      <c r="K68" s="110" t="str">
        <f t="shared" si="14"/>
        <v/>
      </c>
      <c r="L68" s="110" t="str">
        <f t="shared" si="14"/>
        <v/>
      </c>
      <c r="M68" s="110" t="str">
        <f t="shared" si="14"/>
        <v/>
      </c>
      <c r="N68" s="110" t="str">
        <f t="shared" si="14"/>
        <v/>
      </c>
      <c r="O68" s="110" t="str">
        <f t="shared" si="14"/>
        <v/>
      </c>
      <c r="P68" s="110" t="str">
        <f t="shared" si="14"/>
        <v>8,2</v>
      </c>
      <c r="Q68" s="110" t="str">
        <f t="shared" si="14"/>
        <v>15</v>
      </c>
      <c r="R68" s="110" t="str">
        <f t="shared" si="14"/>
        <v/>
      </c>
      <c r="S68" s="110" t="str">
        <f t="shared" si="14"/>
        <v/>
      </c>
      <c r="T68" s="110" t="str">
        <f t="shared" si="14"/>
        <v/>
      </c>
      <c r="U68" s="110" t="str">
        <f t="shared" ref="U68:Z68" si="15">IF(U9="DT","",MID(SUBSTITUTE(U9,".",","),2,10))</f>
        <v/>
      </c>
      <c r="V68" s="110" t="str">
        <f t="shared" si="15"/>
        <v/>
      </c>
      <c r="W68" s="110" t="str">
        <f t="shared" si="15"/>
        <v/>
      </c>
      <c r="X68" s="110" t="str">
        <f t="shared" si="15"/>
        <v/>
      </c>
      <c r="Y68" s="110" t="str">
        <f t="shared" si="15"/>
        <v/>
      </c>
      <c r="Z68" s="110" t="str">
        <f t="shared" si="15"/>
        <v/>
      </c>
    </row>
    <row r="69" spans="1:26" s="47" customFormat="1" ht="19.05" hidden="1" customHeight="1" outlineLevel="2">
      <c r="A69" s="63"/>
      <c r="B69" s="63"/>
      <c r="C69" s="73" t="s">
        <v>341</v>
      </c>
      <c r="D69" s="73"/>
      <c r="E69" s="53"/>
      <c r="F69" s="110" t="str">
        <f>IF( AND(F67="C",LEN(F68)=0), Settings!$B$24, IF(AND(F67="N",LEN(F68)=0), TRIM(Settings!$B$21),F68))</f>
        <v/>
      </c>
      <c r="G69" s="110" t="str">
        <f>IF( AND(G67="C",LEN(G68)=0), Settings!$B$24, IF(AND(G67="N",LEN(G68)=0), TRIM(Settings!$B$21),G68))</f>
        <v/>
      </c>
      <c r="H69" s="110" t="str">
        <f>IF( AND(H67="C",LEN(H68)=0), Settings!$B$24, IF(AND(H67="N",LEN(H68)=0), TRIM(Settings!$B$21),H68))</f>
        <v/>
      </c>
      <c r="I69" s="110" t="str">
        <f>IF( AND(I67="C",LEN(I68)=0), Settings!$B$24, IF(AND(I67="N",LEN(I68)=0), TRIM(Settings!$B$21),I68))</f>
        <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8,2</v>
      </c>
      <c r="Q69" s="110" t="str">
        <f>IF( AND(Q67="C",LEN(Q68)=0), Settings!$B$24, IF(AND(Q67="N",LEN(Q68)=0), TRIM(Settings!$B$21),Q68))</f>
        <v>15</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row>
    <row r="70" spans="1:26" s="44" customFormat="1" ht="22.05" hidden="1" customHeight="1" outlineLevel="2">
      <c r="A70" s="29"/>
      <c r="B70" s="29"/>
      <c r="C70" s="33" t="s">
        <v>41</v>
      </c>
      <c r="D70" s="33"/>
      <c r="E70" s="28"/>
      <c r="F70" s="112">
        <v>1</v>
      </c>
      <c r="G70" s="112">
        <f ca="1">INDIRECT(ADDRESS(ROW(),COLUMN()-1))+1</f>
        <v>2</v>
      </c>
      <c r="H70" s="112">
        <f t="shared" ref="H70:T70" ca="1" si="16">INDIRECT(ADDRESS(ROW(),COLUMN()-1))+1</f>
        <v>3</v>
      </c>
      <c r="I70" s="112">
        <f t="shared" ca="1" si="16"/>
        <v>4</v>
      </c>
      <c r="J70" s="112">
        <f t="shared" ca="1" si="16"/>
        <v>5</v>
      </c>
      <c r="K70" s="112">
        <f t="shared" ca="1" si="16"/>
        <v>6</v>
      </c>
      <c r="L70" s="112">
        <f t="shared" ca="1" si="16"/>
        <v>7</v>
      </c>
      <c r="M70" s="112">
        <f t="shared" ca="1" si="16"/>
        <v>8</v>
      </c>
      <c r="N70" s="112">
        <f t="shared" ca="1" si="16"/>
        <v>9</v>
      </c>
      <c r="O70" s="112">
        <f t="shared" ca="1" si="16"/>
        <v>10</v>
      </c>
      <c r="P70" s="112">
        <f t="shared" ca="1" si="16"/>
        <v>11</v>
      </c>
      <c r="Q70" s="112">
        <f t="shared" ca="1" si="16"/>
        <v>12</v>
      </c>
      <c r="R70" s="112">
        <f t="shared" ca="1" si="16"/>
        <v>13</v>
      </c>
      <c r="S70" s="112">
        <f t="shared" ca="1" si="16"/>
        <v>14</v>
      </c>
      <c r="T70" s="112">
        <f t="shared" ca="1" si="16"/>
        <v>15</v>
      </c>
      <c r="U70" s="112">
        <f t="shared" ref="U70:Z70" ca="1" si="17">INDIRECT(ADDRESS(ROW(),COLUMN()-1))+1</f>
        <v>16</v>
      </c>
      <c r="V70" s="112">
        <f t="shared" ca="1" si="17"/>
        <v>17</v>
      </c>
      <c r="W70" s="112">
        <f t="shared" ca="1" si="17"/>
        <v>18</v>
      </c>
      <c r="X70" s="112">
        <f t="shared" ca="1" si="17"/>
        <v>19</v>
      </c>
      <c r="Y70" s="112">
        <f t="shared" ca="1" si="17"/>
        <v>20</v>
      </c>
      <c r="Z70" s="112">
        <f t="shared" ca="1" si="17"/>
        <v>21</v>
      </c>
    </row>
    <row r="71" spans="1:26" s="43" customFormat="1" ht="26.4" hidden="1" outlineLevel="2">
      <c r="A71" s="27"/>
      <c r="B71" s="27"/>
      <c r="C71" s="33" t="s">
        <v>283</v>
      </c>
      <c r="D71" s="33"/>
      <c r="E71" s="25"/>
      <c r="F71" s="113" t="str">
        <f>UPPER(IF(F57="Y","",SUBSTITUTE(TRIM(SUBSTITUTE(F6, CHAR(13)," "))," ","_")))</f>
        <v>CUSTOMER</v>
      </c>
      <c r="G71" s="113" t="str">
        <f t="shared" ref="G71:T71" si="18">UPPER(IF(G57="Y","",SUBSTITUTE(TRIM(SUBSTITUTE(G6, CHAR(13)," "))," ","_")))</f>
        <v>PRODUCT</v>
      </c>
      <c r="H71" s="113" t="str">
        <f t="shared" si="18"/>
        <v>ORDER_DATE</v>
      </c>
      <c r="I71" s="113" t="str">
        <f t="shared" si="18"/>
        <v>DELIVERY_DUE_DATE</v>
      </c>
      <c r="J71" s="113" t="str">
        <f t="shared" si="18"/>
        <v>SALESPERSON</v>
      </c>
      <c r="K71" s="113" t="str">
        <f t="shared" si="18"/>
        <v>SALES_
LOCATION</v>
      </c>
      <c r="L71" s="113" t="str">
        <f t="shared" si="18"/>
        <v>DELIVERY_ADDRESS</v>
      </c>
      <c r="M71" s="113" t="str">
        <f t="shared" si="18"/>
        <v>ORDER_QUANTITY</v>
      </c>
      <c r="N71" s="113" t="str">
        <f t="shared" si="18"/>
        <v>REVENUE</v>
      </c>
      <c r="O71" s="113" t="str">
        <f t="shared" si="18"/>
        <v>PROMOTION</v>
      </c>
      <c r="P71" s="113" t="str">
        <f t="shared" si="18"/>
        <v>DISCOUNT</v>
      </c>
      <c r="Q71" s="113" t="str">
        <f t="shared" si="18"/>
        <v>ORDER_ID</v>
      </c>
      <c r="R71" s="113" t="str">
        <f t="shared" si="18"/>
        <v/>
      </c>
      <c r="S71" s="113" t="str">
        <f t="shared" si="18"/>
        <v/>
      </c>
      <c r="T71" s="113" t="str">
        <f t="shared" si="18"/>
        <v/>
      </c>
      <c r="U71" s="113" t="str">
        <f t="shared" ref="U71:Z71" si="19">UPPER(IF(U57="Y","",SUBSTITUTE(TRIM(SUBSTITUTE(U6, CHAR(13)," "))," ","_")))</f>
        <v/>
      </c>
      <c r="V71" s="113" t="str">
        <f t="shared" si="19"/>
        <v/>
      </c>
      <c r="W71" s="113" t="str">
        <f t="shared" si="19"/>
        <v/>
      </c>
      <c r="X71" s="113" t="str">
        <f t="shared" si="19"/>
        <v/>
      </c>
      <c r="Y71" s="113" t="str">
        <f t="shared" si="19"/>
        <v/>
      </c>
      <c r="Z71" s="113" t="str">
        <f t="shared" si="19"/>
        <v/>
      </c>
    </row>
    <row r="72" spans="1:26" s="148" customFormat="1" ht="39.6" hidden="1" outlineLevel="2">
      <c r="A72" s="23"/>
      <c r="B72" s="23"/>
      <c r="C72" s="33" t="s">
        <v>171</v>
      </c>
      <c r="D72" s="33"/>
      <c r="E72" s="22"/>
      <c r="F72" s="113" t="str">
        <f>IF(LEN(F71)=0,"",TRIM(IF(AND($F$55="Fact",F59="Y"),SUBSTITUTE(Settings!$B$13,"&amp;BEAMColumn",F71),F71)))</f>
        <v>CUSTOMER_KEY</v>
      </c>
      <c r="G72" s="113" t="str">
        <f>IF(LEN(G71)=0,"",TRIM(IF(AND($F$55="Fact",G59="Y"),SUBSTITUTE(Settings!$B$13,"&amp;BEAMColumn",G71),G71)))</f>
        <v>PRODUCT_KEY</v>
      </c>
      <c r="H72" s="113" t="str">
        <f>IF(LEN(H71)=0,"",TRIM(IF(AND($F$55="Fact",H59="Y"),SUBSTITUTE(Settings!$B$13,"&amp;BEAMColumn",H71),H71)))</f>
        <v>ORDER_DATE_KEY</v>
      </c>
      <c r="I72" s="113" t="str">
        <f>IF(LEN(I71)=0,"",TRIM(IF(AND($F$55="Fact",I59="Y"),SUBSTITUTE(Settings!$B$13,"&amp;BEAMColumn",I71),I71)))</f>
        <v>DELIVERY_DUE_DATE_KEY</v>
      </c>
      <c r="J72" s="113" t="str">
        <f>IF(LEN(J71)=0,"",TRIM(IF(AND($F$55="Fact",J59="Y"),SUBSTITUTE(Settings!$B$13,"&amp;BEAMColumn",J71),J71)))</f>
        <v>SALESPERSON_KEY</v>
      </c>
      <c r="K72" s="113" t="str">
        <f>IF(LEN(K71)=0,"",TRIM(IF(AND($F$55="Fact",K59="Y"),SUBSTITUTE(Settings!$B$13,"&amp;BEAMColumn",K71),K71)))</f>
        <v>SALES_
LOCATION_KEY</v>
      </c>
      <c r="L72" s="113" t="str">
        <f>IF(LEN(L71)=0,"",TRIM(IF(AND($F$55="Fact",L59="Y"),SUBSTITUTE(Settings!$B$13,"&amp;BEAMColumn",L71),L71)))</f>
        <v>DELIVERY_ADDRESS_KEY</v>
      </c>
      <c r="M72" s="113" t="str">
        <f>IF(LEN(M71)=0,"",TRIM(IF(AND($F$55="Fact",M59="Y"),SUBSTITUTE(Settings!$B$13,"&amp;BEAMColumn",M71),M71)))</f>
        <v>ORDER_QUANTITY</v>
      </c>
      <c r="N72" s="113" t="str">
        <f>IF(LEN(N71)=0,"",TRIM(IF(AND($F$55="Fact",N59="Y"),SUBSTITUTE(Settings!$B$13,"&amp;BEAMColumn",N71),N71)))</f>
        <v>REVENUE</v>
      </c>
      <c r="O72" s="113" t="str">
        <f>IF(LEN(O71)=0,"",TRIM(IF(AND($F$55="Fact",O59="Y"),SUBSTITUTE(Settings!$B$13,"&amp;BEAMColumn",O71),O71)))</f>
        <v>PROMOTION_KEY</v>
      </c>
      <c r="P72" s="113" t="str">
        <f>IF(LEN(P71)=0,"",TRIM(IF(AND($F$55="Fact",P59="Y"),SUBSTITUTE(Settings!$B$13,"&amp;BEAMColumn",P71),P71)))</f>
        <v>DISCOUNT</v>
      </c>
      <c r="Q72" s="113" t="str">
        <f>IF(LEN(Q71)=0,"",TRIM(IF(AND($F$55="Fact",Q59="Y"),SUBSTITUTE(Settings!$B$13,"&amp;BEAMColumn",Q71),Q71)))</f>
        <v>ORDER_ID</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row>
    <row r="73" spans="1:26" s="39" customFormat="1" ht="19.95" hidden="1" customHeight="1" outlineLevel="2">
      <c r="A73" s="21"/>
      <c r="B73" s="21"/>
      <c r="C73" s="33" t="s">
        <v>300</v>
      </c>
      <c r="D73" s="33"/>
      <c r="E73" s="28"/>
      <c r="F73" s="114">
        <f t="array" ref="F73">MAX(MAX(LEN(F72:S72)),LEN(F45))</f>
        <v>21</v>
      </c>
      <c r="G73" s="115"/>
      <c r="H73" s="115"/>
      <c r="I73" s="115"/>
      <c r="J73" s="115"/>
      <c r="K73" s="115"/>
      <c r="L73" s="115"/>
      <c r="M73" s="115"/>
      <c r="N73" s="115"/>
      <c r="O73" s="115"/>
      <c r="P73" s="115"/>
      <c r="Q73" s="115"/>
      <c r="R73" s="115"/>
      <c r="S73" s="115"/>
      <c r="T73" s="115"/>
      <c r="U73" s="115"/>
      <c r="V73" s="115"/>
      <c r="W73" s="115"/>
      <c r="X73" s="115"/>
      <c r="Y73" s="115"/>
      <c r="Z73" s="115"/>
    </row>
    <row r="74" spans="1:26" s="51" customFormat="1" hidden="1" outlineLevel="2">
      <c r="A74" s="36"/>
      <c r="B74" s="36"/>
      <c r="C74" s="77"/>
      <c r="D74" s="77"/>
      <c r="E74" s="35"/>
      <c r="F74" s="116"/>
      <c r="G74" s="116"/>
      <c r="H74" s="116"/>
      <c r="I74" s="116"/>
      <c r="J74" s="116"/>
      <c r="K74" s="116"/>
      <c r="L74" s="116"/>
      <c r="M74" s="116"/>
      <c r="N74" s="116"/>
      <c r="O74" s="116"/>
      <c r="P74" s="116"/>
      <c r="Q74" s="116"/>
      <c r="R74" s="116"/>
      <c r="S74" s="116"/>
      <c r="T74" s="116"/>
      <c r="U74" s="116"/>
      <c r="V74" s="116"/>
      <c r="W74" s="116"/>
      <c r="X74" s="116"/>
      <c r="Y74" s="116"/>
      <c r="Z74" s="116"/>
    </row>
    <row r="75" spans="1:26" s="148" customFormat="1" ht="30" hidden="1" customHeight="1" outlineLevel="2">
      <c r="A75" s="23"/>
      <c r="B75" s="23"/>
      <c r="C75" s="33" t="s">
        <v>432</v>
      </c>
      <c r="D75" s="33"/>
      <c r="E75" s="22"/>
      <c r="F75" s="113" t="str">
        <f>IF(OR(LEN(F72)=0,F58="Y"),"",CONCATENATE(F72, CHAR(13)))</f>
        <v>CUSTOMER_KEY_x000D_</v>
      </c>
      <c r="G75" s="113" t="str">
        <f t="shared" ref="G75:T75" si="20">IF(OR(LEN(G72)=0,G58="Y"),"",CONCATENATE(G72, CHAR(13)))</f>
        <v>PRODUCT_KEY_x000D_</v>
      </c>
      <c r="H75" s="113" t="str">
        <f t="shared" si="20"/>
        <v>ORDER_DATE_KEY_x000D_</v>
      </c>
      <c r="I75" s="113" t="str">
        <f t="shared" si="20"/>
        <v>DELIVERY_DUE_DATE_KEY_x000D_</v>
      </c>
      <c r="J75" s="113" t="str">
        <f t="shared" si="20"/>
        <v>SALESPERSON_KEY_x000D_</v>
      </c>
      <c r="K75" s="113" t="str">
        <f t="shared" si="20"/>
        <v>SALES_
LOCATION_KEY_x000D_</v>
      </c>
      <c r="L75" s="113" t="str">
        <f t="shared" si="20"/>
        <v>DELIVERY_ADDRESS_KEY_x000D_</v>
      </c>
      <c r="M75" s="113" t="str">
        <f t="shared" si="20"/>
        <v>ORDER_QUANTITY_x000D_</v>
      </c>
      <c r="N75" s="113" t="str">
        <f t="shared" si="20"/>
        <v>REVENUE_x000D_</v>
      </c>
      <c r="O75" s="113" t="str">
        <f t="shared" si="20"/>
        <v>PROMOTION_KEY_x000D_</v>
      </c>
      <c r="P75" s="113" t="str">
        <f t="shared" si="20"/>
        <v>DISCOUNT_x000D_</v>
      </c>
      <c r="Q75" s="113" t="str">
        <f t="shared" si="20"/>
        <v>ORDER_ID_x000D_</v>
      </c>
      <c r="R75" s="113" t="str">
        <f t="shared" si="20"/>
        <v/>
      </c>
      <c r="S75" s="113" t="str">
        <f t="shared" si="20"/>
        <v/>
      </c>
      <c r="T75" s="113" t="str">
        <f t="shared" si="20"/>
        <v/>
      </c>
      <c r="U75" s="113" t="str">
        <f t="shared" ref="U75:Z75" si="21">IF(OR(LEN(U72)=0,U58="Y"),"",CONCATENATE(U72, CHAR(13)))</f>
        <v/>
      </c>
      <c r="V75" s="113" t="str">
        <f t="shared" si="21"/>
        <v/>
      </c>
      <c r="W75" s="113" t="str">
        <f t="shared" si="21"/>
        <v/>
      </c>
      <c r="X75" s="113" t="str">
        <f t="shared" si="21"/>
        <v/>
      </c>
      <c r="Y75" s="113" t="str">
        <f t="shared" si="21"/>
        <v/>
      </c>
      <c r="Z75" s="113" t="str">
        <f t="shared" si="21"/>
        <v/>
      </c>
    </row>
    <row r="76" spans="1:26" s="148" customFormat="1" ht="30" hidden="1" customHeight="1" outlineLevel="2">
      <c r="A76" s="23"/>
      <c r="B76" s="23"/>
      <c r="C76" s="33" t="s">
        <v>419</v>
      </c>
      <c r="D76" s="33"/>
      <c r="E76" s="22"/>
      <c r="F76" s="124" t="str">
        <f>IF(F63="Y",F75,"")</f>
        <v>CUSTOMER_KEY_x000D_</v>
      </c>
      <c r="G76" s="124" t="str">
        <f t="shared" ref="G76:T76" si="22">IF(G63="Y",G75,"")</f>
        <v>PRODUCT_KEY_x000D_</v>
      </c>
      <c r="H76" s="124" t="str">
        <f t="shared" si="22"/>
        <v>ORDER_DATE_KEY_x000D_</v>
      </c>
      <c r="I76" s="124" t="str">
        <f t="shared" si="22"/>
        <v>DELIVERY_DUE_DATE_KEY_x000D_</v>
      </c>
      <c r="J76" s="124" t="str">
        <f t="shared" si="22"/>
        <v>SALESPERSON_KEY_x000D_</v>
      </c>
      <c r="K76" s="124" t="str">
        <f t="shared" si="22"/>
        <v>SALES_
LOCATION_KEY_x000D_</v>
      </c>
      <c r="L76" s="124" t="str">
        <f t="shared" si="22"/>
        <v>DELIVERY_ADDRESS_KEY_x000D_</v>
      </c>
      <c r="M76" s="124" t="str">
        <f t="shared" si="22"/>
        <v/>
      </c>
      <c r="N76" s="124" t="str">
        <f t="shared" si="22"/>
        <v/>
      </c>
      <c r="O76" s="124" t="str">
        <f t="shared" si="22"/>
        <v>PROMOTION_KEY_x000D_</v>
      </c>
      <c r="P76" s="124" t="str">
        <f t="shared" si="22"/>
        <v/>
      </c>
      <c r="Q76" s="124" t="str">
        <f t="shared" si="22"/>
        <v>ORDER_ID_x000D_</v>
      </c>
      <c r="R76" s="124" t="str">
        <f t="shared" si="22"/>
        <v/>
      </c>
      <c r="S76" s="124" t="str">
        <f t="shared" si="22"/>
        <v/>
      </c>
      <c r="T76" s="124" t="str">
        <f t="shared" si="22"/>
        <v/>
      </c>
      <c r="U76" s="124" t="str">
        <f t="shared" ref="U76:Z76" si="23">IF(U63="Y",U75,"")</f>
        <v/>
      </c>
      <c r="V76" s="124" t="str">
        <f t="shared" si="23"/>
        <v/>
      </c>
      <c r="W76" s="124" t="str">
        <f t="shared" si="23"/>
        <v/>
      </c>
      <c r="X76" s="124" t="str">
        <f t="shared" si="23"/>
        <v/>
      </c>
      <c r="Y76" s="124" t="str">
        <f t="shared" si="23"/>
        <v/>
      </c>
      <c r="Z76" s="124" t="str">
        <f t="shared" si="23"/>
        <v/>
      </c>
    </row>
    <row r="77" spans="1:26" s="39" customFormat="1" ht="25.05" hidden="1" customHeight="1" outlineLevel="2">
      <c r="A77" s="21"/>
      <c r="B77" s="21"/>
      <c r="C77" s="430" t="s">
        <v>20</v>
      </c>
      <c r="D77" s="431"/>
      <c r="E77" s="431"/>
      <c r="F77" s="135"/>
      <c r="G77" s="113" t="str">
        <f ca="1">INDIRECT(ADDRESS(ROW()+1,COLUMN()-1))</f>
        <v>CUSTOMER_KEY_x000D_</v>
      </c>
      <c r="H77" s="113" t="str">
        <f t="shared" ref="H77:T77" ca="1" si="24">INDIRECT(ADDRESS(ROW()+1,COLUMN()-1))</f>
        <v>CUSTOMER_KEY_x000D_PRODUCT_KEY_x000D_</v>
      </c>
      <c r="I77" s="113" t="str">
        <f t="shared" ca="1" si="24"/>
        <v>CUSTOMER_KEY_x000D_PRODUCT_KEY_x000D_ORDER_DATE_KEY_x000D_</v>
      </c>
      <c r="J77" s="113" t="str">
        <f t="shared" ca="1" si="24"/>
        <v>CUSTOMER_KEY_x000D_PRODUCT_KEY_x000D_ORDER_DATE_KEY_x000D_DELIVERY_DUE_DATE_KEY_x000D_</v>
      </c>
      <c r="K77" s="113" t="str">
        <f t="shared" ca="1" si="24"/>
        <v>CUSTOMER_KEY_x000D_PRODUCT_KEY_x000D_ORDER_DATE_KEY_x000D_DELIVERY_DUE_DATE_KEY_x000D_SALESPERSON_KEY_x000D_</v>
      </c>
      <c r="L77" s="113" t="str">
        <f t="shared" ca="1" si="24"/>
        <v>CUSTOMER_KEY_x000D_PRODUCT_KEY_x000D_ORDER_DATE_KEY_x000D_DELIVERY_DUE_DATE_KEY_x000D_SALESPERSON_KEY_x000D_SALES_
LOCATION_KEY_x000D_</v>
      </c>
      <c r="M77" s="113" t="str">
        <f t="shared" ca="1" si="24"/>
        <v>CUSTOMER_KEY_x000D_PRODUCT_KEY_x000D_ORDER_DATE_KEY_x000D_DELIVERY_DUE_DATE_KEY_x000D_SALESPERSON_KEY_x000D_SALES_
LOCATION_KEY_x000D_DELIVERY_ADDRESS_KEY_x000D_</v>
      </c>
      <c r="N77" s="113" t="str">
        <f t="shared" ca="1" si="24"/>
        <v>CUSTOMER_KEY_x000D_PRODUCT_KEY_x000D_ORDER_DATE_KEY_x000D_DELIVERY_DUE_DATE_KEY_x000D_SALESPERSON_KEY_x000D_SALES_
LOCATION_KEY_x000D_DELIVERY_ADDRESS_KEY_x000D_</v>
      </c>
      <c r="O77" s="113" t="str">
        <f t="shared" ca="1" si="24"/>
        <v>CUSTOMER_KEY_x000D_PRODUCT_KEY_x000D_ORDER_DATE_KEY_x000D_DELIVERY_DUE_DATE_KEY_x000D_SALESPERSON_KEY_x000D_SALES_
LOCATION_KEY_x000D_DELIVERY_ADDRESS_KEY_x000D_</v>
      </c>
      <c r="P77" s="113" t="str">
        <f t="shared" ca="1" si="24"/>
        <v>CUSTOMER_KEY_x000D_PRODUCT_KEY_x000D_ORDER_DATE_KEY_x000D_DELIVERY_DUE_DATE_KEY_x000D_SALESPERSON_KEY_x000D_SALES_
LOCATION_KEY_x000D_DELIVERY_ADDRESS_KEY_x000D_PROMOTION_KEY_x000D_</v>
      </c>
      <c r="Q77" s="113" t="str">
        <f t="shared" ca="1" si="24"/>
        <v>CUSTOMER_KEY_x000D_PRODUCT_KEY_x000D_ORDER_DATE_KEY_x000D_DELIVERY_DUE_DATE_KEY_x000D_SALESPERSON_KEY_x000D_SALES_
LOCATION_KEY_x000D_DELIVERY_ADDRESS_KEY_x000D_PROMOTION_KEY_x000D_</v>
      </c>
      <c r="R77" s="113" t="str">
        <f t="shared" ca="1" si="24"/>
        <v>CUSTOMER_KEY_x000D_PRODUCT_KEY_x000D_ORDER_DATE_KEY_x000D_DELIVERY_DUE_DATE_KEY_x000D_SALESPERSON_KEY_x000D_SALES_
LOCATION_KEY_x000D_DELIVERY_ADDRESS_KEY_x000D_PROMOTION_KEY_x000D_ORDER_ID_x000D_</v>
      </c>
      <c r="S77" s="113" t="str">
        <f t="shared" ca="1" si="24"/>
        <v>CUSTOMER_KEY_x000D_PRODUCT_KEY_x000D_ORDER_DATE_KEY_x000D_DELIVERY_DUE_DATE_KEY_x000D_SALESPERSON_KEY_x000D_SALES_
LOCATION_KEY_x000D_DELIVERY_ADDRESS_KEY_x000D_PROMOTION_KEY_x000D_ORDER_ID_x000D_</v>
      </c>
      <c r="T77" s="113" t="str">
        <f t="shared" ca="1" si="24"/>
        <v>CUSTOMER_KEY_x000D_PRODUCT_KEY_x000D_ORDER_DATE_KEY_x000D_DELIVERY_DUE_DATE_KEY_x000D_SALESPERSON_KEY_x000D_SALES_
LOCATION_KEY_x000D_DELIVERY_ADDRESS_KEY_x000D_PROMOTION_KEY_x000D_ORDER_ID_x000D_</v>
      </c>
      <c r="U77" s="113" t="str">
        <f t="shared" ref="U77:Z77" ca="1" si="25">INDIRECT(ADDRESS(ROW()+1,COLUMN()-1))</f>
        <v>CUSTOMER_KEY_x000D_PRODUCT_KEY_x000D_ORDER_DATE_KEY_x000D_DELIVERY_DUE_DATE_KEY_x000D_SALESPERSON_KEY_x000D_SALES_
LOCATION_KEY_x000D_DELIVERY_ADDRESS_KEY_x000D_PROMOTION_KEY_x000D_ORDER_ID_x000D_</v>
      </c>
      <c r="V77" s="113" t="str">
        <f t="shared" ca="1" si="25"/>
        <v>CUSTOMER_KEY_x000D_PRODUCT_KEY_x000D_ORDER_DATE_KEY_x000D_DELIVERY_DUE_DATE_KEY_x000D_SALESPERSON_KEY_x000D_SALES_
LOCATION_KEY_x000D_DELIVERY_ADDRESS_KEY_x000D_PROMOTION_KEY_x000D_ORDER_ID_x000D_</v>
      </c>
      <c r="W77" s="113" t="str">
        <f t="shared" ca="1" si="25"/>
        <v>CUSTOMER_KEY_x000D_PRODUCT_KEY_x000D_ORDER_DATE_KEY_x000D_DELIVERY_DUE_DATE_KEY_x000D_SALESPERSON_KEY_x000D_SALES_
LOCATION_KEY_x000D_DELIVERY_ADDRESS_KEY_x000D_PROMOTION_KEY_x000D_ORDER_ID_x000D_</v>
      </c>
      <c r="X77" s="113" t="str">
        <f t="shared" ca="1" si="25"/>
        <v>CUSTOMER_KEY_x000D_PRODUCT_KEY_x000D_ORDER_DATE_KEY_x000D_DELIVERY_DUE_DATE_KEY_x000D_SALESPERSON_KEY_x000D_SALES_
LOCATION_KEY_x000D_DELIVERY_ADDRESS_KEY_x000D_PROMOTION_KEY_x000D_ORDER_ID_x000D_</v>
      </c>
      <c r="Y77" s="113" t="str">
        <f t="shared" ca="1" si="25"/>
        <v>CUSTOMER_KEY_x000D_PRODUCT_KEY_x000D_ORDER_DATE_KEY_x000D_DELIVERY_DUE_DATE_KEY_x000D_SALESPERSON_KEY_x000D_SALES_
LOCATION_KEY_x000D_DELIVERY_ADDRESS_KEY_x000D_PROMOTION_KEY_x000D_ORDER_ID_x000D_</v>
      </c>
      <c r="Z77" s="113" t="str">
        <f t="shared" ca="1" si="25"/>
        <v>CUSTOMER_KEY_x000D_PRODUCT_KEY_x000D_ORDER_DATE_KEY_x000D_DELIVERY_DUE_DATE_KEY_x000D_SALESPERSON_KEY_x000D_SALES_
LOCATION_KEY_x000D_DELIVERY_ADDRESS_KEY_x000D_PROMOTION_KEY_x000D_ORDER_ID_x000D_</v>
      </c>
    </row>
    <row r="78" spans="1:26" s="39" customFormat="1" ht="28.95" hidden="1" customHeight="1" outlineLevel="2">
      <c r="A78" s="21"/>
      <c r="B78" s="21"/>
      <c r="C78" s="33" t="s">
        <v>206</v>
      </c>
      <c r="D78" s="33"/>
      <c r="E78" s="28"/>
      <c r="F78" s="136" t="str">
        <f>F76</f>
        <v>CUSTOMER_KEY_x000D_</v>
      </c>
      <c r="G78" s="113" t="str">
        <f t="shared" ref="G78:T78" ca="1" si="26">IF(NOT(ISERROR(FIND("...",G77))),G77,IF(LEN(G77)&gt;226,G77&amp;"..."&amp;CHAR(13),G77&amp;G76))</f>
        <v>CUSTOMER_KEY_x000D_PRODUCT_KEY_x000D_</v>
      </c>
      <c r="H78" s="113" t="str">
        <f t="shared" ca="1" si="26"/>
        <v>CUSTOMER_KEY_x000D_PRODUCT_KEY_x000D_ORDER_DATE_KEY_x000D_</v>
      </c>
      <c r="I78" s="113" t="str">
        <f t="shared" ca="1" si="26"/>
        <v>CUSTOMER_KEY_x000D_PRODUCT_KEY_x000D_ORDER_DATE_KEY_x000D_DELIVERY_DUE_DATE_KEY_x000D_</v>
      </c>
      <c r="J78" s="113" t="str">
        <f t="shared" ca="1" si="26"/>
        <v>CUSTOMER_KEY_x000D_PRODUCT_KEY_x000D_ORDER_DATE_KEY_x000D_DELIVERY_DUE_DATE_KEY_x000D_SALESPERSON_KEY_x000D_</v>
      </c>
      <c r="K78" s="113" t="str">
        <f t="shared" ca="1" si="26"/>
        <v>CUSTOMER_KEY_x000D_PRODUCT_KEY_x000D_ORDER_DATE_KEY_x000D_DELIVERY_DUE_DATE_KEY_x000D_SALESPERSON_KEY_x000D_SALES_
LOCATION_KEY_x000D_</v>
      </c>
      <c r="L78" s="113" t="str">
        <f t="shared" ca="1" si="26"/>
        <v>CUSTOMER_KEY_x000D_PRODUCT_KEY_x000D_ORDER_DATE_KEY_x000D_DELIVERY_DUE_DATE_KEY_x000D_SALESPERSON_KEY_x000D_SALES_
LOCATION_KEY_x000D_DELIVERY_ADDRESS_KEY_x000D_</v>
      </c>
      <c r="M78" s="113" t="str">
        <f t="shared" ca="1" si="26"/>
        <v>CUSTOMER_KEY_x000D_PRODUCT_KEY_x000D_ORDER_DATE_KEY_x000D_DELIVERY_DUE_DATE_KEY_x000D_SALESPERSON_KEY_x000D_SALES_
LOCATION_KEY_x000D_DELIVERY_ADDRESS_KEY_x000D_</v>
      </c>
      <c r="N78" s="113" t="str">
        <f t="shared" ca="1" si="26"/>
        <v>CUSTOMER_KEY_x000D_PRODUCT_KEY_x000D_ORDER_DATE_KEY_x000D_DELIVERY_DUE_DATE_KEY_x000D_SALESPERSON_KEY_x000D_SALES_
LOCATION_KEY_x000D_DELIVERY_ADDRESS_KEY_x000D_</v>
      </c>
      <c r="O78" s="113" t="str">
        <f t="shared" ca="1" si="26"/>
        <v>CUSTOMER_KEY_x000D_PRODUCT_KEY_x000D_ORDER_DATE_KEY_x000D_DELIVERY_DUE_DATE_KEY_x000D_SALESPERSON_KEY_x000D_SALES_
LOCATION_KEY_x000D_DELIVERY_ADDRESS_KEY_x000D_PROMOTION_KEY_x000D_</v>
      </c>
      <c r="P78" s="113" t="str">
        <f t="shared" ca="1" si="26"/>
        <v>CUSTOMER_KEY_x000D_PRODUCT_KEY_x000D_ORDER_DATE_KEY_x000D_DELIVERY_DUE_DATE_KEY_x000D_SALESPERSON_KEY_x000D_SALES_
LOCATION_KEY_x000D_DELIVERY_ADDRESS_KEY_x000D_PROMOTION_KEY_x000D_</v>
      </c>
      <c r="Q78" s="113" t="str">
        <f t="shared" ca="1" si="26"/>
        <v>CUSTOMER_KEY_x000D_PRODUCT_KEY_x000D_ORDER_DATE_KEY_x000D_DELIVERY_DUE_DATE_KEY_x000D_SALESPERSON_KEY_x000D_SALES_
LOCATION_KEY_x000D_DELIVERY_ADDRESS_KEY_x000D_PROMOTION_KEY_x000D_ORDER_ID_x000D_</v>
      </c>
      <c r="R78" s="113" t="str">
        <f t="shared" ca="1" si="26"/>
        <v>CUSTOMER_KEY_x000D_PRODUCT_KEY_x000D_ORDER_DATE_KEY_x000D_DELIVERY_DUE_DATE_KEY_x000D_SALESPERSON_KEY_x000D_SALES_
LOCATION_KEY_x000D_DELIVERY_ADDRESS_KEY_x000D_PROMOTION_KEY_x000D_ORDER_ID_x000D_</v>
      </c>
      <c r="S78" s="113" t="str">
        <f t="shared" ca="1" si="26"/>
        <v>CUSTOMER_KEY_x000D_PRODUCT_KEY_x000D_ORDER_DATE_KEY_x000D_DELIVERY_DUE_DATE_KEY_x000D_SALESPERSON_KEY_x000D_SALES_
LOCATION_KEY_x000D_DELIVERY_ADDRESS_KEY_x000D_PROMOTION_KEY_x000D_ORDER_ID_x000D_</v>
      </c>
      <c r="T78" s="113" t="str">
        <f t="shared" ca="1" si="26"/>
        <v>CUSTOMER_KEY_x000D_PRODUCT_KEY_x000D_ORDER_DATE_KEY_x000D_DELIVERY_DUE_DATE_KEY_x000D_SALESPERSON_KEY_x000D_SALES_
LOCATION_KEY_x000D_DELIVERY_ADDRESS_KEY_x000D_PROMOTION_KEY_x000D_ORDER_ID_x000D_</v>
      </c>
      <c r="U78" s="113" t="str">
        <f t="shared" ref="U78:Z78" ca="1" si="27">IF(NOT(ISERROR(FIND("...",U77))),U77,IF(LEN(U77)&gt;226,U77&amp;"..."&amp;CHAR(13),U77&amp;U76))</f>
        <v>CUSTOMER_KEY_x000D_PRODUCT_KEY_x000D_ORDER_DATE_KEY_x000D_DELIVERY_DUE_DATE_KEY_x000D_SALESPERSON_KEY_x000D_SALES_
LOCATION_KEY_x000D_DELIVERY_ADDRESS_KEY_x000D_PROMOTION_KEY_x000D_ORDER_ID_x000D_</v>
      </c>
      <c r="V78" s="113" t="str">
        <f t="shared" ca="1" si="27"/>
        <v>CUSTOMER_KEY_x000D_PRODUCT_KEY_x000D_ORDER_DATE_KEY_x000D_DELIVERY_DUE_DATE_KEY_x000D_SALESPERSON_KEY_x000D_SALES_
LOCATION_KEY_x000D_DELIVERY_ADDRESS_KEY_x000D_PROMOTION_KEY_x000D_ORDER_ID_x000D_</v>
      </c>
      <c r="W78" s="113" t="str">
        <f t="shared" ca="1" si="27"/>
        <v>CUSTOMER_KEY_x000D_PRODUCT_KEY_x000D_ORDER_DATE_KEY_x000D_DELIVERY_DUE_DATE_KEY_x000D_SALESPERSON_KEY_x000D_SALES_
LOCATION_KEY_x000D_DELIVERY_ADDRESS_KEY_x000D_PROMOTION_KEY_x000D_ORDER_ID_x000D_</v>
      </c>
      <c r="X78" s="113" t="str">
        <f t="shared" ca="1" si="27"/>
        <v>CUSTOMER_KEY_x000D_PRODUCT_KEY_x000D_ORDER_DATE_KEY_x000D_DELIVERY_DUE_DATE_KEY_x000D_SALESPERSON_KEY_x000D_SALES_
LOCATION_KEY_x000D_DELIVERY_ADDRESS_KEY_x000D_PROMOTION_KEY_x000D_ORDER_ID_x000D_</v>
      </c>
      <c r="Y78" s="113" t="str">
        <f t="shared" ca="1" si="27"/>
        <v>CUSTOMER_KEY_x000D_PRODUCT_KEY_x000D_ORDER_DATE_KEY_x000D_DELIVERY_DUE_DATE_KEY_x000D_SALESPERSON_KEY_x000D_SALES_
LOCATION_KEY_x000D_DELIVERY_ADDRESS_KEY_x000D_PROMOTION_KEY_x000D_ORDER_ID_x000D_</v>
      </c>
      <c r="Z78" s="113" t="str">
        <f t="shared" ca="1" si="27"/>
        <v>CUSTOMER_KEY_x000D_PRODUCT_KEY_x000D_ORDER_DATE_KEY_x000D_DELIVERY_DUE_DATE_KEY_x000D_SALESPERSON_KEY_x000D_SALES_
LOCATION_KEY_x000D_DELIVERY_ADDRESS_KEY_x000D_PROMOTION_KEY_x000D_ORDER_ID_x000D_</v>
      </c>
    </row>
    <row r="79" spans="1:26" s="39" customFormat="1" ht="28.95" hidden="1" customHeight="1" outlineLevel="2">
      <c r="A79" s="21"/>
      <c r="B79" s="21"/>
      <c r="C79" s="33"/>
      <c r="D79" s="33"/>
      <c r="E79" s="28"/>
      <c r="F79" s="113"/>
      <c r="G79" s="113"/>
      <c r="H79" s="113"/>
      <c r="I79" s="113"/>
      <c r="J79" s="113"/>
      <c r="K79" s="113"/>
      <c r="L79" s="113"/>
      <c r="M79" s="113"/>
      <c r="N79" s="113"/>
      <c r="O79" s="113"/>
      <c r="P79" s="113"/>
      <c r="Q79" s="113"/>
      <c r="R79" s="113"/>
      <c r="S79" s="113"/>
      <c r="T79" s="113"/>
      <c r="U79" s="113"/>
      <c r="V79" s="113"/>
      <c r="W79" s="113"/>
      <c r="X79" s="113"/>
      <c r="Y79" s="113"/>
      <c r="Z79" s="113"/>
    </row>
    <row r="80" spans="1:26" s="39" customFormat="1" ht="28.95" hidden="1" customHeight="1" outlineLevel="2">
      <c r="A80" s="21"/>
      <c r="B80" s="21"/>
      <c r="C80" s="33" t="s">
        <v>420</v>
      </c>
      <c r="D80" s="33"/>
      <c r="E80" s="28"/>
      <c r="F80" s="124" t="str">
        <f>IF(F63="Y","", F75)</f>
        <v/>
      </c>
      <c r="G80" s="124" t="str">
        <f t="shared" ref="G80:T80" si="28">IF(G63="Y","", G75)</f>
        <v/>
      </c>
      <c r="H80" s="124" t="str">
        <f t="shared" si="28"/>
        <v/>
      </c>
      <c r="I80" s="124" t="str">
        <f t="shared" si="28"/>
        <v/>
      </c>
      <c r="J80" s="124" t="str">
        <f t="shared" si="28"/>
        <v/>
      </c>
      <c r="K80" s="124" t="str">
        <f t="shared" si="28"/>
        <v/>
      </c>
      <c r="L80" s="124" t="str">
        <f t="shared" si="28"/>
        <v/>
      </c>
      <c r="M80" s="124" t="str">
        <f t="shared" si="28"/>
        <v>ORDER_QUANTITY_x000D_</v>
      </c>
      <c r="N80" s="124" t="str">
        <f t="shared" si="28"/>
        <v>REVENUE_x000D_</v>
      </c>
      <c r="O80" s="124" t="str">
        <f t="shared" si="28"/>
        <v/>
      </c>
      <c r="P80" s="124" t="str">
        <f t="shared" si="28"/>
        <v>DISCOUNT_x000D_</v>
      </c>
      <c r="Q80" s="124" t="str">
        <f t="shared" si="28"/>
        <v/>
      </c>
      <c r="R80" s="124" t="str">
        <f t="shared" si="28"/>
        <v/>
      </c>
      <c r="S80" s="124" t="str">
        <f t="shared" si="28"/>
        <v/>
      </c>
      <c r="T80" s="124" t="str">
        <f t="shared" si="28"/>
        <v/>
      </c>
      <c r="U80" s="124" t="str">
        <f t="shared" ref="U80:Z80" si="29">IF(U63="Y","", U75)</f>
        <v/>
      </c>
      <c r="V80" s="124" t="str">
        <f t="shared" si="29"/>
        <v/>
      </c>
      <c r="W80" s="124" t="str">
        <f t="shared" si="29"/>
        <v/>
      </c>
      <c r="X80" s="124" t="str">
        <f t="shared" si="29"/>
        <v/>
      </c>
      <c r="Y80" s="124" t="str">
        <f t="shared" si="29"/>
        <v/>
      </c>
      <c r="Z80" s="124" t="str">
        <f t="shared" si="29"/>
        <v/>
      </c>
    </row>
    <row r="81" spans="1:26" s="39" customFormat="1" ht="28.95" hidden="1" customHeight="1" outlineLevel="2">
      <c r="A81" s="21"/>
      <c r="B81" s="21"/>
      <c r="C81" s="16" t="s">
        <v>176</v>
      </c>
      <c r="D81" s="33"/>
      <c r="E81" s="28"/>
      <c r="F81" s="136" t="str">
        <f ca="1">IF(LEN(G117)=0,"",G117 &amp; CHAR(13))</f>
        <v>CUSTOMER_KEY_x000D_PRODUCT_KEY_x000D_ORDER_DATE_KEY_x000D_DELIVERY_DUE_DATE_KEY_x000D_SALESPERSON_KEY_x000D_SALES_
LOCATION_KEY_x000D_DELIVERY_ADDRESS_KEY_x000D_PROMOTION_KEY_x000D_ORDER_ID_x000D__x000D_</v>
      </c>
      <c r="G81" s="113" t="str">
        <f ca="1">INDIRECT(ADDRESS(ROW()+1,COLUMN()-1))</f>
        <v>CUSTOMER_KEY_x000D_PRODUCT_KEY_x000D_ORDER_DATE_KEY_x000D_DELIVERY_DUE_DATE_KEY_x000D_SALESPERSON_KEY_x000D_SALES_
LOCATION_KEY_x000D_DELIVERY_ADDRESS_KEY_x000D_PROMOTION_KEY_x000D_ORDER_ID_x000D__x000D_</v>
      </c>
      <c r="H81" s="113" t="str">
        <f t="shared" ref="H81:T81" ca="1" si="30">INDIRECT(ADDRESS(ROW()+1,COLUMN()-1))</f>
        <v>CUSTOMER_KEY_x000D_PRODUCT_KEY_x000D_ORDER_DATE_KEY_x000D_DELIVERY_DUE_DATE_KEY_x000D_SALESPERSON_KEY_x000D_SALES_
LOCATION_KEY_x000D_DELIVERY_ADDRESS_KEY_x000D_PROMOTION_KEY_x000D_ORDER_ID_x000D__x000D_</v>
      </c>
      <c r="I81" s="113" t="str">
        <f t="shared" ca="1" si="30"/>
        <v>CUSTOMER_KEY_x000D_PRODUCT_KEY_x000D_ORDER_DATE_KEY_x000D_DELIVERY_DUE_DATE_KEY_x000D_SALESPERSON_KEY_x000D_SALES_
LOCATION_KEY_x000D_DELIVERY_ADDRESS_KEY_x000D_PROMOTION_KEY_x000D_ORDER_ID_x000D__x000D_</v>
      </c>
      <c r="J81" s="113" t="str">
        <f t="shared" ca="1" si="30"/>
        <v>CUSTOMER_KEY_x000D_PRODUCT_KEY_x000D_ORDER_DATE_KEY_x000D_DELIVERY_DUE_DATE_KEY_x000D_SALESPERSON_KEY_x000D_SALES_
LOCATION_KEY_x000D_DELIVERY_ADDRESS_KEY_x000D_PROMOTION_KEY_x000D_ORDER_ID_x000D__x000D_</v>
      </c>
      <c r="K81" s="113" t="str">
        <f t="shared" ca="1" si="30"/>
        <v>CUSTOMER_KEY_x000D_PRODUCT_KEY_x000D_ORDER_DATE_KEY_x000D_DELIVERY_DUE_DATE_KEY_x000D_SALESPERSON_KEY_x000D_SALES_
LOCATION_KEY_x000D_DELIVERY_ADDRESS_KEY_x000D_PROMOTION_KEY_x000D_ORDER_ID_x000D__x000D_</v>
      </c>
      <c r="L81" s="113" t="str">
        <f t="shared" ca="1" si="30"/>
        <v>CUSTOMER_KEY_x000D_PRODUCT_KEY_x000D_ORDER_DATE_KEY_x000D_DELIVERY_DUE_DATE_KEY_x000D_SALESPERSON_KEY_x000D_SALES_
LOCATION_KEY_x000D_DELIVERY_ADDRESS_KEY_x000D_PROMOTION_KEY_x000D_ORDER_ID_x000D__x000D_</v>
      </c>
      <c r="M81" s="113" t="str">
        <f t="shared" ca="1" si="30"/>
        <v>CUSTOMER_KEY_x000D_PRODUCT_KEY_x000D_ORDER_DATE_KEY_x000D_DELIVERY_DUE_DATE_KEY_x000D_SALESPERSON_KEY_x000D_SALES_
LOCATION_KEY_x000D_DELIVERY_ADDRESS_KEY_x000D_PROMOTION_KEY_x000D_ORDER_ID_x000D__x000D_</v>
      </c>
      <c r="N81" s="113" t="str">
        <f t="shared" ca="1" si="30"/>
        <v>CUSTOMER_KEY_x000D_PRODUCT_KEY_x000D_ORDER_DATE_KEY_x000D_DELIVERY_DUE_DATE_KEY_x000D_SALESPERSON_KEY_x000D_SALES_
LOCATION_KEY_x000D_DELIVERY_ADDRESS_KEY_x000D_PROMOTION_KEY_x000D_ORDER_ID_x000D__x000D_ORDER_QUANTITY_x000D_</v>
      </c>
      <c r="O81" s="113" t="str">
        <f t="shared" ca="1" si="30"/>
        <v>CUSTOMER_KEY_x000D_PRODUCT_KEY_x000D_ORDER_DATE_KEY_x000D_DELIVERY_DUE_DATE_KEY_x000D_SALESPERSON_KEY_x000D_SALES_
LOCATION_KEY_x000D_DELIVERY_ADDRESS_KEY_x000D_PROMOTION_KEY_x000D_ORDER_ID_x000D__x000D_ORDER_QUANTITY_x000D_REVENUE_x000D_</v>
      </c>
      <c r="P81" s="113" t="str">
        <f t="shared" ca="1" si="30"/>
        <v>CUSTOMER_KEY_x000D_PRODUCT_KEY_x000D_ORDER_DATE_KEY_x000D_DELIVERY_DUE_DATE_KEY_x000D_SALESPERSON_KEY_x000D_SALES_
LOCATION_KEY_x000D_DELIVERY_ADDRESS_KEY_x000D_PROMOTION_KEY_x000D_ORDER_ID_x000D__x000D_ORDER_QUANTITY_x000D_REVENUE_x000D_</v>
      </c>
      <c r="Q81" s="113" t="str">
        <f t="shared" ca="1" si="30"/>
        <v>CUSTOMER_KEY_x000D_PRODUCT_KEY_x000D_ORDER_DATE_KEY_x000D_DELIVERY_DUE_DATE_KEY_x000D_SALESPERSON_KEY_x000D_SALES_
LOCATION_KEY_x000D_DELIVERY_ADDRESS_KEY_x000D_PROMOTION_KEY_x000D_ORDER_ID_x000D__x000D_ORDER_QUANTITY_x000D_REVENUE_x000D_DISCOUNT_x000D_</v>
      </c>
      <c r="R81" s="113" t="str">
        <f t="shared" ca="1" si="30"/>
        <v>CUSTOMER_KEY_x000D_PRODUCT_KEY_x000D_ORDER_DATE_KEY_x000D_DELIVERY_DUE_DATE_KEY_x000D_SALESPERSON_KEY_x000D_SALES_
LOCATION_KEY_x000D_DELIVERY_ADDRESS_KEY_x000D_PROMOTION_KEY_x000D_ORDER_ID_x000D__x000D_ORDER_QUANTITY_x000D_REVENUE_x000D_DISCOUNT_x000D_</v>
      </c>
      <c r="S81" s="113" t="str">
        <f t="shared" ca="1" si="30"/>
        <v>CUSTOMER_KEY_x000D_PRODUCT_KEY_x000D_ORDER_DATE_KEY_x000D_DELIVERY_DUE_DATE_KEY_x000D_SALESPERSON_KEY_x000D_SALES_
LOCATION_KEY_x000D_DELIVERY_ADDRESS_KEY_x000D_PROMOTION_KEY_x000D_ORDER_ID_x000D__x000D_ORDER_QUANTITY_x000D_REVENUE_x000D_DISCOUNT_x000D_</v>
      </c>
      <c r="T81" s="113" t="str">
        <f t="shared" ca="1" si="30"/>
        <v>CUSTOMER_KEY_x000D_PRODUCT_KEY_x000D_ORDER_DATE_KEY_x000D_DELIVERY_DUE_DATE_KEY_x000D_SALESPERSON_KEY_x000D_SALES_
LOCATION_KEY_x000D_DELIVERY_ADDRESS_KEY_x000D_PROMOTION_KEY_x000D_ORDER_ID_x000D__x000D_ORDER_QUANTITY_x000D_REVENUE_x000D_DISCOUNT_x000D_</v>
      </c>
      <c r="U81" s="113" t="str">
        <f t="shared" ref="U81:Z81" ca="1" si="31">INDIRECT(ADDRESS(ROW()+1,COLUMN()-1))</f>
        <v>CUSTOMER_KEY_x000D_PRODUCT_KEY_x000D_ORDER_DATE_KEY_x000D_DELIVERY_DUE_DATE_KEY_x000D_SALESPERSON_KEY_x000D_SALES_
LOCATION_KEY_x000D_DELIVERY_ADDRESS_KEY_x000D_PROMOTION_KEY_x000D_ORDER_ID_x000D__x000D_ORDER_QUANTITY_x000D_REVENUE_x000D_DISCOUNT_x000D_</v>
      </c>
      <c r="V81" s="113" t="str">
        <f t="shared" ca="1" si="31"/>
        <v>CUSTOMER_KEY_x000D_PRODUCT_KEY_x000D_ORDER_DATE_KEY_x000D_DELIVERY_DUE_DATE_KEY_x000D_SALESPERSON_KEY_x000D_SALES_
LOCATION_KEY_x000D_DELIVERY_ADDRESS_KEY_x000D_PROMOTION_KEY_x000D_ORDER_ID_x000D__x000D_ORDER_QUANTITY_x000D_REVENUE_x000D_DISCOUNT_x000D_</v>
      </c>
      <c r="W81" s="113" t="str">
        <f t="shared" ca="1" si="31"/>
        <v>CUSTOMER_KEY_x000D_PRODUCT_KEY_x000D_ORDER_DATE_KEY_x000D_DELIVERY_DUE_DATE_KEY_x000D_SALESPERSON_KEY_x000D_SALES_
LOCATION_KEY_x000D_DELIVERY_ADDRESS_KEY_x000D_PROMOTION_KEY_x000D_ORDER_ID_x000D__x000D_ORDER_QUANTITY_x000D_REVENUE_x000D_DISCOUNT_x000D_</v>
      </c>
      <c r="X81" s="113" t="str">
        <f t="shared" ca="1" si="31"/>
        <v>CUSTOMER_KEY_x000D_PRODUCT_KEY_x000D_ORDER_DATE_KEY_x000D_DELIVERY_DUE_DATE_KEY_x000D_SALESPERSON_KEY_x000D_SALES_
LOCATION_KEY_x000D_DELIVERY_ADDRESS_KEY_x000D_PROMOTION_KEY_x000D_ORDER_ID_x000D__x000D_ORDER_QUANTITY_x000D_REVENUE_x000D_DISCOUNT_x000D_</v>
      </c>
      <c r="Y81" s="113" t="str">
        <f t="shared" ca="1" si="31"/>
        <v>CUSTOMER_KEY_x000D_PRODUCT_KEY_x000D_ORDER_DATE_KEY_x000D_DELIVERY_DUE_DATE_KEY_x000D_SALESPERSON_KEY_x000D_SALES_
LOCATION_KEY_x000D_DELIVERY_ADDRESS_KEY_x000D_PROMOTION_KEY_x000D_ORDER_ID_x000D__x000D_ORDER_QUANTITY_x000D_REVENUE_x000D_DISCOUNT_x000D_</v>
      </c>
      <c r="Z81" s="113" t="str">
        <f t="shared" ca="1" si="31"/>
        <v>CUSTOMER_KEY_x000D_PRODUCT_KEY_x000D_ORDER_DATE_KEY_x000D_DELIVERY_DUE_DATE_KEY_x000D_SALESPERSON_KEY_x000D_SALES_
LOCATION_KEY_x000D_DELIVERY_ADDRESS_KEY_x000D_PROMOTION_KEY_x000D_ORDER_ID_x000D__x000D_ORDER_QUANTITY_x000D_REVENUE_x000D_DISCOUNT_x000D_</v>
      </c>
    </row>
    <row r="82" spans="1:26" s="39" customFormat="1" ht="28.95" hidden="1" customHeight="1" outlineLevel="2">
      <c r="A82" s="21"/>
      <c r="B82" s="21"/>
      <c r="C82" s="33" t="s">
        <v>433</v>
      </c>
      <c r="D82" s="33"/>
      <c r="E82" s="28"/>
      <c r="F82" s="113" t="str">
        <f ca="1">IF(NOT(ISERROR(FIND("...",F81))),F81,IF(LEN(F81)&gt;226, F81 &amp; "..." &amp; CHAR(13), F81 &amp; F80))</f>
        <v>CUSTOMER_KEY_x000D_PRODUCT_KEY_x000D_ORDER_DATE_KEY_x000D_DELIVERY_DUE_DATE_KEY_x000D_SALESPERSON_KEY_x000D_SALES_
LOCATION_KEY_x000D_DELIVERY_ADDRESS_KEY_x000D_PROMOTION_KEY_x000D_ORDER_ID_x000D__x000D_</v>
      </c>
      <c r="G82" s="113" t="str">
        <f ca="1">IF(NOT(ISERROR(FIND("...",G81))),G81,IF(LEN(G81)&gt;226, G81 &amp; "..." &amp; CHAR(13), G81 &amp; G80))</f>
        <v>CUSTOMER_KEY_x000D_PRODUCT_KEY_x000D_ORDER_DATE_KEY_x000D_DELIVERY_DUE_DATE_KEY_x000D_SALESPERSON_KEY_x000D_SALES_
LOCATION_KEY_x000D_DELIVERY_ADDRESS_KEY_x000D_PROMOTION_KEY_x000D_ORDER_ID_x000D__x000D_</v>
      </c>
      <c r="H82" s="113" t="str">
        <f t="shared" ref="H82:T82" ca="1" si="32">IF(NOT(ISERROR(FIND("...",H81))),H81,IF(LEN(H81)&gt;226, H81 &amp; "..." &amp; CHAR(13), H81 &amp; H80))</f>
        <v>CUSTOMER_KEY_x000D_PRODUCT_KEY_x000D_ORDER_DATE_KEY_x000D_DELIVERY_DUE_DATE_KEY_x000D_SALESPERSON_KEY_x000D_SALES_
LOCATION_KEY_x000D_DELIVERY_ADDRESS_KEY_x000D_PROMOTION_KEY_x000D_ORDER_ID_x000D__x000D_</v>
      </c>
      <c r="I82" s="113" t="str">
        <f t="shared" ca="1" si="32"/>
        <v>CUSTOMER_KEY_x000D_PRODUCT_KEY_x000D_ORDER_DATE_KEY_x000D_DELIVERY_DUE_DATE_KEY_x000D_SALESPERSON_KEY_x000D_SALES_
LOCATION_KEY_x000D_DELIVERY_ADDRESS_KEY_x000D_PROMOTION_KEY_x000D_ORDER_ID_x000D__x000D_</v>
      </c>
      <c r="J82" s="113" t="str">
        <f t="shared" ca="1" si="32"/>
        <v>CUSTOMER_KEY_x000D_PRODUCT_KEY_x000D_ORDER_DATE_KEY_x000D_DELIVERY_DUE_DATE_KEY_x000D_SALESPERSON_KEY_x000D_SALES_
LOCATION_KEY_x000D_DELIVERY_ADDRESS_KEY_x000D_PROMOTION_KEY_x000D_ORDER_ID_x000D__x000D_</v>
      </c>
      <c r="K82" s="113" t="str">
        <f t="shared" ca="1" si="32"/>
        <v>CUSTOMER_KEY_x000D_PRODUCT_KEY_x000D_ORDER_DATE_KEY_x000D_DELIVERY_DUE_DATE_KEY_x000D_SALESPERSON_KEY_x000D_SALES_
LOCATION_KEY_x000D_DELIVERY_ADDRESS_KEY_x000D_PROMOTION_KEY_x000D_ORDER_ID_x000D__x000D_</v>
      </c>
      <c r="L82" s="113" t="str">
        <f t="shared" ca="1" si="32"/>
        <v>CUSTOMER_KEY_x000D_PRODUCT_KEY_x000D_ORDER_DATE_KEY_x000D_DELIVERY_DUE_DATE_KEY_x000D_SALESPERSON_KEY_x000D_SALES_
LOCATION_KEY_x000D_DELIVERY_ADDRESS_KEY_x000D_PROMOTION_KEY_x000D_ORDER_ID_x000D__x000D_</v>
      </c>
      <c r="M82" s="113" t="str">
        <f t="shared" ca="1" si="32"/>
        <v>CUSTOMER_KEY_x000D_PRODUCT_KEY_x000D_ORDER_DATE_KEY_x000D_DELIVERY_DUE_DATE_KEY_x000D_SALESPERSON_KEY_x000D_SALES_
LOCATION_KEY_x000D_DELIVERY_ADDRESS_KEY_x000D_PROMOTION_KEY_x000D_ORDER_ID_x000D__x000D_ORDER_QUANTITY_x000D_</v>
      </c>
      <c r="N82" s="113" t="str">
        <f t="shared" ca="1" si="32"/>
        <v>CUSTOMER_KEY_x000D_PRODUCT_KEY_x000D_ORDER_DATE_KEY_x000D_DELIVERY_DUE_DATE_KEY_x000D_SALESPERSON_KEY_x000D_SALES_
LOCATION_KEY_x000D_DELIVERY_ADDRESS_KEY_x000D_PROMOTION_KEY_x000D_ORDER_ID_x000D__x000D_ORDER_QUANTITY_x000D_REVENUE_x000D_</v>
      </c>
      <c r="O82" s="113" t="str">
        <f t="shared" ca="1" si="32"/>
        <v>CUSTOMER_KEY_x000D_PRODUCT_KEY_x000D_ORDER_DATE_KEY_x000D_DELIVERY_DUE_DATE_KEY_x000D_SALESPERSON_KEY_x000D_SALES_
LOCATION_KEY_x000D_DELIVERY_ADDRESS_KEY_x000D_PROMOTION_KEY_x000D_ORDER_ID_x000D__x000D_ORDER_QUANTITY_x000D_REVENUE_x000D_</v>
      </c>
      <c r="P82" s="113" t="str">
        <f t="shared" ca="1" si="32"/>
        <v>CUSTOMER_KEY_x000D_PRODUCT_KEY_x000D_ORDER_DATE_KEY_x000D_DELIVERY_DUE_DATE_KEY_x000D_SALESPERSON_KEY_x000D_SALES_
LOCATION_KEY_x000D_DELIVERY_ADDRESS_KEY_x000D_PROMOTION_KEY_x000D_ORDER_ID_x000D__x000D_ORDER_QUANTITY_x000D_REVENUE_x000D_DISCOUNT_x000D_</v>
      </c>
      <c r="Q82" s="113" t="str">
        <f t="shared" ca="1" si="32"/>
        <v>CUSTOMER_KEY_x000D_PRODUCT_KEY_x000D_ORDER_DATE_KEY_x000D_DELIVERY_DUE_DATE_KEY_x000D_SALESPERSON_KEY_x000D_SALES_
LOCATION_KEY_x000D_DELIVERY_ADDRESS_KEY_x000D_PROMOTION_KEY_x000D_ORDER_ID_x000D__x000D_ORDER_QUANTITY_x000D_REVENUE_x000D_DISCOUNT_x000D_</v>
      </c>
      <c r="R82" s="113" t="str">
        <f t="shared" ca="1" si="32"/>
        <v>CUSTOMER_KEY_x000D_PRODUCT_KEY_x000D_ORDER_DATE_KEY_x000D_DELIVERY_DUE_DATE_KEY_x000D_SALESPERSON_KEY_x000D_SALES_
LOCATION_KEY_x000D_DELIVERY_ADDRESS_KEY_x000D_PROMOTION_KEY_x000D_ORDER_ID_x000D__x000D_ORDER_QUANTITY_x000D_REVENUE_x000D_DISCOUNT_x000D_</v>
      </c>
      <c r="S82" s="113" t="str">
        <f t="shared" ca="1" si="32"/>
        <v>CUSTOMER_KEY_x000D_PRODUCT_KEY_x000D_ORDER_DATE_KEY_x000D_DELIVERY_DUE_DATE_KEY_x000D_SALESPERSON_KEY_x000D_SALES_
LOCATION_KEY_x000D_DELIVERY_ADDRESS_KEY_x000D_PROMOTION_KEY_x000D_ORDER_ID_x000D__x000D_ORDER_QUANTITY_x000D_REVENUE_x000D_DISCOUNT_x000D_</v>
      </c>
      <c r="T82" s="113" t="str">
        <f t="shared" ca="1" si="32"/>
        <v>CUSTOMER_KEY_x000D_PRODUCT_KEY_x000D_ORDER_DATE_KEY_x000D_DELIVERY_DUE_DATE_KEY_x000D_SALESPERSON_KEY_x000D_SALES_
LOCATION_KEY_x000D_DELIVERY_ADDRESS_KEY_x000D_PROMOTION_KEY_x000D_ORDER_ID_x000D__x000D_ORDER_QUANTITY_x000D_REVENUE_x000D_DISCOUNT_x000D_</v>
      </c>
      <c r="U82" s="113" t="str">
        <f t="shared" ref="U82:Z82" ca="1" si="33">IF(NOT(ISERROR(FIND("...",U81))),U81,IF(LEN(U81)&gt;226, U81 &amp; "..." &amp; CHAR(13), U81 &amp; U80))</f>
        <v>CUSTOMER_KEY_x000D_PRODUCT_KEY_x000D_ORDER_DATE_KEY_x000D_DELIVERY_DUE_DATE_KEY_x000D_SALESPERSON_KEY_x000D_SALES_
LOCATION_KEY_x000D_DELIVERY_ADDRESS_KEY_x000D_PROMOTION_KEY_x000D_ORDER_ID_x000D__x000D_ORDER_QUANTITY_x000D_REVENUE_x000D_DISCOUNT_x000D_</v>
      </c>
      <c r="V82" s="113" t="str">
        <f t="shared" ca="1" si="33"/>
        <v>CUSTOMER_KEY_x000D_PRODUCT_KEY_x000D_ORDER_DATE_KEY_x000D_DELIVERY_DUE_DATE_KEY_x000D_SALESPERSON_KEY_x000D_SALES_
LOCATION_KEY_x000D_DELIVERY_ADDRESS_KEY_x000D_PROMOTION_KEY_x000D_ORDER_ID_x000D__x000D_ORDER_QUANTITY_x000D_REVENUE_x000D_DISCOUNT_x000D_</v>
      </c>
      <c r="W82" s="113" t="str">
        <f t="shared" ca="1" si="33"/>
        <v>CUSTOMER_KEY_x000D_PRODUCT_KEY_x000D_ORDER_DATE_KEY_x000D_DELIVERY_DUE_DATE_KEY_x000D_SALESPERSON_KEY_x000D_SALES_
LOCATION_KEY_x000D_DELIVERY_ADDRESS_KEY_x000D_PROMOTION_KEY_x000D_ORDER_ID_x000D__x000D_ORDER_QUANTITY_x000D_REVENUE_x000D_DISCOUNT_x000D_</v>
      </c>
      <c r="X82" s="113" t="str">
        <f t="shared" ca="1" si="33"/>
        <v>CUSTOMER_KEY_x000D_PRODUCT_KEY_x000D_ORDER_DATE_KEY_x000D_DELIVERY_DUE_DATE_KEY_x000D_SALESPERSON_KEY_x000D_SALES_
LOCATION_KEY_x000D_DELIVERY_ADDRESS_KEY_x000D_PROMOTION_KEY_x000D_ORDER_ID_x000D__x000D_ORDER_QUANTITY_x000D_REVENUE_x000D_DISCOUNT_x000D_</v>
      </c>
      <c r="Y82" s="113" t="str">
        <f t="shared" ca="1" si="33"/>
        <v>CUSTOMER_KEY_x000D_PRODUCT_KEY_x000D_ORDER_DATE_KEY_x000D_DELIVERY_DUE_DATE_KEY_x000D_SALESPERSON_KEY_x000D_SALES_
LOCATION_KEY_x000D_DELIVERY_ADDRESS_KEY_x000D_PROMOTION_KEY_x000D_ORDER_ID_x000D__x000D_ORDER_QUANTITY_x000D_REVENUE_x000D_DISCOUNT_x000D_</v>
      </c>
      <c r="Z82" s="113" t="str">
        <f t="shared" ca="1" si="33"/>
        <v>CUSTOMER_KEY_x000D_PRODUCT_KEY_x000D_ORDER_DATE_KEY_x000D_DELIVERY_DUE_DATE_KEY_x000D_SALESPERSON_KEY_x000D_SALES_
LOCATION_KEY_x000D_DELIVERY_ADDRESS_KEY_x000D_PROMOTION_KEY_x000D_ORDER_ID_x000D__x000D_ORDER_QUANTITY_x000D_REVENUE_x000D_DISCOUNT_x000D_</v>
      </c>
    </row>
    <row r="83" spans="1:26" s="39" customFormat="1" ht="28.95" hidden="1" customHeight="1" outlineLevel="2">
      <c r="A83" s="21"/>
      <c r="B83" s="21"/>
      <c r="C83" s="33" t="s">
        <v>343</v>
      </c>
      <c r="D83" s="33"/>
      <c r="E83" s="28"/>
      <c r="F83" s="124" t="str">
        <f t="shared" ref="F83:T83" si="34">IF(LEN(F72)=0,"",TRIM(SUBSTITUTE(F7, "!", "")))</f>
        <v>[who] SK</v>
      </c>
      <c r="G83" s="124" t="str">
        <f t="shared" si="34"/>
        <v>[what] GD, SK</v>
      </c>
      <c r="H83" s="124" t="str">
        <f t="shared" si="34"/>
        <v>[when] SK</v>
      </c>
      <c r="I83" s="124" t="str">
        <f t="shared" si="34"/>
        <v>[when] SK</v>
      </c>
      <c r="J83" s="124" t="str">
        <f t="shared" si="34"/>
        <v>[who] SK</v>
      </c>
      <c r="K83" s="124" t="str">
        <f t="shared" si="34"/>
        <v>[where] SK</v>
      </c>
      <c r="L83" s="124" t="str">
        <f t="shared" si="34"/>
        <v>[where] SK</v>
      </c>
      <c r="M83" s="124" t="str">
        <f t="shared" si="34"/>
        <v>[Retail Units] FA</v>
      </c>
      <c r="N83" s="124" t="str">
        <f t="shared" si="34"/>
        <v>[$] FA</v>
      </c>
      <c r="O83" s="124" t="str">
        <f t="shared" si="34"/>
        <v>[why] SK</v>
      </c>
      <c r="P83" s="124" t="str">
        <f t="shared" si="34"/>
        <v>[$] FA</v>
      </c>
      <c r="Q83" s="124" t="str">
        <f t="shared" si="34"/>
        <v>[how] GD, DD, MD</v>
      </c>
      <c r="R83" s="124" t="str">
        <f t="shared" si="34"/>
        <v/>
      </c>
      <c r="S83" s="124" t="str">
        <f t="shared" si="34"/>
        <v/>
      </c>
      <c r="T83" s="124" t="str">
        <f t="shared" si="34"/>
        <v/>
      </c>
      <c r="U83" s="124" t="str">
        <f t="shared" ref="U83:Z83" si="35">IF(LEN(U72)=0,"",TRIM(SUBSTITUTE(U7, "!", "")))</f>
        <v/>
      </c>
      <c r="V83" s="124" t="str">
        <f t="shared" si="35"/>
        <v/>
      </c>
      <c r="W83" s="124" t="str">
        <f t="shared" si="35"/>
        <v/>
      </c>
      <c r="X83" s="124" t="str">
        <f t="shared" si="35"/>
        <v/>
      </c>
      <c r="Y83" s="124" t="str">
        <f t="shared" si="35"/>
        <v/>
      </c>
      <c r="Z83" s="124" t="str">
        <f t="shared" si="35"/>
        <v/>
      </c>
    </row>
    <row r="84" spans="1:26" s="103" customFormat="1" ht="28.95" hidden="1" customHeight="1" outlineLevel="2">
      <c r="A84" s="31"/>
      <c r="B84" s="31"/>
      <c r="C84" s="33" t="s">
        <v>191</v>
      </c>
      <c r="D84" s="33"/>
      <c r="E84" s="28"/>
      <c r="F84" s="136" t="str">
        <f>F83</f>
        <v>[who] SK</v>
      </c>
      <c r="G84" s="113" t="str">
        <f ca="1">CONCATENATE(INDIRECT(ADDRESS(ROW(),COLUMN()-1)),", ", G83)</f>
        <v>[who] SK, [what] GD, SK</v>
      </c>
      <c r="H84" s="113" t="str">
        <f t="shared" ref="H84:T84" ca="1" si="36">CONCATENATE(INDIRECT(ADDRESS(ROW(),COLUMN()-1)),", ", H83)</f>
        <v>[who] SK, [what] GD, SK, [when] SK</v>
      </c>
      <c r="I84" s="113" t="str">
        <f t="shared" ca="1" si="36"/>
        <v>[who] SK, [what] GD, SK, [when] SK, [when] SK</v>
      </c>
      <c r="J84" s="113" t="str">
        <f t="shared" ca="1" si="36"/>
        <v>[who] SK, [what] GD, SK, [when] SK, [when] SK, [who] SK</v>
      </c>
      <c r="K84" s="113" t="str">
        <f t="shared" ca="1" si="36"/>
        <v>[who] SK, [what] GD, SK, [when] SK, [when] SK, [who] SK, [where] SK</v>
      </c>
      <c r="L84" s="113" t="str">
        <f t="shared" ca="1" si="36"/>
        <v>[who] SK, [what] GD, SK, [when] SK, [when] SK, [who] SK, [where] SK, [where] SK</v>
      </c>
      <c r="M84" s="113" t="str">
        <f t="shared" ca="1" si="36"/>
        <v>[who] SK, [what] GD, SK, [when] SK, [when] SK, [who] SK, [where] SK, [where] SK, [Retail Units] FA</v>
      </c>
      <c r="N84" s="113" t="str">
        <f t="shared" ca="1" si="36"/>
        <v>[who] SK, [what] GD, SK, [when] SK, [when] SK, [who] SK, [where] SK, [where] SK, [Retail Units] FA, [$] FA</v>
      </c>
      <c r="O84" s="113" t="str">
        <f t="shared" ca="1" si="36"/>
        <v>[who] SK, [what] GD, SK, [when] SK, [when] SK, [who] SK, [where] SK, [where] SK, [Retail Units] FA, [$] FA, [why] SK</v>
      </c>
      <c r="P84" s="113" t="str">
        <f t="shared" ca="1" si="36"/>
        <v>[who] SK, [what] GD, SK, [when] SK, [when] SK, [who] SK, [where] SK, [where] SK, [Retail Units] FA, [$] FA, [why] SK, [$] FA</v>
      </c>
      <c r="Q84" s="113" t="str">
        <f t="shared" ca="1" si="36"/>
        <v>[who] SK, [what] GD, SK, [when] SK, [when] SK, [who] SK, [where] SK, [where] SK, [Retail Units] FA, [$] FA, [why] SK, [$] FA, [how] GD, DD, MD</v>
      </c>
      <c r="R84" s="113" t="str">
        <f t="shared" ca="1" si="36"/>
        <v xml:space="preserve">[who] SK, [what] GD, SK, [when] SK, [when] SK, [who] SK, [where] SK, [where] SK, [Retail Units] FA, [$] FA, [why] SK, [$] FA, [how] GD, DD, MD, </v>
      </c>
      <c r="S84" s="113" t="str">
        <f t="shared" ca="1" si="36"/>
        <v xml:space="preserve">[who] SK, [what] GD, SK, [when] SK, [when] SK, [who] SK, [where] SK, [where] SK, [Retail Units] FA, [$] FA, [why] SK, [$] FA, [how] GD, DD, MD, , </v>
      </c>
      <c r="T84" s="113" t="str">
        <f t="shared" ca="1" si="36"/>
        <v xml:space="preserve">[who] SK, [what] GD, SK, [when] SK, [when] SK, [who] SK, [where] SK, [where] SK, [Retail Units] FA, [$] FA, [why] SK, [$] FA, [how] GD, DD, MD, , , </v>
      </c>
      <c r="U84" s="113" t="str">
        <f t="shared" ref="U84:Z84" ca="1" si="37">CONCATENATE(INDIRECT(ADDRESS(ROW(),COLUMN()-1)),", ", U83)</f>
        <v xml:space="preserve">[who] SK, [what] GD, SK, [when] SK, [when] SK, [who] SK, [where] SK, [where] SK, [Retail Units] FA, [$] FA, [why] SK, [$] FA, [how] GD, DD, MD, , , , </v>
      </c>
      <c r="V84" s="113" t="str">
        <f t="shared" ca="1" si="37"/>
        <v xml:space="preserve">[who] SK, [what] GD, SK, [when] SK, [when] SK, [who] SK, [where] SK, [where] SK, [Retail Units] FA, [$] FA, [why] SK, [$] FA, [how] GD, DD, MD, , , , , </v>
      </c>
      <c r="W84" s="113" t="str">
        <f t="shared" ca="1" si="37"/>
        <v xml:space="preserve">[who] SK, [what] GD, SK, [when] SK, [when] SK, [who] SK, [where] SK, [where] SK, [Retail Units] FA, [$] FA, [why] SK, [$] FA, [how] GD, DD, MD, , , , , , </v>
      </c>
      <c r="X84" s="113" t="str">
        <f t="shared" ca="1" si="37"/>
        <v xml:space="preserve">[who] SK, [what] GD, SK, [when] SK, [when] SK, [who] SK, [where] SK, [where] SK, [Retail Units] FA, [$] FA, [why] SK, [$] FA, [how] GD, DD, MD, , , , , , , </v>
      </c>
      <c r="Y84" s="113" t="str">
        <f t="shared" ca="1" si="37"/>
        <v xml:space="preserve">[who] SK, [what] GD, SK, [when] SK, [when] SK, [who] SK, [where] SK, [where] SK, [Retail Units] FA, [$] FA, [why] SK, [$] FA, [how] GD, DD, MD, , , , , , , , </v>
      </c>
      <c r="Z84" s="113" t="str">
        <f t="shared" ca="1" si="37"/>
        <v xml:space="preserve">[who] SK, [what] GD, SK, [when] SK, [when] SK, [who] SK, [where] SK, [where] SK, [Retail Units] FA, [$] FA, [why] SK, [$] FA, [how] GD, DD, MD, , , , , , , , , </v>
      </c>
    </row>
    <row r="85" spans="1:26" s="103" customFormat="1" ht="16.95" hidden="1" customHeight="1" outlineLevel="2">
      <c r="A85" s="31"/>
      <c r="B85" s="31"/>
      <c r="C85" s="33"/>
      <c r="D85" s="33"/>
      <c r="E85" s="28"/>
      <c r="F85" s="113"/>
      <c r="G85" s="113"/>
      <c r="H85" s="113"/>
      <c r="I85" s="113"/>
      <c r="J85" s="113"/>
      <c r="K85" s="113"/>
      <c r="L85" s="113"/>
      <c r="M85" s="113"/>
      <c r="N85" s="113"/>
      <c r="O85" s="113"/>
      <c r="P85" s="113"/>
      <c r="Q85" s="113"/>
      <c r="R85" s="113"/>
      <c r="S85" s="113"/>
      <c r="T85" s="113"/>
      <c r="U85" s="113"/>
      <c r="V85" s="113"/>
      <c r="W85" s="113"/>
      <c r="X85" s="113"/>
      <c r="Y85" s="113"/>
      <c r="Z85" s="113"/>
    </row>
    <row r="86" spans="1:26" s="103" customFormat="1" ht="28.95" hidden="1" customHeight="1" outlineLevel="2">
      <c r="A86" s="31"/>
      <c r="B86" s="31"/>
      <c r="C86" s="33" t="s">
        <v>192</v>
      </c>
      <c r="D86" s="33"/>
      <c r="E86" s="28"/>
      <c r="F86" s="113" t="str">
        <f>IF(F59="Y",F72 &amp; ", ","")</f>
        <v xml:space="preserve">CUSTOMER_KEY, </v>
      </c>
      <c r="G86" s="113" t="str">
        <f t="shared" ref="G86:T86" si="38">IF(G59="Y",G72 &amp; ", ","")</f>
        <v xml:space="preserve">PRODUCT_KEY, </v>
      </c>
      <c r="H86" s="113" t="str">
        <f t="shared" si="38"/>
        <v xml:space="preserve">ORDER_DATE_KEY, </v>
      </c>
      <c r="I86" s="113" t="str">
        <f t="shared" si="38"/>
        <v xml:space="preserve">DELIVERY_DUE_DATE_KEY, </v>
      </c>
      <c r="J86" s="113" t="str">
        <f t="shared" si="38"/>
        <v xml:space="preserve">SALESPERSON_KEY, </v>
      </c>
      <c r="K86" s="113" t="str">
        <f t="shared" si="38"/>
        <v xml:space="preserve">SALES_
LOCATION_KEY, </v>
      </c>
      <c r="L86" s="113" t="str">
        <f t="shared" si="38"/>
        <v xml:space="preserve">DELIVERY_ADDRESS_KEY, </v>
      </c>
      <c r="M86" s="113" t="str">
        <f t="shared" si="38"/>
        <v/>
      </c>
      <c r="N86" s="113" t="str">
        <f t="shared" si="38"/>
        <v/>
      </c>
      <c r="O86" s="113" t="str">
        <f t="shared" si="38"/>
        <v xml:space="preserve">PROMOTION_KEY, </v>
      </c>
      <c r="P86" s="113" t="str">
        <f t="shared" si="38"/>
        <v/>
      </c>
      <c r="Q86" s="113" t="str">
        <f t="shared" si="38"/>
        <v/>
      </c>
      <c r="R86" s="113" t="str">
        <f t="shared" si="38"/>
        <v/>
      </c>
      <c r="S86" s="113" t="str">
        <f t="shared" si="38"/>
        <v/>
      </c>
      <c r="T86" s="113" t="str">
        <f t="shared" si="38"/>
        <v/>
      </c>
      <c r="U86" s="113" t="str">
        <f t="shared" ref="U86:Z86" si="39">IF(U59="Y",U72 &amp; ", ","")</f>
        <v/>
      </c>
      <c r="V86" s="113" t="str">
        <f t="shared" si="39"/>
        <v/>
      </c>
      <c r="W86" s="113" t="str">
        <f t="shared" si="39"/>
        <v/>
      </c>
      <c r="X86" s="113" t="str">
        <f t="shared" si="39"/>
        <v/>
      </c>
      <c r="Y86" s="113" t="str">
        <f t="shared" si="39"/>
        <v/>
      </c>
      <c r="Z86" s="113" t="str">
        <f t="shared" si="39"/>
        <v/>
      </c>
    </row>
    <row r="87" spans="1:26" s="103" customFormat="1" ht="28.95" hidden="1" customHeight="1" outlineLevel="2">
      <c r="A87" s="31"/>
      <c r="B87" s="31"/>
      <c r="C87" s="33" t="s">
        <v>193</v>
      </c>
      <c r="D87" s="33"/>
      <c r="E87" s="28"/>
      <c r="F87" s="136" t="str">
        <f>F86</f>
        <v xml:space="preserve">CUSTOMER_KEY, </v>
      </c>
      <c r="G87" s="113" t="str">
        <f ca="1">CONCATENATE(INDIRECT(ADDRESS(ROW(),COLUMN()-1)), G86)</f>
        <v xml:space="preserve">CUSTOMER_KEY, PRODUCT_KEY, </v>
      </c>
      <c r="H87" s="113" t="str">
        <f t="shared" ref="H87:T87" ca="1" si="40">CONCATENATE(INDIRECT(ADDRESS(ROW(),COLUMN()-1)), H86)</f>
        <v xml:space="preserve">CUSTOMER_KEY, PRODUCT_KEY, ORDER_DATE_KEY, </v>
      </c>
      <c r="I87" s="113" t="str">
        <f t="shared" ca="1" si="40"/>
        <v xml:space="preserve">CUSTOMER_KEY, PRODUCT_KEY, ORDER_DATE_KEY, DELIVERY_DUE_DATE_KEY, </v>
      </c>
      <c r="J87" s="113" t="str">
        <f t="shared" ca="1" si="40"/>
        <v xml:space="preserve">CUSTOMER_KEY, PRODUCT_KEY, ORDER_DATE_KEY, DELIVERY_DUE_DATE_KEY, SALESPERSON_KEY, </v>
      </c>
      <c r="K87" s="113" t="str">
        <f t="shared" ca="1" si="40"/>
        <v xml:space="preserve">CUSTOMER_KEY, PRODUCT_KEY, ORDER_DATE_KEY, DELIVERY_DUE_DATE_KEY, SALESPERSON_KEY, SALES_
LOCATION_KEY, </v>
      </c>
      <c r="L87" s="113" t="str">
        <f t="shared" ca="1" si="40"/>
        <v xml:space="preserve">CUSTOMER_KEY, PRODUCT_KEY, ORDER_DATE_KEY, DELIVERY_DUE_DATE_KEY, SALESPERSON_KEY, SALES_
LOCATION_KEY, DELIVERY_ADDRESS_KEY, </v>
      </c>
      <c r="M87" s="113" t="str">
        <f t="shared" ca="1" si="40"/>
        <v xml:space="preserve">CUSTOMER_KEY, PRODUCT_KEY, ORDER_DATE_KEY, DELIVERY_DUE_DATE_KEY, SALESPERSON_KEY, SALES_
LOCATION_KEY, DELIVERY_ADDRESS_KEY, </v>
      </c>
      <c r="N87" s="113" t="str">
        <f t="shared" ca="1" si="40"/>
        <v xml:space="preserve">CUSTOMER_KEY, PRODUCT_KEY, ORDER_DATE_KEY, DELIVERY_DUE_DATE_KEY, SALESPERSON_KEY, SALES_
LOCATION_KEY, DELIVERY_ADDRESS_KEY, </v>
      </c>
      <c r="O87" s="113" t="str">
        <f t="shared" ca="1" si="40"/>
        <v xml:space="preserve">CUSTOMER_KEY, PRODUCT_KEY, ORDER_DATE_KEY, DELIVERY_DUE_DATE_KEY, SALESPERSON_KEY, SALES_
LOCATION_KEY, DELIVERY_ADDRESS_KEY, PROMOTION_KEY, </v>
      </c>
      <c r="P87" s="113" t="str">
        <f t="shared" ca="1" si="40"/>
        <v xml:space="preserve">CUSTOMER_KEY, PRODUCT_KEY, ORDER_DATE_KEY, DELIVERY_DUE_DATE_KEY, SALESPERSON_KEY, SALES_
LOCATION_KEY, DELIVERY_ADDRESS_KEY, PROMOTION_KEY, </v>
      </c>
      <c r="Q87" s="113" t="str">
        <f t="shared" ca="1" si="40"/>
        <v xml:space="preserve">CUSTOMER_KEY, PRODUCT_KEY, ORDER_DATE_KEY, DELIVERY_DUE_DATE_KEY, SALESPERSON_KEY, SALES_
LOCATION_KEY, DELIVERY_ADDRESS_KEY, PROMOTION_KEY, </v>
      </c>
      <c r="R87" s="113" t="str">
        <f t="shared" ca="1" si="40"/>
        <v xml:space="preserve">CUSTOMER_KEY, PRODUCT_KEY, ORDER_DATE_KEY, DELIVERY_DUE_DATE_KEY, SALESPERSON_KEY, SALES_
LOCATION_KEY, DELIVERY_ADDRESS_KEY, PROMOTION_KEY, </v>
      </c>
      <c r="S87" s="113" t="str">
        <f t="shared" ca="1" si="40"/>
        <v xml:space="preserve">CUSTOMER_KEY, PRODUCT_KEY, ORDER_DATE_KEY, DELIVERY_DUE_DATE_KEY, SALESPERSON_KEY, SALES_
LOCATION_KEY, DELIVERY_ADDRESS_KEY, PROMOTION_KEY, </v>
      </c>
      <c r="T87" s="113" t="str">
        <f t="shared" ca="1" si="40"/>
        <v xml:space="preserve">CUSTOMER_KEY, PRODUCT_KEY, ORDER_DATE_KEY, DELIVERY_DUE_DATE_KEY, SALESPERSON_KEY, SALES_
LOCATION_KEY, DELIVERY_ADDRESS_KEY, PROMOTION_KEY, </v>
      </c>
      <c r="U87" s="113" t="str">
        <f t="shared" ref="U87:Z87" ca="1" si="41">CONCATENATE(INDIRECT(ADDRESS(ROW(),COLUMN()-1)), U86)</f>
        <v xml:space="preserve">CUSTOMER_KEY, PRODUCT_KEY, ORDER_DATE_KEY, DELIVERY_DUE_DATE_KEY, SALESPERSON_KEY, SALES_
LOCATION_KEY, DELIVERY_ADDRESS_KEY, PROMOTION_KEY, </v>
      </c>
      <c r="V87" s="113" t="str">
        <f t="shared" ca="1" si="41"/>
        <v xml:space="preserve">CUSTOMER_KEY, PRODUCT_KEY, ORDER_DATE_KEY, DELIVERY_DUE_DATE_KEY, SALESPERSON_KEY, SALES_
LOCATION_KEY, DELIVERY_ADDRESS_KEY, PROMOTION_KEY, </v>
      </c>
      <c r="W87" s="113" t="str">
        <f t="shared" ca="1" si="41"/>
        <v xml:space="preserve">CUSTOMER_KEY, PRODUCT_KEY, ORDER_DATE_KEY, DELIVERY_DUE_DATE_KEY, SALESPERSON_KEY, SALES_
LOCATION_KEY, DELIVERY_ADDRESS_KEY, PROMOTION_KEY, </v>
      </c>
      <c r="X87" s="113" t="str">
        <f t="shared" ca="1" si="41"/>
        <v xml:space="preserve">CUSTOMER_KEY, PRODUCT_KEY, ORDER_DATE_KEY, DELIVERY_DUE_DATE_KEY, SALESPERSON_KEY, SALES_
LOCATION_KEY, DELIVERY_ADDRESS_KEY, PROMOTION_KEY, </v>
      </c>
      <c r="Y87" s="113" t="str">
        <f t="shared" ca="1" si="41"/>
        <v xml:space="preserve">CUSTOMER_KEY, PRODUCT_KEY, ORDER_DATE_KEY, DELIVERY_DUE_DATE_KEY, SALESPERSON_KEY, SALES_
LOCATION_KEY, DELIVERY_ADDRESS_KEY, PROMOTION_KEY, </v>
      </c>
      <c r="Z87" s="113" t="str">
        <f t="shared" ca="1" si="41"/>
        <v xml:space="preserve">CUSTOMER_KEY, PRODUCT_KEY, ORDER_DATE_KEY, DELIVERY_DUE_DATE_KEY, SALESPERSON_KEY, SALES_
LOCATION_KEY, DELIVERY_ADDRESS_KEY, PROMOTION_KEY, </v>
      </c>
    </row>
    <row r="88" spans="1:26" s="39" customFormat="1" ht="24" hidden="1" customHeight="1" outlineLevel="2">
      <c r="A88" s="21"/>
      <c r="B88" s="21"/>
      <c r="C88" s="33" t="s">
        <v>392</v>
      </c>
      <c r="D88" s="33"/>
      <c r="E88" s="28"/>
      <c r="F88" s="113" t="str">
        <f t="shared" ref="F88:T88" si="42">IF(F58="Y","",F83)</f>
        <v>[who] SK</v>
      </c>
      <c r="G88" s="113" t="str">
        <f t="shared" si="42"/>
        <v>[what] GD, SK</v>
      </c>
      <c r="H88" s="113" t="str">
        <f t="shared" si="42"/>
        <v>[when] SK</v>
      </c>
      <c r="I88" s="113" t="str">
        <f t="shared" si="42"/>
        <v>[when] SK</v>
      </c>
      <c r="J88" s="113" t="str">
        <f t="shared" si="42"/>
        <v>[who] SK</v>
      </c>
      <c r="K88" s="113" t="str">
        <f t="shared" si="42"/>
        <v>[where] SK</v>
      </c>
      <c r="L88" s="113" t="str">
        <f t="shared" si="42"/>
        <v>[where] SK</v>
      </c>
      <c r="M88" s="113" t="str">
        <f t="shared" si="42"/>
        <v>[Retail Units] FA</v>
      </c>
      <c r="N88" s="113" t="str">
        <f t="shared" si="42"/>
        <v>[$] FA</v>
      </c>
      <c r="O88" s="113" t="str">
        <f t="shared" si="42"/>
        <v>[why] SK</v>
      </c>
      <c r="P88" s="113" t="str">
        <f t="shared" si="42"/>
        <v>[$] FA</v>
      </c>
      <c r="Q88" s="113" t="str">
        <f t="shared" si="42"/>
        <v>[how] GD, DD, MD</v>
      </c>
      <c r="R88" s="113" t="str">
        <f t="shared" si="42"/>
        <v/>
      </c>
      <c r="S88" s="113" t="str">
        <f t="shared" si="42"/>
        <v/>
      </c>
      <c r="T88" s="113" t="str">
        <f t="shared" si="42"/>
        <v/>
      </c>
      <c r="U88" s="113" t="str">
        <f t="shared" ref="U88:Z88" si="43">IF(U58="Y","",U83)</f>
        <v/>
      </c>
      <c r="V88" s="113" t="str">
        <f t="shared" si="43"/>
        <v/>
      </c>
      <c r="W88" s="113" t="str">
        <f t="shared" si="43"/>
        <v/>
      </c>
      <c r="X88" s="113" t="str">
        <f t="shared" si="43"/>
        <v/>
      </c>
      <c r="Y88" s="113" t="str">
        <f t="shared" si="43"/>
        <v/>
      </c>
      <c r="Z88" s="113" t="str">
        <f t="shared" si="43"/>
        <v/>
      </c>
    </row>
    <row r="89" spans="1:26" s="39" customFormat="1" ht="22.95" hidden="1" customHeight="1" outlineLevel="2">
      <c r="A89" s="21"/>
      <c r="B89" s="21"/>
      <c r="C89" s="33" t="s">
        <v>94</v>
      </c>
      <c r="D89" s="33"/>
      <c r="E89" s="28"/>
      <c r="F89" s="117" t="str">
        <f>IF(OR(LEN(F72)=0,F58="Y"),"",CONCATENATE(IF(LEN(F88)=0,"",SUBSTITUTE(Settings!$B$41,"&amp;BEAMColumnCodes",F88)),CHAR(13)))</f>
        <v xml:space="preserve"> [who] SK _x000D_</v>
      </c>
      <c r="G89" s="113" t="str">
        <f>IF(OR(LEN(G72)=0,G58="Y"),"",CONCATENATE(IF(LEN(G88)=0,"",SUBSTITUTE(Settings!$B$41,"&amp;BEAMColumnCodes",G88)),CHAR(13)))</f>
        <v xml:space="preserve"> [what] GD, SK _x000D_</v>
      </c>
      <c r="H89" s="113" t="str">
        <f>IF(OR(LEN(H72)=0,H58="Y"),"",CONCATENATE(IF(LEN(H88)=0,"",SUBSTITUTE(Settings!$B$41,"&amp;BEAMColumnCodes",H88)),CHAR(13)))</f>
        <v xml:space="preserve"> [when] SK _x000D_</v>
      </c>
      <c r="I89" s="113" t="str">
        <f>IF(OR(LEN(I72)=0,I58="Y"),"",CONCATENATE(IF(LEN(I88)=0,"",SUBSTITUTE(Settings!$B$41,"&amp;BEAMColumnCodes",I88)),CHAR(13)))</f>
        <v xml:space="preserve"> [when] SK _x000D_</v>
      </c>
      <c r="J89" s="113" t="str">
        <f>IF(OR(LEN(J72)=0,J58="Y"),"",CONCATENATE(IF(LEN(J88)=0,"",SUBSTITUTE(Settings!$B$41,"&amp;BEAMColumnCodes",J88)),CHAR(13)))</f>
        <v xml:space="preserve"> [who] SK _x000D_</v>
      </c>
      <c r="K89" s="113" t="str">
        <f>IF(OR(LEN(K72)=0,K58="Y"),"",CONCATENATE(IF(LEN(K88)=0,"",SUBSTITUTE(Settings!$B$41,"&amp;BEAMColumnCodes",K88)),CHAR(13)))</f>
        <v xml:space="preserve"> [where] SK _x000D_</v>
      </c>
      <c r="L89" s="113" t="str">
        <f>IF(OR(LEN(L72)=0,L58="Y"),"",CONCATENATE(IF(LEN(L88)=0,"",SUBSTITUTE(Settings!$B$41,"&amp;BEAMColumnCodes",L88)),CHAR(13)))</f>
        <v xml:space="preserve"> [where] SK _x000D_</v>
      </c>
      <c r="M89" s="113" t="str">
        <f>IF(OR(LEN(M72)=0,M58="Y"),"",CONCATENATE(IF(LEN(M88)=0,"",SUBSTITUTE(Settings!$B$41,"&amp;BEAMColumnCodes",M88)),CHAR(13)))</f>
        <v xml:space="preserve"> [Retail Units] FA _x000D_</v>
      </c>
      <c r="N89" s="113" t="str">
        <f>IF(OR(LEN(N72)=0,N58="Y"),"",CONCATENATE(IF(LEN(N88)=0,"",SUBSTITUTE(Settings!$B$41,"&amp;BEAMColumnCodes",N88)),CHAR(13)))</f>
        <v xml:space="preserve"> [$] FA _x000D_</v>
      </c>
      <c r="O89" s="113" t="str">
        <f>IF(OR(LEN(O72)=0,O58="Y"),"",CONCATENATE(IF(LEN(O88)=0,"",SUBSTITUTE(Settings!$B$41,"&amp;BEAMColumnCodes",O88)),CHAR(13)))</f>
        <v xml:space="preserve"> [why] SK _x000D_</v>
      </c>
      <c r="P89" s="113" t="str">
        <f>IF(OR(LEN(P72)=0,P58="Y"),"",CONCATENATE(IF(LEN(P88)=0,"",SUBSTITUTE(Settings!$B$41,"&amp;BEAMColumnCodes",P88)),CHAR(13)))</f>
        <v xml:space="preserve"> [$] FA _x000D_</v>
      </c>
      <c r="Q89" s="113" t="str">
        <f>IF(OR(LEN(Q72)=0,Q58="Y"),"",CONCATENATE(IF(LEN(Q88)=0,"",SUBSTITUTE(Settings!$B$41,"&amp;BEAMColumnCodes",Q88)),CHAR(13)))</f>
        <v xml:space="preserve"> [how] GD, DD, MD _x000D_</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row>
    <row r="90" spans="1:26" s="39" customFormat="1" ht="22.95" hidden="1" customHeight="1" outlineLevel="2">
      <c r="A90" s="21"/>
      <c r="B90" s="21"/>
      <c r="C90" s="33" t="s">
        <v>417</v>
      </c>
      <c r="D90" s="33"/>
      <c r="E90" s="28"/>
      <c r="F90" s="117" t="str">
        <f>IF(F63="Y",F89,"")</f>
        <v xml:space="preserve"> [who] SK _x000D_</v>
      </c>
      <c r="G90" s="117" t="str">
        <f t="shared" ref="G90:T90" si="44">IF(G63="Y",G89,"")</f>
        <v xml:space="preserve"> [what] GD, SK _x000D_</v>
      </c>
      <c r="H90" s="117" t="str">
        <f t="shared" si="44"/>
        <v xml:space="preserve"> [when] SK _x000D_</v>
      </c>
      <c r="I90" s="117" t="str">
        <f t="shared" si="44"/>
        <v xml:space="preserve"> [when] SK _x000D_</v>
      </c>
      <c r="J90" s="117" t="str">
        <f t="shared" si="44"/>
        <v xml:space="preserve"> [who] SK _x000D_</v>
      </c>
      <c r="K90" s="117" t="str">
        <f t="shared" si="44"/>
        <v xml:space="preserve"> [where] SK _x000D_</v>
      </c>
      <c r="L90" s="117" t="str">
        <f t="shared" si="44"/>
        <v xml:space="preserve"> [where] SK _x000D_</v>
      </c>
      <c r="M90" s="117" t="str">
        <f t="shared" si="44"/>
        <v/>
      </c>
      <c r="N90" s="117" t="str">
        <f t="shared" si="44"/>
        <v/>
      </c>
      <c r="O90" s="117" t="str">
        <f t="shared" si="44"/>
        <v xml:space="preserve"> [why] SK _x000D_</v>
      </c>
      <c r="P90" s="117" t="str">
        <f t="shared" si="44"/>
        <v/>
      </c>
      <c r="Q90" s="117" t="str">
        <f t="shared" si="44"/>
        <v xml:space="preserve"> [how] GD, DD, MD _x000D_</v>
      </c>
      <c r="R90" s="117" t="str">
        <f t="shared" si="44"/>
        <v/>
      </c>
      <c r="S90" s="117" t="str">
        <f t="shared" si="44"/>
        <v/>
      </c>
      <c r="T90" s="117" t="str">
        <f t="shared" si="44"/>
        <v/>
      </c>
      <c r="U90" s="117" t="str">
        <f t="shared" ref="U90:Z90" si="45">IF(U63="Y",U89,"")</f>
        <v/>
      </c>
      <c r="V90" s="117" t="str">
        <f t="shared" si="45"/>
        <v/>
      </c>
      <c r="W90" s="117" t="str">
        <f t="shared" si="45"/>
        <v/>
      </c>
      <c r="X90" s="117" t="str">
        <f t="shared" si="45"/>
        <v/>
      </c>
      <c r="Y90" s="117" t="str">
        <f t="shared" si="45"/>
        <v/>
      </c>
      <c r="Z90" s="117" t="str">
        <f t="shared" si="45"/>
        <v/>
      </c>
    </row>
    <row r="91" spans="1:26" s="39" customFormat="1" ht="58.95" hidden="1" customHeight="1" outlineLevel="2">
      <c r="A91" s="21"/>
      <c r="B91" s="21"/>
      <c r="C91" s="33" t="s">
        <v>416</v>
      </c>
      <c r="D91" s="33"/>
      <c r="E91" s="28"/>
      <c r="F91" s="137" t="str">
        <f>F90</f>
        <v xml:space="preserve"> [who] SK _x000D_</v>
      </c>
      <c r="G91" s="113" t="str">
        <f ca="1">CONCATENATE(INDIRECT(ADDRESS(ROW(),COLUMN()-1)),IF(ISERROR(FIND("...",G78)),G90,""))</f>
        <v xml:space="preserve"> [who] SK _x000D_ [what] GD, SK _x000D_</v>
      </c>
      <c r="H91" s="113" t="str">
        <f t="shared" ref="H91:T91" ca="1" si="46">CONCATENATE(INDIRECT(ADDRESS(ROW(),COLUMN()-1)),IF(ISERROR(FIND("...",H78)),H90,""))</f>
        <v xml:space="preserve"> [who] SK _x000D_ [what] GD, SK _x000D_ [when] SK _x000D_</v>
      </c>
      <c r="I91" s="113" t="str">
        <f t="shared" ca="1" si="46"/>
        <v xml:space="preserve"> [who] SK _x000D_ [what] GD, SK _x000D_ [when] SK _x000D_ [when] SK _x000D_</v>
      </c>
      <c r="J91" s="113" t="str">
        <f t="shared" ca="1" si="46"/>
        <v xml:space="preserve"> [who] SK _x000D_ [what] GD, SK _x000D_ [when] SK _x000D_ [when] SK _x000D_ [who] SK _x000D_</v>
      </c>
      <c r="K91" s="113" t="str">
        <f t="shared" ca="1" si="46"/>
        <v xml:space="preserve"> [who] SK _x000D_ [what] GD, SK _x000D_ [when] SK _x000D_ [when] SK _x000D_ [who] SK _x000D_ [where] SK _x000D_</v>
      </c>
      <c r="L91" s="113" t="str">
        <f t="shared" ca="1" si="46"/>
        <v xml:space="preserve"> [who] SK _x000D_ [what] GD, SK _x000D_ [when] SK _x000D_ [when] SK _x000D_ [who] SK _x000D_ [where] SK _x000D_ [where] SK _x000D_</v>
      </c>
      <c r="M91" s="113" t="str">
        <f t="shared" ca="1" si="46"/>
        <v xml:space="preserve"> [who] SK _x000D_ [what] GD, SK _x000D_ [when] SK _x000D_ [when] SK _x000D_ [who] SK _x000D_ [where] SK _x000D_ [where] SK _x000D_</v>
      </c>
      <c r="N91" s="113" t="str">
        <f t="shared" ca="1" si="46"/>
        <v xml:space="preserve"> [who] SK _x000D_ [what] GD, SK _x000D_ [when] SK _x000D_ [when] SK _x000D_ [who] SK _x000D_ [where] SK _x000D_ [where] SK _x000D_</v>
      </c>
      <c r="O91" s="113" t="str">
        <f t="shared" ca="1" si="46"/>
        <v xml:space="preserve"> [who] SK _x000D_ [what] GD, SK _x000D_ [when] SK _x000D_ [when] SK _x000D_ [who] SK _x000D_ [where] SK _x000D_ [where] SK _x000D_ [why] SK _x000D_</v>
      </c>
      <c r="P91" s="113" t="str">
        <f t="shared" ca="1" si="46"/>
        <v xml:space="preserve"> [who] SK _x000D_ [what] GD, SK _x000D_ [when] SK _x000D_ [when] SK _x000D_ [who] SK _x000D_ [where] SK _x000D_ [where] SK _x000D_ [why] SK _x000D_</v>
      </c>
      <c r="Q91" s="113" t="str">
        <f t="shared" ca="1" si="46"/>
        <v xml:space="preserve"> [who] SK _x000D_ [what] GD, SK _x000D_ [when] SK _x000D_ [when] SK _x000D_ [who] SK _x000D_ [where] SK _x000D_ [where] SK _x000D_ [why] SK _x000D_ [how] GD, DD, MD _x000D_</v>
      </c>
      <c r="R91" s="113" t="str">
        <f t="shared" ca="1" si="46"/>
        <v xml:space="preserve"> [who] SK _x000D_ [what] GD, SK _x000D_ [when] SK _x000D_ [when] SK _x000D_ [who] SK _x000D_ [where] SK _x000D_ [where] SK _x000D_ [why] SK _x000D_ [how] GD, DD, MD _x000D_</v>
      </c>
      <c r="S91" s="113" t="str">
        <f t="shared" ca="1" si="46"/>
        <v xml:space="preserve"> [who] SK _x000D_ [what] GD, SK _x000D_ [when] SK _x000D_ [when] SK _x000D_ [who] SK _x000D_ [where] SK _x000D_ [where] SK _x000D_ [why] SK _x000D_ [how] GD, DD, MD _x000D_</v>
      </c>
      <c r="T91" s="113" t="str">
        <f t="shared" ca="1" si="46"/>
        <v xml:space="preserve"> [who] SK _x000D_ [what] GD, SK _x000D_ [when] SK _x000D_ [when] SK _x000D_ [who] SK _x000D_ [where] SK _x000D_ [where] SK _x000D_ [why] SK _x000D_ [how] GD, DD, MD _x000D_</v>
      </c>
      <c r="U91" s="113" t="str">
        <f t="shared" ref="U91:Z91" ca="1" si="47">CONCATENATE(INDIRECT(ADDRESS(ROW(),COLUMN()-1)),IF(ISERROR(FIND("...",U78)),U90,""))</f>
        <v xml:space="preserve"> [who] SK _x000D_ [what] GD, SK _x000D_ [when] SK _x000D_ [when] SK _x000D_ [who] SK _x000D_ [where] SK _x000D_ [where] SK _x000D_ [why] SK _x000D_ [how] GD, DD, MD _x000D_</v>
      </c>
      <c r="V91" s="113" t="str">
        <f t="shared" ca="1" si="47"/>
        <v xml:space="preserve"> [who] SK _x000D_ [what] GD, SK _x000D_ [when] SK _x000D_ [when] SK _x000D_ [who] SK _x000D_ [where] SK _x000D_ [where] SK _x000D_ [why] SK _x000D_ [how] GD, DD, MD _x000D_</v>
      </c>
      <c r="W91" s="113" t="str">
        <f t="shared" ca="1" si="47"/>
        <v xml:space="preserve"> [who] SK _x000D_ [what] GD, SK _x000D_ [when] SK _x000D_ [when] SK _x000D_ [who] SK _x000D_ [where] SK _x000D_ [where] SK _x000D_ [why] SK _x000D_ [how] GD, DD, MD _x000D_</v>
      </c>
      <c r="X91" s="113" t="str">
        <f t="shared" ca="1" si="47"/>
        <v xml:space="preserve"> [who] SK _x000D_ [what] GD, SK _x000D_ [when] SK _x000D_ [when] SK _x000D_ [who] SK _x000D_ [where] SK _x000D_ [where] SK _x000D_ [why] SK _x000D_ [how] GD, DD, MD _x000D_</v>
      </c>
      <c r="Y91" s="113" t="str">
        <f t="shared" ca="1" si="47"/>
        <v xml:space="preserve"> [who] SK _x000D_ [what] GD, SK _x000D_ [when] SK _x000D_ [when] SK _x000D_ [who] SK _x000D_ [where] SK _x000D_ [where] SK _x000D_ [why] SK _x000D_ [how] GD, DD, MD _x000D_</v>
      </c>
      <c r="Z91" s="113" t="str">
        <f t="shared" ca="1" si="47"/>
        <v xml:space="preserve"> [who] SK _x000D_ [what] GD, SK _x000D_ [when] SK _x000D_ [when] SK _x000D_ [who] SK _x000D_ [where] SK _x000D_ [where] SK _x000D_ [why] SK _x000D_ [how] GD, DD, MD _x000D_</v>
      </c>
    </row>
    <row r="92" spans="1:26" s="39" customFormat="1" ht="22.95" hidden="1" customHeight="1" outlineLevel="2">
      <c r="A92" s="21"/>
      <c r="B92" s="21"/>
      <c r="C92" s="33" t="s">
        <v>418</v>
      </c>
      <c r="D92" s="33"/>
      <c r="E92" s="28"/>
      <c r="F92" s="117" t="str">
        <f>IF(F63="Y","",F89)</f>
        <v/>
      </c>
      <c r="G92" s="117" t="str">
        <f t="shared" ref="G92:T92" si="48">IF(G63="Y","",G89)</f>
        <v/>
      </c>
      <c r="H92" s="117" t="str">
        <f t="shared" si="48"/>
        <v/>
      </c>
      <c r="I92" s="117" t="str">
        <f t="shared" si="48"/>
        <v/>
      </c>
      <c r="J92" s="117" t="str">
        <f t="shared" si="48"/>
        <v/>
      </c>
      <c r="K92" s="117" t="str">
        <f t="shared" si="48"/>
        <v/>
      </c>
      <c r="L92" s="117" t="str">
        <f t="shared" si="48"/>
        <v/>
      </c>
      <c r="M92" s="117" t="str">
        <f t="shared" si="48"/>
        <v xml:space="preserve"> [Retail Units] FA _x000D_</v>
      </c>
      <c r="N92" s="117" t="str">
        <f t="shared" si="48"/>
        <v xml:space="preserve"> [$] FA _x000D_</v>
      </c>
      <c r="O92" s="117" t="str">
        <f t="shared" si="48"/>
        <v/>
      </c>
      <c r="P92" s="117" t="str">
        <f t="shared" si="48"/>
        <v xml:space="preserve"> [$] FA _x000D_</v>
      </c>
      <c r="Q92" s="117" t="str">
        <f t="shared" si="48"/>
        <v/>
      </c>
      <c r="R92" s="117" t="str">
        <f t="shared" si="48"/>
        <v/>
      </c>
      <c r="S92" s="117" t="str">
        <f t="shared" si="48"/>
        <v/>
      </c>
      <c r="T92" s="117" t="str">
        <f t="shared" si="48"/>
        <v/>
      </c>
      <c r="U92" s="117" t="str">
        <f t="shared" ref="U92:Z92" si="49">IF(U63="Y","",U89)</f>
        <v/>
      </c>
      <c r="V92" s="117" t="str">
        <f t="shared" si="49"/>
        <v/>
      </c>
      <c r="W92" s="117" t="str">
        <f t="shared" si="49"/>
        <v/>
      </c>
      <c r="X92" s="117" t="str">
        <f t="shared" si="49"/>
        <v/>
      </c>
      <c r="Y92" s="117" t="str">
        <f t="shared" si="49"/>
        <v/>
      </c>
      <c r="Z92" s="117" t="str">
        <f t="shared" si="49"/>
        <v/>
      </c>
    </row>
    <row r="93" spans="1:26" s="39" customFormat="1" ht="72" hidden="1" customHeight="1" outlineLevel="2">
      <c r="A93" s="21"/>
      <c r="B93" s="21"/>
      <c r="C93" s="33" t="s">
        <v>388</v>
      </c>
      <c r="D93" s="33"/>
      <c r="E93" s="28"/>
      <c r="F93" s="138" t="str">
        <f ca="1">IF(LEN($H$117)=0, $F$92, $H$117 &amp; CHAR(13) &amp; $F$92)</f>
        <v xml:space="preserve"> [who] SK _x000D_ [what] GD, SK _x000D_ [when] SK _x000D_ [when] SK _x000D_ [who] SK _x000D_ [where] SK _x000D_ [where] SK _x000D_ [why] SK _x000D_ [how] GD, DD, MD _x000D__x000D_</v>
      </c>
      <c r="G93" s="118" t="str">
        <f ca="1">CONCATENATE(INDIRECT(ADDRESS(ROW(),COLUMN()-1)),IF(ISERROR(FIND("...",G82)),G92,""))</f>
        <v xml:space="preserve"> [who] SK _x000D_ [what] GD, SK _x000D_ [when] SK _x000D_ [when] SK _x000D_ [who] SK _x000D_ [where] SK _x000D_ [where] SK _x000D_ [why] SK _x000D_ [how] GD, DD, MD _x000D__x000D_</v>
      </c>
      <c r="H93" s="118" t="str">
        <f t="shared" ref="H93:T93" ca="1" si="50">CONCATENATE(INDIRECT(ADDRESS(ROW(),COLUMN()-1)),IF(ISERROR(FIND("...",H82)),H92,""))</f>
        <v xml:space="preserve"> [who] SK _x000D_ [what] GD, SK _x000D_ [when] SK _x000D_ [when] SK _x000D_ [who] SK _x000D_ [where] SK _x000D_ [where] SK _x000D_ [why] SK _x000D_ [how] GD, DD, MD _x000D__x000D_</v>
      </c>
      <c r="I93" s="118" t="str">
        <f t="shared" ca="1" si="50"/>
        <v xml:space="preserve"> [who] SK _x000D_ [what] GD, SK _x000D_ [when] SK _x000D_ [when] SK _x000D_ [who] SK _x000D_ [where] SK _x000D_ [where] SK _x000D_ [why] SK _x000D_ [how] GD, DD, MD _x000D__x000D_</v>
      </c>
      <c r="J93" s="118" t="str">
        <f t="shared" ca="1" si="50"/>
        <v xml:space="preserve"> [who] SK _x000D_ [what] GD, SK _x000D_ [when] SK _x000D_ [when] SK _x000D_ [who] SK _x000D_ [where] SK _x000D_ [where] SK _x000D_ [why] SK _x000D_ [how] GD, DD, MD _x000D__x000D_</v>
      </c>
      <c r="K93" s="118" t="str">
        <f t="shared" ca="1" si="50"/>
        <v xml:space="preserve"> [who] SK _x000D_ [what] GD, SK _x000D_ [when] SK _x000D_ [when] SK _x000D_ [who] SK _x000D_ [where] SK _x000D_ [where] SK _x000D_ [why] SK _x000D_ [how] GD, DD, MD _x000D__x000D_</v>
      </c>
      <c r="L93" s="118" t="str">
        <f t="shared" ca="1" si="50"/>
        <v xml:space="preserve"> [who] SK _x000D_ [what] GD, SK _x000D_ [when] SK _x000D_ [when] SK _x000D_ [who] SK _x000D_ [where] SK _x000D_ [where] SK _x000D_ [why] SK _x000D_ [how] GD, DD, MD _x000D__x000D_</v>
      </c>
      <c r="M93" s="118" t="str">
        <f t="shared" ca="1" si="50"/>
        <v xml:space="preserve"> [who] SK _x000D_ [what] GD, SK _x000D_ [when] SK _x000D_ [when] SK _x000D_ [who] SK _x000D_ [where] SK _x000D_ [where] SK _x000D_ [why] SK _x000D_ [how] GD, DD, MD _x000D__x000D_ [Retail Units] FA _x000D_</v>
      </c>
      <c r="N93" s="118" t="str">
        <f t="shared" ca="1" si="50"/>
        <v xml:space="preserve"> [who] SK _x000D_ [what] GD, SK _x000D_ [when] SK _x000D_ [when] SK _x000D_ [who] SK _x000D_ [where] SK _x000D_ [where] SK _x000D_ [why] SK _x000D_ [how] GD, DD, MD _x000D__x000D_ [Retail Units] FA _x000D_ [$] FA _x000D_</v>
      </c>
      <c r="O93" s="118" t="str">
        <f t="shared" ca="1" si="50"/>
        <v xml:space="preserve"> [who] SK _x000D_ [what] GD, SK _x000D_ [when] SK _x000D_ [when] SK _x000D_ [who] SK _x000D_ [where] SK _x000D_ [where] SK _x000D_ [why] SK _x000D_ [how] GD, DD, MD _x000D__x000D_ [Retail Units] FA _x000D_ [$] FA _x000D_</v>
      </c>
      <c r="P93" s="118" t="str">
        <f t="shared" ca="1" si="50"/>
        <v xml:space="preserve"> [who] SK _x000D_ [what] GD, SK _x000D_ [when] SK _x000D_ [when] SK _x000D_ [who] SK _x000D_ [where] SK _x000D_ [where] SK _x000D_ [why] SK _x000D_ [how] GD, DD, MD _x000D__x000D_ [Retail Units] FA _x000D_ [$] FA _x000D_ [$] FA _x000D_</v>
      </c>
      <c r="Q93" s="118" t="str">
        <f t="shared" ca="1" si="50"/>
        <v xml:space="preserve"> [who] SK _x000D_ [what] GD, SK _x000D_ [when] SK _x000D_ [when] SK _x000D_ [who] SK _x000D_ [where] SK _x000D_ [where] SK _x000D_ [why] SK _x000D_ [how] GD, DD, MD _x000D__x000D_ [Retail Units] FA _x000D_ [$] FA _x000D_ [$] FA _x000D_</v>
      </c>
      <c r="R93" s="118" t="str">
        <f t="shared" ca="1" si="50"/>
        <v xml:space="preserve"> [who] SK _x000D_ [what] GD, SK _x000D_ [when] SK _x000D_ [when] SK _x000D_ [who] SK _x000D_ [where] SK _x000D_ [where] SK _x000D_ [why] SK _x000D_ [how] GD, DD, MD _x000D__x000D_ [Retail Units] FA _x000D_ [$] FA _x000D_ [$] FA _x000D_</v>
      </c>
      <c r="S93" s="118" t="str">
        <f t="shared" ca="1" si="50"/>
        <v xml:space="preserve"> [who] SK _x000D_ [what] GD, SK _x000D_ [when] SK _x000D_ [when] SK _x000D_ [who] SK _x000D_ [where] SK _x000D_ [where] SK _x000D_ [why] SK _x000D_ [how] GD, DD, MD _x000D__x000D_ [Retail Units] FA _x000D_ [$] FA _x000D_ [$] FA _x000D_</v>
      </c>
      <c r="T93" s="118" t="str">
        <f t="shared" ca="1" si="50"/>
        <v xml:space="preserve"> [who] SK _x000D_ [what] GD, SK _x000D_ [when] SK _x000D_ [when] SK _x000D_ [who] SK _x000D_ [where] SK _x000D_ [where] SK _x000D_ [why] SK _x000D_ [how] GD, DD, MD _x000D__x000D_ [Retail Units] FA _x000D_ [$] FA _x000D_ [$] FA _x000D_</v>
      </c>
      <c r="U93" s="118" t="str">
        <f t="shared" ref="U93:Z93" ca="1" si="51">CONCATENATE(INDIRECT(ADDRESS(ROW(),COLUMN()-1)),IF(ISERROR(FIND("...",U82)),U92,""))</f>
        <v xml:space="preserve"> [who] SK _x000D_ [what] GD, SK _x000D_ [when] SK _x000D_ [when] SK _x000D_ [who] SK _x000D_ [where] SK _x000D_ [where] SK _x000D_ [why] SK _x000D_ [how] GD, DD, MD _x000D__x000D_ [Retail Units] FA _x000D_ [$] FA _x000D_ [$] FA _x000D_</v>
      </c>
      <c r="V93" s="118" t="str">
        <f t="shared" ca="1" si="51"/>
        <v xml:space="preserve"> [who] SK _x000D_ [what] GD, SK _x000D_ [when] SK _x000D_ [when] SK _x000D_ [who] SK _x000D_ [where] SK _x000D_ [where] SK _x000D_ [why] SK _x000D_ [how] GD, DD, MD _x000D__x000D_ [Retail Units] FA _x000D_ [$] FA _x000D_ [$] FA _x000D_</v>
      </c>
      <c r="W93" s="118" t="str">
        <f t="shared" ca="1" si="51"/>
        <v xml:space="preserve"> [who] SK _x000D_ [what] GD, SK _x000D_ [when] SK _x000D_ [when] SK _x000D_ [who] SK _x000D_ [where] SK _x000D_ [where] SK _x000D_ [why] SK _x000D_ [how] GD, DD, MD _x000D__x000D_ [Retail Units] FA _x000D_ [$] FA _x000D_ [$] FA _x000D_</v>
      </c>
      <c r="X93" s="118" t="str">
        <f t="shared" ca="1" si="51"/>
        <v xml:space="preserve"> [who] SK _x000D_ [what] GD, SK _x000D_ [when] SK _x000D_ [when] SK _x000D_ [who] SK _x000D_ [where] SK _x000D_ [where] SK _x000D_ [why] SK _x000D_ [how] GD, DD, MD _x000D__x000D_ [Retail Units] FA _x000D_ [$] FA _x000D_ [$] FA _x000D_</v>
      </c>
      <c r="Y93" s="118" t="str">
        <f t="shared" ca="1" si="51"/>
        <v xml:space="preserve"> [who] SK _x000D_ [what] GD, SK _x000D_ [when] SK _x000D_ [when] SK _x000D_ [who] SK _x000D_ [where] SK _x000D_ [where] SK _x000D_ [why] SK _x000D_ [how] GD, DD, MD _x000D__x000D_ [Retail Units] FA _x000D_ [$] FA _x000D_ [$] FA _x000D_</v>
      </c>
      <c r="Z93" s="118" t="str">
        <f t="shared" ca="1" si="51"/>
        <v xml:space="preserve"> [who] SK _x000D_ [what] GD, SK _x000D_ [when] SK _x000D_ [when] SK _x000D_ [who] SK _x000D_ [where] SK _x000D_ [where] SK _x000D_ [why] SK _x000D_ [how] GD, DD, MD _x000D__x000D_ [Retail Units] FA _x000D_ [$] FA _x000D_ [$] FA _x000D_</v>
      </c>
    </row>
    <row r="94" spans="1:26" s="39" customFormat="1" ht="22.95" hidden="1" customHeight="1" outlineLevel="2">
      <c r="A94" s="21"/>
      <c r="B94" s="21"/>
      <c r="C94" s="33"/>
      <c r="D94" s="33"/>
      <c r="E94" s="28"/>
      <c r="F94" s="117"/>
      <c r="G94" s="113"/>
      <c r="H94" s="113"/>
      <c r="I94" s="113"/>
      <c r="J94" s="113"/>
      <c r="K94" s="113"/>
      <c r="L94" s="113"/>
      <c r="M94" s="113"/>
      <c r="N94" s="113"/>
      <c r="O94" s="113"/>
      <c r="P94" s="113"/>
      <c r="Q94" s="113"/>
      <c r="R94" s="113"/>
      <c r="S94" s="113"/>
      <c r="T94" s="113"/>
      <c r="U94" s="113"/>
      <c r="V94" s="113"/>
      <c r="W94" s="113"/>
      <c r="X94" s="113"/>
      <c r="Y94" s="113"/>
      <c r="Z94" s="113"/>
    </row>
    <row r="95" spans="1:26" s="39" customFormat="1" ht="39.6"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INTEGER NOT NULL DEFAULT 0</v>
      </c>
      <c r="G95" s="115" t="str">
        <f>IF(LEN(G72)=0,"", " " &amp; IF(G59="Y", Settings!$B$19, IF(IFERROR(SEARCH("N",G67,1),0)=1,Settings!$B$20,IF(IFERROR(SEARCH("C",G67,1),0)=1,Settings!$B$23,IF(IFERROR(SEARCH("DT",G67,1),0)=1,Settings!$B$26,IF(IFERROR(SEARCH("D",G67,1),0)=1,Settings!$B$25,IF(IFERROR(SEARCH("I",G67,1),0)=1,Settings!$B$22, IF(G64="Y", Settings!$B$18, Settings!$B$17))))))))</f>
        <v xml:space="preserve"> INTEGER NOT NULL DEFAULT 0</v>
      </c>
      <c r="H95" s="115" t="str">
        <f>IF(LEN(H72)=0,"", " " &amp; IF(H59="Y", Settings!$B$19, IF(IFERROR(SEARCH("N",H67,1),0)=1,Settings!$B$20,IF(IFERROR(SEARCH("C",H67,1),0)=1,Settings!$B$23,IF(IFERROR(SEARCH("DT",H67,1),0)=1,Settings!$B$26,IF(IFERROR(SEARCH("D",H67,1),0)=1,Settings!$B$25,IF(IFERROR(SEARCH("I",H67,1),0)=1,Settings!$B$22, IF(H64="Y", Settings!$B$18, Settings!$B$17))))))))</f>
        <v xml:space="preserve"> INTEGER NOT NULL DEFAULT 0</v>
      </c>
      <c r="I95" s="115" t="str">
        <f>IF(LEN(I72)=0,"", " " &amp; IF(I59="Y", Settings!$B$19, IF(IFERROR(SEARCH("N",I67,1),0)=1,Settings!$B$20,IF(IFERROR(SEARCH("C",I67,1),0)=1,Settings!$B$23,IF(IFERROR(SEARCH("DT",I67,1),0)=1,Settings!$B$26,IF(IFERROR(SEARCH("D",I67,1),0)=1,Settings!$B$25,IF(IFERROR(SEARCH("I",I67,1),0)=1,Settings!$B$22, IF(I64="Y", Settings!$B$18, Settings!$B$17))))))))</f>
        <v xml:space="preserve"> INTEGER NOT NULL DEFAULT 0</v>
      </c>
      <c r="J95" s="115" t="str">
        <f>IF(LEN(J72)=0,"", " " &amp; IF(J59="Y", Settings!$B$19, IF(IFERROR(SEARCH("N",J67,1),0)=1,Settings!$B$20,IF(IFERROR(SEARCH("C",J67,1),0)=1,Settings!$B$23,IF(IFERROR(SEARCH("DT",J67,1),0)=1,Settings!$B$26,IF(IFERROR(SEARCH("D",J67,1),0)=1,Settings!$B$25,IF(IFERROR(SEARCH("I",J67,1),0)=1,Settings!$B$22, IF(J64="Y", Settings!$B$18, Settings!$B$17))))))))</f>
        <v xml:space="preserve"> INTEGER NOT NULL DEFAULT 0</v>
      </c>
      <c r="K95" s="115" t="str">
        <f>IF(LEN(K72)=0,"", " " &amp; IF(K59="Y", Settings!$B$19, IF(IFERROR(SEARCH("N",K67,1),0)=1,Settings!$B$20,IF(IFERROR(SEARCH("C",K67,1),0)=1,Settings!$B$23,IF(IFERROR(SEARCH("DT",K67,1),0)=1,Settings!$B$26,IF(IFERROR(SEARCH("D",K67,1),0)=1,Settings!$B$25,IF(IFERROR(SEARCH("I",K67,1),0)=1,Settings!$B$22, IF(K64="Y", Settings!$B$18, Settings!$B$17))))))))</f>
        <v xml:space="preserve"> INTEGER NOT NULL DEFAULT 0</v>
      </c>
      <c r="L95" s="115" t="str">
        <f>IF(LEN(L72)=0,"", " " &amp; IF(L59="Y", Settings!$B$19, IF(IFERROR(SEARCH("N",L67,1),0)=1,Settings!$B$20,IF(IFERROR(SEARCH("C",L67,1),0)=1,Settings!$B$23,IF(IFERROR(SEARCH("DT",L67,1),0)=1,Settings!$B$26,IF(IFERROR(SEARCH("D",L67,1),0)=1,Settings!$B$25,IF(IFERROR(SEARCH("I",L67,1),0)=1,Settings!$B$22, IF(L64="Y", Settings!$B$18, Settings!$B$17))))))))</f>
        <v xml:space="preserve"> INTEGER NOT NULL DEFAULT 0</v>
      </c>
      <c r="M95" s="115" t="str">
        <f>IF(LEN(M72)=0,"", " " &amp; IF(M59="Y", Settings!$B$19, IF(IFERROR(SEARCH("N",M67,1),0)=1,Settings!$B$20,IF(IFERROR(SEARCH("C",M67,1),0)=1,Settings!$B$23,IF(IFERROR(SEARCH("DT",M67,1),0)=1,Settings!$B$26,IF(IFERROR(SEARCH("D",M67,1),0)=1,Settings!$B$25,IF(IFERROR(SEARCH("I",M67,1),0)=1,Settings!$B$22, IF(M64="Y", Settings!$B$18, Settings!$B$17))))))))</f>
        <v xml:space="preserve"> INTEGER</v>
      </c>
      <c r="N95" s="115" t="str">
        <f>IF(LEN(N72)=0,"", " " &amp; IF(N59="Y", Settings!$B$19, IF(IFERROR(SEARCH("N",N67,1),0)=1,Settings!$B$20,IF(IFERROR(SEARCH("C",N67,1),0)=1,Settings!$B$23,IF(IFERROR(SEARCH("DT",N67,1),0)=1,Settings!$B$26,IF(IFERROR(SEARCH("D",N67,1),0)=1,Settings!$B$25,IF(IFERROR(SEARCH("I",N67,1),0)=1,Settings!$B$22, IF(N64="Y", Settings!$B$18, Settings!$B$17))))))))</f>
        <v xml:space="preserve"> NUMBER</v>
      </c>
      <c r="O95" s="115" t="str">
        <f>IF(LEN(O72)=0,"", " " &amp; IF(O59="Y", Settings!$B$19, IF(IFERROR(SEARCH("N",O67,1),0)=1,Settings!$B$20,IF(IFERROR(SEARCH("C",O67,1),0)=1,Settings!$B$23,IF(IFERROR(SEARCH("DT",O67,1),0)=1,Settings!$B$26,IF(IFERROR(SEARCH("D",O67,1),0)=1,Settings!$B$25,IF(IFERROR(SEARCH("I",O67,1),0)=1,Settings!$B$22, IF(O64="Y", Settings!$B$18, Settings!$B$17))))))))</f>
        <v xml:space="preserve"> INTEGER NOT NULL DEFAULT 0</v>
      </c>
      <c r="P95" s="115" t="str">
        <f>IF(LEN(P72)=0,"", " " &amp; IF(P59="Y", Settings!$B$19, IF(IFERROR(SEARCH("N",P67,1),0)=1,Settings!$B$20,IF(IFERROR(SEARCH("C",P67,1),0)=1,Settings!$B$23,IF(IFERROR(SEARCH("DT",P67,1),0)=1,Settings!$B$26,IF(IFERROR(SEARCH("D",P67,1),0)=1,Settings!$B$25,IF(IFERROR(SEARCH("I",P67,1),0)=1,Settings!$B$22, IF(P64="Y", Settings!$B$18, Settings!$B$17))))))))</f>
        <v xml:space="preserve"> NUMBER</v>
      </c>
      <c r="Q95" s="115" t="str">
        <f>IF(LEN(Q72)=0,"", " " &amp; IF(Q59="Y", Settings!$B$19, IF(IFERROR(SEARCH("N",Q67,1),0)=1,Settings!$B$20,IF(IFERROR(SEARCH("C",Q67,1),0)=1,Settings!$B$23,IF(IFERROR(SEARCH("DT",Q67,1),0)=1,Settings!$B$26,IF(IFERROR(SEARCH("D",Q67,1),0)=1,Settings!$B$25,IF(IFERROR(SEARCH("I",Q67,1),0)=1,Settings!$B$22, IF(Q64="Y", Settings!$B$18, Settings!$B$17))))))))</f>
        <v xml:space="preserve"> VARCHAR2</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row>
    <row r="96" spans="1:26" s="39" customFormat="1" ht="39.6" hidden="1" outlineLevel="2">
      <c r="A96" s="21"/>
      <c r="B96" s="21"/>
      <c r="C96" s="33" t="s">
        <v>298</v>
      </c>
      <c r="D96" s="33"/>
      <c r="E96" s="28"/>
      <c r="F96" s="115" t="str">
        <f t="shared" ref="F96:T96" si="52">IF(OR(F59="Y", LEN(F67)=0, LEN(F69)=0), F95, CONCATENATE(F95,"(",F69,")"))</f>
        <v xml:space="preserve"> INTEGER NOT NULL DEFAULT 0</v>
      </c>
      <c r="G96" s="115" t="str">
        <f t="shared" si="52"/>
        <v xml:space="preserve"> INTEGER NOT NULL DEFAULT 0</v>
      </c>
      <c r="H96" s="115" t="str">
        <f t="shared" si="52"/>
        <v xml:space="preserve"> INTEGER NOT NULL DEFAULT 0</v>
      </c>
      <c r="I96" s="115" t="str">
        <f t="shared" si="52"/>
        <v xml:space="preserve"> INTEGER NOT NULL DEFAULT 0</v>
      </c>
      <c r="J96" s="115" t="str">
        <f t="shared" si="52"/>
        <v xml:space="preserve"> INTEGER NOT NULL DEFAULT 0</v>
      </c>
      <c r="K96" s="115" t="str">
        <f t="shared" si="52"/>
        <v xml:space="preserve"> INTEGER NOT NULL DEFAULT 0</v>
      </c>
      <c r="L96" s="115" t="str">
        <f t="shared" si="52"/>
        <v xml:space="preserve"> INTEGER NOT NULL DEFAULT 0</v>
      </c>
      <c r="M96" s="115" t="str">
        <f t="shared" si="52"/>
        <v xml:space="preserve"> INTEGER</v>
      </c>
      <c r="N96" s="115" t="str">
        <f t="shared" si="52"/>
        <v xml:space="preserve"> NUMBER</v>
      </c>
      <c r="O96" s="115" t="str">
        <f t="shared" si="52"/>
        <v xml:space="preserve"> INTEGER NOT NULL DEFAULT 0</v>
      </c>
      <c r="P96" s="115" t="str">
        <f t="shared" si="52"/>
        <v xml:space="preserve"> NUMBER(8,2)</v>
      </c>
      <c r="Q96" s="115" t="str">
        <f t="shared" si="52"/>
        <v xml:space="preserve"> VARCHAR2(15)</v>
      </c>
      <c r="R96" s="115" t="str">
        <f t="shared" si="52"/>
        <v/>
      </c>
      <c r="S96" s="115" t="str">
        <f t="shared" si="52"/>
        <v/>
      </c>
      <c r="T96" s="115" t="str">
        <f t="shared" si="52"/>
        <v/>
      </c>
      <c r="U96" s="115" t="str">
        <f t="shared" ref="U96:Z96" si="53">IF(OR(U59="Y", LEN(U67)=0, LEN(U69)=0), U95, CONCATENATE(U95,"(",U69,")"))</f>
        <v/>
      </c>
      <c r="V96" s="115" t="str">
        <f t="shared" si="53"/>
        <v/>
      </c>
      <c r="W96" s="115" t="str">
        <f t="shared" si="53"/>
        <v/>
      </c>
      <c r="X96" s="115" t="str">
        <f t="shared" si="53"/>
        <v/>
      </c>
      <c r="Y96" s="115" t="str">
        <f t="shared" si="53"/>
        <v/>
      </c>
      <c r="Z96" s="115" t="str">
        <f t="shared" si="53"/>
        <v/>
      </c>
    </row>
    <row r="97" spans="1:26" s="39" customFormat="1" hidden="1" outlineLevel="2">
      <c r="A97" s="21"/>
      <c r="B97" s="21"/>
      <c r="C97" s="33" t="s">
        <v>299</v>
      </c>
      <c r="D97" s="33"/>
      <c r="E97" s="28"/>
      <c r="F97" s="115" t="str">
        <f>IF(AND(ISTEXT(F72),F65="Y", F57&lt;&gt;"Y", ISERROR(FIND("SK",F7))), " NOT NULL", "")</f>
        <v/>
      </c>
      <c r="G97" s="115" t="str">
        <f t="shared" ref="G97:T97" si="54">IF(AND(ISTEXT(G72),G65="Y", G57&lt;&gt;"Y", ISERROR(FIND("SK",G7))), " NOT NULL", "")</f>
        <v/>
      </c>
      <c r="H97" s="115" t="str">
        <f t="shared" si="54"/>
        <v/>
      </c>
      <c r="I97" s="115" t="str">
        <f t="shared" si="54"/>
        <v/>
      </c>
      <c r="J97" s="115" t="str">
        <f t="shared" si="54"/>
        <v/>
      </c>
      <c r="K97" s="115" t="str">
        <f t="shared" si="54"/>
        <v/>
      </c>
      <c r="L97" s="115" t="str">
        <f t="shared" si="54"/>
        <v/>
      </c>
      <c r="M97" s="115" t="str">
        <f t="shared" si="54"/>
        <v/>
      </c>
      <c r="N97" s="115" t="str">
        <f t="shared" si="54"/>
        <v/>
      </c>
      <c r="O97" s="115" t="str">
        <f t="shared" si="54"/>
        <v/>
      </c>
      <c r="P97" s="115" t="str">
        <f t="shared" si="54"/>
        <v/>
      </c>
      <c r="Q97" s="115" t="str">
        <f t="shared" si="54"/>
        <v xml:space="preserve"> NOT NULL</v>
      </c>
      <c r="R97" s="115" t="str">
        <f t="shared" si="54"/>
        <v/>
      </c>
      <c r="S97" s="115" t="str">
        <f t="shared" si="54"/>
        <v/>
      </c>
      <c r="T97" s="115" t="str">
        <f t="shared" si="54"/>
        <v/>
      </c>
      <c r="U97" s="115" t="str">
        <f t="shared" ref="U97:Z97" si="55">IF(AND(ISTEXT(U72),U65="Y", U57&lt;&gt;"Y", ISERROR(FIND("SK",U7))), " NOT NULL", "")</f>
        <v/>
      </c>
      <c r="V97" s="115" t="str">
        <f t="shared" si="55"/>
        <v/>
      </c>
      <c r="W97" s="115" t="str">
        <f t="shared" si="55"/>
        <v/>
      </c>
      <c r="X97" s="115" t="str">
        <f t="shared" si="55"/>
        <v/>
      </c>
      <c r="Y97" s="115" t="str">
        <f t="shared" si="55"/>
        <v/>
      </c>
      <c r="Z97" s="115" t="str">
        <f t="shared" si="55"/>
        <v/>
      </c>
    </row>
    <row r="98" spans="1:26" s="39" customFormat="1" ht="26.4" hidden="1" outlineLevel="2">
      <c r="A98" s="21"/>
      <c r="B98" s="21"/>
      <c r="C98" s="33" t="s">
        <v>186</v>
      </c>
      <c r="D98" s="33"/>
      <c r="E98" s="28"/>
      <c r="F98" s="115" t="str">
        <f t="shared" ref="F98:T98" si="56">IF(LEN(F72)=0,"",TRIM(F13))</f>
        <v>Cash</v>
      </c>
      <c r="G98" s="115" t="str">
        <f t="shared" si="56"/>
        <v>iPOM Pro</v>
      </c>
      <c r="H98" s="115" t="str">
        <f t="shared" si="56"/>
        <v>40830</v>
      </c>
      <c r="I98" s="115" t="str">
        <f t="shared" si="56"/>
        <v>Not Applicable</v>
      </c>
      <c r="J98" s="115" t="str">
        <f t="shared" si="56"/>
        <v>George Smiley</v>
      </c>
      <c r="K98" s="115" t="str">
        <f t="shared" si="56"/>
        <v>POMStore London</v>
      </c>
      <c r="L98" s="115" t="str">
        <f t="shared" si="56"/>
        <v>Not Applicable</v>
      </c>
      <c r="M98" s="115" t="str">
        <f t="shared" si="56"/>
        <v>1</v>
      </c>
      <c r="N98" s="115" t="str">
        <f t="shared" si="56"/>
        <v/>
      </c>
      <c r="O98" s="115" t="str">
        <f t="shared" si="56"/>
        <v>No Promotion</v>
      </c>
      <c r="P98" s="115" t="str">
        <f t="shared" si="56"/>
        <v>0</v>
      </c>
      <c r="Q98" s="115" t="str">
        <f t="shared" si="56"/>
        <v/>
      </c>
      <c r="R98" s="115" t="str">
        <f t="shared" si="56"/>
        <v/>
      </c>
      <c r="S98" s="115" t="str">
        <f t="shared" si="56"/>
        <v/>
      </c>
      <c r="T98" s="115" t="str">
        <f t="shared" si="56"/>
        <v/>
      </c>
      <c r="U98" s="115" t="str">
        <f t="shared" ref="U98:Z98" si="57">IF(LEN(U72)=0,"",TRIM(U13))</f>
        <v/>
      </c>
      <c r="V98" s="115" t="str">
        <f t="shared" si="57"/>
        <v/>
      </c>
      <c r="W98" s="115" t="str">
        <f t="shared" si="57"/>
        <v/>
      </c>
      <c r="X98" s="115" t="str">
        <f t="shared" si="57"/>
        <v/>
      </c>
      <c r="Y98" s="115" t="str">
        <f t="shared" si="57"/>
        <v/>
      </c>
      <c r="Z98" s="115" t="str">
        <f t="shared" si="57"/>
        <v/>
      </c>
    </row>
    <row r="99" spans="1:26" s="39" customFormat="1" hidden="1" outlineLevel="2">
      <c r="A99" s="21"/>
      <c r="B99" s="21"/>
      <c r="C99" s="33" t="s">
        <v>297</v>
      </c>
      <c r="D99" s="33"/>
      <c r="E99" s="28"/>
      <c r="F99" s="115" t="str">
        <f>IF(F59="Y", "", IF(LEN(F98)=0, "",  IF(OR(NOT(ISERROR(FIND("N",F67))), F67="I", F64="Y"), F98, CONCATENATE("'",F98,"'"))))</f>
        <v/>
      </c>
      <c r="G99" s="115" t="str">
        <f t="shared" ref="G99:Z99" si="58">IF(G59="Y", "", IF(LEN(G98)=0, "",  IF(OR(NOT(ISERROR(FIND("N",G67))), G67="I", G64="Y"), G98, CONCATENATE("'",G98,"'"))))</f>
        <v/>
      </c>
      <c r="H99" s="115" t="str">
        <f t="shared" si="58"/>
        <v/>
      </c>
      <c r="I99" s="115" t="str">
        <f t="shared" si="58"/>
        <v/>
      </c>
      <c r="J99" s="115" t="str">
        <f t="shared" si="58"/>
        <v/>
      </c>
      <c r="K99" s="115" t="str">
        <f t="shared" si="58"/>
        <v/>
      </c>
      <c r="L99" s="115" t="str">
        <f t="shared" si="58"/>
        <v/>
      </c>
      <c r="M99" s="115" t="str">
        <f t="shared" si="58"/>
        <v>1</v>
      </c>
      <c r="N99" s="115" t="str">
        <f t="shared" si="58"/>
        <v/>
      </c>
      <c r="O99" s="115" t="str">
        <f t="shared" si="58"/>
        <v/>
      </c>
      <c r="P99" s="115" t="str">
        <f t="shared" si="58"/>
        <v>0</v>
      </c>
      <c r="Q99" s="115" t="str">
        <f t="shared" si="58"/>
        <v/>
      </c>
      <c r="R99" s="115" t="str">
        <f t="shared" si="58"/>
        <v/>
      </c>
      <c r="S99" s="115" t="str">
        <f t="shared" si="58"/>
        <v/>
      </c>
      <c r="T99" s="115" t="str">
        <f t="shared" si="58"/>
        <v/>
      </c>
      <c r="U99" s="115" t="str">
        <f t="shared" si="58"/>
        <v/>
      </c>
      <c r="V99" s="115" t="str">
        <f t="shared" si="58"/>
        <v/>
      </c>
      <c r="W99" s="115" t="str">
        <f t="shared" si="58"/>
        <v/>
      </c>
      <c r="X99" s="115" t="str">
        <f t="shared" si="58"/>
        <v/>
      </c>
      <c r="Y99" s="115" t="str">
        <f t="shared" si="58"/>
        <v/>
      </c>
      <c r="Z99" s="115" t="str">
        <f t="shared" si="58"/>
        <v/>
      </c>
    </row>
    <row r="100" spans="1:26" s="39" customFormat="1" hidden="1" outlineLevel="2">
      <c r="A100" s="21"/>
      <c r="B100" s="21"/>
      <c r="C100" s="33" t="s">
        <v>314</v>
      </c>
      <c r="D100" s="33"/>
      <c r="E100" s="28"/>
      <c r="F100" s="115" t="str">
        <f>IF(AND(LEN(F99) &lt;&gt; 0, Settings!$B$16 ="Y"), CONCATENATE(" DEFAULT ",F99),"")</f>
        <v/>
      </c>
      <c r="G100" s="115" t="str">
        <f>IF(AND(LEN(G99) &lt;&gt; 0, Settings!$B$16 ="Y"), CONCATENATE(" DEFAULT ",G99),"")</f>
        <v/>
      </c>
      <c r="H100" s="115" t="str">
        <f>IF(AND(LEN(H99) &lt;&gt; 0, Settings!$B$16 ="Y"), CONCATENATE(" DEFAULT ",H99),"")</f>
        <v/>
      </c>
      <c r="I100" s="115" t="str">
        <f>IF(AND(LEN(I99) &lt;&gt; 0, Settings!$B$16 ="Y"), CONCATENATE(" DEFAULT ",I99),"")</f>
        <v/>
      </c>
      <c r="J100" s="115" t="str">
        <f>IF(AND(LEN(J99) &lt;&gt; 0, Settings!$B$16 ="Y"), CONCATENATE(" DEFAULT ",J99),"")</f>
        <v/>
      </c>
      <c r="K100" s="115" t="str">
        <f>IF(AND(LEN(K99) &lt;&gt; 0, Settings!$B$16 ="Y"), CONCATENATE(" DEFAULT ",K99),"")</f>
        <v/>
      </c>
      <c r="L100" s="115" t="str">
        <f>IF(AND(LEN(L99) &lt;&gt; 0, Settings!$B$16 ="Y"), CONCATENATE(" DEFAULT ",L99),"")</f>
        <v/>
      </c>
      <c r="M100" s="115" t="str">
        <f>IF(AND(LEN(M99) &lt;&gt; 0, Settings!$B$16 ="Y"), CONCATENATE(" DEFAULT ",M99),"")</f>
        <v xml:space="preserve"> DEFAULT 1</v>
      </c>
      <c r="N100" s="115" t="str">
        <f>IF(AND(LEN(N99) &lt;&gt; 0, Settings!$B$16 ="Y"), CONCATENATE(" DEFAULT ",N99),"")</f>
        <v/>
      </c>
      <c r="O100" s="115" t="str">
        <f>IF(AND(LEN(O99) &lt;&gt; 0, Settings!$B$16 ="Y"), CONCATENATE(" DEFAULT ",O99),"")</f>
        <v/>
      </c>
      <c r="P100" s="115" t="str">
        <f>IF(AND(LEN(P99) &lt;&gt; 0, Settings!$B$16 ="Y"), CONCATENATE(" DEFAULT ",P99),"")</f>
        <v xml:space="preserve"> DEFAULT 0</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row>
    <row r="101" spans="1:26" s="39" customFormat="1" hidden="1" outlineLevel="2">
      <c r="A101" s="21"/>
      <c r="B101" s="21"/>
      <c r="C101" s="33" t="s">
        <v>227</v>
      </c>
      <c r="D101" s="33"/>
      <c r="E101" s="28"/>
      <c r="F101" s="115" t="str">
        <f>IF(LEN(F72) = 0, "", "," &amp; CHAR(13))</f>
        <v>,_x000D_</v>
      </c>
      <c r="G101" s="115" t="str">
        <f>IF(LEN(G72) = 0, "", "," &amp; CHAR(13))</f>
        <v>,_x000D_</v>
      </c>
      <c r="H101" s="115" t="str">
        <f t="shared" ref="H101:T101" si="59">IF(LEN(H72) = 0, "", "," &amp; CHAR(13))</f>
        <v>,_x000D_</v>
      </c>
      <c r="I101" s="115" t="str">
        <f t="shared" si="59"/>
        <v>,_x000D_</v>
      </c>
      <c r="J101" s="115" t="str">
        <f t="shared" si="59"/>
        <v>,_x000D_</v>
      </c>
      <c r="K101" s="115" t="str">
        <f t="shared" si="59"/>
        <v>,_x000D_</v>
      </c>
      <c r="L101" s="115" t="str">
        <f t="shared" si="59"/>
        <v>,_x000D_</v>
      </c>
      <c r="M101" s="115" t="str">
        <f t="shared" si="59"/>
        <v>,_x000D_</v>
      </c>
      <c r="N101" s="115" t="str">
        <f t="shared" si="59"/>
        <v>,_x000D_</v>
      </c>
      <c r="O101" s="115" t="str">
        <f t="shared" si="59"/>
        <v>,_x000D_</v>
      </c>
      <c r="P101" s="115" t="str">
        <f t="shared" si="59"/>
        <v>,_x000D_</v>
      </c>
      <c r="Q101" s="115" t="str">
        <f t="shared" si="59"/>
        <v>,_x000D_</v>
      </c>
      <c r="R101" s="115" t="str">
        <f t="shared" si="59"/>
        <v/>
      </c>
      <c r="S101" s="115" t="str">
        <f t="shared" si="59"/>
        <v/>
      </c>
      <c r="T101" s="115" t="str">
        <f t="shared" si="59"/>
        <v/>
      </c>
      <c r="U101" s="115" t="str">
        <f t="shared" ref="U101:Z101" si="60">IF(LEN(U72) = 0, "", "," &amp; CHAR(13))</f>
        <v/>
      </c>
      <c r="V101" s="115" t="str">
        <f t="shared" si="60"/>
        <v/>
      </c>
      <c r="W101" s="115" t="str">
        <f t="shared" si="60"/>
        <v/>
      </c>
      <c r="X101" s="115" t="str">
        <f t="shared" si="60"/>
        <v/>
      </c>
      <c r="Y101" s="115" t="str">
        <f t="shared" si="60"/>
        <v/>
      </c>
      <c r="Z101" s="115" t="str">
        <f t="shared" si="60"/>
        <v/>
      </c>
    </row>
    <row r="102" spans="1:26" s="39" customFormat="1" hidden="1" outlineLevel="2">
      <c r="A102" s="21"/>
      <c r="B102" s="21"/>
      <c r="C102" s="33"/>
      <c r="D102" s="33"/>
      <c r="E102" s="28"/>
      <c r="F102" s="115"/>
      <c r="G102" s="115"/>
      <c r="H102" s="115"/>
      <c r="I102" s="115"/>
      <c r="J102" s="115"/>
      <c r="K102" s="115"/>
      <c r="L102" s="115"/>
      <c r="M102" s="115"/>
      <c r="N102" s="115"/>
      <c r="O102" s="115"/>
      <c r="P102" s="115"/>
      <c r="Q102" s="115"/>
      <c r="R102" s="115"/>
      <c r="S102" s="115"/>
      <c r="T102" s="115"/>
      <c r="U102" s="115"/>
      <c r="V102" s="115"/>
      <c r="W102" s="115"/>
      <c r="X102" s="115"/>
      <c r="Y102" s="115"/>
      <c r="Z102" s="115"/>
    </row>
    <row r="103" spans="1:26" s="38" customFormat="1" ht="31.95" hidden="1" customHeight="1" outlineLevel="2">
      <c r="A103" s="20"/>
      <c r="B103" s="20"/>
      <c r="C103" s="33" t="s">
        <v>203</v>
      </c>
      <c r="D103" s="33"/>
      <c r="E103" s="28"/>
      <c r="F103" s="123" t="str">
        <f t="shared" ref="F103:T103" si="61">CONCATENATE(F72, F96, F97, F100, F101)</f>
        <v>CUSTOMER_KEY INTEGER NOT NULL DEFAULT 0,_x000D_</v>
      </c>
      <c r="G103" s="123" t="str">
        <f t="shared" si="61"/>
        <v>PRODUCT_KEY INTEGER NOT NULL DEFAULT 0,_x000D_</v>
      </c>
      <c r="H103" s="123" t="str">
        <f t="shared" si="61"/>
        <v>ORDER_DATE_KEY INTEGER NOT NULL DEFAULT 0,_x000D_</v>
      </c>
      <c r="I103" s="123" t="str">
        <f t="shared" si="61"/>
        <v>DELIVERY_DUE_DATE_KEY INTEGER NOT NULL DEFAULT 0,_x000D_</v>
      </c>
      <c r="J103" s="123" t="str">
        <f t="shared" si="61"/>
        <v>SALESPERSON_KEY INTEGER NOT NULL DEFAULT 0,_x000D_</v>
      </c>
      <c r="K103" s="123" t="str">
        <f t="shared" si="61"/>
        <v>SALES_
LOCATION_KEY INTEGER NOT NULL DEFAULT 0,_x000D_</v>
      </c>
      <c r="L103" s="123" t="str">
        <f t="shared" si="61"/>
        <v>DELIVERY_ADDRESS_KEY INTEGER NOT NULL DEFAULT 0,_x000D_</v>
      </c>
      <c r="M103" s="123" t="str">
        <f t="shared" si="61"/>
        <v>ORDER_QUANTITY INTEGER DEFAULT 1,_x000D_</v>
      </c>
      <c r="N103" s="123" t="str">
        <f t="shared" si="61"/>
        <v>REVENUE NUMBER,_x000D_</v>
      </c>
      <c r="O103" s="123" t="str">
        <f t="shared" si="61"/>
        <v>PROMOTION_KEY INTEGER NOT NULL DEFAULT 0,_x000D_</v>
      </c>
      <c r="P103" s="123" t="str">
        <f t="shared" si="61"/>
        <v>DISCOUNT NUMBER(8,2) DEFAULT 0,_x000D_</v>
      </c>
      <c r="Q103" s="123" t="str">
        <f t="shared" si="61"/>
        <v>ORDER_ID VARCHAR2(15) NOT NULL,_x000D_</v>
      </c>
      <c r="R103" s="123" t="str">
        <f t="shared" si="61"/>
        <v/>
      </c>
      <c r="S103" s="123" t="str">
        <f t="shared" si="61"/>
        <v/>
      </c>
      <c r="T103" s="123" t="str">
        <f t="shared" si="61"/>
        <v/>
      </c>
      <c r="U103" s="123" t="str">
        <f t="shared" ref="U103:Z103" si="62">CONCATENATE(U72, U96, U97, U100, U101)</f>
        <v/>
      </c>
      <c r="V103" s="123" t="str">
        <f t="shared" si="62"/>
        <v/>
      </c>
      <c r="W103" s="123" t="str">
        <f t="shared" si="62"/>
        <v/>
      </c>
      <c r="X103" s="123" t="str">
        <f t="shared" si="62"/>
        <v/>
      </c>
      <c r="Y103" s="123" t="str">
        <f t="shared" si="62"/>
        <v/>
      </c>
      <c r="Z103" s="123" t="str">
        <f t="shared" si="62"/>
        <v/>
      </c>
    </row>
    <row r="104" spans="1:26" s="38" customFormat="1" ht="34.950000000000003" hidden="1" customHeight="1" outlineLevel="2">
      <c r="A104" s="20"/>
      <c r="B104" s="20"/>
      <c r="C104" s="33" t="s">
        <v>378</v>
      </c>
      <c r="D104" s="33"/>
      <c r="E104" s="28"/>
      <c r="F104" s="119" t="str">
        <f t="shared" ref="F104:T104" si="63">IF(F63="Y",F103,"")</f>
        <v>CUSTOMER_KEY INTEGER NOT NULL DEFAULT 0,_x000D_</v>
      </c>
      <c r="G104" s="119" t="str">
        <f t="shared" si="63"/>
        <v>PRODUCT_KEY INTEGER NOT NULL DEFAULT 0,_x000D_</v>
      </c>
      <c r="H104" s="119" t="str">
        <f t="shared" si="63"/>
        <v>ORDER_DATE_KEY INTEGER NOT NULL DEFAULT 0,_x000D_</v>
      </c>
      <c r="I104" s="119" t="str">
        <f t="shared" si="63"/>
        <v>DELIVERY_DUE_DATE_KEY INTEGER NOT NULL DEFAULT 0,_x000D_</v>
      </c>
      <c r="J104" s="119" t="str">
        <f t="shared" si="63"/>
        <v>SALESPERSON_KEY INTEGER NOT NULL DEFAULT 0,_x000D_</v>
      </c>
      <c r="K104" s="119" t="str">
        <f t="shared" si="63"/>
        <v>SALES_
LOCATION_KEY INTEGER NOT NULL DEFAULT 0,_x000D_</v>
      </c>
      <c r="L104" s="119" t="str">
        <f t="shared" si="63"/>
        <v>DELIVERY_ADDRESS_KEY INTEGER NOT NULL DEFAULT 0,_x000D_</v>
      </c>
      <c r="M104" s="119" t="str">
        <f t="shared" si="63"/>
        <v/>
      </c>
      <c r="N104" s="119" t="str">
        <f t="shared" si="63"/>
        <v/>
      </c>
      <c r="O104" s="119" t="str">
        <f t="shared" si="63"/>
        <v>PROMOTION_KEY INTEGER NOT NULL DEFAULT 0,_x000D_</v>
      </c>
      <c r="P104" s="119" t="str">
        <f t="shared" si="63"/>
        <v/>
      </c>
      <c r="Q104" s="119" t="str">
        <f t="shared" si="63"/>
        <v>ORDER_ID VARCHAR2(15) NOT NULL,_x000D_</v>
      </c>
      <c r="R104" s="119" t="str">
        <f t="shared" si="63"/>
        <v/>
      </c>
      <c r="S104" s="119" t="str">
        <f t="shared" si="63"/>
        <v/>
      </c>
      <c r="T104" s="119" t="str">
        <f t="shared" si="63"/>
        <v/>
      </c>
      <c r="U104" s="119" t="str">
        <f t="shared" ref="U104:Z104" si="64">IF(U63="Y",U103,"")</f>
        <v/>
      </c>
      <c r="V104" s="119" t="str">
        <f t="shared" si="64"/>
        <v/>
      </c>
      <c r="W104" s="119" t="str">
        <f t="shared" si="64"/>
        <v/>
      </c>
      <c r="X104" s="119" t="str">
        <f t="shared" si="64"/>
        <v/>
      </c>
      <c r="Y104" s="119" t="str">
        <f t="shared" si="64"/>
        <v/>
      </c>
      <c r="Z104" s="119" t="str">
        <f t="shared" si="64"/>
        <v/>
      </c>
    </row>
    <row r="105" spans="1:26" s="38" customFormat="1" ht="37.049999999999997" hidden="1" customHeight="1" outlineLevel="2">
      <c r="A105" s="20"/>
      <c r="B105" s="20"/>
      <c r="C105" s="33" t="s">
        <v>379</v>
      </c>
      <c r="D105" s="33"/>
      <c r="E105" s="28"/>
      <c r="F105" s="119" t="str">
        <f t="shared" ref="F105:T105" si="65">IF(F63="Y","",F103)</f>
        <v/>
      </c>
      <c r="G105" s="119" t="str">
        <f t="shared" si="65"/>
        <v/>
      </c>
      <c r="H105" s="119" t="str">
        <f t="shared" si="65"/>
        <v/>
      </c>
      <c r="I105" s="119" t="str">
        <f t="shared" si="65"/>
        <v/>
      </c>
      <c r="J105" s="119" t="str">
        <f t="shared" si="65"/>
        <v/>
      </c>
      <c r="K105" s="119" t="str">
        <f t="shared" si="65"/>
        <v/>
      </c>
      <c r="L105" s="119" t="str">
        <f t="shared" si="65"/>
        <v/>
      </c>
      <c r="M105" s="119" t="str">
        <f t="shared" si="65"/>
        <v>ORDER_QUANTITY INTEGER DEFAULT 1,_x000D_</v>
      </c>
      <c r="N105" s="119" t="str">
        <f t="shared" si="65"/>
        <v>REVENUE NUMBER,_x000D_</v>
      </c>
      <c r="O105" s="119" t="str">
        <f t="shared" si="65"/>
        <v/>
      </c>
      <c r="P105" s="119" t="str">
        <f t="shared" si="65"/>
        <v>DISCOUNT NUMBER(8,2) DEFAULT 0,_x000D_</v>
      </c>
      <c r="Q105" s="119" t="str">
        <f t="shared" si="65"/>
        <v/>
      </c>
      <c r="R105" s="119" t="str">
        <f t="shared" si="65"/>
        <v/>
      </c>
      <c r="S105" s="119" t="str">
        <f t="shared" si="65"/>
        <v/>
      </c>
      <c r="T105" s="119" t="str">
        <f t="shared" si="65"/>
        <v/>
      </c>
      <c r="U105" s="119" t="str">
        <f t="shared" ref="U105:Z105" si="66">IF(U63="Y","",U103)</f>
        <v/>
      </c>
      <c r="V105" s="119" t="str">
        <f t="shared" si="66"/>
        <v/>
      </c>
      <c r="W105" s="119" t="str">
        <f t="shared" si="66"/>
        <v/>
      </c>
      <c r="X105" s="119" t="str">
        <f t="shared" si="66"/>
        <v/>
      </c>
      <c r="Y105" s="119" t="str">
        <f t="shared" si="66"/>
        <v/>
      </c>
      <c r="Z105" s="119" t="str">
        <f t="shared" si="66"/>
        <v/>
      </c>
    </row>
    <row r="106" spans="1:26" s="38" customFormat="1" ht="66" hidden="1" customHeight="1" outlineLevel="2">
      <c r="A106" s="20"/>
      <c r="B106" s="20"/>
      <c r="C106" s="33" t="s">
        <v>287</v>
      </c>
      <c r="D106" s="33"/>
      <c r="E106" s="18"/>
      <c r="F106" s="139" t="str">
        <f>F104</f>
        <v>CUSTOMER_KEY INTEGER NOT NULL DEFAULT 0,_x000D_</v>
      </c>
      <c r="G106" s="119" t="str">
        <f ca="1">CONCATENATE(INDIRECT(ADDRESS(ROW(),COLUMN()-1)),G104)</f>
        <v>CUSTOMER_KEY INTEGER NOT NULL DEFAULT 0,_x000D_PRODUCT_KEY INTEGER NOT NULL DEFAULT 0,_x000D_</v>
      </c>
      <c r="H106" s="119" t="str">
        <f t="shared" ref="H106:T107" ca="1" si="67">CONCATENATE(INDIRECT(ADDRESS(ROW(),COLUMN()-1)),H104)</f>
        <v>CUSTOMER_KEY INTEGER NOT NULL DEFAULT 0,_x000D_PRODUCT_KEY INTEGER NOT NULL DEFAULT 0,_x000D_ORDER_DATE_KEY INTEGER NOT NULL DEFAULT 0,_x000D_</v>
      </c>
      <c r="I106" s="119" t="str">
        <f t="shared" ca="1" si="67"/>
        <v>CUSTOMER_KEY INTEGER NOT NULL DEFAULT 0,_x000D_PRODUCT_KEY INTEGER NOT NULL DEFAULT 0,_x000D_ORDER_DATE_KEY INTEGER NOT NULL DEFAULT 0,_x000D_DELIVERY_DUE_DATE_KEY INTEGER NOT NULL DEFAULT 0,_x000D_</v>
      </c>
      <c r="J106" s="119" t="str">
        <f t="shared" ca="1" si="67"/>
        <v>CUSTOMER_KEY INTEGER NOT NULL DEFAULT 0,_x000D_PRODUCT_KEY INTEGER NOT NULL DEFAULT 0,_x000D_ORDER_DATE_KEY INTEGER NOT NULL DEFAULT 0,_x000D_DELIVERY_DUE_DATE_KEY INTEGER NOT NULL DEFAULT 0,_x000D_SALESPERSON_KEY INTEGER NOT NULL DEFAULT 0,_x000D_</v>
      </c>
      <c r="K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v>
      </c>
      <c r="L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v>
      </c>
      <c r="M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v>
      </c>
      <c r="N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v>
      </c>
      <c r="O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v>
      </c>
      <c r="P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v>
      </c>
      <c r="Q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R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S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T106" s="119" t="str">
        <f t="shared" ca="1" si="67"/>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U106" s="119" t="str">
        <f t="shared" ref="U106:Z107" ca="1" si="68">CONCATENATE(INDIRECT(ADDRESS(ROW(),COLUMN()-1)),U104)</f>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V106" s="119" t="str">
        <f t="shared" ca="1" si="68"/>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W106" s="119" t="str">
        <f t="shared" ca="1" si="68"/>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X106" s="119" t="str">
        <f t="shared" ca="1" si="68"/>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Y106" s="119" t="str">
        <f t="shared" ca="1" si="68"/>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Z106" s="119" t="str">
        <f t="shared" ca="1" si="68"/>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row>
    <row r="107" spans="1:26" s="38" customFormat="1" ht="45" hidden="1" customHeight="1" outlineLevel="2">
      <c r="A107" s="20"/>
      <c r="B107" s="20"/>
      <c r="C107" s="33" t="s">
        <v>288</v>
      </c>
      <c r="D107" s="33"/>
      <c r="E107" s="18"/>
      <c r="F107" s="139" t="str">
        <f>F105</f>
        <v/>
      </c>
      <c r="G107" s="119" t="str">
        <f ca="1">CONCATENATE(INDIRECT(ADDRESS(ROW(),COLUMN()-1)),G105)</f>
        <v/>
      </c>
      <c r="H107" s="119" t="str">
        <f t="shared" ca="1" si="67"/>
        <v/>
      </c>
      <c r="I107" s="119" t="str">
        <f t="shared" ca="1" si="67"/>
        <v/>
      </c>
      <c r="J107" s="119" t="str">
        <f t="shared" ca="1" si="67"/>
        <v/>
      </c>
      <c r="K107" s="119" t="str">
        <f t="shared" ca="1" si="67"/>
        <v/>
      </c>
      <c r="L107" s="119" t="str">
        <f t="shared" ca="1" si="67"/>
        <v/>
      </c>
      <c r="M107" s="119" t="str">
        <f t="shared" ca="1" si="67"/>
        <v>ORDER_QUANTITY INTEGER DEFAULT 1,_x000D_</v>
      </c>
      <c r="N107" s="119" t="str">
        <f t="shared" ca="1" si="67"/>
        <v>ORDER_QUANTITY INTEGER DEFAULT 1,_x000D_REVENUE NUMBER,_x000D_</v>
      </c>
      <c r="O107" s="119" t="str">
        <f t="shared" ca="1" si="67"/>
        <v>ORDER_QUANTITY INTEGER DEFAULT 1,_x000D_REVENUE NUMBER,_x000D_</v>
      </c>
      <c r="P107" s="119" t="str">
        <f t="shared" ca="1" si="67"/>
        <v>ORDER_QUANTITY INTEGER DEFAULT 1,_x000D_REVENUE NUMBER,_x000D_DISCOUNT NUMBER(8,2) DEFAULT 0,_x000D_</v>
      </c>
      <c r="Q107" s="119" t="str">
        <f t="shared" ca="1" si="67"/>
        <v>ORDER_QUANTITY INTEGER DEFAULT 1,_x000D_REVENUE NUMBER,_x000D_DISCOUNT NUMBER(8,2) DEFAULT 0,_x000D_</v>
      </c>
      <c r="R107" s="119" t="str">
        <f t="shared" ca="1" si="67"/>
        <v>ORDER_QUANTITY INTEGER DEFAULT 1,_x000D_REVENUE NUMBER,_x000D_DISCOUNT NUMBER(8,2) DEFAULT 0,_x000D_</v>
      </c>
      <c r="S107" s="119" t="str">
        <f t="shared" ca="1" si="67"/>
        <v>ORDER_QUANTITY INTEGER DEFAULT 1,_x000D_REVENUE NUMBER,_x000D_DISCOUNT NUMBER(8,2) DEFAULT 0,_x000D_</v>
      </c>
      <c r="T107" s="119" t="str">
        <f t="shared" ca="1" si="67"/>
        <v>ORDER_QUANTITY INTEGER DEFAULT 1,_x000D_REVENUE NUMBER,_x000D_DISCOUNT NUMBER(8,2) DEFAULT 0,_x000D_</v>
      </c>
      <c r="U107" s="119" t="str">
        <f t="shared" ca="1" si="68"/>
        <v>ORDER_QUANTITY INTEGER DEFAULT 1,_x000D_REVENUE NUMBER,_x000D_DISCOUNT NUMBER(8,2) DEFAULT 0,_x000D_</v>
      </c>
      <c r="V107" s="119" t="str">
        <f t="shared" ca="1" si="68"/>
        <v>ORDER_QUANTITY INTEGER DEFAULT 1,_x000D_REVENUE NUMBER,_x000D_DISCOUNT NUMBER(8,2) DEFAULT 0,_x000D_</v>
      </c>
      <c r="W107" s="119" t="str">
        <f t="shared" ca="1" si="68"/>
        <v>ORDER_QUANTITY INTEGER DEFAULT 1,_x000D_REVENUE NUMBER,_x000D_DISCOUNT NUMBER(8,2) DEFAULT 0,_x000D_</v>
      </c>
      <c r="X107" s="119" t="str">
        <f t="shared" ca="1" si="68"/>
        <v>ORDER_QUANTITY INTEGER DEFAULT 1,_x000D_REVENUE NUMBER,_x000D_DISCOUNT NUMBER(8,2) DEFAULT 0,_x000D_</v>
      </c>
      <c r="Y107" s="119" t="str">
        <f t="shared" ca="1" si="68"/>
        <v>ORDER_QUANTITY INTEGER DEFAULT 1,_x000D_REVENUE NUMBER,_x000D_DISCOUNT NUMBER(8,2) DEFAULT 0,_x000D_</v>
      </c>
      <c r="Z107" s="119" t="str">
        <f t="shared" ca="1" si="68"/>
        <v>ORDER_QUANTITY INTEGER DEFAULT 1,_x000D_REVENUE NUMBER,_x000D_DISCOUNT NUMBER(8,2) DEFAULT 0,_x000D_</v>
      </c>
    </row>
    <row r="108" spans="1:26" s="38" customFormat="1" ht="19.95" hidden="1" customHeight="1" outlineLevel="2">
      <c r="A108" s="20"/>
      <c r="B108" s="20"/>
      <c r="C108" s="33"/>
      <c r="D108" s="33"/>
      <c r="E108" s="18"/>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spans="1:26" s="38" customFormat="1" ht="63" hidden="1" customHeight="1" outlineLevel="2">
      <c r="A109" s="20"/>
      <c r="B109" s="20"/>
      <c r="C109" s="33" t="s">
        <v>208</v>
      </c>
      <c r="D109" s="33"/>
      <c r="E109" s="18"/>
      <c r="F109" s="122" t="str">
        <f>IF(LEN(F83)=0,"",SUBSTITUTE(SUBSTITUTE(SUBSTITUTE(Settings!$B$39,"&amp;Table",$F$45),"&amp;Column",F72),"&amp;BEAMColumnCodes",F83))</f>
        <v xml:space="preserve">Comment on Column ORDERS_FACT.CUSTOMER_KEY is '[who] SK';
</v>
      </c>
      <c r="G109" s="122" t="str">
        <f>IF(LEN(G83)=0,"",SUBSTITUTE(SUBSTITUTE(SUBSTITUTE(Settings!$B$39,"&amp;Table",$F$45),"&amp;Column",G72),"&amp;BEAMColumnCodes",G83))</f>
        <v xml:space="preserve">Comment on Column ORDERS_FACT.PRODUCT_KEY is '[what] GD, SK';
</v>
      </c>
      <c r="H109" s="122" t="str">
        <f>IF(LEN(H83)=0,"",SUBSTITUTE(SUBSTITUTE(SUBSTITUTE(Settings!$B$39,"&amp;Table",$F$45),"&amp;Column",H72),"&amp;BEAMColumnCodes",H83))</f>
        <v xml:space="preserve">Comment on Column ORDERS_FACT.ORDER_DATE_KEY is '[when] SK';
</v>
      </c>
      <c r="I109" s="122" t="str">
        <f>IF(LEN(I83)=0,"",SUBSTITUTE(SUBSTITUTE(SUBSTITUTE(Settings!$B$39,"&amp;Table",$F$45),"&amp;Column",I72),"&amp;BEAMColumnCodes",I83))</f>
        <v xml:space="preserve">Comment on Column ORDERS_FACT.DELIVERY_DUE_DATE_KEY is '[when] SK';
</v>
      </c>
      <c r="J109" s="122" t="str">
        <f>IF(LEN(J83)=0,"",SUBSTITUTE(SUBSTITUTE(SUBSTITUTE(Settings!$B$39,"&amp;Table",$F$45),"&amp;Column",J72),"&amp;BEAMColumnCodes",J83))</f>
        <v xml:space="preserve">Comment on Column ORDERS_FACT.SALESPERSON_KEY is '[who] SK';
</v>
      </c>
      <c r="K109" s="122" t="str">
        <f>IF(LEN(K83)=0,"",SUBSTITUTE(SUBSTITUTE(SUBSTITUTE(Settings!$B$39,"&amp;Table",$F$45),"&amp;Column",K72),"&amp;BEAMColumnCodes",K83))</f>
        <v xml:space="preserve">Comment on Column ORDERS_FACT.SALES_
LOCATION_KEY is '[where] SK';
</v>
      </c>
      <c r="L109" s="122" t="str">
        <f>IF(LEN(L83)=0,"",SUBSTITUTE(SUBSTITUTE(SUBSTITUTE(Settings!$B$39,"&amp;Table",$F$45),"&amp;Column",L72),"&amp;BEAMColumnCodes",L83))</f>
        <v xml:space="preserve">Comment on Column ORDERS_FACT.DELIVERY_ADDRESS_KEY is '[where] SK';
</v>
      </c>
      <c r="M109" s="122" t="str">
        <f>IF(LEN(M83)=0,"",SUBSTITUTE(SUBSTITUTE(SUBSTITUTE(Settings!$B$39,"&amp;Table",$F$45),"&amp;Column",M72),"&amp;BEAMColumnCodes",M83))</f>
        <v xml:space="preserve">Comment on Column ORDERS_FACT.ORDER_QUANTITY is '[Retail Units] FA';
</v>
      </c>
      <c r="N109" s="122" t="str">
        <f>IF(LEN(N83)=0,"",SUBSTITUTE(SUBSTITUTE(SUBSTITUTE(Settings!$B$39,"&amp;Table",$F$45),"&amp;Column",N72),"&amp;BEAMColumnCodes",N83))</f>
        <v xml:space="preserve">Comment on Column ORDERS_FACT.REVENUE is '[$] FA';
</v>
      </c>
      <c r="O109" s="122" t="str">
        <f>IF(LEN(O83)=0,"",SUBSTITUTE(SUBSTITUTE(SUBSTITUTE(Settings!$B$39,"&amp;Table",$F$45),"&amp;Column",O72),"&amp;BEAMColumnCodes",O83))</f>
        <v xml:space="preserve">Comment on Column ORDERS_FACT.PROMOTION_KEY is '[why] SK';
</v>
      </c>
      <c r="P109" s="122" t="str">
        <f>IF(LEN(P83)=0,"",SUBSTITUTE(SUBSTITUTE(SUBSTITUTE(Settings!$B$39,"&amp;Table",$F$45),"&amp;Column",P72),"&amp;BEAMColumnCodes",P83))</f>
        <v xml:space="preserve">Comment on Column ORDERS_FACT.DISCOUNT is '[$] FA';
</v>
      </c>
      <c r="Q109" s="122" t="str">
        <f>IF(LEN(Q83)=0,"",SUBSTITUTE(SUBSTITUTE(SUBSTITUTE(Settings!$B$39,"&amp;Table",$F$45),"&amp;Column",Q72),"&amp;BEAMColumnCodes",Q83))</f>
        <v xml:space="preserve">Comment on Column ORDERS_FACT.ORDER_ID is '[how] GD, DD, MD';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row>
    <row r="110" spans="1:26" s="38" customFormat="1" ht="70.95" hidden="1" customHeight="1" outlineLevel="2">
      <c r="A110" s="20"/>
      <c r="B110" s="20"/>
      <c r="C110" s="33" t="s">
        <v>93</v>
      </c>
      <c r="D110" s="33"/>
      <c r="E110" s="18"/>
      <c r="F110" s="140" t="str">
        <f>F109</f>
        <v xml:space="preserve">Comment on Column ORDERS_FACT.CUSTOMER_KEY is '[who] SK';
</v>
      </c>
      <c r="G110" s="111" t="str">
        <f ca="1">CONCATENATE(INDIRECT(ADDRESS(ROW(),COLUMN()-1)),G109)</f>
        <v xml:space="preserve">Comment on Column ORDERS_FACT.CUSTOMER_KEY is '[who] SK';
Comment on Column ORDERS_FACT.PRODUCT_KEY is '[what] GD, SK';
</v>
      </c>
      <c r="H110" s="111" t="str">
        <f t="shared" ref="H110:T110" ca="1" si="69">CONCATENATE(INDIRECT(ADDRESS(ROW(),COLUMN()-1)),H109)</f>
        <v xml:space="preserve">Comment on Column ORDERS_FACT.CUSTOMER_KEY is '[who] SK';
Comment on Column ORDERS_FACT.PRODUCT_KEY is '[what] GD, SK';
Comment on Column ORDERS_FACT.ORDER_DATE_KEY is '[when] SK';
</v>
      </c>
      <c r="I110" s="111" t="str">
        <f t="shared" ca="1" si="69"/>
        <v xml:space="preserve">Comment on Column ORDERS_FACT.CUSTOMER_KEY is '[who] SK';
Comment on Column ORDERS_FACT.PRODUCT_KEY is '[what] GD, SK';
Comment on Column ORDERS_FACT.ORDER_DATE_KEY is '[when] SK';
Comment on Column ORDERS_FACT.DELIVERY_DUE_DATE_KEY is '[when] SK';
</v>
      </c>
      <c r="J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v>
      </c>
      <c r="K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v>
      </c>
      <c r="L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v>
      </c>
      <c r="M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v>
      </c>
      <c r="N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v>
      </c>
      <c r="O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v>
      </c>
      <c r="P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v>
      </c>
      <c r="Q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R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S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T110" s="111" t="str">
        <f t="shared" ca="1" si="69"/>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U110" s="111" t="str">
        <f t="shared" ref="U110:Z110" ca="1" si="70">CONCATENATE(INDIRECT(ADDRESS(ROW(),COLUMN()-1)),U109)</f>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V110" s="111" t="str">
        <f t="shared" ca="1" si="70"/>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W110" s="111" t="str">
        <f t="shared" ca="1" si="70"/>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X110" s="111" t="str">
        <f t="shared" ca="1" si="70"/>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Y110" s="111" t="str">
        <f t="shared" ca="1" si="70"/>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Z110" s="111" t="str">
        <f t="shared" ca="1" si="70"/>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row>
    <row r="111" spans="1:26" s="38" customFormat="1" ht="28.95" hidden="1" customHeight="1" outlineLevel="2">
      <c r="A111" s="20"/>
      <c r="B111" s="20"/>
      <c r="C111" s="33"/>
      <c r="D111" s="33"/>
      <c r="E111" s="18"/>
      <c r="F111" s="111"/>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_x000D_CREATE BITMAP INDEX I_ORDERS_CUSTOMER ON ORDERS_FACT (CUSTOMER_KEY);</v>
      </c>
      <c r="G112" s="121" t="str">
        <f>IF(AND(G57&lt;&gt;"Y",$F$55="Fact",G59="Y"),CHAR(13)&amp; SUBSTITUTE(SUBSTITUTE(SUBSTITUTE(SUBSTITUTE(Settings!$B$45,"&amp;BEAMColumn",G71),"&amp;BEAMTable",$F$44),"&amp;Column", G72),"&amp;Table",$F$45),"")</f>
        <v>_x000D_CREATE BITMAP INDEX I_ORDERS_PRODUCT ON ORDERS_FACT (PRODUCT_KEY);</v>
      </c>
      <c r="H112" s="121" t="str">
        <f>IF(AND(H57&lt;&gt;"Y",$F$55="Fact",H59="Y"),CHAR(13)&amp; SUBSTITUTE(SUBSTITUTE(SUBSTITUTE(SUBSTITUTE(Settings!$B$45,"&amp;BEAMColumn",H71),"&amp;BEAMTable",$F$44),"&amp;Column", H72),"&amp;Table",$F$45),"")</f>
        <v>_x000D_CREATE BITMAP INDEX I_ORDERS_ORDER_DATE ON ORDERS_FACT (ORDER_DATE_KEY);</v>
      </c>
      <c r="I112" s="121" t="str">
        <f>IF(AND(I57&lt;&gt;"Y",$F$55="Fact",I59="Y"),CHAR(13)&amp; SUBSTITUTE(SUBSTITUTE(SUBSTITUTE(SUBSTITUTE(Settings!$B$45,"&amp;BEAMColumn",I71),"&amp;BEAMTable",$F$44),"&amp;Column", I72),"&amp;Table",$F$45),"")</f>
        <v>_x000D_CREATE BITMAP INDEX I_ORDERS_DELIVERY_DUE_DATE ON ORDERS_FACT (DELIVERY_DUE_DATE_KEY);</v>
      </c>
      <c r="J112" s="121" t="str">
        <f>IF(AND(J57&lt;&gt;"Y",$F$55="Fact",J59="Y"),CHAR(13)&amp; SUBSTITUTE(SUBSTITUTE(SUBSTITUTE(SUBSTITUTE(Settings!$B$45,"&amp;BEAMColumn",J71),"&amp;BEAMTable",$F$44),"&amp;Column", J72),"&amp;Table",$F$45),"")</f>
        <v>_x000D_CREATE BITMAP INDEX I_ORDERS_SALESPERSON ON ORDERS_FACT (SALESPERSON_KEY);</v>
      </c>
      <c r="K112" s="121" t="str">
        <f>IF(AND(K57&lt;&gt;"Y",$F$55="Fact",K59="Y"),CHAR(13)&amp; SUBSTITUTE(SUBSTITUTE(SUBSTITUTE(SUBSTITUTE(Settings!$B$45,"&amp;BEAMColumn",K71),"&amp;BEAMTable",$F$44),"&amp;Column", K72),"&amp;Table",$F$45),"")</f>
        <v>_x000D_CREATE BITMAP INDEX I_ORDERS_SALES_
LOCATION ON ORDERS_FACT (SALES_
LOCATION_KEY);</v>
      </c>
      <c r="L112" s="121" t="str">
        <f>IF(AND(L57&lt;&gt;"Y",$F$55="Fact",L59="Y"),CHAR(13)&amp; SUBSTITUTE(SUBSTITUTE(SUBSTITUTE(SUBSTITUTE(Settings!$B$45,"&amp;BEAMColumn",L71),"&amp;BEAMTable",$F$44),"&amp;Column", L72),"&amp;Table",$F$45),"")</f>
        <v>_x000D_CREATE BITMAP INDEX I_ORDERS_DELIVERY_ADDRESS ON ORDERS_FACT (DELIVERY_ADDRESS_KEY);</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_x000D_CREATE BITMAP INDEX I_ORDERS_PROMOTION ON ORDERS_FACT (PROMOTION_KEY);</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row>
    <row r="113" spans="1:26" s="51" customFormat="1" ht="64.95" hidden="1" customHeight="1" outlineLevel="2">
      <c r="A113" s="36"/>
      <c r="B113" s="36"/>
      <c r="C113" s="33" t="s">
        <v>233</v>
      </c>
      <c r="D113" s="77"/>
      <c r="E113" s="35"/>
      <c r="F113" s="141" t="str">
        <f>F112</f>
        <v>_x000D_CREATE BITMAP INDEX I_ORDERS_CUSTOMER ON ORDERS_FACT (CUSTOMER_KEY);</v>
      </c>
      <c r="G113" s="120" t="str">
        <f ca="1">CONCATENATE(INDIRECT(ADDRESS(ROW(),COLUMN()-1)),G112)</f>
        <v>_x000D_CREATE BITMAP INDEX I_ORDERS_CUSTOMER ON ORDERS_FACT (CUSTOMER_KEY);_x000D_CREATE BITMAP INDEX I_ORDERS_PRODUCT ON ORDERS_FACT (PRODUCT_KEY);</v>
      </c>
      <c r="H113" s="120" t="str">
        <f t="shared" ref="H113:T113" ca="1" si="71">CONCATENATE(INDIRECT(ADDRESS(ROW(),COLUMN()-1)),H112)</f>
        <v>_x000D_CREATE BITMAP INDEX I_ORDERS_CUSTOMER ON ORDERS_FACT (CUSTOMER_KEY);_x000D_CREATE BITMAP INDEX I_ORDERS_PRODUCT ON ORDERS_FACT (PRODUCT_KEY);_x000D_CREATE BITMAP INDEX I_ORDERS_ORDER_DATE ON ORDERS_FACT (ORDER_DATE_KEY);</v>
      </c>
      <c r="I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v>
      </c>
      <c r="J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v>
      </c>
      <c r="K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v>
      </c>
      <c r="L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v>
      </c>
      <c r="M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v>
      </c>
      <c r="N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v>
      </c>
      <c r="O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P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Q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R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S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T113" s="120" t="str">
        <f t="shared" ca="1" si="71"/>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U113" s="120" t="str">
        <f t="shared" ref="U113:Z113" ca="1" si="72">CONCATENATE(INDIRECT(ADDRESS(ROW(),COLUMN()-1)),U112)</f>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V113" s="120" t="str">
        <f t="shared" ca="1" si="72"/>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W113" s="120" t="str">
        <f t="shared" ca="1" si="72"/>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X113" s="120" t="str">
        <f t="shared" ca="1" si="72"/>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Y113" s="120" t="str">
        <f t="shared" ca="1" si="72"/>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Z113" s="120" t="str">
        <f t="shared" ca="1" si="72"/>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row>
    <row r="114" spans="1:26" s="51" customFormat="1" hidden="1" outlineLevel="1" collapsed="1">
      <c r="A114" s="36"/>
      <c r="B114" s="36"/>
      <c r="C114" s="77"/>
      <c r="D114" s="77"/>
      <c r="E114" s="68"/>
      <c r="F114" s="91"/>
      <c r="G114" s="8"/>
      <c r="H114" s="8"/>
    </row>
    <row r="115" spans="1:26" s="51" customFormat="1" hidden="1" outlineLevel="1">
      <c r="A115" s="36"/>
      <c r="B115" s="36"/>
      <c r="C115" s="77"/>
      <c r="D115" s="77"/>
      <c r="E115" s="35"/>
      <c r="F115" s="7"/>
      <c r="G115" s="7"/>
      <c r="H115" s="7"/>
      <c r="I115" s="50"/>
      <c r="J115" s="50"/>
      <c r="K115" s="50"/>
      <c r="L115" s="50"/>
    </row>
    <row r="116" spans="1:26" s="51" customFormat="1" ht="39.6" hidden="1" outlineLevel="1">
      <c r="A116" s="36"/>
      <c r="B116" s="36"/>
      <c r="C116" s="77"/>
      <c r="D116" s="77"/>
      <c r="E116" s="35"/>
      <c r="F116" s="6" t="s">
        <v>141</v>
      </c>
      <c r="G116" s="6" t="s">
        <v>96</v>
      </c>
      <c r="H116" s="6" t="s">
        <v>389</v>
      </c>
      <c r="I116" s="142"/>
      <c r="J116" s="37"/>
      <c r="K116" s="37"/>
      <c r="L116" s="50"/>
    </row>
    <row r="117" spans="1:26" s="39" customFormat="1" ht="127.05" hidden="1" customHeight="1" outlineLevel="1">
      <c r="A117" s="21"/>
      <c r="B117" s="21"/>
      <c r="C117" s="16" t="s">
        <v>282</v>
      </c>
      <c r="D117" s="16"/>
      <c r="E117" s="28"/>
      <c r="F117" s="125" t="str">
        <f t="array" aca="1" ref="F117" ca="1">INDEX(F106:Z106,MATCH(MAX(LEN(F106:Z106)),LEN(F106:Z106),0))</f>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G117" s="125" t="str">
        <f t="array" aca="1" ref="G117" ca="1">INDEX(F78:Z78,MATCH(MAX(LEN(F78:Z78)),LEN(F78:Z78),0))</f>
        <v>CUSTOMER_KEY_x000D_PRODUCT_KEY_x000D_ORDER_DATE_KEY_x000D_DELIVERY_DUE_DATE_KEY_x000D_SALESPERSON_KEY_x000D_SALES_
LOCATION_KEY_x000D_DELIVERY_ADDRESS_KEY_x000D_PROMOTION_KEY_x000D_ORDER_ID_x000D_</v>
      </c>
      <c r="H117" s="126" t="str">
        <f t="array" aca="1" ref="H117" ca="1">INDEX(F91:Z91,MATCH(MAX(LEN(F91:Z91)),LEN(F91:Z91),0))</f>
        <v xml:space="preserve"> [who] SK _x000D_ [what] GD, SK _x000D_ [when] SK _x000D_ [when] SK _x000D_ [who] SK _x000D_ [where] SK _x000D_ [where] SK _x000D_ [why] SK _x000D_ [how] GD, DD, MD _x000D_</v>
      </c>
      <c r="I117" s="40"/>
      <c r="J117" s="3"/>
      <c r="K117" s="3"/>
      <c r="L117" s="40"/>
    </row>
    <row r="118" spans="1:26" s="39" customFormat="1" ht="94.05" hidden="1" customHeight="1" outlineLevel="1">
      <c r="A118" s="21"/>
      <c r="B118" s="21"/>
      <c r="C118" s="16" t="s">
        <v>211</v>
      </c>
      <c r="D118" s="16"/>
      <c r="E118" s="28"/>
      <c r="F118" s="125" t="str">
        <f t="array" aca="1" ref="F118" ca="1">INDEX(F107:Z107,MATCH(MAX(LEN(F107:Z107)),LEN(F107:Z107),0))</f>
        <v>ORDER_QUANTITY INTEGER DEFAULT 1,_x000D_REVENUE NUMBER,_x000D_DISCOUNT NUMBER(8,2) DEFAULT 0,_x000D_</v>
      </c>
      <c r="G118" s="125" t="str">
        <f t="array" aca="1" ref="G118" ca="1">INDEX(F82:Z82,MATCH(MAX(LEN(F82:Z82)),LEN(F82:Z82),0))</f>
        <v>CUSTOMER_KEY_x000D_PRODUCT_KEY_x000D_ORDER_DATE_KEY_x000D_DELIVERY_DUE_DATE_KEY_x000D_SALESPERSON_KEY_x000D_SALES_
LOCATION_KEY_x000D_DELIVERY_ADDRESS_KEY_x000D_PROMOTION_KEY_x000D_ORDER_ID_x000D__x000D_ORDER_QUANTITY_x000D_REVENUE_x000D_DISCOUNT_x000D_</v>
      </c>
      <c r="H118" s="126" t="str">
        <f t="array" aca="1" ref="H118" ca="1">INDEX(F93:Z93,MATCH(MAX(LEN(F93:Z93)),LEN(F93:Z93),0))</f>
        <v xml:space="preserve"> [who] SK _x000D_ [what] GD, SK _x000D_ [when] SK _x000D_ [when] SK _x000D_ [who] SK _x000D_ [where] SK _x000D_ [where] SK _x000D_ [why] SK _x000D_ [how] GD, DD, MD _x000D__x000D_ [Retail Units] FA _x000D_ [$] FA _x000D_ [$] FA _x000D_</v>
      </c>
      <c r="I118" s="40"/>
      <c r="J118" s="3"/>
      <c r="K118" s="3"/>
      <c r="L118" s="40"/>
    </row>
    <row r="119" spans="1:26" s="39" customFormat="1" ht="94.05" hidden="1" customHeight="1" outlineLevel="1">
      <c r="A119" s="21"/>
      <c r="B119" s="21"/>
      <c r="C119" s="16" t="s">
        <v>97</v>
      </c>
      <c r="D119" s="16"/>
      <c r="E119" s="28"/>
      <c r="F119" s="125" t="str">
        <f t="array" aca="1" ref="F119" ca="1">INDEX(F84:Z84,MATCH(MAX(LEN(F84:Z84)),LEN(F84:Z84),0))</f>
        <v xml:space="preserve">[who] SK, [what] GD, SK, [when] SK, [when] SK, [who] SK, [where] SK, [where] SK, [Retail Units] FA, [$] FA, [why] SK, [$] FA, [how] GD, DD, MD, , , , , , , , , </v>
      </c>
      <c r="G119" s="125"/>
      <c r="H119" s="126"/>
      <c r="I119" s="40"/>
      <c r="J119" s="3"/>
      <c r="K119" s="3"/>
      <c r="L119" s="40"/>
    </row>
    <row r="120" spans="1:26" s="39" customFormat="1" ht="34.950000000000003" hidden="1" customHeight="1" outlineLevel="1">
      <c r="A120" s="21"/>
      <c r="B120" s="21"/>
      <c r="C120" s="16" t="s">
        <v>220</v>
      </c>
      <c r="D120" s="16"/>
      <c r="E120" s="28"/>
      <c r="F120" s="92" t="str">
        <f ca="1">IF(AND($F$55="Dimension",ISERROR(FIND("SK",$F$119))),"Y","")</f>
        <v/>
      </c>
      <c r="G120" s="92"/>
      <c r="H120" s="93"/>
      <c r="I120" s="40"/>
      <c r="J120" s="3"/>
      <c r="K120" s="3"/>
      <c r="L120" s="40"/>
    </row>
    <row r="121" spans="1:26" s="39" customFormat="1" ht="79.05" hidden="1" customHeight="1" outlineLevel="1">
      <c r="A121" s="21"/>
      <c r="B121" s="21"/>
      <c r="C121" s="46" t="s">
        <v>522</v>
      </c>
      <c r="D121" s="16"/>
      <c r="E121" s="28"/>
      <c r="F121" s="92" t="str">
        <f ca="1">IF($F$120="Y", CONCATENATE(Settings!$B$12," ", Settings!B19, ",",CHAR(13), F117),  F117)</f>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v>
      </c>
      <c r="G121" s="92" t="str">
        <f ca="1">IF(AND($F$120="Y", Settings!$B$42&lt;&gt;"Y"), CONCATENATE(Settings!$B$12,CHAR(13), IF(LEN(G117)=0,CHAR(13),""), G118),  G118)</f>
        <v>CUSTOMER_KEY_x000D_PRODUCT_KEY_x000D_ORDER_DATE_KEY_x000D_DELIVERY_DUE_DATE_KEY_x000D_SALESPERSON_KEY_x000D_SALES_
LOCATION_KEY_x000D_DELIVERY_ADDRESS_KEY_x000D_PROMOTION_KEY_x000D_ORDER_ID_x000D__x000D_ORDER_QUANTITY_x000D_REVENUE_x000D_DISCOUNT_x000D_</v>
      </c>
      <c r="H121" s="92" t="str">
        <f ca="1">IF(AND($F$120="Y", Settings!$B$42&lt;&gt;"Y"), CONCATENATE(SUBSTITUTE(Settings!$B$41,"&amp;BEAMColumnCodes","SK"),CHAR(13), IF(LEN($H$117)=0,CHAR(13),""), $H$118),  $H$118)</f>
        <v xml:space="preserve"> [who] SK _x000D_ [what] GD, SK _x000D_ [when] SK _x000D_ [when] SK _x000D_ [who] SK _x000D_ [where] SK _x000D_ [where] SK _x000D_ [why] SK _x000D_ [how] GD, DD, MD _x000D__x000D_ [Retail Units] FA _x000D_ [$] FA _x000D_ [$] FA _x000D_</v>
      </c>
      <c r="I121" s="40"/>
      <c r="J121" s="3"/>
      <c r="K121" s="3"/>
      <c r="L121" s="40"/>
    </row>
    <row r="122" spans="1:26" s="39" customFormat="1" ht="66" hidden="1" customHeight="1" outlineLevel="1">
      <c r="A122" s="21"/>
      <c r="B122" s="21"/>
      <c r="C122" s="16" t="s">
        <v>226</v>
      </c>
      <c r="D122" s="16"/>
      <c r="E122" s="28"/>
      <c r="F122" s="92" t="str">
        <f ca="1">F121 &amp; F118</f>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0,_x000D_</v>
      </c>
      <c r="G122" s="92"/>
      <c r="H122" s="92"/>
      <c r="I122" s="40"/>
      <c r="J122" s="3"/>
      <c r="K122" s="3"/>
      <c r="L122" s="40"/>
    </row>
    <row r="123" spans="1:26" s="39" customFormat="1" ht="75" hidden="1" customHeight="1" outlineLevel="1">
      <c r="A123" s="21"/>
      <c r="B123" s="21"/>
      <c r="C123" s="16" t="s">
        <v>21</v>
      </c>
      <c r="D123" s="16"/>
      <c r="E123" s="28"/>
      <c r="F123" s="92" t="str">
        <f ca="1">IF(LEN($F$122)=0,"",LEFT(F122,LEN(F122)-2))</f>
        <v>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v>
      </c>
      <c r="G123" s="92"/>
      <c r="H123" s="92"/>
      <c r="I123" s="40"/>
      <c r="J123" s="3"/>
      <c r="K123" s="3"/>
      <c r="L123" s="40"/>
    </row>
    <row r="124" spans="1:26" s="39" customFormat="1" ht="61.05" hidden="1" customHeight="1" outlineLevel="1">
      <c r="A124" s="21"/>
      <c r="B124" s="21"/>
      <c r="C124" s="16" t="s">
        <v>325</v>
      </c>
      <c r="D124" s="16"/>
      <c r="E124" s="28"/>
      <c r="F124" s="92" t="str">
        <f ca="1">CONCATENATE(Settings!B3, " DDL for ", F54, " &amp;Table generated by BEAM*Modelstormer ", $F$43, " on ", TEXT(NOW(),"d mmm yyyy at hh:mm"), " ", Settings!B4, CHAR(13), CHAR(13), F56, Settings!B11, F123)</f>
        <v>/* DDL for Transaction Fact &amp;Table generated by BEAM*Modelstormer 0.95C on 18 Apr 2022 at 17:50 */_x000D__x000D_CREATE TABLE ORDERS_FACT
(CUSTOMER_KEY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v>
      </c>
      <c r="G124" s="92"/>
      <c r="H124" s="93"/>
      <c r="I124" s="40"/>
      <c r="J124" s="3"/>
      <c r="K124" s="3"/>
      <c r="L124" s="40"/>
    </row>
    <row r="125" spans="1:26" s="39" customFormat="1" ht="31.95" hidden="1" customHeight="1" outlineLevel="1">
      <c r="A125" s="21"/>
      <c r="B125" s="21"/>
      <c r="C125" s="16" t="s">
        <v>506</v>
      </c>
      <c r="D125" s="16"/>
      <c r="E125" s="28"/>
      <c r="F125" s="92" t="str">
        <f>IF(AND($F$55="Dimension",NOT(ISERROR(FIND("HV",$F$50)))),"Y","")</f>
        <v/>
      </c>
      <c r="G125" s="92"/>
      <c r="H125" s="93"/>
      <c r="I125" s="40"/>
      <c r="J125" s="3"/>
      <c r="K125" s="3"/>
      <c r="L125" s="40"/>
    </row>
    <row r="126" spans="1:26" s="39" customFormat="1" ht="127.95" hidden="1" customHeight="1" outlineLevel="1">
      <c r="A126" s="21"/>
      <c r="B126" s="21"/>
      <c r="C126" s="16" t="s">
        <v>507</v>
      </c>
      <c r="D126" s="16"/>
      <c r="E126" s="28"/>
      <c r="F126" s="92" t="str">
        <f ca="1">IF($F$125="Y",$F$124 &amp; Settings!$B$29 &amp; Settings!$B$33, $F$124 &amp; Settings!$B$33)</f>
        <v>/* DDL for Transaction Fact &amp;Table generated by BEAM*Modelstormer 0.95C on 18 Apr 2022 at 17:50 */_x000D__x000D_CREATE TABLE ORDERS_FACT
(CUSTOMER_KEY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v>
      </c>
      <c r="G126" s="92" t="str">
        <f ca="1">IF($F$125&lt;&gt;"Y", $G$121, IF(LEN($G$121) + LEN(Settings!$B$30)&lt;254,$G$121 &amp; Settings!$B$30, $G$121 &amp; "…"))</f>
        <v>CUSTOMER_KEY_x000D_PRODUCT_KEY_x000D_ORDER_DATE_KEY_x000D_DELIVERY_DUE_DATE_KEY_x000D_SALESPERSON_KEY_x000D_SALES_
LOCATION_KEY_x000D_DELIVERY_ADDRESS_KEY_x000D_PROMOTION_KEY_x000D_ORDER_ID_x000D__x000D_ORDER_QUANTITY_x000D_REVENUE_x000D_DISCOUNT_x000D_</v>
      </c>
      <c r="H126" s="92" t="str">
        <f ca="1">IF(AND($F$125="Y", LEN($G$121)+LEN(Settings!$B$30)&lt;254), $H$121 &amp; Settings!$B$31, $H$121)</f>
        <v xml:space="preserve"> [who] SK _x000D_ [what] GD, SK _x000D_ [when] SK _x000D_ [when] SK _x000D_ [who] SK _x000D_ [where] SK _x000D_ [where] SK _x000D_ [why] SK _x000D_ [how] GD, DD, MD _x000D__x000D_ [Retail Units] FA _x000D_ [$] FA _x000D_ [$] FA _x000D_</v>
      </c>
      <c r="I126" s="40"/>
      <c r="J126" s="3"/>
      <c r="K126" s="3"/>
      <c r="L126" s="40"/>
    </row>
    <row r="127" spans="1:26" s="39" customFormat="1" ht="88.95" hidden="1" customHeight="1" outlineLevel="1">
      <c r="A127" s="21"/>
      <c r="B127" s="21"/>
      <c r="C127" s="16" t="s">
        <v>518</v>
      </c>
      <c r="D127" s="16"/>
      <c r="E127" s="28"/>
      <c r="F127" s="92" t="str">
        <f ca="1">TRIM(F126 &amp; IF(AND($F$55="Dimension", LEN(Settings!$B$35)&lt;&gt;0), CHAR(13) &amp; Settings!B35,IF(AND($F$55="Fact", LEN(Settings!$B$34)&lt;&gt;0), CHAR(13) &amp; Settings!B34, "")) &amp; Settings!$B$36)</f>
        <v xml:space="preserve">/* DDL for Transaction Fact &amp;Table generated by BEAM*Modelstormer 0.95C on 18 Apr 2022 at 17:50 */_x000D__x000D_CREATE TABLE ORDERS_FACT
(CUSTOMER_KEY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
</v>
      </c>
      <c r="G127" s="92"/>
      <c r="H127" s="92"/>
      <c r="I127" s="40"/>
      <c r="J127" s="3"/>
      <c r="K127" s="3"/>
      <c r="L127" s="40"/>
    </row>
    <row r="128" spans="1:26" s="39" customFormat="1" ht="88.95" hidden="1" customHeight="1" outlineLevel="1">
      <c r="A128" s="21"/>
      <c r="B128" s="21"/>
      <c r="C128" s="16" t="s">
        <v>519</v>
      </c>
      <c r="D128" s="16"/>
      <c r="E128" s="28"/>
      <c r="F128" s="125" t="str">
        <f t="array" aca="1" ref="F128" ca="1">INDEX(F87:Z87,MATCH(MAX(LEN(F87:Z87)),LEN(F87:Z87),0))</f>
        <v xml:space="preserve">CUSTOMER_KEY, PRODUCT_KEY, ORDER_DATE_KEY, DELIVERY_DUE_DATE_KEY, SALESPERSON_KEY, SALES_
LOCATION_KEY, DELIVERY_ADDRESS_KEY, PROMOTION_KEY, </v>
      </c>
      <c r="G128" s="92"/>
      <c r="H128" s="92"/>
      <c r="I128" s="40"/>
      <c r="J128" s="3"/>
      <c r="K128" s="3"/>
      <c r="L128" s="40"/>
    </row>
    <row r="129" spans="1:12" s="39" customFormat="1" ht="67.95" hidden="1" customHeight="1" outlineLevel="1">
      <c r="A129" s="21"/>
      <c r="B129" s="21"/>
      <c r="C129" s="16" t="s">
        <v>391</v>
      </c>
      <c r="D129" s="16"/>
      <c r="E129" s="28"/>
      <c r="F129" s="92" t="str">
        <f ca="1">IF($F$120="Y",SUBSTITUTE(Settings!$B$12,"&amp;Table",$F$45),IF(LEN($F$128)=0,"",LEFT($F$128,LEN($F$128)-2)))</f>
        <v>CUSTOMER_KEY, PRODUCT_KEY, ORDER_DATE_KEY, DELIVERY_DUE_DATE_KEY, SALESPERSON_KEY, SALES_
LOCATION_KEY, DELIVERY_ADDRESS_KEY, PROMOTION_KEY</v>
      </c>
      <c r="G129" s="106"/>
      <c r="H129" s="102"/>
      <c r="I129" s="41"/>
      <c r="J129" s="107"/>
      <c r="K129" s="3"/>
      <c r="L129" s="40"/>
    </row>
    <row r="130" spans="1:12" s="39" customFormat="1" ht="348" hidden="1" customHeight="1" outlineLevel="1">
      <c r="A130" s="21"/>
      <c r="B130" s="21"/>
      <c r="C130" s="16" t="s">
        <v>516</v>
      </c>
      <c r="D130" s="16"/>
      <c r="E130" s="28"/>
      <c r="F130" s="92" t="str">
        <f ca="1">F127 &amp; IF(AND($F$55="Dimension", LEN(Settings!$B$46)&lt;&gt;0), CHAR(13) &amp; Settings!$B$46 &amp; CHAR(13),"")</f>
        <v xml:space="preserve">/* DDL for Transaction Fact &amp;Table generated by BEAM*Modelstormer 0.95C on 18 Apr 2022 at 17:50 */_x000D__x000D_CREATE TABLE ORDERS_FACT
(CUSTOMER_KEY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
</v>
      </c>
      <c r="G130" s="106"/>
      <c r="H130" s="102"/>
      <c r="I130" s="41"/>
      <c r="J130" s="107"/>
      <c r="K130" s="3"/>
      <c r="L130" s="40"/>
    </row>
    <row r="131" spans="1:12" s="39" customFormat="1" ht="165" hidden="1" customHeight="1" outlineLevel="1">
      <c r="A131" s="21"/>
      <c r="B131" s="21"/>
      <c r="C131" s="16" t="s">
        <v>517</v>
      </c>
      <c r="D131" s="16"/>
      <c r="E131" s="28"/>
      <c r="F131" s="93" t="str">
        <f ca="1">SUBSTITUTE(SUBSTITUTE($F$130, "&amp;Table", $F$45),"&amp;KeyColumns",$F$129)</f>
        <v xml:space="preserve">/* DDL for Transaction Fact ORDERS_FACT generated by BEAM*Modelstormer 0.95C on 18 Apr 2022 at 17:50 */_x000D__x000D_CREATE TABLE ORDERS_FACT
(CUSTOMER_KEY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
</v>
      </c>
      <c r="G131" s="93" t="str">
        <f ca="1">SUBSTITUTE(G126, "&amp;Table", $F$45)</f>
        <v>CUSTOMER_KEY_x000D_PRODUCT_KEY_x000D_ORDER_DATE_KEY_x000D_DELIVERY_DUE_DATE_KEY_x000D_SALESPERSON_KEY_x000D_SALES_
LOCATION_KEY_x000D_DELIVERY_ADDRESS_KEY_x000D_PROMOTION_KEY_x000D_ORDER_ID_x000D__x000D_ORDER_QUANTITY_x000D_REVENUE_x000D_DISCOUNT_x000D_</v>
      </c>
      <c r="H131" s="101"/>
      <c r="I131" s="40"/>
      <c r="J131" s="3"/>
      <c r="K131" s="3"/>
      <c r="L131" s="40"/>
    </row>
    <row r="132" spans="1:12" s="39" customFormat="1" ht="76.05" hidden="1" customHeight="1" outlineLevel="1">
      <c r="A132" s="21"/>
      <c r="B132" s="21"/>
      <c r="C132" s="16" t="s">
        <v>390</v>
      </c>
      <c r="D132" s="16"/>
      <c r="E132" s="28"/>
      <c r="F132" s="93"/>
      <c r="G132" s="93" t="str">
        <f ca="1">IF(Settings!$B$44="Y", PROPER(SUBSTITUTE(G131,"_"," ")), F131)</f>
        <v>Customer Key_x000D_Product Key_x000D_Order Date Key_x000D_Delivery Due Date Key_x000D_Salesperson Key_x000D_Sales 
Location Key_x000D_Delivery Address Key_x000D_Promotion Key_x000D_Order Id_x000D__x000D_Order Quantity_x000D_Revenue_x000D_Discount_x000D_</v>
      </c>
      <c r="H132" s="93"/>
      <c r="I132" s="40"/>
      <c r="J132" s="3"/>
      <c r="K132" s="3"/>
      <c r="L132" s="40"/>
    </row>
    <row r="133" spans="1:12" s="39" customFormat="1" ht="120" hidden="1" customHeight="1" outlineLevel="1">
      <c r="A133" s="21"/>
      <c r="B133" s="21"/>
      <c r="C133" s="16" t="s">
        <v>194</v>
      </c>
      <c r="D133" s="16"/>
      <c r="E133" s="28"/>
      <c r="F133" s="126" t="str">
        <f t="array" aca="1" ref="F133" ca="1">INDEX(F110:Z110,MATCH(MAX(LEN(F110:Z110)),LEN(F110:Z110),0))</f>
        <v xml:space="preserve">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G133" s="93"/>
      <c r="H133" s="93"/>
      <c r="I133" s="40"/>
      <c r="J133" s="3"/>
      <c r="K133" s="3"/>
      <c r="L133" s="40"/>
    </row>
    <row r="134" spans="1:12" s="39" customFormat="1" ht="24" hidden="1" customHeight="1" outlineLevel="1">
      <c r="A134" s="21"/>
      <c r="B134" s="21"/>
      <c r="C134" s="16" t="s">
        <v>421</v>
      </c>
      <c r="D134" s="16"/>
      <c r="E134" s="28"/>
      <c r="F134" s="101" t="str">
        <f ca="1">IF($F$120="Y",SUBSTITUTE(SUBSTITUTE(SUBSTITUTE(Settings!$B$39,"&amp;Column", Settings!$B$12),"&amp;Table",$F$45),"&amp;BEAMColumnCodes","SK"),"")</f>
        <v/>
      </c>
      <c r="G134" s="93"/>
      <c r="H134" s="93"/>
      <c r="I134" s="40"/>
      <c r="J134" s="3"/>
      <c r="K134" s="3"/>
      <c r="L134" s="40"/>
    </row>
    <row r="135" spans="1:12" s="39" customFormat="1" ht="24" hidden="1" customHeight="1" outlineLevel="1">
      <c r="A135" s="21"/>
      <c r="B135" s="21"/>
      <c r="C135" s="16" t="s">
        <v>508</v>
      </c>
      <c r="D135" s="16"/>
      <c r="E135" s="28"/>
      <c r="F135" s="101" t="str">
        <f>IF($F$125="Y", SUBSTITUTE(Settings!B32, "&amp;Table", $F$45), "")</f>
        <v/>
      </c>
      <c r="G135" s="93"/>
      <c r="H135" s="93"/>
      <c r="I135" s="40"/>
      <c r="J135" s="3"/>
      <c r="K135" s="3"/>
      <c r="L135" s="40"/>
    </row>
    <row r="136" spans="1:12" s="39" customFormat="1" ht="108" hidden="1" customHeight="1" outlineLevel="1">
      <c r="A136" s="21"/>
      <c r="B136" s="21"/>
      <c r="C136" s="16" t="s">
        <v>431</v>
      </c>
      <c r="D136" s="16"/>
      <c r="E136" s="28"/>
      <c r="F136" s="93" t="str">
        <f ca="1">IF(Settings!$B$37="Y", CHAR(13) &amp; $F$52 &amp; $F$134 &amp; $F$133 &amp; $F$135, "")</f>
        <v xml:space="preserve">_x000D_Comment on Table ORDERS_FACT is 'TF';
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G136" s="93"/>
      <c r="H136" s="93"/>
      <c r="I136" s="40"/>
      <c r="J136" s="3"/>
      <c r="K136" s="3"/>
      <c r="L136" s="40"/>
    </row>
    <row r="137" spans="1:12" s="39" customFormat="1" ht="108" hidden="1" customHeight="1" outlineLevel="1">
      <c r="A137" s="21"/>
      <c r="B137" s="21"/>
      <c r="C137" s="16" t="s">
        <v>515</v>
      </c>
      <c r="D137" s="16"/>
      <c r="E137" s="28"/>
      <c r="F137" s="126" t="str">
        <f t="array" aca="1" ref="F137" ca="1">INDEX(F113:Z113,MATCH(MAX(LEN(F113:Z113)),LEN(F113:Z113),0))</f>
        <v>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v>
      </c>
      <c r="G137" s="93"/>
      <c r="H137" s="93"/>
      <c r="I137" s="40"/>
      <c r="J137" s="3"/>
      <c r="K137" s="3"/>
      <c r="L137" s="40"/>
    </row>
    <row r="138" spans="1:12" s="39" customFormat="1" ht="165" hidden="1" customHeight="1" outlineLevel="1">
      <c r="A138" s="21"/>
      <c r="B138" s="21"/>
      <c r="C138" s="16" t="s">
        <v>514</v>
      </c>
      <c r="D138" s="16"/>
      <c r="E138" s="28"/>
      <c r="F138" s="93" t="str">
        <f ca="1">CONCATENATE(F131, F137, IF(LEN(F137)&lt;&gt;0, CHAR(13),""), F136)</f>
        <v xml:space="preserve">/* DDL for Transaction Fact ORDERS_FACT generated by BEAM*Modelstormer 0.95C on 18 Apr 2022 at 17:50 */_x000D__x000D_CREATE TABLE ORDERS_FACT
(CUSTOMER_KEY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
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(PROMOTION_KEY);_x000D__x000D_Comment on Table ORDERS_FACT is 'TF';
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G138" s="93"/>
      <c r="H138" s="93"/>
      <c r="I138" s="40"/>
      <c r="J138" s="3"/>
      <c r="K138" s="3"/>
      <c r="L138" s="40"/>
    </row>
    <row r="139" spans="1:12" s="39" customFormat="1" ht="276" hidden="1" customHeight="1" outlineLevel="1">
      <c r="A139" s="21"/>
      <c r="B139" s="21"/>
      <c r="C139" s="16" t="s">
        <v>232</v>
      </c>
      <c r="D139" s="16"/>
      <c r="E139" s="28"/>
      <c r="F139" s="93" t="str">
        <f ca="1">IF(LEN($F$123)= 0, "Add column names in F6 to EY6 to generate SQL DDL", $F$138)</f>
        <v xml:space="preserve">/* DDL for Transaction Fact ORDERS_FACT generated by BEAM*Modelstormer 0.95C on 18 Apr 2022 at 17:50 */_x000D__x000D_CREATE TABLE ORDERS_FACT
(CUSTOMER_KEY INTEGER NOT NULL DEFAULT 0,_x000D_PRODUCT_KEY INTEGER NOT NULL DEFAULT 0,_x000D_ORDER_DATE_KEY INTEGER NOT NULL DEFAULT 0,_x000D_DELIVERY_DUE_DATE_KEY INTEGER NOT NULL DEFAULT 0,_x000D_SALESPERSON_KEY INTEGER NOT NULL DEFAULT 0,_x000D_SALES_
LOCATION_KEY INTEGER NOT NULL DEFAULT 0,_x000D_DELIVERY_ADDRESS_KEY INTEGER NOT NULL DEFAULT 0,_x000D_PROMOTION_KEY INTEGER NOT NULL DEFAULT 0,_x000D_ORDER_ID VARCHAR2(15) NOT NULL,_x000D_ORDER_QUANTITY INTEGER DEFAULT 1,_x000D_REVENUE NUMBER,_x000D_DISCOUNT NUMBER(8,2) DEFAULT 0);
_x000D_CREATE BITMAP INDEX I_ORDERS_CUSTOMER ON ORDERS_FACT (CUSTOMER_KEY);_x000D_CREATE BITMAP INDEX I_ORDERS_PRODUCT ON ORDERS_FACT (PRODUCT_KEY);_x000D_CREATE BITMAP INDEX I_ORDERS_ORDER_DATE ON ORDERS_FACT (ORDER_DATE_KEY);_x000D_CREATE BITMAP INDEX I_ORDERS_DELIVERY_DUE_DATE ON ORDERS_FACT (DELIVERY_DUE_DATE_KEY);_x000D_CREATE BITMAP INDEX I_ORDERS_SALESPERSON ON ORDERS_FACT (SALESPERSON_KEY);_x000D_CREATE BITMAP INDEX I_ORDERS_SALES_
LOCATION ON ORDERS_FACT (SALES_
LOCATION_KEY);_x000D_CREATE BITMAP INDEX I_ORDERS_DELIVERY_ADDRESS ON ORDERS_FACT (DELIVERY_ADDRESS_KEY);_x000D_CREATE BITMAP INDEX I_ORDERS_PROMOTION ON ORDERS_FACT (PROMOTION_KEY);_x000D__x000D_Comment on Table ORDERS_FACT is 'TF';
Comment on Column ORDERS_FACT.CUSTOMER_KEY is '[who] SK';
Comment on Column ORDERS_FACT.PRODUCT_KEY is '[what] GD, SK';
Comment on Column ORDERS_FACT.ORDER_DATE_KEY is '[when] SK';
Comment on Column ORDERS_FACT.DELIVERY_DUE_DATE_KEY is '[when] SK';
Comment on Column ORDERS_FACT.SALESPERSON_KEY is '[who] SK';
Comment on Column ORDERS_FACT.SALES_
LOCATION_KEY is '[where] SK';
Comment on Column ORDERS_FACT.DELIVERY_ADDRESS_KEY is '[where] SK';
Comment on Column ORDERS_FACT.ORDER_QUANTITY is '[Retail Units] FA';
Comment on Column ORDERS_FACT.REVENUE is '[$] FA';
Comment on Column ORDERS_FACT.PROMOTION_KEY is '[why] SK';
Comment on Column ORDERS_FACT.DISCOUNT is '[$] FA';
Comment on Column ORDERS_FACT.ORDER_ID is '[how] GD, DD, MD';
</v>
      </c>
      <c r="G139" s="93"/>
      <c r="H139" s="93"/>
      <c r="I139" s="40"/>
      <c r="J139" s="3"/>
      <c r="K139" s="3"/>
      <c r="L139" s="40"/>
    </row>
    <row r="140" spans="1:12" s="51" customFormat="1" hidden="1" outlineLevel="1">
      <c r="A140" s="36"/>
      <c r="B140" s="36"/>
      <c r="C140" s="77"/>
      <c r="D140" s="77"/>
      <c r="E140" s="35"/>
      <c r="F140" s="7"/>
      <c r="G140" s="7"/>
      <c r="H140" s="7"/>
      <c r="I140" s="50"/>
      <c r="J140" s="37"/>
      <c r="K140" s="37"/>
      <c r="L140" s="50"/>
    </row>
    <row r="141" spans="1:12" hidden="1" outlineLevel="1">
      <c r="F141" s="127">
        <f t="array" aca="1" ref="F141" ca="1">MAX(LEN(G106:S106))</f>
        <v>389</v>
      </c>
      <c r="G141" s="94"/>
      <c r="H141" s="94"/>
      <c r="J141" s="4"/>
      <c r="K141" s="4"/>
    </row>
    <row r="142" spans="1:12" hidden="1" outlineLevel="1">
      <c r="J142" s="4"/>
      <c r="K142" s="4"/>
    </row>
    <row r="143" spans="1:12" ht="13.05" customHeight="1" collapsed="1"/>
    <row r="144" spans="1:12" s="132" customFormat="1">
      <c r="A144" s="133"/>
      <c r="B144" s="133"/>
      <c r="C144" s="133"/>
      <c r="D144" s="133"/>
      <c r="E144" s="76"/>
      <c r="F144" s="134" t="s">
        <v>98</v>
      </c>
      <c r="G144" s="134"/>
      <c r="H144" s="187" t="s">
        <v>13</v>
      </c>
    </row>
  </sheetData>
  <mergeCells count="2">
    <mergeCell ref="F31:M36"/>
    <mergeCell ref="C77:E77"/>
  </mergeCells>
  <phoneticPr fontId="27" type="noConversion"/>
  <hyperlinks>
    <hyperlink ref="H144" r:id="rId1" xr:uid="{00000000-0004-0000-0200-000000000000}"/>
  </hyperlinks>
  <pageMargins left="0.70000000000000007" right="0.70000000000000007" top="0.39000000000000007" bottom="0.39000000000000007" header="0.39000000000000007" footer="0.39000000000000007"/>
  <pageSetup paperSize="0" orientation="portrait" horizontalDpi="4294967292" verticalDpi="4294967292"/>
  <headerFooter>
    <oddFooter>&amp;R&amp;8Agile Data Warehouse Design &amp;Uwww.modelstorming.com</oddFooter>
  </headerFooter>
  <rowBreaks count="1" manualBreakCount="1">
    <brk id="17" max="16383" man="1"/>
  </rowBreaks>
  <colBreaks count="1" manualBreakCount="1">
    <brk id="8" max="1048575" man="1" pt="1"/>
  </colBreaks>
  <drawing r:id="rId2"/>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4B91C-2691-491C-B796-A2A4464A5A6F}">
  <sheetPr>
    <pageSetUpPr autoPageBreaks="0"/>
  </sheetPr>
  <dimension ref="A1:EZ144"/>
  <sheetViews>
    <sheetView showGridLines="0" zoomScale="80" zoomScaleNormal="80" zoomScalePageLayoutView="50" workbookViewId="0">
      <pane xSplit="8" ySplit="28" topLeftCell="I32" activePane="bottomRight" state="frozen"/>
      <selection pane="topRight" activeCell="I1" sqref="I1"/>
      <selection pane="bottomLeft" activeCell="A29" sqref="A29"/>
      <selection pane="bottomRight" activeCell="K9" sqref="K9"/>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20.5546875" style="11" customWidth="1" collapsed="1"/>
    <col min="7" max="7" width="18.33203125" style="11" customWidth="1"/>
    <col min="8" max="8" width="17.44140625" style="11" customWidth="1"/>
    <col min="9" max="9" width="15.77734375" style="11" customWidth="1"/>
    <col min="10" max="10" width="17" style="11" customWidth="1"/>
    <col min="11" max="11" width="14.6640625" style="11" customWidth="1"/>
    <col min="12" max="12" width="15.6640625"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row>
    <row r="2" spans="3:156" s="79" customFormat="1" ht="75" hidden="1" customHeight="1" outlineLevel="1">
      <c r="C2" s="171" t="s">
        <v>103</v>
      </c>
      <c r="D2" s="81"/>
      <c r="E2" s="80"/>
    </row>
    <row r="3" spans="3:156" s="74" customFormat="1" ht="10.95" customHeight="1" collapsed="1">
      <c r="C3" s="77"/>
      <c r="D3" s="77"/>
      <c r="E3" s="76"/>
    </row>
    <row r="4" spans="3:156" s="35" customFormat="1" ht="28.95" customHeight="1">
      <c r="C4" s="77" t="s">
        <v>262</v>
      </c>
      <c r="D4" s="77"/>
      <c r="F4" s="191" t="s">
        <v>809</v>
      </c>
      <c r="G4" s="146"/>
      <c r="H4" s="76"/>
      <c r="I4" s="146"/>
      <c r="J4" s="146"/>
      <c r="K4" s="146"/>
      <c r="L4" s="146"/>
    </row>
    <row r="5" spans="3:156" s="68" customFormat="1" ht="16.95" customHeight="1">
      <c r="C5" s="77" t="s">
        <v>109</v>
      </c>
      <c r="D5" s="77"/>
      <c r="F5" s="162"/>
      <c r="G5" s="163" t="s">
        <v>834</v>
      </c>
      <c r="H5" s="199" t="s">
        <v>835</v>
      </c>
      <c r="I5" s="203" t="s">
        <v>836</v>
      </c>
      <c r="J5" s="199" t="s">
        <v>831</v>
      </c>
      <c r="K5" s="199"/>
      <c r="L5" s="199" t="s">
        <v>837</v>
      </c>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153" t="s">
        <v>810</v>
      </c>
      <c r="G6" s="154" t="s">
        <v>811</v>
      </c>
      <c r="H6" s="155" t="s">
        <v>812</v>
      </c>
      <c r="I6" s="156" t="s">
        <v>813</v>
      </c>
      <c r="J6" s="153" t="s">
        <v>814</v>
      </c>
      <c r="K6" s="153" t="s">
        <v>815</v>
      </c>
      <c r="L6" s="155" t="s">
        <v>816</v>
      </c>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9.8" customHeight="1">
      <c r="C7" s="73" t="s">
        <v>153</v>
      </c>
      <c r="D7" s="73"/>
      <c r="E7" s="65"/>
      <c r="F7" s="158" t="s">
        <v>817</v>
      </c>
      <c r="G7" s="159" t="s">
        <v>818</v>
      </c>
      <c r="H7" s="160" t="s">
        <v>819</v>
      </c>
      <c r="I7" s="161" t="s">
        <v>819</v>
      </c>
      <c r="J7" s="158" t="s">
        <v>819</v>
      </c>
      <c r="K7" s="158" t="s">
        <v>820</v>
      </c>
      <c r="L7" s="161" t="s">
        <v>821</v>
      </c>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20.399999999999999" customHeight="1" outlineLevel="1">
      <c r="C8" s="73" t="s">
        <v>126</v>
      </c>
      <c r="D8" s="73"/>
      <c r="F8" s="60"/>
      <c r="G8" s="194"/>
      <c r="H8" s="194"/>
      <c r="I8" s="194"/>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5" customHeight="1" outlineLevel="1">
      <c r="C9" s="73" t="s">
        <v>70</v>
      </c>
      <c r="D9" s="73"/>
      <c r="E9" s="65"/>
      <c r="F9" s="144"/>
      <c r="G9" s="144"/>
      <c r="H9" s="144"/>
      <c r="I9" s="144"/>
      <c r="J9" s="144"/>
      <c r="K9" s="239"/>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329">
        <v>53</v>
      </c>
      <c r="G10" s="329">
        <v>87</v>
      </c>
      <c r="H10" s="329">
        <v>88</v>
      </c>
      <c r="I10" s="329">
        <v>124</v>
      </c>
      <c r="J10" s="329">
        <v>2</v>
      </c>
      <c r="K10" s="329">
        <v>1</v>
      </c>
      <c r="L10" s="212">
        <v>1000000</v>
      </c>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241">
        <v>88</v>
      </c>
      <c r="G11" s="241">
        <v>81</v>
      </c>
      <c r="H11" s="241">
        <v>86</v>
      </c>
      <c r="I11" s="241">
        <v>11</v>
      </c>
      <c r="J11" s="241">
        <v>3</v>
      </c>
      <c r="K11" s="241">
        <v>2</v>
      </c>
      <c r="L11" s="212">
        <v>500000</v>
      </c>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241">
        <v>30</v>
      </c>
      <c r="G12" s="241">
        <v>17</v>
      </c>
      <c r="H12" s="241">
        <v>47</v>
      </c>
      <c r="I12" s="241">
        <v>7</v>
      </c>
      <c r="J12" s="241">
        <v>2</v>
      </c>
      <c r="K12" s="241">
        <v>2</v>
      </c>
      <c r="L12" s="212">
        <v>500000</v>
      </c>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241">
        <v>5</v>
      </c>
      <c r="G13" s="241">
        <v>70</v>
      </c>
      <c r="H13" s="241">
        <v>89</v>
      </c>
      <c r="I13" s="241">
        <v>13</v>
      </c>
      <c r="J13" s="241">
        <v>1</v>
      </c>
      <c r="K13" s="241">
        <v>2</v>
      </c>
      <c r="L13" s="212">
        <v>500000</v>
      </c>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241">
        <v>59</v>
      </c>
      <c r="G14" s="241">
        <v>21</v>
      </c>
      <c r="H14" s="241">
        <v>75</v>
      </c>
      <c r="I14" s="241">
        <v>134</v>
      </c>
      <c r="J14" s="241">
        <v>2</v>
      </c>
      <c r="K14" s="241">
        <v>4</v>
      </c>
      <c r="L14" s="212">
        <v>250000</v>
      </c>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241">
        <v>26</v>
      </c>
      <c r="G15" s="241">
        <v>47</v>
      </c>
      <c r="H15" s="241">
        <v>14</v>
      </c>
      <c r="I15" s="241">
        <v>37</v>
      </c>
      <c r="J15" s="241">
        <v>1</v>
      </c>
      <c r="K15" s="241">
        <v>4</v>
      </c>
      <c r="L15" s="212">
        <v>250000</v>
      </c>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241">
        <v>84</v>
      </c>
      <c r="G16" s="241">
        <v>22</v>
      </c>
      <c r="H16" s="241">
        <v>80</v>
      </c>
      <c r="I16" s="241">
        <v>76</v>
      </c>
      <c r="J16" s="241">
        <v>2</v>
      </c>
      <c r="K16" s="241">
        <v>1</v>
      </c>
      <c r="L16" s="212">
        <v>1000000</v>
      </c>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241">
        <v>91</v>
      </c>
      <c r="G17" s="241">
        <v>87</v>
      </c>
      <c r="H17" s="241">
        <v>4</v>
      </c>
      <c r="I17" s="241">
        <v>188</v>
      </c>
      <c r="J17" s="241">
        <v>6</v>
      </c>
      <c r="K17" s="241">
        <v>1</v>
      </c>
      <c r="L17" s="212">
        <v>1000000</v>
      </c>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383">
        <v>73</v>
      </c>
      <c r="G18" s="383">
        <v>37</v>
      </c>
      <c r="H18" s="383">
        <v>77</v>
      </c>
      <c r="I18" s="383">
        <v>196</v>
      </c>
      <c r="J18" s="383">
        <v>6</v>
      </c>
      <c r="K18" s="383">
        <v>1</v>
      </c>
      <c r="L18" s="386">
        <v>1000000</v>
      </c>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v>67</v>
      </c>
      <c r="G19">
        <v>96</v>
      </c>
      <c r="H19">
        <v>26</v>
      </c>
      <c r="I19">
        <v>26</v>
      </c>
      <c r="J19">
        <v>3</v>
      </c>
      <c r="K19" s="56"/>
      <c r="L19" s="56"/>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v>39</v>
      </c>
      <c r="G20">
        <v>86</v>
      </c>
      <c r="H20">
        <v>88</v>
      </c>
      <c r="I20">
        <v>49</v>
      </c>
      <c r="J20">
        <v>1</v>
      </c>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v>52</v>
      </c>
      <c r="G21">
        <v>67</v>
      </c>
      <c r="H21">
        <v>97</v>
      </c>
      <c r="I21">
        <v>188</v>
      </c>
      <c r="J21">
        <v>6</v>
      </c>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56"/>
      <c r="G22" t="s">
        <v>682</v>
      </c>
      <c r="H22" t="s">
        <v>701</v>
      </c>
      <c r="I22" t="s">
        <v>711</v>
      </c>
      <c r="J22" t="s">
        <v>604</v>
      </c>
      <c r="K22" s="168"/>
      <c r="L22" s="168"/>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56"/>
      <c r="G23" t="s">
        <v>683</v>
      </c>
      <c r="H23" t="s">
        <v>702</v>
      </c>
      <c r="I23" t="s">
        <v>712</v>
      </c>
      <c r="J23" t="s">
        <v>604</v>
      </c>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56"/>
      <c r="G24" t="s">
        <v>684</v>
      </c>
      <c r="H24" t="s">
        <v>651</v>
      </c>
      <c r="I24" t="s">
        <v>713</v>
      </c>
      <c r="J24" t="s">
        <v>640</v>
      </c>
      <c r="K24" s="168"/>
      <c r="L24" s="168"/>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56"/>
      <c r="G25" s="56"/>
      <c r="H25" t="s">
        <v>652</v>
      </c>
      <c r="I25" t="s">
        <v>667</v>
      </c>
      <c r="J25" s="56"/>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56"/>
      <c r="G26" s="56"/>
      <c r="H26" t="s">
        <v>653</v>
      </c>
      <c r="I26" t="s">
        <v>668</v>
      </c>
      <c r="J26" s="56"/>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56"/>
      <c r="G27" s="56"/>
      <c r="H27" t="s">
        <v>654</v>
      </c>
      <c r="I27" t="s">
        <v>669</v>
      </c>
      <c r="J27" s="56"/>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G28" s="14"/>
      <c r="H28"/>
      <c r="I28"/>
      <c r="J28" s="14"/>
      <c r="K28" s="14"/>
      <c r="L28" s="14"/>
    </row>
    <row r="29" spans="1:156" s="63" customFormat="1" ht="19.05" customHeight="1">
      <c r="C29" s="73"/>
      <c r="D29" s="73"/>
      <c r="E29" s="53"/>
      <c r="G29" s="14"/>
      <c r="H29"/>
      <c r="I29"/>
      <c r="J29" s="14"/>
      <c r="K29" s="14"/>
      <c r="L29" s="14"/>
    </row>
    <row r="30" spans="1:156" s="13" customFormat="1" ht="117" customHeight="1">
      <c r="A30" s="63"/>
      <c r="B30" s="63"/>
      <c r="C30" s="73"/>
      <c r="D30" s="73"/>
      <c r="E30" s="53"/>
      <c r="G30" s="42"/>
      <c r="H30" s="42"/>
      <c r="I30" s="42"/>
      <c r="J30" s="42"/>
      <c r="K30" s="42"/>
      <c r="L30" s="42"/>
    </row>
    <row r="31" spans="1:156" s="12" customFormat="1" ht="408" customHeight="1" outlineLevel="1">
      <c r="A31" s="34"/>
      <c r="B31" s="34"/>
      <c r="C31" s="33" t="s">
        <v>263</v>
      </c>
      <c r="D31" s="33"/>
      <c r="E31" s="32"/>
      <c r="F31" s="427" t="str">
        <f ca="1">F139</f>
        <v xml:space="preserve">/* DDL for LAUREATE_PRIZE generated by BEAM*Modelstormer 0.95C on 18 Apr 2022 at 17:50 */_x000D__x000D_CREATE TABLE LAUREATE_PRIZE
(LAUREATE_KEY VARCHAR2(40) DEFAULT '5',_x000D_COUNTRY_KEY VARCHAR2(40) DEFAULT '70',_x000D_INSTITUTION_KEY VARCHAR2(40) DEFAULT '89',_x000D_PRIZE_KEY VARCHAR2(40) DEFAULT '13',_x000D_CATEGORY_KEY VARCHAR2(40) DEFAULT '1',_x000D_SHARE VARCHAR2(40) DEFAULT '2',_x000D_PRIZE_AWARD VARCHAR2(40) DEFAULT '500000');
_x000D_Comment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42"/>
      <c r="H37" s="42"/>
      <c r="I37" s="42"/>
      <c r="J37" s="42"/>
      <c r="K37" s="42"/>
      <c r="L37" s="42"/>
    </row>
    <row r="38" spans="1:14" s="51" customFormat="1" hidden="1" outlineLevel="1">
      <c r="A38" s="36"/>
      <c r="B38" s="36"/>
      <c r="C38" s="51" t="s">
        <v>248</v>
      </c>
      <c r="D38" s="77"/>
      <c r="E38" s="35"/>
      <c r="F38" s="5" t="s">
        <v>520</v>
      </c>
      <c r="G38" s="7"/>
      <c r="H38" s="50"/>
      <c r="I38" s="50"/>
      <c r="J38" s="50"/>
      <c r="K38" s="50"/>
      <c r="L38" s="50"/>
    </row>
    <row r="39" spans="1:14" s="51" customFormat="1" hidden="1" outlineLevel="1">
      <c r="A39" s="36"/>
      <c r="B39" s="36"/>
      <c r="C39" s="77"/>
      <c r="D39" s="77"/>
      <c r="E39" s="35"/>
      <c r="F39" s="129" t="s">
        <v>424</v>
      </c>
      <c r="G39" s="116"/>
      <c r="H39" s="50"/>
      <c r="I39" s="50"/>
      <c r="J39" s="50"/>
      <c r="K39" s="50"/>
      <c r="L39" s="50"/>
    </row>
    <row r="40" spans="1:14" s="51" customFormat="1" hidden="1" outlineLevel="1">
      <c r="A40" s="36"/>
      <c r="B40" s="36"/>
      <c r="C40" s="77"/>
      <c r="D40" s="77"/>
      <c r="E40" s="35"/>
      <c r="F40" s="143" t="s">
        <v>247</v>
      </c>
      <c r="G40" s="143"/>
      <c r="H40" s="50"/>
      <c r="I40" s="50"/>
      <c r="J40" s="50"/>
      <c r="K40" s="50"/>
      <c r="L40" s="50"/>
    </row>
    <row r="41" spans="1:14" s="51" customFormat="1" hidden="1" outlineLevel="1">
      <c r="A41" s="36"/>
      <c r="B41" s="36"/>
      <c r="C41" s="77"/>
      <c r="D41" s="77"/>
      <c r="E41" s="35"/>
      <c r="F41" s="128" t="s">
        <v>425</v>
      </c>
      <c r="G41" s="128"/>
      <c r="H41" s="50"/>
      <c r="I41" s="50"/>
      <c r="J41" s="50"/>
      <c r="K41" s="50"/>
      <c r="L41" s="50"/>
    </row>
    <row r="42" spans="1:14" s="51" customFormat="1" hidden="1" outlineLevel="1">
      <c r="A42" s="36"/>
      <c r="B42" s="36"/>
      <c r="C42" s="77"/>
      <c r="D42" s="77"/>
      <c r="E42" s="35"/>
      <c r="F42" s="50"/>
      <c r="G42" s="50"/>
      <c r="H42" s="50"/>
      <c r="I42" s="50"/>
      <c r="J42" s="50"/>
      <c r="K42" s="50"/>
      <c r="L42" s="50"/>
    </row>
    <row r="43" spans="1:14" s="51" customFormat="1" hidden="1" outlineLevel="1">
      <c r="A43" s="36"/>
      <c r="B43" s="36"/>
      <c r="C43" s="77" t="s">
        <v>426</v>
      </c>
      <c r="D43" s="77"/>
      <c r="E43" s="35"/>
      <c r="F43" s="9" t="s">
        <v>3</v>
      </c>
      <c r="G43" s="108"/>
      <c r="H43" s="7"/>
      <c r="I43" s="50"/>
      <c r="J43" s="50"/>
      <c r="K43" s="50"/>
      <c r="L43" s="50"/>
    </row>
    <row r="44" spans="1:14" s="51" customFormat="1" hidden="1" outlineLevel="1">
      <c r="A44" s="36"/>
      <c r="B44" s="36"/>
      <c r="C44" s="77" t="s">
        <v>172</v>
      </c>
      <c r="D44" s="77"/>
      <c r="E44" s="35"/>
      <c r="F44" s="9" t="str">
        <f>SUBSTITUTE(TRIM(UPPER($F$4)), " ", "_")</f>
        <v>LAUREATE_PRIZE</v>
      </c>
      <c r="G44" s="108"/>
      <c r="H44" s="7"/>
      <c r="I44" s="50"/>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LAUREATE_PRIZE</v>
      </c>
      <c r="G45" s="108"/>
      <c r="H45" s="7"/>
      <c r="I45" s="50"/>
      <c r="L45" s="50"/>
    </row>
    <row r="46" spans="1:14" s="51" customFormat="1" hidden="1" outlineLevel="1">
      <c r="A46" s="36"/>
      <c r="B46" s="36"/>
      <c r="C46" s="77" t="s">
        <v>338</v>
      </c>
      <c r="D46" s="77"/>
      <c r="E46" s="35"/>
      <c r="F46" s="9" t="str">
        <f>IF(LEN(TRIM($F$4))=0, "", TRIM(G4))</f>
        <v/>
      </c>
      <c r="G46" s="8"/>
      <c r="H46" s="7"/>
      <c r="I46" s="50"/>
      <c r="L46" s="50"/>
    </row>
    <row r="47" spans="1:14" s="51" customFormat="1" hidden="1" outlineLevel="1">
      <c r="A47" s="36"/>
      <c r="B47" s="36"/>
      <c r="C47" s="77" t="s">
        <v>323</v>
      </c>
      <c r="D47" s="77"/>
      <c r="E47" s="35"/>
      <c r="F47" s="9" t="e">
        <f>FIND("{",F46)</f>
        <v>#VALUE!</v>
      </c>
      <c r="G47" s="96"/>
      <c r="H47" s="7"/>
      <c r="I47" s="50"/>
      <c r="L47" s="50"/>
    </row>
    <row r="48" spans="1:14" s="51" customFormat="1" hidden="1" outlineLevel="1">
      <c r="A48" s="36"/>
      <c r="B48" s="36"/>
      <c r="C48" s="77" t="s">
        <v>324</v>
      </c>
      <c r="D48" s="77"/>
      <c r="E48" s="35"/>
      <c r="F48" s="9" t="e">
        <f>FIND("}",F46)</f>
        <v>#VALUE!</v>
      </c>
      <c r="G48" s="8"/>
      <c r="H48" s="7"/>
      <c r="I48" s="50"/>
      <c r="L48" s="50"/>
    </row>
    <row r="49" spans="1:155" s="51" customFormat="1" hidden="1" outlineLevel="1">
      <c r="A49" s="36"/>
      <c r="B49" s="36"/>
      <c r="C49" s="77" t="s">
        <v>19</v>
      </c>
      <c r="D49" s="77"/>
      <c r="E49" s="35"/>
      <c r="F49" s="9" t="e">
        <f>MID(F46,F47,F48-F47+1)</f>
        <v>#VALUE!</v>
      </c>
      <c r="G49" s="8"/>
      <c r="H49" s="7"/>
      <c r="I49" s="50"/>
      <c r="J49" s="50"/>
      <c r="K49" s="50"/>
      <c r="L49" s="50"/>
    </row>
    <row r="50" spans="1:155" s="51" customFormat="1" hidden="1" outlineLevel="1">
      <c r="A50" s="36"/>
      <c r="B50" s="36"/>
      <c r="C50" s="77" t="s">
        <v>228</v>
      </c>
      <c r="D50" s="77"/>
      <c r="E50" s="35"/>
      <c r="F50" s="9" t="str">
        <f>TRIM(IF(ISERROR(F49),F46,SUBSTITUTE( F46, F49,"")))</f>
        <v/>
      </c>
      <c r="G50" s="8"/>
      <c r="H50" s="7"/>
      <c r="I50" s="50"/>
      <c r="J50" s="50"/>
      <c r="K50" s="50"/>
      <c r="L50" s="50"/>
    </row>
    <row r="51" spans="1:155" s="51" customFormat="1" hidden="1" outlineLevel="1">
      <c r="A51" s="36"/>
      <c r="B51" s="36"/>
      <c r="C51" s="77" t="s">
        <v>205</v>
      </c>
      <c r="D51" s="77"/>
      <c r="E51" s="35"/>
      <c r="F51" s="9" t="str">
        <f>TRIM(F46 &amp; " " &amp; H4)</f>
        <v/>
      </c>
      <c r="G51" s="8"/>
      <c r="H51" s="7"/>
      <c r="I51" s="50"/>
      <c r="J51" s="50"/>
      <c r="K51" s="50"/>
      <c r="L51" s="50"/>
    </row>
    <row r="52" spans="1:155" s="51" customFormat="1" hidden="1" outlineLevel="1">
      <c r="A52" s="36"/>
      <c r="B52" s="36"/>
      <c r="C52" s="77" t="s">
        <v>221</v>
      </c>
      <c r="D52" s="77"/>
      <c r="E52" s="35"/>
      <c r="F52" s="9" t="str">
        <f>IF(LEN(F51)=0,"",SUBSTITUTE(SUBSTITUTE(Settings!$B$38,"&amp;Table",$F$45),"&amp;BEAMTableCodes",$F$51))</f>
        <v/>
      </c>
      <c r="G52" s="8"/>
      <c r="H52" s="7"/>
      <c r="I52" s="50"/>
      <c r="J52" s="50"/>
      <c r="K52" s="50"/>
      <c r="L52" s="50"/>
    </row>
    <row r="53" spans="1:155" s="51" customFormat="1" hidden="1" outlineLevel="1">
      <c r="A53" s="36"/>
      <c r="B53" s="36"/>
      <c r="C53" s="77" t="s">
        <v>318</v>
      </c>
      <c r="D53" s="77"/>
      <c r="E53" s="35"/>
      <c r="F53" s="9" t="str">
        <f>IF(Settings!B44="Y",SUBSTITUTE($F$45,"_"," "), $F$45) &amp; IF(LEN(F50)=0, "", SUBSTITUTE(Settings!B40, "&amp;BEAMTableCodes", $F$50))</f>
        <v>LAUREATE PRIZE</v>
      </c>
      <c r="G53" s="6"/>
      <c r="H53" s="7"/>
      <c r="I53" s="50"/>
      <c r="J53" s="50"/>
      <c r="K53" s="50"/>
      <c r="L53" s="50"/>
    </row>
    <row r="54" spans="1:155"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7"/>
      <c r="H54" s="7"/>
      <c r="I54" s="50"/>
      <c r="J54" s="50"/>
      <c r="K54" s="50"/>
      <c r="L54" s="50"/>
    </row>
    <row r="55" spans="1:155"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Other</v>
      </c>
      <c r="G55" s="7"/>
      <c r="H55" s="7"/>
      <c r="I55" s="50"/>
      <c r="J55" s="50"/>
      <c r="K55" s="50"/>
      <c r="L55" s="50"/>
    </row>
    <row r="56" spans="1:155" s="51" customFormat="1" hidden="1" outlineLevel="1">
      <c r="A56" s="36"/>
      <c r="B56" s="36"/>
      <c r="C56" s="77" t="s">
        <v>320</v>
      </c>
      <c r="D56" s="77"/>
      <c r="E56" s="35"/>
      <c r="F56" s="9" t="str">
        <f>SUBSTITUTE(IF($F$55="Fact", Settings!$B$8, IF($F$55="Dimension", Settings!$B$9, Settings!$B$10)),"&amp;Table", $F$45)</f>
        <v>CREATE TABLE LAUREATE_PRIZE</v>
      </c>
      <c r="G56" s="5"/>
      <c r="H56" s="5"/>
      <c r="I56" s="49"/>
      <c r="J56" s="49"/>
      <c r="K56" s="49"/>
      <c r="L56" s="50"/>
    </row>
    <row r="57" spans="1:155" s="47" customFormat="1" ht="22.95" hidden="1" customHeight="1" outlineLevel="2">
      <c r="A57" s="63"/>
      <c r="B57" s="63"/>
      <c r="C57" s="170" t="s">
        <v>175</v>
      </c>
      <c r="D57" s="73"/>
      <c r="E57" s="65"/>
      <c r="F57" s="109" t="str">
        <f>IF(OR(AND(Settings!$B$14="Y", NOT(ISERROR(FIND("DF",F7)))), LEN(TRIM(F6))=0, NOT(ISERROR(FIND("?",F7)))),"Y","_")</f>
        <v>_</v>
      </c>
      <c r="G57" s="109" t="str">
        <f>IF(OR(AND(Settings!$B$14="Y", NOT(ISERROR(FIND("DF",G7)))), LEN(TRIM(G6))=0, NOT(ISERROR(FIND("?",G7)))),"Y","_")</f>
        <v>_</v>
      </c>
      <c r="H57" s="109" t="str">
        <f>IF(OR(AND(Settings!$B$14="Y", NOT(ISERROR(FIND("DF",H7)))), LEN(TRIM(H6))=0, NOT(ISERROR(FIND("?",H7)))),"Y","_")</f>
        <v>_</v>
      </c>
      <c r="I57" s="109" t="str">
        <f>IF(OR(AND(Settings!$B$14="Y", NOT(ISERROR(FIND("DF",I7)))), LEN(TRIM(I6))=0, NOT(ISERROR(FIND("?",I7)))),"Y","_")</f>
        <v>_</v>
      </c>
      <c r="J57" s="109" t="str">
        <f>IF(OR(AND(Settings!$B$14="Y", NOT(ISERROR(FIND("DF",J7)))), LEN(TRIM(J6))=0, NOT(ISERROR(FIND("?",J7)))),"Y","_")</f>
        <v>_</v>
      </c>
      <c r="K57" s="109" t="str">
        <f>IF(OR(AND(Settings!$B$14="Y", NOT(ISERROR(FIND("DF",K7)))), LEN(TRIM(K6))=0, NOT(ISERROR(FIND("?",K7)))),"Y","_")</f>
        <v>_</v>
      </c>
      <c r="L57" s="109" t="str">
        <f>IF(OR(AND(Settings!$B$14="Y", NOT(ISERROR(FIND("DF",L7)))), LEN(TRIM(L6))=0, NOT(ISERROR(FIND("?",L7)))),"Y","_")</f>
        <v>_</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110" t="str">
        <f>IF(OR(F57="Y", AND(Settings!$B$42="Y", F59="Y"), AND(Settings!$B$43="Y", ISERROR(FIND("!",F7)))),"Y","_")</f>
        <v>_</v>
      </c>
      <c r="G58" s="110" t="str">
        <f>IF(OR(G57="Y", AND(Settings!$B$42="Y", G59="Y"), AND(Settings!$B$43="Y", ISERROR(FIND("!",G7)))),"Y","_")</f>
        <v>_</v>
      </c>
      <c r="H58" s="110" t="str">
        <f>IF(OR(H57="Y", AND(Settings!$B$42="Y", H59="Y"), AND(Settings!$B$43="Y", ISERROR(FIND("!",H7)))),"Y","_")</f>
        <v>_</v>
      </c>
      <c r="I58" s="110" t="str">
        <f>IF(OR(I57="Y", AND(Settings!$B$42="Y", I59="Y"), AND(Settings!$B$43="Y", ISERROR(FIND("!",I7)))),"Y","_")</f>
        <v>_</v>
      </c>
      <c r="J58" s="110" t="str">
        <f>IF(OR(J57="Y", AND(Settings!$B$42="Y", J59="Y"), AND(Settings!$B$43="Y", ISERROR(FIND("!",J7)))),"Y","_")</f>
        <v>_</v>
      </c>
      <c r="K58" s="110" t="str">
        <f>IF(OR(K57="Y", AND(Settings!$B$42="Y", K59="Y"), AND(Settings!$B$43="Y", ISERROR(FIND("!",K7)))),"Y","_")</f>
        <v>_</v>
      </c>
      <c r="L58" s="110" t="str">
        <f>IF(OR(L57="Y", AND(Settings!$B$42="Y", L59="Y"), AND(Settings!$B$43="Y", ISERROR(FIND("!",L7)))),"Y","_")</f>
        <v>_</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110" t="str">
        <f>IF(ISERROR(FIND("SK",F7)),"_","Y")</f>
        <v>_</v>
      </c>
      <c r="G59" s="110" t="str">
        <f t="shared" ref="G59:BR59" si="0">IF(ISERROR(FIND("SK",G7)),"_","Y")</f>
        <v>_</v>
      </c>
      <c r="H59" s="110" t="str">
        <f t="shared" si="0"/>
        <v>_</v>
      </c>
      <c r="I59" s="110"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110" t="str">
        <f>IF(OR(NOT(ISERROR(FIND("PK",F7))), NOT(ISERROR(FIND("GD",F7)))),"Y","_")</f>
        <v>_</v>
      </c>
      <c r="G60" s="110" t="str">
        <f t="shared" ref="G60:BR60" si="3">IF(OR(NOT(ISERROR(FIND("PK",G7))), NOT(ISERROR(FIND("GD",G7)))),"Y","_")</f>
        <v>_</v>
      </c>
      <c r="H60" s="110" t="str">
        <f t="shared" si="3"/>
        <v>_</v>
      </c>
      <c r="I60" s="110"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110" t="str">
        <f>IF(OR(NOT(ISERROR(FIND("BK",F7))), NOT(ISERROR(FIND("NK",F7))), NOT(ISERROR(FIND("DD",F7)))),"Y","_")</f>
        <v>_</v>
      </c>
      <c r="G61" s="110" t="str">
        <f t="shared" ref="G61:BR61" si="6">IF(OR(NOT(ISERROR(FIND("BK",G7))), NOT(ISERROR(FIND("NK",G7))), NOT(ISERROR(FIND("DD",G7)))),"Y","_")</f>
        <v>_</v>
      </c>
      <c r="H61" s="110" t="str">
        <f t="shared" si="6"/>
        <v>_</v>
      </c>
      <c r="I61" s="110"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110" t="str">
        <f>IF(OR(NOT(ISERROR(FIND("FK",F7))), NOT(ISERROR(FIND("RK",F7)))),"Y","_")</f>
        <v>_</v>
      </c>
      <c r="G62" s="110" t="str">
        <f t="shared" ref="G62:BR62" si="9">IF(OR(NOT(ISERROR(FIND("FK",G7))), NOT(ISERROR(FIND("RK",G7)))),"Y","_")</f>
        <v>_</v>
      </c>
      <c r="H62" s="110" t="str">
        <f t="shared" si="9"/>
        <v>_</v>
      </c>
      <c r="I62" s="110"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110" t="str">
        <f>IF(OR(F59="Y", F60="Y", F61="Y", F62="Y"),"Y","_")</f>
        <v>_</v>
      </c>
      <c r="G63" s="110" t="str">
        <f t="shared" ref="G63:BR63" si="12">IF(OR(G59="Y", G60="Y", G61="Y", G62="Y"),"Y","_")</f>
        <v>_</v>
      </c>
      <c r="H63" s="110" t="str">
        <f t="shared" si="12"/>
        <v>_</v>
      </c>
      <c r="I63" s="110"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111" t="str">
        <f>IF(OR(NOT(ISERROR(FIND("FA",F7))), NOT(ISERROR(FIND("SA",F7))), NOT(ISERROR(FIND("NA",F7))), NOT(ISERROR(FIND("DF",F7))) ),"Y","_")</f>
        <v>_</v>
      </c>
      <c r="G64" s="111" t="str">
        <f t="shared" ref="G64:BR64" si="15">IF(OR(NOT(ISERROR(FIND("FA",G7))), NOT(ISERROR(FIND("SA",G7))), NOT(ISERROR(FIND("NA",G7))), NOT(ISERROR(FIND("DF",G7))) ),"Y","_")</f>
        <v>_</v>
      </c>
      <c r="H64" s="111" t="str">
        <f t="shared" si="15"/>
        <v>_</v>
      </c>
      <c r="I64" s="111"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110" t="str">
        <f>IF(OR(NOT(ISERROR(FIND("NN",F7))), AND(NOT(ISERROR(FIND("MD",F7))), Settings!$B$15="Y")),"Y","_")</f>
        <v>_</v>
      </c>
      <c r="G65" s="110" t="str">
        <f>IF(OR(NOT(ISERROR(FIND("NN",G7))), AND(NOT(ISERROR(FIND("MD",G7))), Settings!$B$15="Y")),"Y","_")</f>
        <v>_</v>
      </c>
      <c r="H65" s="110" t="str">
        <f>IF(OR(NOT(ISERROR(FIND("NN",H7))), AND(NOT(ISERROR(FIND("MD",H7))), Settings!$B$15="Y")),"Y","_")</f>
        <v>_</v>
      </c>
      <c r="I65" s="110"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110" t="str">
        <f>IF(AND(F5="at", NOT(ISERROR(FIND("when",F7))), LEN(F9)=0), "DT", IF(AND(OR(NOT(ISERROR(FIND("when",F7))), F5="on", F5="every"), LEN(F9)=0),"D", IF(F9="DT","DT",LEFT(UPPER(TRIM(F9)),1))))</f>
        <v/>
      </c>
      <c r="G67" s="110" t="str">
        <f t="shared" ref="G67:BR67" si="18">IF(AND(G5="at", NOT(ISERROR(FIND("when",G7))), LEN(G9)=0), "DT", IF(AND(OR(NOT(ISERROR(FIND("when",G7))), G5="on", G5="every"), LEN(G9)=0),"D", IF(G9="DT","DT",LEFT(UPPER(TRIM(G9)),1))))</f>
        <v/>
      </c>
      <c r="H67" s="110" t="str">
        <f t="shared" si="18"/>
        <v/>
      </c>
      <c r="I67" s="110" t="str">
        <f t="shared" si="18"/>
        <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110" t="str">
        <f>IF(F9="DT","",MID(SUBSTITUTE(F9,".",","),2,10))</f>
        <v/>
      </c>
      <c r="G68" s="110" t="str">
        <f>IF(G9="DT","",MID(SUBSTITUTE(G9,".",","),2,10))</f>
        <v/>
      </c>
      <c r="H68" s="110" t="str">
        <f>IF(H9="DT","",MID(SUBSTITUTE(H9,".",","),2,10))</f>
        <v/>
      </c>
      <c r="I68" s="110" t="str">
        <f t="shared" ref="I68:BT68" si="21">IF(I9="DT","",MID(SUBSTITUTE(I9,".",","),2,10))</f>
        <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110" t="str">
        <f>IF( AND(F67="C",LEN(F68)=0), Settings!$B$24, IF(AND(F67="N",LEN(F68)=0), TRIM(Settings!$B$21),F68))</f>
        <v/>
      </c>
      <c r="G69" s="110" t="str">
        <f>IF( AND(G67="C",LEN(G68)=0), Settings!$B$24, IF(AND(G67="N",LEN(G68)=0), TRIM(Settings!$B$21),G68))</f>
        <v/>
      </c>
      <c r="H69" s="110" t="str">
        <f>IF( AND(H67="C",LEN(H68)=0), Settings!$B$24, IF(AND(H67="N",LEN(H68)=0), TRIM(Settings!$B$21),H68))</f>
        <v/>
      </c>
      <c r="I69" s="110" t="str">
        <f>IF( AND(I67="C",LEN(I68)=0), Settings!$B$24, IF(AND(I67="N",LEN(I68)=0), TRIM(Settings!$B$21),I68))</f>
        <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112">
        <v>1</v>
      </c>
      <c r="G70" s="112">
        <f ca="1">INDIRECT(ADDRESS(ROW(),COLUMN()-1))+1</f>
        <v>2</v>
      </c>
      <c r="H70" s="112">
        <f t="shared" ref="H70:BS70" ca="1" si="24">INDIRECT(ADDRESS(ROW(),COLUMN()-1))+1</f>
        <v>3</v>
      </c>
      <c r="I70" s="112">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idden="1" outlineLevel="2">
      <c r="A71" s="27"/>
      <c r="B71" s="27"/>
      <c r="C71" s="33" t="s">
        <v>283</v>
      </c>
      <c r="D71" s="33"/>
      <c r="E71" s="25"/>
      <c r="F71" s="113" t="str">
        <f>UPPER(IF(F57="Y","",SUBSTITUTE(TRIM(SUBSTITUTE(F6, CHAR(13)," "))," ","_")))</f>
        <v>LAUREATE_KEY</v>
      </c>
      <c r="G71" s="113" t="str">
        <f t="shared" ref="G71:BR71" si="27">UPPER(IF(G57="Y","",SUBSTITUTE(TRIM(SUBSTITUTE(G6, CHAR(13)," "))," ","_")))</f>
        <v>COUNTRY_KEY</v>
      </c>
      <c r="H71" s="113" t="str">
        <f t="shared" si="27"/>
        <v>INSTITUTION_KEY</v>
      </c>
      <c r="I71" s="113" t="str">
        <f t="shared" si="27"/>
        <v>PRIZE_KEY</v>
      </c>
      <c r="J71" s="113" t="str">
        <f t="shared" si="27"/>
        <v>CATEGORY_KEY</v>
      </c>
      <c r="K71" s="113" t="str">
        <f t="shared" si="27"/>
        <v>SHARE</v>
      </c>
      <c r="L71" s="113" t="str">
        <f t="shared" si="27"/>
        <v>PRIZE_AWARD</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97" customFormat="1" hidden="1" outlineLevel="2">
      <c r="A72" s="23"/>
      <c r="B72" s="23"/>
      <c r="C72" s="33" t="s">
        <v>171</v>
      </c>
      <c r="D72" s="33"/>
      <c r="E72" s="22"/>
      <c r="F72" s="113" t="str">
        <f>IF(LEN(F71)=0,"",TRIM(IF(AND($F$55="Fact",F59="Y"),SUBSTITUTE(Settings!$B$13,"&amp;BEAMColumn",F71),F71)))</f>
        <v>LAUREATE_KEY</v>
      </c>
      <c r="G72" s="113" t="str">
        <f>IF(LEN(G71)=0,"",TRIM(IF(AND($F$55="Fact",G59="Y"),SUBSTITUTE(Settings!$B$13,"&amp;BEAMColumn",G71),G71)))</f>
        <v>COUNTRY_KEY</v>
      </c>
      <c r="H72" s="113" t="str">
        <f>IF(LEN(H71)=0,"",TRIM(IF(AND($F$55="Fact",H59="Y"),SUBSTITUTE(Settings!$B$13,"&amp;BEAMColumn",H71),H71)))</f>
        <v>INSTITUTION_KEY</v>
      </c>
      <c r="I72" s="113" t="str">
        <f>IF(LEN(I71)=0,"",TRIM(IF(AND($F$55="Fact",I59="Y"),SUBSTITUTE(Settings!$B$13,"&amp;BEAMColumn",I71),I71)))</f>
        <v>PRIZE_KEY</v>
      </c>
      <c r="J72" s="113" t="str">
        <f>IF(LEN(J71)=0,"",TRIM(IF(AND($F$55="Fact",J59="Y"),SUBSTITUTE(Settings!$B$13,"&amp;BEAMColumn",J71),J71)))</f>
        <v>CATEGORY_KEY</v>
      </c>
      <c r="K72" s="113" t="str">
        <f>IF(LEN(K71)=0,"",TRIM(IF(AND($F$55="Fact",K59="Y"),SUBSTITUTE(Settings!$B$13,"&amp;BEAMColumn",K71),K71)))</f>
        <v>SHARE</v>
      </c>
      <c r="L72" s="113" t="str">
        <f>IF(LEN(L71)=0,"",TRIM(IF(AND($F$55="Fact",L59="Y"),SUBSTITUTE(Settings!$B$13,"&amp;BEAMColumn",L71),L71)))</f>
        <v>PRIZE_AWARD</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114">
        <f t="array" ref="F73">MAX(MAX(LEN(F72:AX72)),LEN(F45))</f>
        <v>15</v>
      </c>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97" customFormat="1" ht="30" hidden="1" customHeight="1" outlineLevel="2">
      <c r="A75" s="23"/>
      <c r="B75" s="23"/>
      <c r="C75" s="33" t="s">
        <v>432</v>
      </c>
      <c r="D75" s="33"/>
      <c r="E75" s="22"/>
      <c r="F75" s="113" t="str">
        <f>IF(OR(LEN(F72)=0,F58="Y"),"",CONCATENATE(F72, CHAR(13)))</f>
        <v>LAUREATE_KEY_x000D_</v>
      </c>
      <c r="G75" s="113" t="str">
        <f t="shared" ref="G75:BR75" si="30">IF(OR(LEN(G72)=0,G58="Y"),"",CONCATENATE(G72, CHAR(13)))</f>
        <v>COUNTRY_KEY_x000D_</v>
      </c>
      <c r="H75" s="113" t="str">
        <f t="shared" si="30"/>
        <v>INSTITUTION_KEY_x000D_</v>
      </c>
      <c r="I75" s="113" t="str">
        <f t="shared" si="30"/>
        <v>PRIZE_KEY_x000D_</v>
      </c>
      <c r="J75" s="113" t="str">
        <f t="shared" si="30"/>
        <v>CATEGORY_KEY_x000D_</v>
      </c>
      <c r="K75" s="113" t="str">
        <f t="shared" si="30"/>
        <v>SHARE_x000D_</v>
      </c>
      <c r="L75" s="113" t="str">
        <f t="shared" si="30"/>
        <v>PRIZE_AWARD_x000D_</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97" customFormat="1" ht="30" hidden="1" customHeight="1" outlineLevel="2">
      <c r="A76" s="23"/>
      <c r="B76" s="23"/>
      <c r="C76" s="33" t="s">
        <v>419</v>
      </c>
      <c r="D76" s="33"/>
      <c r="E76" s="22"/>
      <c r="F76" s="124" t="str">
        <f>IF(F63="Y",F75,"")</f>
        <v/>
      </c>
      <c r="G76" s="124" t="str">
        <f t="shared" ref="G76:BR76" si="33">IF(G63="Y",G75,"")</f>
        <v/>
      </c>
      <c r="H76" s="124" t="str">
        <f t="shared" si="33"/>
        <v/>
      </c>
      <c r="I76" s="124"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135"/>
      <c r="G77" s="113" t="str">
        <f ca="1">INDIRECT(ADDRESS(ROW()+1,COLUMN()-1))</f>
        <v/>
      </c>
      <c r="H77" s="113" t="str">
        <f t="shared" ref="H77:BS77" ca="1" si="36">INDIRECT(ADDRESS(ROW()+1,COLUMN()-1))</f>
        <v/>
      </c>
      <c r="I77" s="113" t="str">
        <f t="shared" ca="1" si="36"/>
        <v/>
      </c>
      <c r="J77" s="113" t="str">
        <f t="shared" ca="1" si="36"/>
        <v/>
      </c>
      <c r="K77" s="113" t="str">
        <f t="shared" ca="1" si="36"/>
        <v/>
      </c>
      <c r="L77" s="113" t="str">
        <f t="shared" ca="1" si="36"/>
        <v/>
      </c>
      <c r="M77" s="113" t="str">
        <f t="shared" ca="1" si="36"/>
        <v/>
      </c>
      <c r="N77" s="113" t="str">
        <f t="shared" ca="1" si="36"/>
        <v/>
      </c>
      <c r="O77" s="113" t="str">
        <f t="shared" ca="1" si="36"/>
        <v/>
      </c>
      <c r="P77" s="113" t="str">
        <f t="shared" ca="1" si="36"/>
        <v/>
      </c>
      <c r="Q77" s="113" t="str">
        <f t="shared" ca="1" si="36"/>
        <v/>
      </c>
      <c r="R77" s="113" t="str">
        <f t="shared" ca="1" si="36"/>
        <v/>
      </c>
      <c r="S77" s="113" t="str">
        <f t="shared" ca="1" si="36"/>
        <v/>
      </c>
      <c r="T77" s="113" t="str">
        <f t="shared" ca="1" si="36"/>
        <v/>
      </c>
      <c r="U77" s="113" t="str">
        <f t="shared" ca="1" si="36"/>
        <v/>
      </c>
      <c r="V77" s="113" t="str">
        <f t="shared" ca="1" si="36"/>
        <v/>
      </c>
      <c r="W77" s="113" t="str">
        <f t="shared" ca="1" si="36"/>
        <v/>
      </c>
      <c r="X77" s="113" t="str">
        <f t="shared" ca="1" si="36"/>
        <v/>
      </c>
      <c r="Y77" s="113" t="str">
        <f t="shared" ca="1" si="36"/>
        <v/>
      </c>
      <c r="Z77" s="113" t="str">
        <f t="shared" ca="1" si="36"/>
        <v/>
      </c>
      <c r="AA77" s="113" t="str">
        <f t="shared" ca="1" si="36"/>
        <v/>
      </c>
      <c r="AB77" s="113" t="str">
        <f t="shared" ca="1" si="36"/>
        <v/>
      </c>
      <c r="AC77" s="113" t="str">
        <f t="shared" ca="1" si="36"/>
        <v/>
      </c>
      <c r="AD77" s="113" t="str">
        <f t="shared" ca="1" si="36"/>
        <v/>
      </c>
      <c r="AE77" s="113" t="str">
        <f t="shared" ca="1" si="36"/>
        <v/>
      </c>
      <c r="AF77" s="113" t="str">
        <f t="shared" ca="1" si="36"/>
        <v/>
      </c>
      <c r="AG77" s="113" t="str">
        <f t="shared" ca="1" si="36"/>
        <v/>
      </c>
      <c r="AH77" s="113" t="str">
        <f t="shared" ca="1" si="36"/>
        <v/>
      </c>
      <c r="AI77" s="113" t="str">
        <f t="shared" ca="1" si="36"/>
        <v/>
      </c>
      <c r="AJ77" s="113" t="str">
        <f t="shared" ca="1" si="36"/>
        <v/>
      </c>
      <c r="AK77" s="113" t="str">
        <f t="shared" ca="1" si="36"/>
        <v/>
      </c>
      <c r="AL77" s="113" t="str">
        <f t="shared" ca="1" si="36"/>
        <v/>
      </c>
      <c r="AM77" s="113" t="str">
        <f t="shared" ca="1" si="36"/>
        <v/>
      </c>
      <c r="AN77" s="113" t="str">
        <f t="shared" ca="1" si="36"/>
        <v/>
      </c>
      <c r="AO77" s="113" t="str">
        <f t="shared" ca="1" si="36"/>
        <v/>
      </c>
      <c r="AP77" s="113" t="str">
        <f t="shared" ca="1" si="36"/>
        <v/>
      </c>
      <c r="AQ77" s="113" t="str">
        <f t="shared" ca="1" si="36"/>
        <v/>
      </c>
      <c r="AR77" s="113" t="str">
        <f t="shared" ca="1" si="36"/>
        <v/>
      </c>
      <c r="AS77" s="113" t="str">
        <f t="shared" ca="1" si="36"/>
        <v/>
      </c>
      <c r="AT77" s="113" t="str">
        <f t="shared" ca="1" si="36"/>
        <v/>
      </c>
      <c r="AU77" s="113" t="str">
        <f t="shared" ca="1" si="36"/>
        <v/>
      </c>
      <c r="AV77" s="113" t="str">
        <f t="shared" ca="1" si="36"/>
        <v/>
      </c>
      <c r="AW77" s="113" t="str">
        <f t="shared" ca="1" si="36"/>
        <v/>
      </c>
      <c r="AX77" s="113" t="str">
        <f t="shared" ca="1" si="36"/>
        <v/>
      </c>
      <c r="AY77" s="113" t="str">
        <f t="shared" ca="1" si="36"/>
        <v/>
      </c>
      <c r="AZ77" s="113" t="str">
        <f t="shared" ca="1" si="36"/>
        <v/>
      </c>
      <c r="BA77" s="113" t="str">
        <f t="shared" ca="1" si="36"/>
        <v/>
      </c>
      <c r="BB77" s="113" t="str">
        <f t="shared" ca="1" si="36"/>
        <v/>
      </c>
      <c r="BC77" s="113" t="str">
        <f t="shared" ca="1" si="36"/>
        <v/>
      </c>
      <c r="BD77" s="113" t="str">
        <f t="shared" ca="1" si="36"/>
        <v/>
      </c>
      <c r="BE77" s="113" t="str">
        <f t="shared" ca="1" si="36"/>
        <v/>
      </c>
      <c r="BF77" s="113" t="str">
        <f t="shared" ca="1" si="36"/>
        <v/>
      </c>
      <c r="BG77" s="113" t="str">
        <f t="shared" ca="1" si="36"/>
        <v/>
      </c>
      <c r="BH77" s="113" t="str">
        <f t="shared" ca="1" si="36"/>
        <v/>
      </c>
      <c r="BI77" s="113" t="str">
        <f t="shared" ca="1" si="36"/>
        <v/>
      </c>
      <c r="BJ77" s="113" t="str">
        <f t="shared" ca="1" si="36"/>
        <v/>
      </c>
      <c r="BK77" s="113" t="str">
        <f t="shared" ca="1" si="36"/>
        <v/>
      </c>
      <c r="BL77" s="113" t="str">
        <f t="shared" ca="1" si="36"/>
        <v/>
      </c>
      <c r="BM77" s="113" t="str">
        <f t="shared" ca="1" si="36"/>
        <v/>
      </c>
      <c r="BN77" s="113" t="str">
        <f t="shared" ca="1" si="36"/>
        <v/>
      </c>
      <c r="BO77" s="113" t="str">
        <f t="shared" ca="1" si="36"/>
        <v/>
      </c>
      <c r="BP77" s="113" t="str">
        <f t="shared" ca="1" si="36"/>
        <v/>
      </c>
      <c r="BQ77" s="113" t="str">
        <f t="shared" ca="1" si="36"/>
        <v/>
      </c>
      <c r="BR77" s="113" t="str">
        <f t="shared" ca="1" si="36"/>
        <v/>
      </c>
      <c r="BS77" s="113" t="str">
        <f t="shared" ca="1" si="36"/>
        <v/>
      </c>
      <c r="BT77" s="113" t="str">
        <f t="shared" ref="BT77:EE77" ca="1" si="37">INDIRECT(ADDRESS(ROW()+1,COLUMN()-1))</f>
        <v/>
      </c>
      <c r="BU77" s="113" t="str">
        <f t="shared" ca="1" si="37"/>
        <v/>
      </c>
      <c r="BV77" s="113" t="str">
        <f t="shared" ca="1" si="37"/>
        <v/>
      </c>
      <c r="BW77" s="113" t="str">
        <f t="shared" ca="1" si="37"/>
        <v/>
      </c>
      <c r="BX77" s="113" t="str">
        <f t="shared" ca="1" si="37"/>
        <v/>
      </c>
      <c r="BY77" s="113" t="str">
        <f t="shared" ca="1" si="37"/>
        <v/>
      </c>
      <c r="BZ77" s="113" t="str">
        <f t="shared" ca="1" si="37"/>
        <v/>
      </c>
      <c r="CA77" s="113" t="str">
        <f t="shared" ca="1" si="37"/>
        <v/>
      </c>
      <c r="CB77" s="113" t="str">
        <f t="shared" ca="1" si="37"/>
        <v/>
      </c>
      <c r="CC77" s="113" t="str">
        <f t="shared" ca="1" si="37"/>
        <v/>
      </c>
      <c r="CD77" s="113" t="str">
        <f t="shared" ca="1" si="37"/>
        <v/>
      </c>
      <c r="CE77" s="113" t="str">
        <f t="shared" ca="1" si="37"/>
        <v/>
      </c>
      <c r="CF77" s="113" t="str">
        <f t="shared" ca="1" si="37"/>
        <v/>
      </c>
      <c r="CG77" s="113" t="str">
        <f t="shared" ca="1" si="37"/>
        <v/>
      </c>
      <c r="CH77" s="113" t="str">
        <f t="shared" ca="1" si="37"/>
        <v/>
      </c>
      <c r="CI77" s="113" t="str">
        <f t="shared" ca="1" si="37"/>
        <v/>
      </c>
      <c r="CJ77" s="113" t="str">
        <f t="shared" ca="1" si="37"/>
        <v/>
      </c>
      <c r="CK77" s="113" t="str">
        <f t="shared" ca="1" si="37"/>
        <v/>
      </c>
      <c r="CL77" s="113" t="str">
        <f t="shared" ca="1" si="37"/>
        <v/>
      </c>
      <c r="CM77" s="113" t="str">
        <f t="shared" ca="1" si="37"/>
        <v/>
      </c>
      <c r="CN77" s="113" t="str">
        <f t="shared" ca="1" si="37"/>
        <v/>
      </c>
      <c r="CO77" s="113" t="str">
        <f t="shared" ca="1" si="37"/>
        <v/>
      </c>
      <c r="CP77" s="113" t="str">
        <f t="shared" ca="1" si="37"/>
        <v/>
      </c>
      <c r="CQ77" s="113" t="str">
        <f t="shared" ca="1" si="37"/>
        <v/>
      </c>
      <c r="CR77" s="113" t="str">
        <f t="shared" ca="1" si="37"/>
        <v/>
      </c>
      <c r="CS77" s="113" t="str">
        <f t="shared" ca="1" si="37"/>
        <v/>
      </c>
      <c r="CT77" s="113" t="str">
        <f t="shared" ca="1" si="37"/>
        <v/>
      </c>
      <c r="CU77" s="113" t="str">
        <f t="shared" ca="1" si="37"/>
        <v/>
      </c>
      <c r="CV77" s="113" t="str">
        <f t="shared" ca="1" si="37"/>
        <v/>
      </c>
      <c r="CW77" s="113" t="str">
        <f t="shared" ca="1" si="37"/>
        <v/>
      </c>
      <c r="CX77" s="113" t="str">
        <f t="shared" ca="1" si="37"/>
        <v/>
      </c>
      <c r="CY77" s="113" t="str">
        <f t="shared" ca="1" si="37"/>
        <v/>
      </c>
      <c r="CZ77" s="113" t="str">
        <f t="shared" ca="1" si="37"/>
        <v/>
      </c>
      <c r="DA77" s="113" t="str">
        <f t="shared" ca="1" si="37"/>
        <v/>
      </c>
      <c r="DB77" s="113" t="str">
        <f t="shared" ca="1" si="37"/>
        <v/>
      </c>
      <c r="DC77" s="113" t="str">
        <f t="shared" ca="1" si="37"/>
        <v/>
      </c>
      <c r="DD77" s="113" t="str">
        <f t="shared" ca="1" si="37"/>
        <v/>
      </c>
      <c r="DE77" s="113" t="str">
        <f t="shared" ca="1" si="37"/>
        <v/>
      </c>
      <c r="DF77" s="113" t="str">
        <f t="shared" ca="1" si="37"/>
        <v/>
      </c>
      <c r="DG77" s="113" t="str">
        <f t="shared" ca="1" si="37"/>
        <v/>
      </c>
      <c r="DH77" s="113" t="str">
        <f t="shared" ca="1" si="37"/>
        <v/>
      </c>
      <c r="DI77" s="113" t="str">
        <f t="shared" ca="1" si="37"/>
        <v/>
      </c>
      <c r="DJ77" s="113" t="str">
        <f t="shared" ca="1" si="37"/>
        <v/>
      </c>
      <c r="DK77" s="113" t="str">
        <f t="shared" ca="1" si="37"/>
        <v/>
      </c>
      <c r="DL77" s="113" t="str">
        <f t="shared" ca="1" si="37"/>
        <v/>
      </c>
      <c r="DM77" s="113" t="str">
        <f t="shared" ca="1" si="37"/>
        <v/>
      </c>
      <c r="DN77" s="113" t="str">
        <f t="shared" ca="1" si="37"/>
        <v/>
      </c>
      <c r="DO77" s="113" t="str">
        <f t="shared" ca="1" si="37"/>
        <v/>
      </c>
      <c r="DP77" s="113" t="str">
        <f t="shared" ca="1" si="37"/>
        <v/>
      </c>
      <c r="DQ77" s="113" t="str">
        <f t="shared" ca="1" si="37"/>
        <v/>
      </c>
      <c r="DR77" s="113" t="str">
        <f t="shared" ca="1" si="37"/>
        <v/>
      </c>
      <c r="DS77" s="113" t="str">
        <f t="shared" ca="1" si="37"/>
        <v/>
      </c>
      <c r="DT77" s="113" t="str">
        <f t="shared" ca="1" si="37"/>
        <v/>
      </c>
      <c r="DU77" s="113" t="str">
        <f t="shared" ca="1" si="37"/>
        <v/>
      </c>
      <c r="DV77" s="113" t="str">
        <f t="shared" ca="1" si="37"/>
        <v/>
      </c>
      <c r="DW77" s="113" t="str">
        <f t="shared" ca="1" si="37"/>
        <v/>
      </c>
      <c r="DX77" s="113" t="str">
        <f t="shared" ca="1" si="37"/>
        <v/>
      </c>
      <c r="DY77" s="113" t="str">
        <f t="shared" ca="1" si="37"/>
        <v/>
      </c>
      <c r="DZ77" s="113" t="str">
        <f t="shared" ca="1" si="37"/>
        <v/>
      </c>
      <c r="EA77" s="113" t="str">
        <f t="shared" ca="1" si="37"/>
        <v/>
      </c>
      <c r="EB77" s="113" t="str">
        <f t="shared" ca="1" si="37"/>
        <v/>
      </c>
      <c r="EC77" s="113" t="str">
        <f t="shared" ca="1" si="37"/>
        <v/>
      </c>
      <c r="ED77" s="113" t="str">
        <f t="shared" ca="1" si="37"/>
        <v/>
      </c>
      <c r="EE77" s="113" t="str">
        <f t="shared" ca="1" si="37"/>
        <v/>
      </c>
      <c r="EF77" s="113" t="str">
        <f t="shared" ref="EF77:EY77" ca="1" si="38">INDIRECT(ADDRESS(ROW()+1,COLUMN()-1))</f>
        <v/>
      </c>
      <c r="EG77" s="113" t="str">
        <f t="shared" ca="1" si="38"/>
        <v/>
      </c>
      <c r="EH77" s="113" t="str">
        <f t="shared" ca="1" si="38"/>
        <v/>
      </c>
      <c r="EI77" s="113" t="str">
        <f t="shared" ca="1" si="38"/>
        <v/>
      </c>
      <c r="EJ77" s="113" t="str">
        <f t="shared" ca="1" si="38"/>
        <v/>
      </c>
      <c r="EK77" s="113" t="str">
        <f t="shared" ca="1" si="38"/>
        <v/>
      </c>
      <c r="EL77" s="113" t="str">
        <f t="shared" ca="1" si="38"/>
        <v/>
      </c>
      <c r="EM77" s="113" t="str">
        <f t="shared" ca="1" si="38"/>
        <v/>
      </c>
      <c r="EN77" s="113" t="str">
        <f t="shared" ca="1" si="38"/>
        <v/>
      </c>
      <c r="EO77" s="113" t="str">
        <f t="shared" ca="1" si="38"/>
        <v/>
      </c>
      <c r="EP77" s="113" t="str">
        <f t="shared" ca="1" si="38"/>
        <v/>
      </c>
      <c r="EQ77" s="113" t="str">
        <f t="shared" ca="1" si="38"/>
        <v/>
      </c>
      <c r="ER77" s="113" t="str">
        <f t="shared" ca="1" si="38"/>
        <v/>
      </c>
      <c r="ES77" s="113" t="str">
        <f t="shared" ca="1" si="38"/>
        <v/>
      </c>
      <c r="ET77" s="113" t="str">
        <f t="shared" ca="1" si="38"/>
        <v/>
      </c>
      <c r="EU77" s="113" t="str">
        <f t="shared" ca="1" si="38"/>
        <v/>
      </c>
      <c r="EV77" s="113" t="str">
        <f t="shared" ca="1" si="38"/>
        <v/>
      </c>
      <c r="EW77" s="113" t="str">
        <f t="shared" ca="1" si="38"/>
        <v/>
      </c>
      <c r="EX77" s="113" t="str">
        <f t="shared" ca="1" si="38"/>
        <v/>
      </c>
      <c r="EY77" s="113" t="str">
        <f t="shared" ca="1" si="38"/>
        <v/>
      </c>
    </row>
    <row r="78" spans="1:155" s="39" customFormat="1" ht="28.95" hidden="1" customHeight="1" outlineLevel="2">
      <c r="A78" s="21"/>
      <c r="B78" s="21"/>
      <c r="C78" s="33" t="s">
        <v>206</v>
      </c>
      <c r="D78" s="33"/>
      <c r="E78" s="28"/>
      <c r="F78" s="136" t="str">
        <f>F76</f>
        <v/>
      </c>
      <c r="G78" s="113" t="str">
        <f t="shared" ref="G78:BR78" ca="1" si="39">IF(NOT(ISERROR(FIND("...",G77))),G77,IF(LEN(G77)&gt;226,G77&amp;"..."&amp;CHAR(13),G77&amp;G76))</f>
        <v/>
      </c>
      <c r="H78" s="113" t="str">
        <f t="shared" ca="1" si="39"/>
        <v/>
      </c>
      <c r="I78" s="113" t="str">
        <f t="shared" ca="1" si="39"/>
        <v/>
      </c>
      <c r="J78" s="113" t="str">
        <f t="shared" ca="1" si="39"/>
        <v/>
      </c>
      <c r="K78" s="113" t="str">
        <f t="shared" ca="1" si="39"/>
        <v/>
      </c>
      <c r="L78" s="113" t="str">
        <f t="shared" ca="1" si="39"/>
        <v/>
      </c>
      <c r="M78" s="113" t="str">
        <f t="shared" ca="1" si="39"/>
        <v/>
      </c>
      <c r="N78" s="113" t="str">
        <f t="shared" ca="1" si="39"/>
        <v/>
      </c>
      <c r="O78" s="113" t="str">
        <f t="shared" ca="1" si="39"/>
        <v/>
      </c>
      <c r="P78" s="113" t="str">
        <f t="shared" ca="1" si="39"/>
        <v/>
      </c>
      <c r="Q78" s="113" t="str">
        <f t="shared" ca="1" si="39"/>
        <v/>
      </c>
      <c r="R78" s="113" t="str">
        <f t="shared" ca="1" si="39"/>
        <v/>
      </c>
      <c r="S78" s="113" t="str">
        <f t="shared" ca="1" si="39"/>
        <v/>
      </c>
      <c r="T78" s="113" t="str">
        <f t="shared" ca="1" si="39"/>
        <v/>
      </c>
      <c r="U78" s="113" t="str">
        <f t="shared" ca="1" si="39"/>
        <v/>
      </c>
      <c r="V78" s="113" t="str">
        <f t="shared" ca="1" si="39"/>
        <v/>
      </c>
      <c r="W78" s="113" t="str">
        <f t="shared" ca="1" si="39"/>
        <v/>
      </c>
      <c r="X78" s="113" t="str">
        <f t="shared" ca="1" si="39"/>
        <v/>
      </c>
      <c r="Y78" s="113" t="str">
        <f t="shared" ca="1" si="39"/>
        <v/>
      </c>
      <c r="Z78" s="113" t="str">
        <f t="shared" ca="1" si="39"/>
        <v/>
      </c>
      <c r="AA78" s="113" t="str">
        <f t="shared" ca="1" si="39"/>
        <v/>
      </c>
      <c r="AB78" s="113" t="str">
        <f t="shared" ca="1" si="39"/>
        <v/>
      </c>
      <c r="AC78" s="113" t="str">
        <f t="shared" ca="1" si="39"/>
        <v/>
      </c>
      <c r="AD78" s="113" t="str">
        <f t="shared" ca="1" si="39"/>
        <v/>
      </c>
      <c r="AE78" s="113" t="str">
        <f t="shared" ca="1" si="39"/>
        <v/>
      </c>
      <c r="AF78" s="113" t="str">
        <f t="shared" ca="1" si="39"/>
        <v/>
      </c>
      <c r="AG78" s="113" t="str">
        <f t="shared" ca="1" si="39"/>
        <v/>
      </c>
      <c r="AH78" s="113" t="str">
        <f t="shared" ca="1" si="39"/>
        <v/>
      </c>
      <c r="AI78" s="113" t="str">
        <f t="shared" ca="1" si="39"/>
        <v/>
      </c>
      <c r="AJ78" s="113" t="str">
        <f t="shared" ca="1" si="39"/>
        <v/>
      </c>
      <c r="AK78" s="113" t="str">
        <f t="shared" ca="1" si="39"/>
        <v/>
      </c>
      <c r="AL78" s="113" t="str">
        <f t="shared" ca="1" si="39"/>
        <v/>
      </c>
      <c r="AM78" s="113" t="str">
        <f t="shared" ca="1" si="39"/>
        <v/>
      </c>
      <c r="AN78" s="113" t="str">
        <f t="shared" ca="1" si="39"/>
        <v/>
      </c>
      <c r="AO78" s="113" t="str">
        <f t="shared" ca="1" si="39"/>
        <v/>
      </c>
      <c r="AP78" s="113" t="str">
        <f t="shared" ca="1" si="39"/>
        <v/>
      </c>
      <c r="AQ78" s="113" t="str">
        <f t="shared" ca="1" si="39"/>
        <v/>
      </c>
      <c r="AR78" s="113" t="str">
        <f t="shared" ca="1" si="39"/>
        <v/>
      </c>
      <c r="AS78" s="113" t="str">
        <f t="shared" ca="1" si="39"/>
        <v/>
      </c>
      <c r="AT78" s="113" t="str">
        <f t="shared" ca="1" si="39"/>
        <v/>
      </c>
      <c r="AU78" s="113" t="str">
        <f t="shared" ca="1" si="39"/>
        <v/>
      </c>
      <c r="AV78" s="113" t="str">
        <f t="shared" ca="1" si="39"/>
        <v/>
      </c>
      <c r="AW78" s="113" t="str">
        <f t="shared" ca="1" si="39"/>
        <v/>
      </c>
      <c r="AX78" s="113" t="str">
        <f t="shared" ca="1" si="39"/>
        <v/>
      </c>
      <c r="AY78" s="113" t="str">
        <f t="shared" ca="1" si="39"/>
        <v/>
      </c>
      <c r="AZ78" s="113" t="str">
        <f t="shared" ca="1" si="39"/>
        <v/>
      </c>
      <c r="BA78" s="113" t="str">
        <f t="shared" ca="1" si="39"/>
        <v/>
      </c>
      <c r="BB78" s="113" t="str">
        <f t="shared" ca="1" si="39"/>
        <v/>
      </c>
      <c r="BC78" s="113" t="str">
        <f t="shared" ca="1" si="39"/>
        <v/>
      </c>
      <c r="BD78" s="113" t="str">
        <f t="shared" ca="1" si="39"/>
        <v/>
      </c>
      <c r="BE78" s="113" t="str">
        <f t="shared" ca="1" si="39"/>
        <v/>
      </c>
      <c r="BF78" s="113" t="str">
        <f t="shared" ca="1" si="39"/>
        <v/>
      </c>
      <c r="BG78" s="113" t="str">
        <f t="shared" ca="1" si="39"/>
        <v/>
      </c>
      <c r="BH78" s="113" t="str">
        <f t="shared" ca="1" si="39"/>
        <v/>
      </c>
      <c r="BI78" s="113" t="str">
        <f t="shared" ca="1" si="39"/>
        <v/>
      </c>
      <c r="BJ78" s="113" t="str">
        <f t="shared" ca="1" si="39"/>
        <v/>
      </c>
      <c r="BK78" s="113" t="str">
        <f t="shared" ca="1" si="39"/>
        <v/>
      </c>
      <c r="BL78" s="113" t="str">
        <f t="shared" ca="1" si="39"/>
        <v/>
      </c>
      <c r="BM78" s="113" t="str">
        <f t="shared" ca="1" si="39"/>
        <v/>
      </c>
      <c r="BN78" s="113" t="str">
        <f t="shared" ca="1" si="39"/>
        <v/>
      </c>
      <c r="BO78" s="113" t="str">
        <f t="shared" ca="1" si="39"/>
        <v/>
      </c>
      <c r="BP78" s="113" t="str">
        <f t="shared" ca="1" si="39"/>
        <v/>
      </c>
      <c r="BQ78" s="113" t="str">
        <f t="shared" ca="1" si="39"/>
        <v/>
      </c>
      <c r="BR78" s="113" t="str">
        <f t="shared" ca="1" si="39"/>
        <v/>
      </c>
      <c r="BS78" s="113" t="str">
        <f t="shared" ref="BS78:ED78" ca="1" si="40">IF(NOT(ISERROR(FIND("...",BS77))),BS77,IF(LEN(BS77)&gt;226,BS77&amp;"..."&amp;CHAR(13),BS77&amp;BS76))</f>
        <v/>
      </c>
      <c r="BT78" s="113" t="str">
        <f t="shared" ca="1" si="40"/>
        <v/>
      </c>
      <c r="BU78" s="113" t="str">
        <f t="shared" ca="1" si="40"/>
        <v/>
      </c>
      <c r="BV78" s="113" t="str">
        <f t="shared" ca="1" si="40"/>
        <v/>
      </c>
      <c r="BW78" s="113" t="str">
        <f t="shared" ca="1" si="40"/>
        <v/>
      </c>
      <c r="BX78" s="113" t="str">
        <f t="shared" ca="1" si="40"/>
        <v/>
      </c>
      <c r="BY78" s="113" t="str">
        <f t="shared" ca="1" si="40"/>
        <v/>
      </c>
      <c r="BZ78" s="113" t="str">
        <f t="shared" ca="1" si="40"/>
        <v/>
      </c>
      <c r="CA78" s="113" t="str">
        <f t="shared" ca="1" si="40"/>
        <v/>
      </c>
      <c r="CB78" s="113" t="str">
        <f t="shared" ca="1" si="40"/>
        <v/>
      </c>
      <c r="CC78" s="113" t="str">
        <f t="shared" ca="1" si="40"/>
        <v/>
      </c>
      <c r="CD78" s="113" t="str">
        <f t="shared" ca="1" si="40"/>
        <v/>
      </c>
      <c r="CE78" s="113" t="str">
        <f t="shared" ca="1" si="40"/>
        <v/>
      </c>
      <c r="CF78" s="113" t="str">
        <f t="shared" ca="1" si="40"/>
        <v/>
      </c>
      <c r="CG78" s="113" t="str">
        <f t="shared" ca="1" si="40"/>
        <v/>
      </c>
      <c r="CH78" s="113" t="str">
        <f t="shared" ca="1" si="40"/>
        <v/>
      </c>
      <c r="CI78" s="113" t="str">
        <f t="shared" ca="1" si="40"/>
        <v/>
      </c>
      <c r="CJ78" s="113" t="str">
        <f t="shared" ca="1" si="40"/>
        <v/>
      </c>
      <c r="CK78" s="113" t="str">
        <f t="shared" ca="1" si="40"/>
        <v/>
      </c>
      <c r="CL78" s="113" t="str">
        <f t="shared" ca="1" si="40"/>
        <v/>
      </c>
      <c r="CM78" s="113" t="str">
        <f t="shared" ca="1" si="40"/>
        <v/>
      </c>
      <c r="CN78" s="113" t="str">
        <f t="shared" ca="1" si="40"/>
        <v/>
      </c>
      <c r="CO78" s="113" t="str">
        <f t="shared" ca="1" si="40"/>
        <v/>
      </c>
      <c r="CP78" s="113" t="str">
        <f t="shared" ca="1" si="40"/>
        <v/>
      </c>
      <c r="CQ78" s="113" t="str">
        <f t="shared" ca="1" si="40"/>
        <v/>
      </c>
      <c r="CR78" s="113" t="str">
        <f t="shared" ca="1" si="40"/>
        <v/>
      </c>
      <c r="CS78" s="113" t="str">
        <f t="shared" ca="1" si="40"/>
        <v/>
      </c>
      <c r="CT78" s="113" t="str">
        <f t="shared" ca="1" si="40"/>
        <v/>
      </c>
      <c r="CU78" s="113" t="str">
        <f t="shared" ca="1" si="40"/>
        <v/>
      </c>
      <c r="CV78" s="113" t="str">
        <f t="shared" ca="1" si="40"/>
        <v/>
      </c>
      <c r="CW78" s="113" t="str">
        <f t="shared" ca="1" si="40"/>
        <v/>
      </c>
      <c r="CX78" s="113" t="str">
        <f t="shared" ca="1" si="40"/>
        <v/>
      </c>
      <c r="CY78" s="113" t="str">
        <f t="shared" ca="1" si="40"/>
        <v/>
      </c>
      <c r="CZ78" s="113" t="str">
        <f t="shared" ca="1" si="40"/>
        <v/>
      </c>
      <c r="DA78" s="113" t="str">
        <f t="shared" ca="1" si="40"/>
        <v/>
      </c>
      <c r="DB78" s="113" t="str">
        <f t="shared" ca="1" si="40"/>
        <v/>
      </c>
      <c r="DC78" s="113" t="str">
        <f t="shared" ca="1" si="40"/>
        <v/>
      </c>
      <c r="DD78" s="113" t="str">
        <f t="shared" ca="1" si="40"/>
        <v/>
      </c>
      <c r="DE78" s="113" t="str">
        <f t="shared" ca="1" si="40"/>
        <v/>
      </c>
      <c r="DF78" s="113" t="str">
        <f t="shared" ca="1" si="40"/>
        <v/>
      </c>
      <c r="DG78" s="113" t="str">
        <f t="shared" ca="1" si="40"/>
        <v/>
      </c>
      <c r="DH78" s="113" t="str">
        <f t="shared" ca="1" si="40"/>
        <v/>
      </c>
      <c r="DI78" s="113" t="str">
        <f t="shared" ca="1" si="40"/>
        <v/>
      </c>
      <c r="DJ78" s="113" t="str">
        <f t="shared" ca="1" si="40"/>
        <v/>
      </c>
      <c r="DK78" s="113" t="str">
        <f t="shared" ca="1" si="40"/>
        <v/>
      </c>
      <c r="DL78" s="113" t="str">
        <f t="shared" ca="1" si="40"/>
        <v/>
      </c>
      <c r="DM78" s="113" t="str">
        <f t="shared" ca="1" si="40"/>
        <v/>
      </c>
      <c r="DN78" s="113" t="str">
        <f t="shared" ca="1" si="40"/>
        <v/>
      </c>
      <c r="DO78" s="113" t="str">
        <f t="shared" ca="1" si="40"/>
        <v/>
      </c>
      <c r="DP78" s="113" t="str">
        <f t="shared" ca="1" si="40"/>
        <v/>
      </c>
      <c r="DQ78" s="113" t="str">
        <f t="shared" ca="1" si="40"/>
        <v/>
      </c>
      <c r="DR78" s="113" t="str">
        <f t="shared" ca="1" si="40"/>
        <v/>
      </c>
      <c r="DS78" s="113" t="str">
        <f t="shared" ca="1" si="40"/>
        <v/>
      </c>
      <c r="DT78" s="113" t="str">
        <f t="shared" ca="1" si="40"/>
        <v/>
      </c>
      <c r="DU78" s="113" t="str">
        <f t="shared" ca="1" si="40"/>
        <v/>
      </c>
      <c r="DV78" s="113" t="str">
        <f t="shared" ca="1" si="40"/>
        <v/>
      </c>
      <c r="DW78" s="113" t="str">
        <f t="shared" ca="1" si="40"/>
        <v/>
      </c>
      <c r="DX78" s="113" t="str">
        <f t="shared" ca="1" si="40"/>
        <v/>
      </c>
      <c r="DY78" s="113" t="str">
        <f t="shared" ca="1" si="40"/>
        <v/>
      </c>
      <c r="DZ78" s="113" t="str">
        <f t="shared" ca="1" si="40"/>
        <v/>
      </c>
      <c r="EA78" s="113" t="str">
        <f t="shared" ca="1" si="40"/>
        <v/>
      </c>
      <c r="EB78" s="113" t="str">
        <f t="shared" ca="1" si="40"/>
        <v/>
      </c>
      <c r="EC78" s="113" t="str">
        <f t="shared" ca="1" si="40"/>
        <v/>
      </c>
      <c r="ED78" s="113" t="str">
        <f t="shared" ca="1" si="40"/>
        <v/>
      </c>
      <c r="EE78" s="113" t="str">
        <f t="shared" ref="EE78:EY78" ca="1" si="41">IF(NOT(ISERROR(FIND("...",EE77))),EE77,IF(LEN(EE77)&gt;226,EE77&amp;"..."&amp;CHAR(13),EE77&amp;EE76))</f>
        <v/>
      </c>
      <c r="EF78" s="113" t="str">
        <f t="shared" ca="1" si="41"/>
        <v/>
      </c>
      <c r="EG78" s="113" t="str">
        <f t="shared" ca="1" si="41"/>
        <v/>
      </c>
      <c r="EH78" s="113" t="str">
        <f t="shared" ca="1" si="41"/>
        <v/>
      </c>
      <c r="EI78" s="113" t="str">
        <f t="shared" ca="1" si="41"/>
        <v/>
      </c>
      <c r="EJ78" s="113" t="str">
        <f t="shared" ca="1" si="41"/>
        <v/>
      </c>
      <c r="EK78" s="113" t="str">
        <f t="shared" ca="1" si="41"/>
        <v/>
      </c>
      <c r="EL78" s="113" t="str">
        <f t="shared" ca="1" si="41"/>
        <v/>
      </c>
      <c r="EM78" s="113" t="str">
        <f t="shared" ca="1" si="41"/>
        <v/>
      </c>
      <c r="EN78" s="113" t="str">
        <f t="shared" ca="1" si="41"/>
        <v/>
      </c>
      <c r="EO78" s="113" t="str">
        <f t="shared" ca="1" si="41"/>
        <v/>
      </c>
      <c r="EP78" s="113" t="str">
        <f t="shared" ca="1" si="41"/>
        <v/>
      </c>
      <c r="EQ78" s="113" t="str">
        <f t="shared" ca="1" si="41"/>
        <v/>
      </c>
      <c r="ER78" s="113" t="str">
        <f t="shared" ca="1" si="41"/>
        <v/>
      </c>
      <c r="ES78" s="113" t="str">
        <f t="shared" ca="1" si="41"/>
        <v/>
      </c>
      <c r="ET78" s="113" t="str">
        <f t="shared" ca="1" si="41"/>
        <v/>
      </c>
      <c r="EU78" s="113" t="str">
        <f t="shared" ca="1" si="41"/>
        <v/>
      </c>
      <c r="EV78" s="113" t="str">
        <f t="shared" ca="1" si="41"/>
        <v/>
      </c>
      <c r="EW78" s="113" t="str">
        <f t="shared" ca="1" si="41"/>
        <v/>
      </c>
      <c r="EX78" s="113" t="str">
        <f t="shared" ca="1" si="41"/>
        <v/>
      </c>
      <c r="EY78" s="113" t="str">
        <f t="shared" ca="1" si="41"/>
        <v/>
      </c>
    </row>
    <row r="79" spans="1:155" s="39" customFormat="1" ht="28.95" hidden="1" customHeight="1" outlineLevel="2">
      <c r="A79" s="21"/>
      <c r="B79" s="21"/>
      <c r="C79" s="33"/>
      <c r="D79" s="33"/>
      <c r="E79" s="28"/>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124" t="str">
        <f>IF(F63="Y","", F75)</f>
        <v>LAUREATE_KEY_x000D_</v>
      </c>
      <c r="G80" s="124" t="str">
        <f t="shared" ref="G80:BR80" si="42">IF(G63="Y","", G75)</f>
        <v>COUNTRY_KEY_x000D_</v>
      </c>
      <c r="H80" s="124" t="str">
        <f t="shared" si="42"/>
        <v>INSTITUTION_KEY_x000D_</v>
      </c>
      <c r="I80" s="124" t="str">
        <f t="shared" si="42"/>
        <v>PRIZE_KEY_x000D_</v>
      </c>
      <c r="J80" s="124" t="str">
        <f t="shared" si="42"/>
        <v>CATEGORY_KEY_x000D_</v>
      </c>
      <c r="K80" s="124" t="str">
        <f t="shared" si="42"/>
        <v>SHARE_x000D_</v>
      </c>
      <c r="L80" s="124" t="str">
        <f t="shared" si="42"/>
        <v>PRIZE_AWARD_x000D_</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96" t="s">
        <v>176</v>
      </c>
      <c r="D81" s="33"/>
      <c r="E81" s="28"/>
      <c r="F81" s="136" t="str">
        <f ca="1">IF(LEN(G117)=0,"",G117 &amp; CHAR(13))</f>
        <v/>
      </c>
      <c r="G81" s="113" t="str">
        <f ca="1">INDIRECT(ADDRESS(ROW()+1,COLUMN()-1))</f>
        <v>LAUREATE_KEY_x000D_</v>
      </c>
      <c r="H81" s="113" t="str">
        <f t="shared" ref="H81:BS81" ca="1" si="45">INDIRECT(ADDRESS(ROW()+1,COLUMN()-1))</f>
        <v>LAUREATE_KEY_x000D_COUNTRY_KEY_x000D_</v>
      </c>
      <c r="I81" s="113" t="str">
        <f t="shared" ca="1" si="45"/>
        <v>LAUREATE_KEY_x000D_COUNTRY_KEY_x000D_INSTITUTION_KEY_x000D_</v>
      </c>
      <c r="J81" s="113" t="str">
        <f t="shared" ca="1" si="45"/>
        <v>LAUREATE_KEY_x000D_COUNTRY_KEY_x000D_INSTITUTION_KEY_x000D_PRIZE_KEY_x000D_</v>
      </c>
      <c r="K81" s="113" t="str">
        <f t="shared" ca="1" si="45"/>
        <v>LAUREATE_KEY_x000D_COUNTRY_KEY_x000D_INSTITUTION_KEY_x000D_PRIZE_KEY_x000D_CATEGORY_KEY_x000D_</v>
      </c>
      <c r="L81" s="113" t="str">
        <f t="shared" ca="1" si="45"/>
        <v>LAUREATE_KEY_x000D_COUNTRY_KEY_x000D_INSTITUTION_KEY_x000D_PRIZE_KEY_x000D_CATEGORY_KEY_x000D_SHARE_x000D_</v>
      </c>
      <c r="M81" s="113" t="str">
        <f t="shared" ca="1" si="45"/>
        <v>LAUREATE_KEY_x000D_COUNTRY_KEY_x000D_INSTITUTION_KEY_x000D_PRIZE_KEY_x000D_CATEGORY_KEY_x000D_SHARE_x000D_PRIZE_AWARD_x000D_</v>
      </c>
      <c r="N81" s="113" t="str">
        <f t="shared" ca="1" si="45"/>
        <v>LAUREATE_KEY_x000D_COUNTRY_KEY_x000D_INSTITUTION_KEY_x000D_PRIZE_KEY_x000D_CATEGORY_KEY_x000D_SHARE_x000D_PRIZE_AWARD_x000D_</v>
      </c>
      <c r="O81" s="113" t="str">
        <f t="shared" ca="1" si="45"/>
        <v>LAUREATE_KEY_x000D_COUNTRY_KEY_x000D_INSTITUTION_KEY_x000D_PRIZE_KEY_x000D_CATEGORY_KEY_x000D_SHARE_x000D_PRIZE_AWARD_x000D_</v>
      </c>
      <c r="P81" s="113" t="str">
        <f t="shared" ca="1" si="45"/>
        <v>LAUREATE_KEY_x000D_COUNTRY_KEY_x000D_INSTITUTION_KEY_x000D_PRIZE_KEY_x000D_CATEGORY_KEY_x000D_SHARE_x000D_PRIZE_AWARD_x000D_</v>
      </c>
      <c r="Q81" s="113" t="str">
        <f t="shared" ca="1" si="45"/>
        <v>LAUREATE_KEY_x000D_COUNTRY_KEY_x000D_INSTITUTION_KEY_x000D_PRIZE_KEY_x000D_CATEGORY_KEY_x000D_SHARE_x000D_PRIZE_AWARD_x000D_</v>
      </c>
      <c r="R81" s="113" t="str">
        <f t="shared" ca="1" si="45"/>
        <v>LAUREATE_KEY_x000D_COUNTRY_KEY_x000D_INSTITUTION_KEY_x000D_PRIZE_KEY_x000D_CATEGORY_KEY_x000D_SHARE_x000D_PRIZE_AWARD_x000D_</v>
      </c>
      <c r="S81" s="113" t="str">
        <f t="shared" ca="1" si="45"/>
        <v>LAUREATE_KEY_x000D_COUNTRY_KEY_x000D_INSTITUTION_KEY_x000D_PRIZE_KEY_x000D_CATEGORY_KEY_x000D_SHARE_x000D_PRIZE_AWARD_x000D_</v>
      </c>
      <c r="T81" s="113" t="str">
        <f t="shared" ca="1" si="45"/>
        <v>LAUREATE_KEY_x000D_COUNTRY_KEY_x000D_INSTITUTION_KEY_x000D_PRIZE_KEY_x000D_CATEGORY_KEY_x000D_SHARE_x000D_PRIZE_AWARD_x000D_</v>
      </c>
      <c r="U81" s="113" t="str">
        <f t="shared" ca="1" si="45"/>
        <v>LAUREATE_KEY_x000D_COUNTRY_KEY_x000D_INSTITUTION_KEY_x000D_PRIZE_KEY_x000D_CATEGORY_KEY_x000D_SHARE_x000D_PRIZE_AWARD_x000D_</v>
      </c>
      <c r="V81" s="113" t="str">
        <f t="shared" ca="1" si="45"/>
        <v>LAUREATE_KEY_x000D_COUNTRY_KEY_x000D_INSTITUTION_KEY_x000D_PRIZE_KEY_x000D_CATEGORY_KEY_x000D_SHARE_x000D_PRIZE_AWARD_x000D_</v>
      </c>
      <c r="W81" s="113" t="str">
        <f t="shared" ca="1" si="45"/>
        <v>LAUREATE_KEY_x000D_COUNTRY_KEY_x000D_INSTITUTION_KEY_x000D_PRIZE_KEY_x000D_CATEGORY_KEY_x000D_SHARE_x000D_PRIZE_AWARD_x000D_</v>
      </c>
      <c r="X81" s="113" t="str">
        <f t="shared" ca="1" si="45"/>
        <v>LAUREATE_KEY_x000D_COUNTRY_KEY_x000D_INSTITUTION_KEY_x000D_PRIZE_KEY_x000D_CATEGORY_KEY_x000D_SHARE_x000D_PRIZE_AWARD_x000D_</v>
      </c>
      <c r="Y81" s="113" t="str">
        <f t="shared" ca="1" si="45"/>
        <v>LAUREATE_KEY_x000D_COUNTRY_KEY_x000D_INSTITUTION_KEY_x000D_PRIZE_KEY_x000D_CATEGORY_KEY_x000D_SHARE_x000D_PRIZE_AWARD_x000D_</v>
      </c>
      <c r="Z81" s="113" t="str">
        <f t="shared" ca="1" si="45"/>
        <v>LAUREATE_KEY_x000D_COUNTRY_KEY_x000D_INSTITUTION_KEY_x000D_PRIZE_KEY_x000D_CATEGORY_KEY_x000D_SHARE_x000D_PRIZE_AWARD_x000D_</v>
      </c>
      <c r="AA81" s="113" t="str">
        <f t="shared" ca="1" si="45"/>
        <v>LAUREATE_KEY_x000D_COUNTRY_KEY_x000D_INSTITUTION_KEY_x000D_PRIZE_KEY_x000D_CATEGORY_KEY_x000D_SHARE_x000D_PRIZE_AWARD_x000D_</v>
      </c>
      <c r="AB81" s="113" t="str">
        <f t="shared" ca="1" si="45"/>
        <v>LAUREATE_KEY_x000D_COUNTRY_KEY_x000D_INSTITUTION_KEY_x000D_PRIZE_KEY_x000D_CATEGORY_KEY_x000D_SHARE_x000D_PRIZE_AWARD_x000D_</v>
      </c>
      <c r="AC81" s="113" t="str">
        <f t="shared" ca="1" si="45"/>
        <v>LAUREATE_KEY_x000D_COUNTRY_KEY_x000D_INSTITUTION_KEY_x000D_PRIZE_KEY_x000D_CATEGORY_KEY_x000D_SHARE_x000D_PRIZE_AWARD_x000D_</v>
      </c>
      <c r="AD81" s="113" t="str">
        <f t="shared" ca="1" si="45"/>
        <v>LAUREATE_KEY_x000D_COUNTRY_KEY_x000D_INSTITUTION_KEY_x000D_PRIZE_KEY_x000D_CATEGORY_KEY_x000D_SHARE_x000D_PRIZE_AWARD_x000D_</v>
      </c>
      <c r="AE81" s="113" t="str">
        <f t="shared" ca="1" si="45"/>
        <v>LAUREATE_KEY_x000D_COUNTRY_KEY_x000D_INSTITUTION_KEY_x000D_PRIZE_KEY_x000D_CATEGORY_KEY_x000D_SHARE_x000D_PRIZE_AWARD_x000D_</v>
      </c>
      <c r="AF81" s="113" t="str">
        <f t="shared" ca="1" si="45"/>
        <v>LAUREATE_KEY_x000D_COUNTRY_KEY_x000D_INSTITUTION_KEY_x000D_PRIZE_KEY_x000D_CATEGORY_KEY_x000D_SHARE_x000D_PRIZE_AWARD_x000D_</v>
      </c>
      <c r="AG81" s="113" t="str">
        <f t="shared" ca="1" si="45"/>
        <v>LAUREATE_KEY_x000D_COUNTRY_KEY_x000D_INSTITUTION_KEY_x000D_PRIZE_KEY_x000D_CATEGORY_KEY_x000D_SHARE_x000D_PRIZE_AWARD_x000D_</v>
      </c>
      <c r="AH81" s="113" t="str">
        <f t="shared" ca="1" si="45"/>
        <v>LAUREATE_KEY_x000D_COUNTRY_KEY_x000D_INSTITUTION_KEY_x000D_PRIZE_KEY_x000D_CATEGORY_KEY_x000D_SHARE_x000D_PRIZE_AWARD_x000D_</v>
      </c>
      <c r="AI81" s="113" t="str">
        <f t="shared" ca="1" si="45"/>
        <v>LAUREATE_KEY_x000D_COUNTRY_KEY_x000D_INSTITUTION_KEY_x000D_PRIZE_KEY_x000D_CATEGORY_KEY_x000D_SHARE_x000D_PRIZE_AWARD_x000D_</v>
      </c>
      <c r="AJ81" s="113" t="str">
        <f t="shared" ca="1" si="45"/>
        <v>LAUREATE_KEY_x000D_COUNTRY_KEY_x000D_INSTITUTION_KEY_x000D_PRIZE_KEY_x000D_CATEGORY_KEY_x000D_SHARE_x000D_PRIZE_AWARD_x000D_</v>
      </c>
      <c r="AK81" s="113" t="str">
        <f t="shared" ca="1" si="45"/>
        <v>LAUREATE_KEY_x000D_COUNTRY_KEY_x000D_INSTITUTION_KEY_x000D_PRIZE_KEY_x000D_CATEGORY_KEY_x000D_SHARE_x000D_PRIZE_AWARD_x000D_</v>
      </c>
      <c r="AL81" s="113" t="str">
        <f t="shared" ca="1" si="45"/>
        <v>LAUREATE_KEY_x000D_COUNTRY_KEY_x000D_INSTITUTION_KEY_x000D_PRIZE_KEY_x000D_CATEGORY_KEY_x000D_SHARE_x000D_PRIZE_AWARD_x000D_</v>
      </c>
      <c r="AM81" s="113" t="str">
        <f t="shared" ca="1" si="45"/>
        <v>LAUREATE_KEY_x000D_COUNTRY_KEY_x000D_INSTITUTION_KEY_x000D_PRIZE_KEY_x000D_CATEGORY_KEY_x000D_SHARE_x000D_PRIZE_AWARD_x000D_</v>
      </c>
      <c r="AN81" s="113" t="str">
        <f t="shared" ca="1" si="45"/>
        <v>LAUREATE_KEY_x000D_COUNTRY_KEY_x000D_INSTITUTION_KEY_x000D_PRIZE_KEY_x000D_CATEGORY_KEY_x000D_SHARE_x000D_PRIZE_AWARD_x000D_</v>
      </c>
      <c r="AO81" s="113" t="str">
        <f t="shared" ca="1" si="45"/>
        <v>LAUREATE_KEY_x000D_COUNTRY_KEY_x000D_INSTITUTION_KEY_x000D_PRIZE_KEY_x000D_CATEGORY_KEY_x000D_SHARE_x000D_PRIZE_AWARD_x000D_</v>
      </c>
      <c r="AP81" s="113" t="str">
        <f t="shared" ca="1" si="45"/>
        <v>LAUREATE_KEY_x000D_COUNTRY_KEY_x000D_INSTITUTION_KEY_x000D_PRIZE_KEY_x000D_CATEGORY_KEY_x000D_SHARE_x000D_PRIZE_AWARD_x000D_</v>
      </c>
      <c r="AQ81" s="113" t="str">
        <f t="shared" ca="1" si="45"/>
        <v>LAUREATE_KEY_x000D_COUNTRY_KEY_x000D_INSTITUTION_KEY_x000D_PRIZE_KEY_x000D_CATEGORY_KEY_x000D_SHARE_x000D_PRIZE_AWARD_x000D_</v>
      </c>
      <c r="AR81" s="113" t="str">
        <f t="shared" ca="1" si="45"/>
        <v>LAUREATE_KEY_x000D_COUNTRY_KEY_x000D_INSTITUTION_KEY_x000D_PRIZE_KEY_x000D_CATEGORY_KEY_x000D_SHARE_x000D_PRIZE_AWARD_x000D_</v>
      </c>
      <c r="AS81" s="113" t="str">
        <f t="shared" ca="1" si="45"/>
        <v>LAUREATE_KEY_x000D_COUNTRY_KEY_x000D_INSTITUTION_KEY_x000D_PRIZE_KEY_x000D_CATEGORY_KEY_x000D_SHARE_x000D_PRIZE_AWARD_x000D_</v>
      </c>
      <c r="AT81" s="113" t="str">
        <f t="shared" ca="1" si="45"/>
        <v>LAUREATE_KEY_x000D_COUNTRY_KEY_x000D_INSTITUTION_KEY_x000D_PRIZE_KEY_x000D_CATEGORY_KEY_x000D_SHARE_x000D_PRIZE_AWARD_x000D_</v>
      </c>
      <c r="AU81" s="113" t="str">
        <f t="shared" ca="1" si="45"/>
        <v>LAUREATE_KEY_x000D_COUNTRY_KEY_x000D_INSTITUTION_KEY_x000D_PRIZE_KEY_x000D_CATEGORY_KEY_x000D_SHARE_x000D_PRIZE_AWARD_x000D_</v>
      </c>
      <c r="AV81" s="113" t="str">
        <f t="shared" ca="1" si="45"/>
        <v>LAUREATE_KEY_x000D_COUNTRY_KEY_x000D_INSTITUTION_KEY_x000D_PRIZE_KEY_x000D_CATEGORY_KEY_x000D_SHARE_x000D_PRIZE_AWARD_x000D_</v>
      </c>
      <c r="AW81" s="113" t="str">
        <f t="shared" ca="1" si="45"/>
        <v>LAUREATE_KEY_x000D_COUNTRY_KEY_x000D_INSTITUTION_KEY_x000D_PRIZE_KEY_x000D_CATEGORY_KEY_x000D_SHARE_x000D_PRIZE_AWARD_x000D_</v>
      </c>
      <c r="AX81" s="113" t="str">
        <f t="shared" ca="1" si="45"/>
        <v>LAUREATE_KEY_x000D_COUNTRY_KEY_x000D_INSTITUTION_KEY_x000D_PRIZE_KEY_x000D_CATEGORY_KEY_x000D_SHARE_x000D_PRIZE_AWARD_x000D_</v>
      </c>
      <c r="AY81" s="113" t="str">
        <f t="shared" ca="1" si="45"/>
        <v>LAUREATE_KEY_x000D_COUNTRY_KEY_x000D_INSTITUTION_KEY_x000D_PRIZE_KEY_x000D_CATEGORY_KEY_x000D_SHARE_x000D_PRIZE_AWARD_x000D_</v>
      </c>
      <c r="AZ81" s="113" t="str">
        <f t="shared" ca="1" si="45"/>
        <v>LAUREATE_KEY_x000D_COUNTRY_KEY_x000D_INSTITUTION_KEY_x000D_PRIZE_KEY_x000D_CATEGORY_KEY_x000D_SHARE_x000D_PRIZE_AWARD_x000D_</v>
      </c>
      <c r="BA81" s="113" t="str">
        <f t="shared" ca="1" si="45"/>
        <v>LAUREATE_KEY_x000D_COUNTRY_KEY_x000D_INSTITUTION_KEY_x000D_PRIZE_KEY_x000D_CATEGORY_KEY_x000D_SHARE_x000D_PRIZE_AWARD_x000D_</v>
      </c>
      <c r="BB81" s="113" t="str">
        <f t="shared" ca="1" si="45"/>
        <v>LAUREATE_KEY_x000D_COUNTRY_KEY_x000D_INSTITUTION_KEY_x000D_PRIZE_KEY_x000D_CATEGORY_KEY_x000D_SHARE_x000D_PRIZE_AWARD_x000D_</v>
      </c>
      <c r="BC81" s="113" t="str">
        <f t="shared" ca="1" si="45"/>
        <v>LAUREATE_KEY_x000D_COUNTRY_KEY_x000D_INSTITUTION_KEY_x000D_PRIZE_KEY_x000D_CATEGORY_KEY_x000D_SHARE_x000D_PRIZE_AWARD_x000D_</v>
      </c>
      <c r="BD81" s="113" t="str">
        <f t="shared" ca="1" si="45"/>
        <v>LAUREATE_KEY_x000D_COUNTRY_KEY_x000D_INSTITUTION_KEY_x000D_PRIZE_KEY_x000D_CATEGORY_KEY_x000D_SHARE_x000D_PRIZE_AWARD_x000D_</v>
      </c>
      <c r="BE81" s="113" t="str">
        <f t="shared" ca="1" si="45"/>
        <v>LAUREATE_KEY_x000D_COUNTRY_KEY_x000D_INSTITUTION_KEY_x000D_PRIZE_KEY_x000D_CATEGORY_KEY_x000D_SHARE_x000D_PRIZE_AWARD_x000D_</v>
      </c>
      <c r="BF81" s="113" t="str">
        <f t="shared" ca="1" si="45"/>
        <v>LAUREATE_KEY_x000D_COUNTRY_KEY_x000D_INSTITUTION_KEY_x000D_PRIZE_KEY_x000D_CATEGORY_KEY_x000D_SHARE_x000D_PRIZE_AWARD_x000D_</v>
      </c>
      <c r="BG81" s="113" t="str">
        <f t="shared" ca="1" si="45"/>
        <v>LAUREATE_KEY_x000D_COUNTRY_KEY_x000D_INSTITUTION_KEY_x000D_PRIZE_KEY_x000D_CATEGORY_KEY_x000D_SHARE_x000D_PRIZE_AWARD_x000D_</v>
      </c>
      <c r="BH81" s="113" t="str">
        <f t="shared" ca="1" si="45"/>
        <v>LAUREATE_KEY_x000D_COUNTRY_KEY_x000D_INSTITUTION_KEY_x000D_PRIZE_KEY_x000D_CATEGORY_KEY_x000D_SHARE_x000D_PRIZE_AWARD_x000D_</v>
      </c>
      <c r="BI81" s="113" t="str">
        <f t="shared" ca="1" si="45"/>
        <v>LAUREATE_KEY_x000D_COUNTRY_KEY_x000D_INSTITUTION_KEY_x000D_PRIZE_KEY_x000D_CATEGORY_KEY_x000D_SHARE_x000D_PRIZE_AWARD_x000D_</v>
      </c>
      <c r="BJ81" s="113" t="str">
        <f t="shared" ca="1" si="45"/>
        <v>LAUREATE_KEY_x000D_COUNTRY_KEY_x000D_INSTITUTION_KEY_x000D_PRIZE_KEY_x000D_CATEGORY_KEY_x000D_SHARE_x000D_PRIZE_AWARD_x000D_</v>
      </c>
      <c r="BK81" s="113" t="str">
        <f t="shared" ca="1" si="45"/>
        <v>LAUREATE_KEY_x000D_COUNTRY_KEY_x000D_INSTITUTION_KEY_x000D_PRIZE_KEY_x000D_CATEGORY_KEY_x000D_SHARE_x000D_PRIZE_AWARD_x000D_</v>
      </c>
      <c r="BL81" s="113" t="str">
        <f t="shared" ca="1" si="45"/>
        <v>LAUREATE_KEY_x000D_COUNTRY_KEY_x000D_INSTITUTION_KEY_x000D_PRIZE_KEY_x000D_CATEGORY_KEY_x000D_SHARE_x000D_PRIZE_AWARD_x000D_</v>
      </c>
      <c r="BM81" s="113" t="str">
        <f t="shared" ca="1" si="45"/>
        <v>LAUREATE_KEY_x000D_COUNTRY_KEY_x000D_INSTITUTION_KEY_x000D_PRIZE_KEY_x000D_CATEGORY_KEY_x000D_SHARE_x000D_PRIZE_AWARD_x000D_</v>
      </c>
      <c r="BN81" s="113" t="str">
        <f t="shared" ca="1" si="45"/>
        <v>LAUREATE_KEY_x000D_COUNTRY_KEY_x000D_INSTITUTION_KEY_x000D_PRIZE_KEY_x000D_CATEGORY_KEY_x000D_SHARE_x000D_PRIZE_AWARD_x000D_</v>
      </c>
      <c r="BO81" s="113" t="str">
        <f t="shared" ca="1" si="45"/>
        <v>LAUREATE_KEY_x000D_COUNTRY_KEY_x000D_INSTITUTION_KEY_x000D_PRIZE_KEY_x000D_CATEGORY_KEY_x000D_SHARE_x000D_PRIZE_AWARD_x000D_</v>
      </c>
      <c r="BP81" s="113" t="str">
        <f t="shared" ca="1" si="45"/>
        <v>LAUREATE_KEY_x000D_COUNTRY_KEY_x000D_INSTITUTION_KEY_x000D_PRIZE_KEY_x000D_CATEGORY_KEY_x000D_SHARE_x000D_PRIZE_AWARD_x000D_</v>
      </c>
      <c r="BQ81" s="113" t="str">
        <f t="shared" ca="1" si="45"/>
        <v>LAUREATE_KEY_x000D_COUNTRY_KEY_x000D_INSTITUTION_KEY_x000D_PRIZE_KEY_x000D_CATEGORY_KEY_x000D_SHARE_x000D_PRIZE_AWARD_x000D_</v>
      </c>
      <c r="BR81" s="113" t="str">
        <f t="shared" ca="1" si="45"/>
        <v>LAUREATE_KEY_x000D_COUNTRY_KEY_x000D_INSTITUTION_KEY_x000D_PRIZE_KEY_x000D_CATEGORY_KEY_x000D_SHARE_x000D_PRIZE_AWARD_x000D_</v>
      </c>
      <c r="BS81" s="113" t="str">
        <f t="shared" ca="1" si="45"/>
        <v>LAUREATE_KEY_x000D_COUNTRY_KEY_x000D_INSTITUTION_KEY_x000D_PRIZE_KEY_x000D_CATEGORY_KEY_x000D_SHARE_x000D_PRIZE_AWARD_x000D_</v>
      </c>
      <c r="BT81" s="113" t="str">
        <f t="shared" ref="BT81:EE81" ca="1" si="46">INDIRECT(ADDRESS(ROW()+1,COLUMN()-1))</f>
        <v>LAUREATE_KEY_x000D_COUNTRY_KEY_x000D_INSTITUTION_KEY_x000D_PRIZE_KEY_x000D_CATEGORY_KEY_x000D_SHARE_x000D_PRIZE_AWARD_x000D_</v>
      </c>
      <c r="BU81" s="113" t="str">
        <f t="shared" ca="1" si="46"/>
        <v>LAUREATE_KEY_x000D_COUNTRY_KEY_x000D_INSTITUTION_KEY_x000D_PRIZE_KEY_x000D_CATEGORY_KEY_x000D_SHARE_x000D_PRIZE_AWARD_x000D_</v>
      </c>
      <c r="BV81" s="113" t="str">
        <f t="shared" ca="1" si="46"/>
        <v>LAUREATE_KEY_x000D_COUNTRY_KEY_x000D_INSTITUTION_KEY_x000D_PRIZE_KEY_x000D_CATEGORY_KEY_x000D_SHARE_x000D_PRIZE_AWARD_x000D_</v>
      </c>
      <c r="BW81" s="113" t="str">
        <f t="shared" ca="1" si="46"/>
        <v>LAUREATE_KEY_x000D_COUNTRY_KEY_x000D_INSTITUTION_KEY_x000D_PRIZE_KEY_x000D_CATEGORY_KEY_x000D_SHARE_x000D_PRIZE_AWARD_x000D_</v>
      </c>
      <c r="BX81" s="113" t="str">
        <f t="shared" ca="1" si="46"/>
        <v>LAUREATE_KEY_x000D_COUNTRY_KEY_x000D_INSTITUTION_KEY_x000D_PRIZE_KEY_x000D_CATEGORY_KEY_x000D_SHARE_x000D_PRIZE_AWARD_x000D_</v>
      </c>
      <c r="BY81" s="113" t="str">
        <f t="shared" ca="1" si="46"/>
        <v>LAUREATE_KEY_x000D_COUNTRY_KEY_x000D_INSTITUTION_KEY_x000D_PRIZE_KEY_x000D_CATEGORY_KEY_x000D_SHARE_x000D_PRIZE_AWARD_x000D_</v>
      </c>
      <c r="BZ81" s="113" t="str">
        <f t="shared" ca="1" si="46"/>
        <v>LAUREATE_KEY_x000D_COUNTRY_KEY_x000D_INSTITUTION_KEY_x000D_PRIZE_KEY_x000D_CATEGORY_KEY_x000D_SHARE_x000D_PRIZE_AWARD_x000D_</v>
      </c>
      <c r="CA81" s="113" t="str">
        <f t="shared" ca="1" si="46"/>
        <v>LAUREATE_KEY_x000D_COUNTRY_KEY_x000D_INSTITUTION_KEY_x000D_PRIZE_KEY_x000D_CATEGORY_KEY_x000D_SHARE_x000D_PRIZE_AWARD_x000D_</v>
      </c>
      <c r="CB81" s="113" t="str">
        <f t="shared" ca="1" si="46"/>
        <v>LAUREATE_KEY_x000D_COUNTRY_KEY_x000D_INSTITUTION_KEY_x000D_PRIZE_KEY_x000D_CATEGORY_KEY_x000D_SHARE_x000D_PRIZE_AWARD_x000D_</v>
      </c>
      <c r="CC81" s="113" t="str">
        <f t="shared" ca="1" si="46"/>
        <v>LAUREATE_KEY_x000D_COUNTRY_KEY_x000D_INSTITUTION_KEY_x000D_PRIZE_KEY_x000D_CATEGORY_KEY_x000D_SHARE_x000D_PRIZE_AWARD_x000D_</v>
      </c>
      <c r="CD81" s="113" t="str">
        <f t="shared" ca="1" si="46"/>
        <v>LAUREATE_KEY_x000D_COUNTRY_KEY_x000D_INSTITUTION_KEY_x000D_PRIZE_KEY_x000D_CATEGORY_KEY_x000D_SHARE_x000D_PRIZE_AWARD_x000D_</v>
      </c>
      <c r="CE81" s="113" t="str">
        <f t="shared" ca="1" si="46"/>
        <v>LAUREATE_KEY_x000D_COUNTRY_KEY_x000D_INSTITUTION_KEY_x000D_PRIZE_KEY_x000D_CATEGORY_KEY_x000D_SHARE_x000D_PRIZE_AWARD_x000D_</v>
      </c>
      <c r="CF81" s="113" t="str">
        <f t="shared" ca="1" si="46"/>
        <v>LAUREATE_KEY_x000D_COUNTRY_KEY_x000D_INSTITUTION_KEY_x000D_PRIZE_KEY_x000D_CATEGORY_KEY_x000D_SHARE_x000D_PRIZE_AWARD_x000D_</v>
      </c>
      <c r="CG81" s="113" t="str">
        <f t="shared" ca="1" si="46"/>
        <v>LAUREATE_KEY_x000D_COUNTRY_KEY_x000D_INSTITUTION_KEY_x000D_PRIZE_KEY_x000D_CATEGORY_KEY_x000D_SHARE_x000D_PRIZE_AWARD_x000D_</v>
      </c>
      <c r="CH81" s="113" t="str">
        <f t="shared" ca="1" si="46"/>
        <v>LAUREATE_KEY_x000D_COUNTRY_KEY_x000D_INSTITUTION_KEY_x000D_PRIZE_KEY_x000D_CATEGORY_KEY_x000D_SHARE_x000D_PRIZE_AWARD_x000D_</v>
      </c>
      <c r="CI81" s="113" t="str">
        <f t="shared" ca="1" si="46"/>
        <v>LAUREATE_KEY_x000D_COUNTRY_KEY_x000D_INSTITUTION_KEY_x000D_PRIZE_KEY_x000D_CATEGORY_KEY_x000D_SHARE_x000D_PRIZE_AWARD_x000D_</v>
      </c>
      <c r="CJ81" s="113" t="str">
        <f t="shared" ca="1" si="46"/>
        <v>LAUREATE_KEY_x000D_COUNTRY_KEY_x000D_INSTITUTION_KEY_x000D_PRIZE_KEY_x000D_CATEGORY_KEY_x000D_SHARE_x000D_PRIZE_AWARD_x000D_</v>
      </c>
      <c r="CK81" s="113" t="str">
        <f t="shared" ca="1" si="46"/>
        <v>LAUREATE_KEY_x000D_COUNTRY_KEY_x000D_INSTITUTION_KEY_x000D_PRIZE_KEY_x000D_CATEGORY_KEY_x000D_SHARE_x000D_PRIZE_AWARD_x000D_</v>
      </c>
      <c r="CL81" s="113" t="str">
        <f t="shared" ca="1" si="46"/>
        <v>LAUREATE_KEY_x000D_COUNTRY_KEY_x000D_INSTITUTION_KEY_x000D_PRIZE_KEY_x000D_CATEGORY_KEY_x000D_SHARE_x000D_PRIZE_AWARD_x000D_</v>
      </c>
      <c r="CM81" s="113" t="str">
        <f t="shared" ca="1" si="46"/>
        <v>LAUREATE_KEY_x000D_COUNTRY_KEY_x000D_INSTITUTION_KEY_x000D_PRIZE_KEY_x000D_CATEGORY_KEY_x000D_SHARE_x000D_PRIZE_AWARD_x000D_</v>
      </c>
      <c r="CN81" s="113" t="str">
        <f t="shared" ca="1" si="46"/>
        <v>LAUREATE_KEY_x000D_COUNTRY_KEY_x000D_INSTITUTION_KEY_x000D_PRIZE_KEY_x000D_CATEGORY_KEY_x000D_SHARE_x000D_PRIZE_AWARD_x000D_</v>
      </c>
      <c r="CO81" s="113" t="str">
        <f t="shared" ca="1" si="46"/>
        <v>LAUREATE_KEY_x000D_COUNTRY_KEY_x000D_INSTITUTION_KEY_x000D_PRIZE_KEY_x000D_CATEGORY_KEY_x000D_SHARE_x000D_PRIZE_AWARD_x000D_</v>
      </c>
      <c r="CP81" s="113" t="str">
        <f t="shared" ca="1" si="46"/>
        <v>LAUREATE_KEY_x000D_COUNTRY_KEY_x000D_INSTITUTION_KEY_x000D_PRIZE_KEY_x000D_CATEGORY_KEY_x000D_SHARE_x000D_PRIZE_AWARD_x000D_</v>
      </c>
      <c r="CQ81" s="113" t="str">
        <f t="shared" ca="1" si="46"/>
        <v>LAUREATE_KEY_x000D_COUNTRY_KEY_x000D_INSTITUTION_KEY_x000D_PRIZE_KEY_x000D_CATEGORY_KEY_x000D_SHARE_x000D_PRIZE_AWARD_x000D_</v>
      </c>
      <c r="CR81" s="113" t="str">
        <f t="shared" ca="1" si="46"/>
        <v>LAUREATE_KEY_x000D_COUNTRY_KEY_x000D_INSTITUTION_KEY_x000D_PRIZE_KEY_x000D_CATEGORY_KEY_x000D_SHARE_x000D_PRIZE_AWARD_x000D_</v>
      </c>
      <c r="CS81" s="113" t="str">
        <f t="shared" ca="1" si="46"/>
        <v>LAUREATE_KEY_x000D_COUNTRY_KEY_x000D_INSTITUTION_KEY_x000D_PRIZE_KEY_x000D_CATEGORY_KEY_x000D_SHARE_x000D_PRIZE_AWARD_x000D_</v>
      </c>
      <c r="CT81" s="113" t="str">
        <f t="shared" ca="1" si="46"/>
        <v>LAUREATE_KEY_x000D_COUNTRY_KEY_x000D_INSTITUTION_KEY_x000D_PRIZE_KEY_x000D_CATEGORY_KEY_x000D_SHARE_x000D_PRIZE_AWARD_x000D_</v>
      </c>
      <c r="CU81" s="113" t="str">
        <f t="shared" ca="1" si="46"/>
        <v>LAUREATE_KEY_x000D_COUNTRY_KEY_x000D_INSTITUTION_KEY_x000D_PRIZE_KEY_x000D_CATEGORY_KEY_x000D_SHARE_x000D_PRIZE_AWARD_x000D_</v>
      </c>
      <c r="CV81" s="113" t="str">
        <f t="shared" ca="1" si="46"/>
        <v>LAUREATE_KEY_x000D_COUNTRY_KEY_x000D_INSTITUTION_KEY_x000D_PRIZE_KEY_x000D_CATEGORY_KEY_x000D_SHARE_x000D_PRIZE_AWARD_x000D_</v>
      </c>
      <c r="CW81" s="113" t="str">
        <f t="shared" ca="1" si="46"/>
        <v>LAUREATE_KEY_x000D_COUNTRY_KEY_x000D_INSTITUTION_KEY_x000D_PRIZE_KEY_x000D_CATEGORY_KEY_x000D_SHARE_x000D_PRIZE_AWARD_x000D_</v>
      </c>
      <c r="CX81" s="113" t="str">
        <f t="shared" ca="1" si="46"/>
        <v>LAUREATE_KEY_x000D_COUNTRY_KEY_x000D_INSTITUTION_KEY_x000D_PRIZE_KEY_x000D_CATEGORY_KEY_x000D_SHARE_x000D_PRIZE_AWARD_x000D_</v>
      </c>
      <c r="CY81" s="113" t="str">
        <f t="shared" ca="1" si="46"/>
        <v>LAUREATE_KEY_x000D_COUNTRY_KEY_x000D_INSTITUTION_KEY_x000D_PRIZE_KEY_x000D_CATEGORY_KEY_x000D_SHARE_x000D_PRIZE_AWARD_x000D_</v>
      </c>
      <c r="CZ81" s="113" t="str">
        <f t="shared" ca="1" si="46"/>
        <v>LAUREATE_KEY_x000D_COUNTRY_KEY_x000D_INSTITUTION_KEY_x000D_PRIZE_KEY_x000D_CATEGORY_KEY_x000D_SHARE_x000D_PRIZE_AWARD_x000D_</v>
      </c>
      <c r="DA81" s="113" t="str">
        <f t="shared" ca="1" si="46"/>
        <v>LAUREATE_KEY_x000D_COUNTRY_KEY_x000D_INSTITUTION_KEY_x000D_PRIZE_KEY_x000D_CATEGORY_KEY_x000D_SHARE_x000D_PRIZE_AWARD_x000D_</v>
      </c>
      <c r="DB81" s="113" t="str">
        <f t="shared" ca="1" si="46"/>
        <v>LAUREATE_KEY_x000D_COUNTRY_KEY_x000D_INSTITUTION_KEY_x000D_PRIZE_KEY_x000D_CATEGORY_KEY_x000D_SHARE_x000D_PRIZE_AWARD_x000D_</v>
      </c>
      <c r="DC81" s="113" t="str">
        <f t="shared" ca="1" si="46"/>
        <v>LAUREATE_KEY_x000D_COUNTRY_KEY_x000D_INSTITUTION_KEY_x000D_PRIZE_KEY_x000D_CATEGORY_KEY_x000D_SHARE_x000D_PRIZE_AWARD_x000D_</v>
      </c>
      <c r="DD81" s="113" t="str">
        <f t="shared" ca="1" si="46"/>
        <v>LAUREATE_KEY_x000D_COUNTRY_KEY_x000D_INSTITUTION_KEY_x000D_PRIZE_KEY_x000D_CATEGORY_KEY_x000D_SHARE_x000D_PRIZE_AWARD_x000D_</v>
      </c>
      <c r="DE81" s="113" t="str">
        <f t="shared" ca="1" si="46"/>
        <v>LAUREATE_KEY_x000D_COUNTRY_KEY_x000D_INSTITUTION_KEY_x000D_PRIZE_KEY_x000D_CATEGORY_KEY_x000D_SHARE_x000D_PRIZE_AWARD_x000D_</v>
      </c>
      <c r="DF81" s="113" t="str">
        <f t="shared" ca="1" si="46"/>
        <v>LAUREATE_KEY_x000D_COUNTRY_KEY_x000D_INSTITUTION_KEY_x000D_PRIZE_KEY_x000D_CATEGORY_KEY_x000D_SHARE_x000D_PRIZE_AWARD_x000D_</v>
      </c>
      <c r="DG81" s="113" t="str">
        <f t="shared" ca="1" si="46"/>
        <v>LAUREATE_KEY_x000D_COUNTRY_KEY_x000D_INSTITUTION_KEY_x000D_PRIZE_KEY_x000D_CATEGORY_KEY_x000D_SHARE_x000D_PRIZE_AWARD_x000D_</v>
      </c>
      <c r="DH81" s="113" t="str">
        <f t="shared" ca="1" si="46"/>
        <v>LAUREATE_KEY_x000D_COUNTRY_KEY_x000D_INSTITUTION_KEY_x000D_PRIZE_KEY_x000D_CATEGORY_KEY_x000D_SHARE_x000D_PRIZE_AWARD_x000D_</v>
      </c>
      <c r="DI81" s="113" t="str">
        <f t="shared" ca="1" si="46"/>
        <v>LAUREATE_KEY_x000D_COUNTRY_KEY_x000D_INSTITUTION_KEY_x000D_PRIZE_KEY_x000D_CATEGORY_KEY_x000D_SHARE_x000D_PRIZE_AWARD_x000D_</v>
      </c>
      <c r="DJ81" s="113" t="str">
        <f t="shared" ca="1" si="46"/>
        <v>LAUREATE_KEY_x000D_COUNTRY_KEY_x000D_INSTITUTION_KEY_x000D_PRIZE_KEY_x000D_CATEGORY_KEY_x000D_SHARE_x000D_PRIZE_AWARD_x000D_</v>
      </c>
      <c r="DK81" s="113" t="str">
        <f t="shared" ca="1" si="46"/>
        <v>LAUREATE_KEY_x000D_COUNTRY_KEY_x000D_INSTITUTION_KEY_x000D_PRIZE_KEY_x000D_CATEGORY_KEY_x000D_SHARE_x000D_PRIZE_AWARD_x000D_</v>
      </c>
      <c r="DL81" s="113" t="str">
        <f t="shared" ca="1" si="46"/>
        <v>LAUREATE_KEY_x000D_COUNTRY_KEY_x000D_INSTITUTION_KEY_x000D_PRIZE_KEY_x000D_CATEGORY_KEY_x000D_SHARE_x000D_PRIZE_AWARD_x000D_</v>
      </c>
      <c r="DM81" s="113" t="str">
        <f t="shared" ca="1" si="46"/>
        <v>LAUREATE_KEY_x000D_COUNTRY_KEY_x000D_INSTITUTION_KEY_x000D_PRIZE_KEY_x000D_CATEGORY_KEY_x000D_SHARE_x000D_PRIZE_AWARD_x000D_</v>
      </c>
      <c r="DN81" s="113" t="str">
        <f t="shared" ca="1" si="46"/>
        <v>LAUREATE_KEY_x000D_COUNTRY_KEY_x000D_INSTITUTION_KEY_x000D_PRIZE_KEY_x000D_CATEGORY_KEY_x000D_SHARE_x000D_PRIZE_AWARD_x000D_</v>
      </c>
      <c r="DO81" s="113" t="str">
        <f t="shared" ca="1" si="46"/>
        <v>LAUREATE_KEY_x000D_COUNTRY_KEY_x000D_INSTITUTION_KEY_x000D_PRIZE_KEY_x000D_CATEGORY_KEY_x000D_SHARE_x000D_PRIZE_AWARD_x000D_</v>
      </c>
      <c r="DP81" s="113" t="str">
        <f t="shared" ca="1" si="46"/>
        <v>LAUREATE_KEY_x000D_COUNTRY_KEY_x000D_INSTITUTION_KEY_x000D_PRIZE_KEY_x000D_CATEGORY_KEY_x000D_SHARE_x000D_PRIZE_AWARD_x000D_</v>
      </c>
      <c r="DQ81" s="113" t="str">
        <f t="shared" ca="1" si="46"/>
        <v>LAUREATE_KEY_x000D_COUNTRY_KEY_x000D_INSTITUTION_KEY_x000D_PRIZE_KEY_x000D_CATEGORY_KEY_x000D_SHARE_x000D_PRIZE_AWARD_x000D_</v>
      </c>
      <c r="DR81" s="113" t="str">
        <f t="shared" ca="1" si="46"/>
        <v>LAUREATE_KEY_x000D_COUNTRY_KEY_x000D_INSTITUTION_KEY_x000D_PRIZE_KEY_x000D_CATEGORY_KEY_x000D_SHARE_x000D_PRIZE_AWARD_x000D_</v>
      </c>
      <c r="DS81" s="113" t="str">
        <f t="shared" ca="1" si="46"/>
        <v>LAUREATE_KEY_x000D_COUNTRY_KEY_x000D_INSTITUTION_KEY_x000D_PRIZE_KEY_x000D_CATEGORY_KEY_x000D_SHARE_x000D_PRIZE_AWARD_x000D_</v>
      </c>
      <c r="DT81" s="113" t="str">
        <f t="shared" ca="1" si="46"/>
        <v>LAUREATE_KEY_x000D_COUNTRY_KEY_x000D_INSTITUTION_KEY_x000D_PRIZE_KEY_x000D_CATEGORY_KEY_x000D_SHARE_x000D_PRIZE_AWARD_x000D_</v>
      </c>
      <c r="DU81" s="113" t="str">
        <f t="shared" ca="1" si="46"/>
        <v>LAUREATE_KEY_x000D_COUNTRY_KEY_x000D_INSTITUTION_KEY_x000D_PRIZE_KEY_x000D_CATEGORY_KEY_x000D_SHARE_x000D_PRIZE_AWARD_x000D_</v>
      </c>
      <c r="DV81" s="113" t="str">
        <f t="shared" ca="1" si="46"/>
        <v>LAUREATE_KEY_x000D_COUNTRY_KEY_x000D_INSTITUTION_KEY_x000D_PRIZE_KEY_x000D_CATEGORY_KEY_x000D_SHARE_x000D_PRIZE_AWARD_x000D_</v>
      </c>
      <c r="DW81" s="113" t="str">
        <f t="shared" ca="1" si="46"/>
        <v>LAUREATE_KEY_x000D_COUNTRY_KEY_x000D_INSTITUTION_KEY_x000D_PRIZE_KEY_x000D_CATEGORY_KEY_x000D_SHARE_x000D_PRIZE_AWARD_x000D_</v>
      </c>
      <c r="DX81" s="113" t="str">
        <f t="shared" ca="1" si="46"/>
        <v>LAUREATE_KEY_x000D_COUNTRY_KEY_x000D_INSTITUTION_KEY_x000D_PRIZE_KEY_x000D_CATEGORY_KEY_x000D_SHARE_x000D_PRIZE_AWARD_x000D_</v>
      </c>
      <c r="DY81" s="113" t="str">
        <f t="shared" ca="1" si="46"/>
        <v>LAUREATE_KEY_x000D_COUNTRY_KEY_x000D_INSTITUTION_KEY_x000D_PRIZE_KEY_x000D_CATEGORY_KEY_x000D_SHARE_x000D_PRIZE_AWARD_x000D_</v>
      </c>
      <c r="DZ81" s="113" t="str">
        <f t="shared" ca="1" si="46"/>
        <v>LAUREATE_KEY_x000D_COUNTRY_KEY_x000D_INSTITUTION_KEY_x000D_PRIZE_KEY_x000D_CATEGORY_KEY_x000D_SHARE_x000D_PRIZE_AWARD_x000D_</v>
      </c>
      <c r="EA81" s="113" t="str">
        <f t="shared" ca="1" si="46"/>
        <v>LAUREATE_KEY_x000D_COUNTRY_KEY_x000D_INSTITUTION_KEY_x000D_PRIZE_KEY_x000D_CATEGORY_KEY_x000D_SHARE_x000D_PRIZE_AWARD_x000D_</v>
      </c>
      <c r="EB81" s="113" t="str">
        <f t="shared" ca="1" si="46"/>
        <v>LAUREATE_KEY_x000D_COUNTRY_KEY_x000D_INSTITUTION_KEY_x000D_PRIZE_KEY_x000D_CATEGORY_KEY_x000D_SHARE_x000D_PRIZE_AWARD_x000D_</v>
      </c>
      <c r="EC81" s="113" t="str">
        <f t="shared" ca="1" si="46"/>
        <v>LAUREATE_KEY_x000D_COUNTRY_KEY_x000D_INSTITUTION_KEY_x000D_PRIZE_KEY_x000D_CATEGORY_KEY_x000D_SHARE_x000D_PRIZE_AWARD_x000D_</v>
      </c>
      <c r="ED81" s="113" t="str">
        <f t="shared" ca="1" si="46"/>
        <v>LAUREATE_KEY_x000D_COUNTRY_KEY_x000D_INSTITUTION_KEY_x000D_PRIZE_KEY_x000D_CATEGORY_KEY_x000D_SHARE_x000D_PRIZE_AWARD_x000D_</v>
      </c>
      <c r="EE81" s="113" t="str">
        <f t="shared" ca="1" si="46"/>
        <v>LAUREATE_KEY_x000D_COUNTRY_KEY_x000D_INSTITUTION_KEY_x000D_PRIZE_KEY_x000D_CATEGORY_KEY_x000D_SHARE_x000D_PRIZE_AWARD_x000D_</v>
      </c>
      <c r="EF81" s="113" t="str">
        <f t="shared" ref="EF81:EY81" ca="1" si="47">INDIRECT(ADDRESS(ROW()+1,COLUMN()-1))</f>
        <v>LAUREATE_KEY_x000D_COUNTRY_KEY_x000D_INSTITUTION_KEY_x000D_PRIZE_KEY_x000D_CATEGORY_KEY_x000D_SHARE_x000D_PRIZE_AWARD_x000D_</v>
      </c>
      <c r="EG81" s="113" t="str">
        <f t="shared" ca="1" si="47"/>
        <v>LAUREATE_KEY_x000D_COUNTRY_KEY_x000D_INSTITUTION_KEY_x000D_PRIZE_KEY_x000D_CATEGORY_KEY_x000D_SHARE_x000D_PRIZE_AWARD_x000D_</v>
      </c>
      <c r="EH81" s="113" t="str">
        <f t="shared" ca="1" si="47"/>
        <v>LAUREATE_KEY_x000D_COUNTRY_KEY_x000D_INSTITUTION_KEY_x000D_PRIZE_KEY_x000D_CATEGORY_KEY_x000D_SHARE_x000D_PRIZE_AWARD_x000D_</v>
      </c>
      <c r="EI81" s="113" t="str">
        <f t="shared" ca="1" si="47"/>
        <v>LAUREATE_KEY_x000D_COUNTRY_KEY_x000D_INSTITUTION_KEY_x000D_PRIZE_KEY_x000D_CATEGORY_KEY_x000D_SHARE_x000D_PRIZE_AWARD_x000D_</v>
      </c>
      <c r="EJ81" s="113" t="str">
        <f t="shared" ca="1" si="47"/>
        <v>LAUREATE_KEY_x000D_COUNTRY_KEY_x000D_INSTITUTION_KEY_x000D_PRIZE_KEY_x000D_CATEGORY_KEY_x000D_SHARE_x000D_PRIZE_AWARD_x000D_</v>
      </c>
      <c r="EK81" s="113" t="str">
        <f t="shared" ca="1" si="47"/>
        <v>LAUREATE_KEY_x000D_COUNTRY_KEY_x000D_INSTITUTION_KEY_x000D_PRIZE_KEY_x000D_CATEGORY_KEY_x000D_SHARE_x000D_PRIZE_AWARD_x000D_</v>
      </c>
      <c r="EL81" s="113" t="str">
        <f t="shared" ca="1" si="47"/>
        <v>LAUREATE_KEY_x000D_COUNTRY_KEY_x000D_INSTITUTION_KEY_x000D_PRIZE_KEY_x000D_CATEGORY_KEY_x000D_SHARE_x000D_PRIZE_AWARD_x000D_</v>
      </c>
      <c r="EM81" s="113" t="str">
        <f t="shared" ca="1" si="47"/>
        <v>LAUREATE_KEY_x000D_COUNTRY_KEY_x000D_INSTITUTION_KEY_x000D_PRIZE_KEY_x000D_CATEGORY_KEY_x000D_SHARE_x000D_PRIZE_AWARD_x000D_</v>
      </c>
      <c r="EN81" s="113" t="str">
        <f t="shared" ca="1" si="47"/>
        <v>LAUREATE_KEY_x000D_COUNTRY_KEY_x000D_INSTITUTION_KEY_x000D_PRIZE_KEY_x000D_CATEGORY_KEY_x000D_SHARE_x000D_PRIZE_AWARD_x000D_</v>
      </c>
      <c r="EO81" s="113" t="str">
        <f t="shared" ca="1" si="47"/>
        <v>LAUREATE_KEY_x000D_COUNTRY_KEY_x000D_INSTITUTION_KEY_x000D_PRIZE_KEY_x000D_CATEGORY_KEY_x000D_SHARE_x000D_PRIZE_AWARD_x000D_</v>
      </c>
      <c r="EP81" s="113" t="str">
        <f t="shared" ca="1" si="47"/>
        <v>LAUREATE_KEY_x000D_COUNTRY_KEY_x000D_INSTITUTION_KEY_x000D_PRIZE_KEY_x000D_CATEGORY_KEY_x000D_SHARE_x000D_PRIZE_AWARD_x000D_</v>
      </c>
      <c r="EQ81" s="113" t="str">
        <f t="shared" ca="1" si="47"/>
        <v>LAUREATE_KEY_x000D_COUNTRY_KEY_x000D_INSTITUTION_KEY_x000D_PRIZE_KEY_x000D_CATEGORY_KEY_x000D_SHARE_x000D_PRIZE_AWARD_x000D_</v>
      </c>
      <c r="ER81" s="113" t="str">
        <f t="shared" ca="1" si="47"/>
        <v>LAUREATE_KEY_x000D_COUNTRY_KEY_x000D_INSTITUTION_KEY_x000D_PRIZE_KEY_x000D_CATEGORY_KEY_x000D_SHARE_x000D_PRIZE_AWARD_x000D_</v>
      </c>
      <c r="ES81" s="113" t="str">
        <f t="shared" ca="1" si="47"/>
        <v>LAUREATE_KEY_x000D_COUNTRY_KEY_x000D_INSTITUTION_KEY_x000D_PRIZE_KEY_x000D_CATEGORY_KEY_x000D_SHARE_x000D_PRIZE_AWARD_x000D_</v>
      </c>
      <c r="ET81" s="113" t="str">
        <f t="shared" ca="1" si="47"/>
        <v>LAUREATE_KEY_x000D_COUNTRY_KEY_x000D_INSTITUTION_KEY_x000D_PRIZE_KEY_x000D_CATEGORY_KEY_x000D_SHARE_x000D_PRIZE_AWARD_x000D_</v>
      </c>
      <c r="EU81" s="113" t="str">
        <f t="shared" ca="1" si="47"/>
        <v>LAUREATE_KEY_x000D_COUNTRY_KEY_x000D_INSTITUTION_KEY_x000D_PRIZE_KEY_x000D_CATEGORY_KEY_x000D_SHARE_x000D_PRIZE_AWARD_x000D_</v>
      </c>
      <c r="EV81" s="113" t="str">
        <f t="shared" ca="1" si="47"/>
        <v>LAUREATE_KEY_x000D_COUNTRY_KEY_x000D_INSTITUTION_KEY_x000D_PRIZE_KEY_x000D_CATEGORY_KEY_x000D_SHARE_x000D_PRIZE_AWARD_x000D_</v>
      </c>
      <c r="EW81" s="113" t="str">
        <f t="shared" ca="1" si="47"/>
        <v>LAUREATE_KEY_x000D_COUNTRY_KEY_x000D_INSTITUTION_KEY_x000D_PRIZE_KEY_x000D_CATEGORY_KEY_x000D_SHARE_x000D_PRIZE_AWARD_x000D_</v>
      </c>
      <c r="EX81" s="113" t="str">
        <f t="shared" ca="1" si="47"/>
        <v>LAUREATE_KEY_x000D_COUNTRY_KEY_x000D_INSTITUTION_KEY_x000D_PRIZE_KEY_x000D_CATEGORY_KEY_x000D_SHARE_x000D_PRIZE_AWARD_x000D_</v>
      </c>
      <c r="EY81" s="113" t="str">
        <f t="shared" ca="1" si="47"/>
        <v>LAUREATE_KEY_x000D_COUNTRY_KEY_x000D_INSTITUTION_KEY_x000D_PRIZE_KEY_x000D_CATEGORY_KEY_x000D_SHARE_x000D_PRIZE_AWARD_x000D_</v>
      </c>
    </row>
    <row r="82" spans="1:155" s="39" customFormat="1" ht="28.95" hidden="1" customHeight="1" outlineLevel="2">
      <c r="A82" s="21"/>
      <c r="B82" s="21"/>
      <c r="C82" s="33" t="s">
        <v>433</v>
      </c>
      <c r="D82" s="33"/>
      <c r="E82" s="28"/>
      <c r="F82" s="113" t="str">
        <f ca="1">IF(NOT(ISERROR(FIND("...",F81))),F81,IF(LEN(F81)&gt;226, F81 &amp; "..." &amp; CHAR(13), F81 &amp; F80))</f>
        <v>LAUREATE_KEY_x000D_</v>
      </c>
      <c r="G82" s="113" t="str">
        <f ca="1">IF(NOT(ISERROR(FIND("...",G81))),G81,IF(LEN(G81)&gt;226, G81 &amp; "..." &amp; CHAR(13), G81 &amp; G80))</f>
        <v>LAUREATE_KEY_x000D_COUNTRY_KEY_x000D_</v>
      </c>
      <c r="H82" s="113" t="str">
        <f t="shared" ref="H82:BS82" ca="1" si="48">IF(NOT(ISERROR(FIND("...",H81))),H81,IF(LEN(H81)&gt;226, H81 &amp; "..." &amp; CHAR(13), H81 &amp; H80))</f>
        <v>LAUREATE_KEY_x000D_COUNTRY_KEY_x000D_INSTITUTION_KEY_x000D_</v>
      </c>
      <c r="I82" s="113" t="str">
        <f t="shared" ca="1" si="48"/>
        <v>LAUREATE_KEY_x000D_COUNTRY_KEY_x000D_INSTITUTION_KEY_x000D_PRIZE_KEY_x000D_</v>
      </c>
      <c r="J82" s="113" t="str">
        <f t="shared" ca="1" si="48"/>
        <v>LAUREATE_KEY_x000D_COUNTRY_KEY_x000D_INSTITUTION_KEY_x000D_PRIZE_KEY_x000D_CATEGORY_KEY_x000D_</v>
      </c>
      <c r="K82" s="113" t="str">
        <f t="shared" ca="1" si="48"/>
        <v>LAUREATE_KEY_x000D_COUNTRY_KEY_x000D_INSTITUTION_KEY_x000D_PRIZE_KEY_x000D_CATEGORY_KEY_x000D_SHARE_x000D_</v>
      </c>
      <c r="L82" s="113" t="str">
        <f t="shared" ca="1" si="48"/>
        <v>LAUREATE_KEY_x000D_COUNTRY_KEY_x000D_INSTITUTION_KEY_x000D_PRIZE_KEY_x000D_CATEGORY_KEY_x000D_SHARE_x000D_PRIZE_AWARD_x000D_</v>
      </c>
      <c r="M82" s="113" t="str">
        <f t="shared" ca="1" si="48"/>
        <v>LAUREATE_KEY_x000D_COUNTRY_KEY_x000D_INSTITUTION_KEY_x000D_PRIZE_KEY_x000D_CATEGORY_KEY_x000D_SHARE_x000D_PRIZE_AWARD_x000D_</v>
      </c>
      <c r="N82" s="113" t="str">
        <f t="shared" ca="1" si="48"/>
        <v>LAUREATE_KEY_x000D_COUNTRY_KEY_x000D_INSTITUTION_KEY_x000D_PRIZE_KEY_x000D_CATEGORY_KEY_x000D_SHARE_x000D_PRIZE_AWARD_x000D_</v>
      </c>
      <c r="O82" s="113" t="str">
        <f t="shared" ca="1" si="48"/>
        <v>LAUREATE_KEY_x000D_COUNTRY_KEY_x000D_INSTITUTION_KEY_x000D_PRIZE_KEY_x000D_CATEGORY_KEY_x000D_SHARE_x000D_PRIZE_AWARD_x000D_</v>
      </c>
      <c r="P82" s="113" t="str">
        <f t="shared" ca="1" si="48"/>
        <v>LAUREATE_KEY_x000D_COUNTRY_KEY_x000D_INSTITUTION_KEY_x000D_PRIZE_KEY_x000D_CATEGORY_KEY_x000D_SHARE_x000D_PRIZE_AWARD_x000D_</v>
      </c>
      <c r="Q82" s="113" t="str">
        <f t="shared" ca="1" si="48"/>
        <v>LAUREATE_KEY_x000D_COUNTRY_KEY_x000D_INSTITUTION_KEY_x000D_PRIZE_KEY_x000D_CATEGORY_KEY_x000D_SHARE_x000D_PRIZE_AWARD_x000D_</v>
      </c>
      <c r="R82" s="113" t="str">
        <f t="shared" ca="1" si="48"/>
        <v>LAUREATE_KEY_x000D_COUNTRY_KEY_x000D_INSTITUTION_KEY_x000D_PRIZE_KEY_x000D_CATEGORY_KEY_x000D_SHARE_x000D_PRIZE_AWARD_x000D_</v>
      </c>
      <c r="S82" s="113" t="str">
        <f t="shared" ca="1" si="48"/>
        <v>LAUREATE_KEY_x000D_COUNTRY_KEY_x000D_INSTITUTION_KEY_x000D_PRIZE_KEY_x000D_CATEGORY_KEY_x000D_SHARE_x000D_PRIZE_AWARD_x000D_</v>
      </c>
      <c r="T82" s="113" t="str">
        <f t="shared" ca="1" si="48"/>
        <v>LAUREATE_KEY_x000D_COUNTRY_KEY_x000D_INSTITUTION_KEY_x000D_PRIZE_KEY_x000D_CATEGORY_KEY_x000D_SHARE_x000D_PRIZE_AWARD_x000D_</v>
      </c>
      <c r="U82" s="113" t="str">
        <f t="shared" ca="1" si="48"/>
        <v>LAUREATE_KEY_x000D_COUNTRY_KEY_x000D_INSTITUTION_KEY_x000D_PRIZE_KEY_x000D_CATEGORY_KEY_x000D_SHARE_x000D_PRIZE_AWARD_x000D_</v>
      </c>
      <c r="V82" s="113" t="str">
        <f t="shared" ca="1" si="48"/>
        <v>LAUREATE_KEY_x000D_COUNTRY_KEY_x000D_INSTITUTION_KEY_x000D_PRIZE_KEY_x000D_CATEGORY_KEY_x000D_SHARE_x000D_PRIZE_AWARD_x000D_</v>
      </c>
      <c r="W82" s="113" t="str">
        <f t="shared" ca="1" si="48"/>
        <v>LAUREATE_KEY_x000D_COUNTRY_KEY_x000D_INSTITUTION_KEY_x000D_PRIZE_KEY_x000D_CATEGORY_KEY_x000D_SHARE_x000D_PRIZE_AWARD_x000D_</v>
      </c>
      <c r="X82" s="113" t="str">
        <f t="shared" ca="1" si="48"/>
        <v>LAUREATE_KEY_x000D_COUNTRY_KEY_x000D_INSTITUTION_KEY_x000D_PRIZE_KEY_x000D_CATEGORY_KEY_x000D_SHARE_x000D_PRIZE_AWARD_x000D_</v>
      </c>
      <c r="Y82" s="113" t="str">
        <f t="shared" ca="1" si="48"/>
        <v>LAUREATE_KEY_x000D_COUNTRY_KEY_x000D_INSTITUTION_KEY_x000D_PRIZE_KEY_x000D_CATEGORY_KEY_x000D_SHARE_x000D_PRIZE_AWARD_x000D_</v>
      </c>
      <c r="Z82" s="113" t="str">
        <f t="shared" ca="1" si="48"/>
        <v>LAUREATE_KEY_x000D_COUNTRY_KEY_x000D_INSTITUTION_KEY_x000D_PRIZE_KEY_x000D_CATEGORY_KEY_x000D_SHARE_x000D_PRIZE_AWARD_x000D_</v>
      </c>
      <c r="AA82" s="113" t="str">
        <f t="shared" ca="1" si="48"/>
        <v>LAUREATE_KEY_x000D_COUNTRY_KEY_x000D_INSTITUTION_KEY_x000D_PRIZE_KEY_x000D_CATEGORY_KEY_x000D_SHARE_x000D_PRIZE_AWARD_x000D_</v>
      </c>
      <c r="AB82" s="113" t="str">
        <f t="shared" ca="1" si="48"/>
        <v>LAUREATE_KEY_x000D_COUNTRY_KEY_x000D_INSTITUTION_KEY_x000D_PRIZE_KEY_x000D_CATEGORY_KEY_x000D_SHARE_x000D_PRIZE_AWARD_x000D_</v>
      </c>
      <c r="AC82" s="113" t="str">
        <f t="shared" ca="1" si="48"/>
        <v>LAUREATE_KEY_x000D_COUNTRY_KEY_x000D_INSTITUTION_KEY_x000D_PRIZE_KEY_x000D_CATEGORY_KEY_x000D_SHARE_x000D_PRIZE_AWARD_x000D_</v>
      </c>
      <c r="AD82" s="113" t="str">
        <f t="shared" ca="1" si="48"/>
        <v>LAUREATE_KEY_x000D_COUNTRY_KEY_x000D_INSTITUTION_KEY_x000D_PRIZE_KEY_x000D_CATEGORY_KEY_x000D_SHARE_x000D_PRIZE_AWARD_x000D_</v>
      </c>
      <c r="AE82" s="113" t="str">
        <f t="shared" ca="1" si="48"/>
        <v>LAUREATE_KEY_x000D_COUNTRY_KEY_x000D_INSTITUTION_KEY_x000D_PRIZE_KEY_x000D_CATEGORY_KEY_x000D_SHARE_x000D_PRIZE_AWARD_x000D_</v>
      </c>
      <c r="AF82" s="113" t="str">
        <f t="shared" ca="1" si="48"/>
        <v>LAUREATE_KEY_x000D_COUNTRY_KEY_x000D_INSTITUTION_KEY_x000D_PRIZE_KEY_x000D_CATEGORY_KEY_x000D_SHARE_x000D_PRIZE_AWARD_x000D_</v>
      </c>
      <c r="AG82" s="113" t="str">
        <f t="shared" ca="1" si="48"/>
        <v>LAUREATE_KEY_x000D_COUNTRY_KEY_x000D_INSTITUTION_KEY_x000D_PRIZE_KEY_x000D_CATEGORY_KEY_x000D_SHARE_x000D_PRIZE_AWARD_x000D_</v>
      </c>
      <c r="AH82" s="113" t="str">
        <f t="shared" ca="1" si="48"/>
        <v>LAUREATE_KEY_x000D_COUNTRY_KEY_x000D_INSTITUTION_KEY_x000D_PRIZE_KEY_x000D_CATEGORY_KEY_x000D_SHARE_x000D_PRIZE_AWARD_x000D_</v>
      </c>
      <c r="AI82" s="113" t="str">
        <f t="shared" ca="1" si="48"/>
        <v>LAUREATE_KEY_x000D_COUNTRY_KEY_x000D_INSTITUTION_KEY_x000D_PRIZE_KEY_x000D_CATEGORY_KEY_x000D_SHARE_x000D_PRIZE_AWARD_x000D_</v>
      </c>
      <c r="AJ82" s="113" t="str">
        <f t="shared" ca="1" si="48"/>
        <v>LAUREATE_KEY_x000D_COUNTRY_KEY_x000D_INSTITUTION_KEY_x000D_PRIZE_KEY_x000D_CATEGORY_KEY_x000D_SHARE_x000D_PRIZE_AWARD_x000D_</v>
      </c>
      <c r="AK82" s="113" t="str">
        <f t="shared" ca="1" si="48"/>
        <v>LAUREATE_KEY_x000D_COUNTRY_KEY_x000D_INSTITUTION_KEY_x000D_PRIZE_KEY_x000D_CATEGORY_KEY_x000D_SHARE_x000D_PRIZE_AWARD_x000D_</v>
      </c>
      <c r="AL82" s="113" t="str">
        <f t="shared" ca="1" si="48"/>
        <v>LAUREATE_KEY_x000D_COUNTRY_KEY_x000D_INSTITUTION_KEY_x000D_PRIZE_KEY_x000D_CATEGORY_KEY_x000D_SHARE_x000D_PRIZE_AWARD_x000D_</v>
      </c>
      <c r="AM82" s="113" t="str">
        <f t="shared" ca="1" si="48"/>
        <v>LAUREATE_KEY_x000D_COUNTRY_KEY_x000D_INSTITUTION_KEY_x000D_PRIZE_KEY_x000D_CATEGORY_KEY_x000D_SHARE_x000D_PRIZE_AWARD_x000D_</v>
      </c>
      <c r="AN82" s="113" t="str">
        <f t="shared" ca="1" si="48"/>
        <v>LAUREATE_KEY_x000D_COUNTRY_KEY_x000D_INSTITUTION_KEY_x000D_PRIZE_KEY_x000D_CATEGORY_KEY_x000D_SHARE_x000D_PRIZE_AWARD_x000D_</v>
      </c>
      <c r="AO82" s="113" t="str">
        <f t="shared" ca="1" si="48"/>
        <v>LAUREATE_KEY_x000D_COUNTRY_KEY_x000D_INSTITUTION_KEY_x000D_PRIZE_KEY_x000D_CATEGORY_KEY_x000D_SHARE_x000D_PRIZE_AWARD_x000D_</v>
      </c>
      <c r="AP82" s="113" t="str">
        <f t="shared" ca="1" si="48"/>
        <v>LAUREATE_KEY_x000D_COUNTRY_KEY_x000D_INSTITUTION_KEY_x000D_PRIZE_KEY_x000D_CATEGORY_KEY_x000D_SHARE_x000D_PRIZE_AWARD_x000D_</v>
      </c>
      <c r="AQ82" s="113" t="str">
        <f t="shared" ca="1" si="48"/>
        <v>LAUREATE_KEY_x000D_COUNTRY_KEY_x000D_INSTITUTION_KEY_x000D_PRIZE_KEY_x000D_CATEGORY_KEY_x000D_SHARE_x000D_PRIZE_AWARD_x000D_</v>
      </c>
      <c r="AR82" s="113" t="str">
        <f t="shared" ca="1" si="48"/>
        <v>LAUREATE_KEY_x000D_COUNTRY_KEY_x000D_INSTITUTION_KEY_x000D_PRIZE_KEY_x000D_CATEGORY_KEY_x000D_SHARE_x000D_PRIZE_AWARD_x000D_</v>
      </c>
      <c r="AS82" s="113" t="str">
        <f t="shared" ca="1" si="48"/>
        <v>LAUREATE_KEY_x000D_COUNTRY_KEY_x000D_INSTITUTION_KEY_x000D_PRIZE_KEY_x000D_CATEGORY_KEY_x000D_SHARE_x000D_PRIZE_AWARD_x000D_</v>
      </c>
      <c r="AT82" s="113" t="str">
        <f t="shared" ca="1" si="48"/>
        <v>LAUREATE_KEY_x000D_COUNTRY_KEY_x000D_INSTITUTION_KEY_x000D_PRIZE_KEY_x000D_CATEGORY_KEY_x000D_SHARE_x000D_PRIZE_AWARD_x000D_</v>
      </c>
      <c r="AU82" s="113" t="str">
        <f t="shared" ca="1" si="48"/>
        <v>LAUREATE_KEY_x000D_COUNTRY_KEY_x000D_INSTITUTION_KEY_x000D_PRIZE_KEY_x000D_CATEGORY_KEY_x000D_SHARE_x000D_PRIZE_AWARD_x000D_</v>
      </c>
      <c r="AV82" s="113" t="str">
        <f t="shared" ca="1" si="48"/>
        <v>LAUREATE_KEY_x000D_COUNTRY_KEY_x000D_INSTITUTION_KEY_x000D_PRIZE_KEY_x000D_CATEGORY_KEY_x000D_SHARE_x000D_PRIZE_AWARD_x000D_</v>
      </c>
      <c r="AW82" s="113" t="str">
        <f t="shared" ca="1" si="48"/>
        <v>LAUREATE_KEY_x000D_COUNTRY_KEY_x000D_INSTITUTION_KEY_x000D_PRIZE_KEY_x000D_CATEGORY_KEY_x000D_SHARE_x000D_PRIZE_AWARD_x000D_</v>
      </c>
      <c r="AX82" s="113" t="str">
        <f t="shared" ca="1" si="48"/>
        <v>LAUREATE_KEY_x000D_COUNTRY_KEY_x000D_INSTITUTION_KEY_x000D_PRIZE_KEY_x000D_CATEGORY_KEY_x000D_SHARE_x000D_PRIZE_AWARD_x000D_</v>
      </c>
      <c r="AY82" s="113" t="str">
        <f t="shared" ca="1" si="48"/>
        <v>LAUREATE_KEY_x000D_COUNTRY_KEY_x000D_INSTITUTION_KEY_x000D_PRIZE_KEY_x000D_CATEGORY_KEY_x000D_SHARE_x000D_PRIZE_AWARD_x000D_</v>
      </c>
      <c r="AZ82" s="113" t="str">
        <f t="shared" ca="1" si="48"/>
        <v>LAUREATE_KEY_x000D_COUNTRY_KEY_x000D_INSTITUTION_KEY_x000D_PRIZE_KEY_x000D_CATEGORY_KEY_x000D_SHARE_x000D_PRIZE_AWARD_x000D_</v>
      </c>
      <c r="BA82" s="113" t="str">
        <f t="shared" ca="1" si="48"/>
        <v>LAUREATE_KEY_x000D_COUNTRY_KEY_x000D_INSTITUTION_KEY_x000D_PRIZE_KEY_x000D_CATEGORY_KEY_x000D_SHARE_x000D_PRIZE_AWARD_x000D_</v>
      </c>
      <c r="BB82" s="113" t="str">
        <f t="shared" ca="1" si="48"/>
        <v>LAUREATE_KEY_x000D_COUNTRY_KEY_x000D_INSTITUTION_KEY_x000D_PRIZE_KEY_x000D_CATEGORY_KEY_x000D_SHARE_x000D_PRIZE_AWARD_x000D_</v>
      </c>
      <c r="BC82" s="113" t="str">
        <f t="shared" ca="1" si="48"/>
        <v>LAUREATE_KEY_x000D_COUNTRY_KEY_x000D_INSTITUTION_KEY_x000D_PRIZE_KEY_x000D_CATEGORY_KEY_x000D_SHARE_x000D_PRIZE_AWARD_x000D_</v>
      </c>
      <c r="BD82" s="113" t="str">
        <f t="shared" ca="1" si="48"/>
        <v>LAUREATE_KEY_x000D_COUNTRY_KEY_x000D_INSTITUTION_KEY_x000D_PRIZE_KEY_x000D_CATEGORY_KEY_x000D_SHARE_x000D_PRIZE_AWARD_x000D_</v>
      </c>
      <c r="BE82" s="113" t="str">
        <f t="shared" ca="1" si="48"/>
        <v>LAUREATE_KEY_x000D_COUNTRY_KEY_x000D_INSTITUTION_KEY_x000D_PRIZE_KEY_x000D_CATEGORY_KEY_x000D_SHARE_x000D_PRIZE_AWARD_x000D_</v>
      </c>
      <c r="BF82" s="113" t="str">
        <f t="shared" ca="1" si="48"/>
        <v>LAUREATE_KEY_x000D_COUNTRY_KEY_x000D_INSTITUTION_KEY_x000D_PRIZE_KEY_x000D_CATEGORY_KEY_x000D_SHARE_x000D_PRIZE_AWARD_x000D_</v>
      </c>
      <c r="BG82" s="113" t="str">
        <f t="shared" ca="1" si="48"/>
        <v>LAUREATE_KEY_x000D_COUNTRY_KEY_x000D_INSTITUTION_KEY_x000D_PRIZE_KEY_x000D_CATEGORY_KEY_x000D_SHARE_x000D_PRIZE_AWARD_x000D_</v>
      </c>
      <c r="BH82" s="113" t="str">
        <f t="shared" ca="1" si="48"/>
        <v>LAUREATE_KEY_x000D_COUNTRY_KEY_x000D_INSTITUTION_KEY_x000D_PRIZE_KEY_x000D_CATEGORY_KEY_x000D_SHARE_x000D_PRIZE_AWARD_x000D_</v>
      </c>
      <c r="BI82" s="113" t="str">
        <f t="shared" ca="1" si="48"/>
        <v>LAUREATE_KEY_x000D_COUNTRY_KEY_x000D_INSTITUTION_KEY_x000D_PRIZE_KEY_x000D_CATEGORY_KEY_x000D_SHARE_x000D_PRIZE_AWARD_x000D_</v>
      </c>
      <c r="BJ82" s="113" t="str">
        <f t="shared" ca="1" si="48"/>
        <v>LAUREATE_KEY_x000D_COUNTRY_KEY_x000D_INSTITUTION_KEY_x000D_PRIZE_KEY_x000D_CATEGORY_KEY_x000D_SHARE_x000D_PRIZE_AWARD_x000D_</v>
      </c>
      <c r="BK82" s="113" t="str">
        <f t="shared" ca="1" si="48"/>
        <v>LAUREATE_KEY_x000D_COUNTRY_KEY_x000D_INSTITUTION_KEY_x000D_PRIZE_KEY_x000D_CATEGORY_KEY_x000D_SHARE_x000D_PRIZE_AWARD_x000D_</v>
      </c>
      <c r="BL82" s="113" t="str">
        <f t="shared" ca="1" si="48"/>
        <v>LAUREATE_KEY_x000D_COUNTRY_KEY_x000D_INSTITUTION_KEY_x000D_PRIZE_KEY_x000D_CATEGORY_KEY_x000D_SHARE_x000D_PRIZE_AWARD_x000D_</v>
      </c>
      <c r="BM82" s="113" t="str">
        <f t="shared" ca="1" si="48"/>
        <v>LAUREATE_KEY_x000D_COUNTRY_KEY_x000D_INSTITUTION_KEY_x000D_PRIZE_KEY_x000D_CATEGORY_KEY_x000D_SHARE_x000D_PRIZE_AWARD_x000D_</v>
      </c>
      <c r="BN82" s="113" t="str">
        <f t="shared" ca="1" si="48"/>
        <v>LAUREATE_KEY_x000D_COUNTRY_KEY_x000D_INSTITUTION_KEY_x000D_PRIZE_KEY_x000D_CATEGORY_KEY_x000D_SHARE_x000D_PRIZE_AWARD_x000D_</v>
      </c>
      <c r="BO82" s="113" t="str">
        <f t="shared" ca="1" si="48"/>
        <v>LAUREATE_KEY_x000D_COUNTRY_KEY_x000D_INSTITUTION_KEY_x000D_PRIZE_KEY_x000D_CATEGORY_KEY_x000D_SHARE_x000D_PRIZE_AWARD_x000D_</v>
      </c>
      <c r="BP82" s="113" t="str">
        <f t="shared" ca="1" si="48"/>
        <v>LAUREATE_KEY_x000D_COUNTRY_KEY_x000D_INSTITUTION_KEY_x000D_PRIZE_KEY_x000D_CATEGORY_KEY_x000D_SHARE_x000D_PRIZE_AWARD_x000D_</v>
      </c>
      <c r="BQ82" s="113" t="str">
        <f t="shared" ca="1" si="48"/>
        <v>LAUREATE_KEY_x000D_COUNTRY_KEY_x000D_INSTITUTION_KEY_x000D_PRIZE_KEY_x000D_CATEGORY_KEY_x000D_SHARE_x000D_PRIZE_AWARD_x000D_</v>
      </c>
      <c r="BR82" s="113" t="str">
        <f t="shared" ca="1" si="48"/>
        <v>LAUREATE_KEY_x000D_COUNTRY_KEY_x000D_INSTITUTION_KEY_x000D_PRIZE_KEY_x000D_CATEGORY_KEY_x000D_SHARE_x000D_PRIZE_AWARD_x000D_</v>
      </c>
      <c r="BS82" s="113" t="str">
        <f t="shared" ca="1" si="48"/>
        <v>LAUREATE_KEY_x000D_COUNTRY_KEY_x000D_INSTITUTION_KEY_x000D_PRIZE_KEY_x000D_CATEGORY_KEY_x000D_SHARE_x000D_PRIZE_AWARD_x000D_</v>
      </c>
      <c r="BT82" s="113" t="str">
        <f t="shared" ref="BT82:EE82" ca="1" si="49">IF(NOT(ISERROR(FIND("...",BT81))),BT81,IF(LEN(BT81)&gt;226, BT81 &amp; "..." &amp; CHAR(13), BT81 &amp; BT80))</f>
        <v>LAUREATE_KEY_x000D_COUNTRY_KEY_x000D_INSTITUTION_KEY_x000D_PRIZE_KEY_x000D_CATEGORY_KEY_x000D_SHARE_x000D_PRIZE_AWARD_x000D_</v>
      </c>
      <c r="BU82" s="113" t="str">
        <f t="shared" ca="1" si="49"/>
        <v>LAUREATE_KEY_x000D_COUNTRY_KEY_x000D_INSTITUTION_KEY_x000D_PRIZE_KEY_x000D_CATEGORY_KEY_x000D_SHARE_x000D_PRIZE_AWARD_x000D_</v>
      </c>
      <c r="BV82" s="113" t="str">
        <f t="shared" ca="1" si="49"/>
        <v>LAUREATE_KEY_x000D_COUNTRY_KEY_x000D_INSTITUTION_KEY_x000D_PRIZE_KEY_x000D_CATEGORY_KEY_x000D_SHARE_x000D_PRIZE_AWARD_x000D_</v>
      </c>
      <c r="BW82" s="113" t="str">
        <f t="shared" ca="1" si="49"/>
        <v>LAUREATE_KEY_x000D_COUNTRY_KEY_x000D_INSTITUTION_KEY_x000D_PRIZE_KEY_x000D_CATEGORY_KEY_x000D_SHARE_x000D_PRIZE_AWARD_x000D_</v>
      </c>
      <c r="BX82" s="113" t="str">
        <f t="shared" ca="1" si="49"/>
        <v>LAUREATE_KEY_x000D_COUNTRY_KEY_x000D_INSTITUTION_KEY_x000D_PRIZE_KEY_x000D_CATEGORY_KEY_x000D_SHARE_x000D_PRIZE_AWARD_x000D_</v>
      </c>
      <c r="BY82" s="113" t="str">
        <f t="shared" ca="1" si="49"/>
        <v>LAUREATE_KEY_x000D_COUNTRY_KEY_x000D_INSTITUTION_KEY_x000D_PRIZE_KEY_x000D_CATEGORY_KEY_x000D_SHARE_x000D_PRIZE_AWARD_x000D_</v>
      </c>
      <c r="BZ82" s="113" t="str">
        <f t="shared" ca="1" si="49"/>
        <v>LAUREATE_KEY_x000D_COUNTRY_KEY_x000D_INSTITUTION_KEY_x000D_PRIZE_KEY_x000D_CATEGORY_KEY_x000D_SHARE_x000D_PRIZE_AWARD_x000D_</v>
      </c>
      <c r="CA82" s="113" t="str">
        <f t="shared" ca="1" si="49"/>
        <v>LAUREATE_KEY_x000D_COUNTRY_KEY_x000D_INSTITUTION_KEY_x000D_PRIZE_KEY_x000D_CATEGORY_KEY_x000D_SHARE_x000D_PRIZE_AWARD_x000D_</v>
      </c>
      <c r="CB82" s="113" t="str">
        <f t="shared" ca="1" si="49"/>
        <v>LAUREATE_KEY_x000D_COUNTRY_KEY_x000D_INSTITUTION_KEY_x000D_PRIZE_KEY_x000D_CATEGORY_KEY_x000D_SHARE_x000D_PRIZE_AWARD_x000D_</v>
      </c>
      <c r="CC82" s="113" t="str">
        <f t="shared" ca="1" si="49"/>
        <v>LAUREATE_KEY_x000D_COUNTRY_KEY_x000D_INSTITUTION_KEY_x000D_PRIZE_KEY_x000D_CATEGORY_KEY_x000D_SHARE_x000D_PRIZE_AWARD_x000D_</v>
      </c>
      <c r="CD82" s="113" t="str">
        <f t="shared" ca="1" si="49"/>
        <v>LAUREATE_KEY_x000D_COUNTRY_KEY_x000D_INSTITUTION_KEY_x000D_PRIZE_KEY_x000D_CATEGORY_KEY_x000D_SHARE_x000D_PRIZE_AWARD_x000D_</v>
      </c>
      <c r="CE82" s="113" t="str">
        <f t="shared" ca="1" si="49"/>
        <v>LAUREATE_KEY_x000D_COUNTRY_KEY_x000D_INSTITUTION_KEY_x000D_PRIZE_KEY_x000D_CATEGORY_KEY_x000D_SHARE_x000D_PRIZE_AWARD_x000D_</v>
      </c>
      <c r="CF82" s="113" t="str">
        <f t="shared" ca="1" si="49"/>
        <v>LAUREATE_KEY_x000D_COUNTRY_KEY_x000D_INSTITUTION_KEY_x000D_PRIZE_KEY_x000D_CATEGORY_KEY_x000D_SHARE_x000D_PRIZE_AWARD_x000D_</v>
      </c>
      <c r="CG82" s="113" t="str">
        <f t="shared" ca="1" si="49"/>
        <v>LAUREATE_KEY_x000D_COUNTRY_KEY_x000D_INSTITUTION_KEY_x000D_PRIZE_KEY_x000D_CATEGORY_KEY_x000D_SHARE_x000D_PRIZE_AWARD_x000D_</v>
      </c>
      <c r="CH82" s="113" t="str">
        <f t="shared" ca="1" si="49"/>
        <v>LAUREATE_KEY_x000D_COUNTRY_KEY_x000D_INSTITUTION_KEY_x000D_PRIZE_KEY_x000D_CATEGORY_KEY_x000D_SHARE_x000D_PRIZE_AWARD_x000D_</v>
      </c>
      <c r="CI82" s="113" t="str">
        <f t="shared" ca="1" si="49"/>
        <v>LAUREATE_KEY_x000D_COUNTRY_KEY_x000D_INSTITUTION_KEY_x000D_PRIZE_KEY_x000D_CATEGORY_KEY_x000D_SHARE_x000D_PRIZE_AWARD_x000D_</v>
      </c>
      <c r="CJ82" s="113" t="str">
        <f t="shared" ca="1" si="49"/>
        <v>LAUREATE_KEY_x000D_COUNTRY_KEY_x000D_INSTITUTION_KEY_x000D_PRIZE_KEY_x000D_CATEGORY_KEY_x000D_SHARE_x000D_PRIZE_AWARD_x000D_</v>
      </c>
      <c r="CK82" s="113" t="str">
        <f t="shared" ca="1" si="49"/>
        <v>LAUREATE_KEY_x000D_COUNTRY_KEY_x000D_INSTITUTION_KEY_x000D_PRIZE_KEY_x000D_CATEGORY_KEY_x000D_SHARE_x000D_PRIZE_AWARD_x000D_</v>
      </c>
      <c r="CL82" s="113" t="str">
        <f t="shared" ca="1" si="49"/>
        <v>LAUREATE_KEY_x000D_COUNTRY_KEY_x000D_INSTITUTION_KEY_x000D_PRIZE_KEY_x000D_CATEGORY_KEY_x000D_SHARE_x000D_PRIZE_AWARD_x000D_</v>
      </c>
      <c r="CM82" s="113" t="str">
        <f t="shared" ca="1" si="49"/>
        <v>LAUREATE_KEY_x000D_COUNTRY_KEY_x000D_INSTITUTION_KEY_x000D_PRIZE_KEY_x000D_CATEGORY_KEY_x000D_SHARE_x000D_PRIZE_AWARD_x000D_</v>
      </c>
      <c r="CN82" s="113" t="str">
        <f t="shared" ca="1" si="49"/>
        <v>LAUREATE_KEY_x000D_COUNTRY_KEY_x000D_INSTITUTION_KEY_x000D_PRIZE_KEY_x000D_CATEGORY_KEY_x000D_SHARE_x000D_PRIZE_AWARD_x000D_</v>
      </c>
      <c r="CO82" s="113" t="str">
        <f t="shared" ca="1" si="49"/>
        <v>LAUREATE_KEY_x000D_COUNTRY_KEY_x000D_INSTITUTION_KEY_x000D_PRIZE_KEY_x000D_CATEGORY_KEY_x000D_SHARE_x000D_PRIZE_AWARD_x000D_</v>
      </c>
      <c r="CP82" s="113" t="str">
        <f t="shared" ca="1" si="49"/>
        <v>LAUREATE_KEY_x000D_COUNTRY_KEY_x000D_INSTITUTION_KEY_x000D_PRIZE_KEY_x000D_CATEGORY_KEY_x000D_SHARE_x000D_PRIZE_AWARD_x000D_</v>
      </c>
      <c r="CQ82" s="113" t="str">
        <f t="shared" ca="1" si="49"/>
        <v>LAUREATE_KEY_x000D_COUNTRY_KEY_x000D_INSTITUTION_KEY_x000D_PRIZE_KEY_x000D_CATEGORY_KEY_x000D_SHARE_x000D_PRIZE_AWARD_x000D_</v>
      </c>
      <c r="CR82" s="113" t="str">
        <f t="shared" ca="1" si="49"/>
        <v>LAUREATE_KEY_x000D_COUNTRY_KEY_x000D_INSTITUTION_KEY_x000D_PRIZE_KEY_x000D_CATEGORY_KEY_x000D_SHARE_x000D_PRIZE_AWARD_x000D_</v>
      </c>
      <c r="CS82" s="113" t="str">
        <f t="shared" ca="1" si="49"/>
        <v>LAUREATE_KEY_x000D_COUNTRY_KEY_x000D_INSTITUTION_KEY_x000D_PRIZE_KEY_x000D_CATEGORY_KEY_x000D_SHARE_x000D_PRIZE_AWARD_x000D_</v>
      </c>
      <c r="CT82" s="113" t="str">
        <f t="shared" ca="1" si="49"/>
        <v>LAUREATE_KEY_x000D_COUNTRY_KEY_x000D_INSTITUTION_KEY_x000D_PRIZE_KEY_x000D_CATEGORY_KEY_x000D_SHARE_x000D_PRIZE_AWARD_x000D_</v>
      </c>
      <c r="CU82" s="113" t="str">
        <f t="shared" ca="1" si="49"/>
        <v>LAUREATE_KEY_x000D_COUNTRY_KEY_x000D_INSTITUTION_KEY_x000D_PRIZE_KEY_x000D_CATEGORY_KEY_x000D_SHARE_x000D_PRIZE_AWARD_x000D_</v>
      </c>
      <c r="CV82" s="113" t="str">
        <f t="shared" ca="1" si="49"/>
        <v>LAUREATE_KEY_x000D_COUNTRY_KEY_x000D_INSTITUTION_KEY_x000D_PRIZE_KEY_x000D_CATEGORY_KEY_x000D_SHARE_x000D_PRIZE_AWARD_x000D_</v>
      </c>
      <c r="CW82" s="113" t="str">
        <f t="shared" ca="1" si="49"/>
        <v>LAUREATE_KEY_x000D_COUNTRY_KEY_x000D_INSTITUTION_KEY_x000D_PRIZE_KEY_x000D_CATEGORY_KEY_x000D_SHARE_x000D_PRIZE_AWARD_x000D_</v>
      </c>
      <c r="CX82" s="113" t="str">
        <f t="shared" ca="1" si="49"/>
        <v>LAUREATE_KEY_x000D_COUNTRY_KEY_x000D_INSTITUTION_KEY_x000D_PRIZE_KEY_x000D_CATEGORY_KEY_x000D_SHARE_x000D_PRIZE_AWARD_x000D_</v>
      </c>
      <c r="CY82" s="113" t="str">
        <f t="shared" ca="1" si="49"/>
        <v>LAUREATE_KEY_x000D_COUNTRY_KEY_x000D_INSTITUTION_KEY_x000D_PRIZE_KEY_x000D_CATEGORY_KEY_x000D_SHARE_x000D_PRIZE_AWARD_x000D_</v>
      </c>
      <c r="CZ82" s="113" t="str">
        <f t="shared" ca="1" si="49"/>
        <v>LAUREATE_KEY_x000D_COUNTRY_KEY_x000D_INSTITUTION_KEY_x000D_PRIZE_KEY_x000D_CATEGORY_KEY_x000D_SHARE_x000D_PRIZE_AWARD_x000D_</v>
      </c>
      <c r="DA82" s="113" t="str">
        <f t="shared" ca="1" si="49"/>
        <v>LAUREATE_KEY_x000D_COUNTRY_KEY_x000D_INSTITUTION_KEY_x000D_PRIZE_KEY_x000D_CATEGORY_KEY_x000D_SHARE_x000D_PRIZE_AWARD_x000D_</v>
      </c>
      <c r="DB82" s="113" t="str">
        <f t="shared" ca="1" si="49"/>
        <v>LAUREATE_KEY_x000D_COUNTRY_KEY_x000D_INSTITUTION_KEY_x000D_PRIZE_KEY_x000D_CATEGORY_KEY_x000D_SHARE_x000D_PRIZE_AWARD_x000D_</v>
      </c>
      <c r="DC82" s="113" t="str">
        <f t="shared" ca="1" si="49"/>
        <v>LAUREATE_KEY_x000D_COUNTRY_KEY_x000D_INSTITUTION_KEY_x000D_PRIZE_KEY_x000D_CATEGORY_KEY_x000D_SHARE_x000D_PRIZE_AWARD_x000D_</v>
      </c>
      <c r="DD82" s="113" t="str">
        <f t="shared" ca="1" si="49"/>
        <v>LAUREATE_KEY_x000D_COUNTRY_KEY_x000D_INSTITUTION_KEY_x000D_PRIZE_KEY_x000D_CATEGORY_KEY_x000D_SHARE_x000D_PRIZE_AWARD_x000D_</v>
      </c>
      <c r="DE82" s="113" t="str">
        <f t="shared" ca="1" si="49"/>
        <v>LAUREATE_KEY_x000D_COUNTRY_KEY_x000D_INSTITUTION_KEY_x000D_PRIZE_KEY_x000D_CATEGORY_KEY_x000D_SHARE_x000D_PRIZE_AWARD_x000D_</v>
      </c>
      <c r="DF82" s="113" t="str">
        <f t="shared" ca="1" si="49"/>
        <v>LAUREATE_KEY_x000D_COUNTRY_KEY_x000D_INSTITUTION_KEY_x000D_PRIZE_KEY_x000D_CATEGORY_KEY_x000D_SHARE_x000D_PRIZE_AWARD_x000D_</v>
      </c>
      <c r="DG82" s="113" t="str">
        <f t="shared" ca="1" si="49"/>
        <v>LAUREATE_KEY_x000D_COUNTRY_KEY_x000D_INSTITUTION_KEY_x000D_PRIZE_KEY_x000D_CATEGORY_KEY_x000D_SHARE_x000D_PRIZE_AWARD_x000D_</v>
      </c>
      <c r="DH82" s="113" t="str">
        <f t="shared" ca="1" si="49"/>
        <v>LAUREATE_KEY_x000D_COUNTRY_KEY_x000D_INSTITUTION_KEY_x000D_PRIZE_KEY_x000D_CATEGORY_KEY_x000D_SHARE_x000D_PRIZE_AWARD_x000D_</v>
      </c>
      <c r="DI82" s="113" t="str">
        <f t="shared" ca="1" si="49"/>
        <v>LAUREATE_KEY_x000D_COUNTRY_KEY_x000D_INSTITUTION_KEY_x000D_PRIZE_KEY_x000D_CATEGORY_KEY_x000D_SHARE_x000D_PRIZE_AWARD_x000D_</v>
      </c>
      <c r="DJ82" s="113" t="str">
        <f t="shared" ca="1" si="49"/>
        <v>LAUREATE_KEY_x000D_COUNTRY_KEY_x000D_INSTITUTION_KEY_x000D_PRIZE_KEY_x000D_CATEGORY_KEY_x000D_SHARE_x000D_PRIZE_AWARD_x000D_</v>
      </c>
      <c r="DK82" s="113" t="str">
        <f t="shared" ca="1" si="49"/>
        <v>LAUREATE_KEY_x000D_COUNTRY_KEY_x000D_INSTITUTION_KEY_x000D_PRIZE_KEY_x000D_CATEGORY_KEY_x000D_SHARE_x000D_PRIZE_AWARD_x000D_</v>
      </c>
      <c r="DL82" s="113" t="str">
        <f t="shared" ca="1" si="49"/>
        <v>LAUREATE_KEY_x000D_COUNTRY_KEY_x000D_INSTITUTION_KEY_x000D_PRIZE_KEY_x000D_CATEGORY_KEY_x000D_SHARE_x000D_PRIZE_AWARD_x000D_</v>
      </c>
      <c r="DM82" s="113" t="str">
        <f t="shared" ca="1" si="49"/>
        <v>LAUREATE_KEY_x000D_COUNTRY_KEY_x000D_INSTITUTION_KEY_x000D_PRIZE_KEY_x000D_CATEGORY_KEY_x000D_SHARE_x000D_PRIZE_AWARD_x000D_</v>
      </c>
      <c r="DN82" s="113" t="str">
        <f t="shared" ca="1" si="49"/>
        <v>LAUREATE_KEY_x000D_COUNTRY_KEY_x000D_INSTITUTION_KEY_x000D_PRIZE_KEY_x000D_CATEGORY_KEY_x000D_SHARE_x000D_PRIZE_AWARD_x000D_</v>
      </c>
      <c r="DO82" s="113" t="str">
        <f t="shared" ca="1" si="49"/>
        <v>LAUREATE_KEY_x000D_COUNTRY_KEY_x000D_INSTITUTION_KEY_x000D_PRIZE_KEY_x000D_CATEGORY_KEY_x000D_SHARE_x000D_PRIZE_AWARD_x000D_</v>
      </c>
      <c r="DP82" s="113" t="str">
        <f t="shared" ca="1" si="49"/>
        <v>LAUREATE_KEY_x000D_COUNTRY_KEY_x000D_INSTITUTION_KEY_x000D_PRIZE_KEY_x000D_CATEGORY_KEY_x000D_SHARE_x000D_PRIZE_AWARD_x000D_</v>
      </c>
      <c r="DQ82" s="113" t="str">
        <f t="shared" ca="1" si="49"/>
        <v>LAUREATE_KEY_x000D_COUNTRY_KEY_x000D_INSTITUTION_KEY_x000D_PRIZE_KEY_x000D_CATEGORY_KEY_x000D_SHARE_x000D_PRIZE_AWARD_x000D_</v>
      </c>
      <c r="DR82" s="113" t="str">
        <f t="shared" ca="1" si="49"/>
        <v>LAUREATE_KEY_x000D_COUNTRY_KEY_x000D_INSTITUTION_KEY_x000D_PRIZE_KEY_x000D_CATEGORY_KEY_x000D_SHARE_x000D_PRIZE_AWARD_x000D_</v>
      </c>
      <c r="DS82" s="113" t="str">
        <f t="shared" ca="1" si="49"/>
        <v>LAUREATE_KEY_x000D_COUNTRY_KEY_x000D_INSTITUTION_KEY_x000D_PRIZE_KEY_x000D_CATEGORY_KEY_x000D_SHARE_x000D_PRIZE_AWARD_x000D_</v>
      </c>
      <c r="DT82" s="113" t="str">
        <f t="shared" ca="1" si="49"/>
        <v>LAUREATE_KEY_x000D_COUNTRY_KEY_x000D_INSTITUTION_KEY_x000D_PRIZE_KEY_x000D_CATEGORY_KEY_x000D_SHARE_x000D_PRIZE_AWARD_x000D_</v>
      </c>
      <c r="DU82" s="113" t="str">
        <f t="shared" ca="1" si="49"/>
        <v>LAUREATE_KEY_x000D_COUNTRY_KEY_x000D_INSTITUTION_KEY_x000D_PRIZE_KEY_x000D_CATEGORY_KEY_x000D_SHARE_x000D_PRIZE_AWARD_x000D_</v>
      </c>
      <c r="DV82" s="113" t="str">
        <f t="shared" ca="1" si="49"/>
        <v>LAUREATE_KEY_x000D_COUNTRY_KEY_x000D_INSTITUTION_KEY_x000D_PRIZE_KEY_x000D_CATEGORY_KEY_x000D_SHARE_x000D_PRIZE_AWARD_x000D_</v>
      </c>
      <c r="DW82" s="113" t="str">
        <f t="shared" ca="1" si="49"/>
        <v>LAUREATE_KEY_x000D_COUNTRY_KEY_x000D_INSTITUTION_KEY_x000D_PRIZE_KEY_x000D_CATEGORY_KEY_x000D_SHARE_x000D_PRIZE_AWARD_x000D_</v>
      </c>
      <c r="DX82" s="113" t="str">
        <f t="shared" ca="1" si="49"/>
        <v>LAUREATE_KEY_x000D_COUNTRY_KEY_x000D_INSTITUTION_KEY_x000D_PRIZE_KEY_x000D_CATEGORY_KEY_x000D_SHARE_x000D_PRIZE_AWARD_x000D_</v>
      </c>
      <c r="DY82" s="113" t="str">
        <f t="shared" ca="1" si="49"/>
        <v>LAUREATE_KEY_x000D_COUNTRY_KEY_x000D_INSTITUTION_KEY_x000D_PRIZE_KEY_x000D_CATEGORY_KEY_x000D_SHARE_x000D_PRIZE_AWARD_x000D_</v>
      </c>
      <c r="DZ82" s="113" t="str">
        <f t="shared" ca="1" si="49"/>
        <v>LAUREATE_KEY_x000D_COUNTRY_KEY_x000D_INSTITUTION_KEY_x000D_PRIZE_KEY_x000D_CATEGORY_KEY_x000D_SHARE_x000D_PRIZE_AWARD_x000D_</v>
      </c>
      <c r="EA82" s="113" t="str">
        <f t="shared" ca="1" si="49"/>
        <v>LAUREATE_KEY_x000D_COUNTRY_KEY_x000D_INSTITUTION_KEY_x000D_PRIZE_KEY_x000D_CATEGORY_KEY_x000D_SHARE_x000D_PRIZE_AWARD_x000D_</v>
      </c>
      <c r="EB82" s="113" t="str">
        <f t="shared" ca="1" si="49"/>
        <v>LAUREATE_KEY_x000D_COUNTRY_KEY_x000D_INSTITUTION_KEY_x000D_PRIZE_KEY_x000D_CATEGORY_KEY_x000D_SHARE_x000D_PRIZE_AWARD_x000D_</v>
      </c>
      <c r="EC82" s="113" t="str">
        <f t="shared" ca="1" si="49"/>
        <v>LAUREATE_KEY_x000D_COUNTRY_KEY_x000D_INSTITUTION_KEY_x000D_PRIZE_KEY_x000D_CATEGORY_KEY_x000D_SHARE_x000D_PRIZE_AWARD_x000D_</v>
      </c>
      <c r="ED82" s="113" t="str">
        <f t="shared" ca="1" si="49"/>
        <v>LAUREATE_KEY_x000D_COUNTRY_KEY_x000D_INSTITUTION_KEY_x000D_PRIZE_KEY_x000D_CATEGORY_KEY_x000D_SHARE_x000D_PRIZE_AWARD_x000D_</v>
      </c>
      <c r="EE82" s="113" t="str">
        <f t="shared" ca="1" si="49"/>
        <v>LAUREATE_KEY_x000D_COUNTRY_KEY_x000D_INSTITUTION_KEY_x000D_PRIZE_KEY_x000D_CATEGORY_KEY_x000D_SHARE_x000D_PRIZE_AWARD_x000D_</v>
      </c>
      <c r="EF82" s="113" t="str">
        <f t="shared" ref="EF82:EY82" ca="1" si="50">IF(NOT(ISERROR(FIND("...",EF81))),EF81,IF(LEN(EF81)&gt;226, EF81 &amp; "..." &amp; CHAR(13), EF81 &amp; EF80))</f>
        <v>LAUREATE_KEY_x000D_COUNTRY_KEY_x000D_INSTITUTION_KEY_x000D_PRIZE_KEY_x000D_CATEGORY_KEY_x000D_SHARE_x000D_PRIZE_AWARD_x000D_</v>
      </c>
      <c r="EG82" s="113" t="str">
        <f t="shared" ca="1" si="50"/>
        <v>LAUREATE_KEY_x000D_COUNTRY_KEY_x000D_INSTITUTION_KEY_x000D_PRIZE_KEY_x000D_CATEGORY_KEY_x000D_SHARE_x000D_PRIZE_AWARD_x000D_</v>
      </c>
      <c r="EH82" s="113" t="str">
        <f t="shared" ca="1" si="50"/>
        <v>LAUREATE_KEY_x000D_COUNTRY_KEY_x000D_INSTITUTION_KEY_x000D_PRIZE_KEY_x000D_CATEGORY_KEY_x000D_SHARE_x000D_PRIZE_AWARD_x000D_</v>
      </c>
      <c r="EI82" s="113" t="str">
        <f t="shared" ca="1" si="50"/>
        <v>LAUREATE_KEY_x000D_COUNTRY_KEY_x000D_INSTITUTION_KEY_x000D_PRIZE_KEY_x000D_CATEGORY_KEY_x000D_SHARE_x000D_PRIZE_AWARD_x000D_</v>
      </c>
      <c r="EJ82" s="113" t="str">
        <f t="shared" ca="1" si="50"/>
        <v>LAUREATE_KEY_x000D_COUNTRY_KEY_x000D_INSTITUTION_KEY_x000D_PRIZE_KEY_x000D_CATEGORY_KEY_x000D_SHARE_x000D_PRIZE_AWARD_x000D_</v>
      </c>
      <c r="EK82" s="113" t="str">
        <f t="shared" ca="1" si="50"/>
        <v>LAUREATE_KEY_x000D_COUNTRY_KEY_x000D_INSTITUTION_KEY_x000D_PRIZE_KEY_x000D_CATEGORY_KEY_x000D_SHARE_x000D_PRIZE_AWARD_x000D_</v>
      </c>
      <c r="EL82" s="113" t="str">
        <f t="shared" ca="1" si="50"/>
        <v>LAUREATE_KEY_x000D_COUNTRY_KEY_x000D_INSTITUTION_KEY_x000D_PRIZE_KEY_x000D_CATEGORY_KEY_x000D_SHARE_x000D_PRIZE_AWARD_x000D_</v>
      </c>
      <c r="EM82" s="113" t="str">
        <f t="shared" ca="1" si="50"/>
        <v>LAUREATE_KEY_x000D_COUNTRY_KEY_x000D_INSTITUTION_KEY_x000D_PRIZE_KEY_x000D_CATEGORY_KEY_x000D_SHARE_x000D_PRIZE_AWARD_x000D_</v>
      </c>
      <c r="EN82" s="113" t="str">
        <f t="shared" ca="1" si="50"/>
        <v>LAUREATE_KEY_x000D_COUNTRY_KEY_x000D_INSTITUTION_KEY_x000D_PRIZE_KEY_x000D_CATEGORY_KEY_x000D_SHARE_x000D_PRIZE_AWARD_x000D_</v>
      </c>
      <c r="EO82" s="113" t="str">
        <f t="shared" ca="1" si="50"/>
        <v>LAUREATE_KEY_x000D_COUNTRY_KEY_x000D_INSTITUTION_KEY_x000D_PRIZE_KEY_x000D_CATEGORY_KEY_x000D_SHARE_x000D_PRIZE_AWARD_x000D_</v>
      </c>
      <c r="EP82" s="113" t="str">
        <f t="shared" ca="1" si="50"/>
        <v>LAUREATE_KEY_x000D_COUNTRY_KEY_x000D_INSTITUTION_KEY_x000D_PRIZE_KEY_x000D_CATEGORY_KEY_x000D_SHARE_x000D_PRIZE_AWARD_x000D_</v>
      </c>
      <c r="EQ82" s="113" t="str">
        <f t="shared" ca="1" si="50"/>
        <v>LAUREATE_KEY_x000D_COUNTRY_KEY_x000D_INSTITUTION_KEY_x000D_PRIZE_KEY_x000D_CATEGORY_KEY_x000D_SHARE_x000D_PRIZE_AWARD_x000D_</v>
      </c>
      <c r="ER82" s="113" t="str">
        <f t="shared" ca="1" si="50"/>
        <v>LAUREATE_KEY_x000D_COUNTRY_KEY_x000D_INSTITUTION_KEY_x000D_PRIZE_KEY_x000D_CATEGORY_KEY_x000D_SHARE_x000D_PRIZE_AWARD_x000D_</v>
      </c>
      <c r="ES82" s="113" t="str">
        <f t="shared" ca="1" si="50"/>
        <v>LAUREATE_KEY_x000D_COUNTRY_KEY_x000D_INSTITUTION_KEY_x000D_PRIZE_KEY_x000D_CATEGORY_KEY_x000D_SHARE_x000D_PRIZE_AWARD_x000D_</v>
      </c>
      <c r="ET82" s="113" t="str">
        <f t="shared" ca="1" si="50"/>
        <v>LAUREATE_KEY_x000D_COUNTRY_KEY_x000D_INSTITUTION_KEY_x000D_PRIZE_KEY_x000D_CATEGORY_KEY_x000D_SHARE_x000D_PRIZE_AWARD_x000D_</v>
      </c>
      <c r="EU82" s="113" t="str">
        <f t="shared" ca="1" si="50"/>
        <v>LAUREATE_KEY_x000D_COUNTRY_KEY_x000D_INSTITUTION_KEY_x000D_PRIZE_KEY_x000D_CATEGORY_KEY_x000D_SHARE_x000D_PRIZE_AWARD_x000D_</v>
      </c>
      <c r="EV82" s="113" t="str">
        <f t="shared" ca="1" si="50"/>
        <v>LAUREATE_KEY_x000D_COUNTRY_KEY_x000D_INSTITUTION_KEY_x000D_PRIZE_KEY_x000D_CATEGORY_KEY_x000D_SHARE_x000D_PRIZE_AWARD_x000D_</v>
      </c>
      <c r="EW82" s="113" t="str">
        <f t="shared" ca="1" si="50"/>
        <v>LAUREATE_KEY_x000D_COUNTRY_KEY_x000D_INSTITUTION_KEY_x000D_PRIZE_KEY_x000D_CATEGORY_KEY_x000D_SHARE_x000D_PRIZE_AWARD_x000D_</v>
      </c>
      <c r="EX82" s="113" t="str">
        <f t="shared" ca="1" si="50"/>
        <v>LAUREATE_KEY_x000D_COUNTRY_KEY_x000D_INSTITUTION_KEY_x000D_PRIZE_KEY_x000D_CATEGORY_KEY_x000D_SHARE_x000D_PRIZE_AWARD_x000D_</v>
      </c>
      <c r="EY82" s="113" t="str">
        <f t="shared" ca="1" si="50"/>
        <v>LAUREATE_KEY_x000D_COUNTRY_KEY_x000D_INSTITUTION_KEY_x000D_PRIZE_KEY_x000D_CATEGORY_KEY_x000D_SHARE_x000D_PRIZE_AWARD_x000D_</v>
      </c>
    </row>
    <row r="83" spans="1:155" s="39" customFormat="1" ht="28.95" hidden="1" customHeight="1" outlineLevel="2">
      <c r="A83" s="21"/>
      <c r="B83" s="21"/>
      <c r="C83" s="33" t="s">
        <v>343</v>
      </c>
      <c r="D83" s="33"/>
      <c r="E83" s="28"/>
      <c r="F83" s="124" t="str">
        <f t="shared" ref="F83:BQ83" si="51">IF(LEN(F72)=0,"",TRIM(SUBSTITUTE(F7, "!", "")))</f>
        <v>[who]</v>
      </c>
      <c r="G83" s="124" t="str">
        <f t="shared" si="51"/>
        <v>[where]</v>
      </c>
      <c r="H83" s="124" t="str">
        <f t="shared" si="51"/>
        <v>[what]</v>
      </c>
      <c r="I83" s="124" t="str">
        <f t="shared" si="51"/>
        <v>[what]</v>
      </c>
      <c r="J83" s="124" t="str">
        <f t="shared" si="51"/>
        <v>[what]</v>
      </c>
      <c r="K83" s="124" t="str">
        <f t="shared" si="51"/>
        <v>[how]</v>
      </c>
      <c r="L83" s="124" t="str">
        <f t="shared" si="51"/>
        <v>[$]</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136" t="str">
        <f>F83</f>
        <v>[who]</v>
      </c>
      <c r="G84" s="113" t="str">
        <f ca="1">CONCATENATE(INDIRECT(ADDRESS(ROW(),COLUMN()-1)),", ", G83)</f>
        <v>[who], [where]</v>
      </c>
      <c r="H84" s="113" t="str">
        <f t="shared" ref="H84:BS84" ca="1" si="54">CONCATENATE(INDIRECT(ADDRESS(ROW(),COLUMN()-1)),", ", H83)</f>
        <v>[who], [where], [what]</v>
      </c>
      <c r="I84" s="113" t="str">
        <f t="shared" ca="1" si="54"/>
        <v>[who], [where], [what], [what]</v>
      </c>
      <c r="J84" s="113" t="str">
        <f t="shared" ca="1" si="54"/>
        <v>[who], [where], [what], [what], [what]</v>
      </c>
      <c r="K84" s="113" t="str">
        <f t="shared" ca="1" si="54"/>
        <v>[who], [where], [what], [what], [what], [how]</v>
      </c>
      <c r="L84" s="113" t="str">
        <f t="shared" ca="1" si="54"/>
        <v>[who], [where], [what], [what], [what], [how], [$]</v>
      </c>
      <c r="M84" s="113" t="str">
        <f t="shared" ca="1" si="54"/>
        <v xml:space="preserve">[who], [where], [what], [what], [what], [how], [$], </v>
      </c>
      <c r="N84" s="113" t="str">
        <f t="shared" ca="1" si="54"/>
        <v xml:space="preserve">[who], [where], [what], [what], [what], [how], [$], , </v>
      </c>
      <c r="O84" s="113" t="str">
        <f t="shared" ca="1" si="54"/>
        <v xml:space="preserve">[who], [where], [what], [what], [what], [how], [$], , , </v>
      </c>
      <c r="P84" s="113" t="str">
        <f t="shared" ca="1" si="54"/>
        <v xml:space="preserve">[who], [where], [what], [what], [what], [how], [$], , , , </v>
      </c>
      <c r="Q84" s="113" t="str">
        <f t="shared" ca="1" si="54"/>
        <v xml:space="preserve">[who], [where], [what], [what], [what], [how], [$], , , , , </v>
      </c>
      <c r="R84" s="113" t="str">
        <f t="shared" ca="1" si="54"/>
        <v xml:space="preserve">[who], [where], [what], [what], [what], [how], [$], , , , , , </v>
      </c>
      <c r="S84" s="113" t="str">
        <f t="shared" ca="1" si="54"/>
        <v xml:space="preserve">[who], [where], [what], [what], [what], [how], [$], , , , , , , </v>
      </c>
      <c r="T84" s="113" t="str">
        <f t="shared" ca="1" si="54"/>
        <v xml:space="preserve">[who], [where], [what], [what], [what], [how], [$], , , , , , , , </v>
      </c>
      <c r="U84" s="113" t="str">
        <f t="shared" ca="1" si="54"/>
        <v xml:space="preserve">[who], [where], [what], [what], [what], [how], [$], , , , , , , , , </v>
      </c>
      <c r="V84" s="113" t="str">
        <f t="shared" ca="1" si="54"/>
        <v xml:space="preserve">[who], [where], [what], [what], [what], [how], [$], , , , , , , , , , </v>
      </c>
      <c r="W84" s="113" t="str">
        <f t="shared" ca="1" si="54"/>
        <v xml:space="preserve">[who], [where], [what], [what], [what], [how], [$], , , , , , , , , , , </v>
      </c>
      <c r="X84" s="113" t="str">
        <f t="shared" ca="1" si="54"/>
        <v xml:space="preserve">[who], [where], [what], [what], [what], [how], [$], , , , , , , , , , , , </v>
      </c>
      <c r="Y84" s="113" t="str">
        <f t="shared" ca="1" si="54"/>
        <v xml:space="preserve">[who], [where], [what], [what], [what], [how], [$], , , , , , , , , , , , , </v>
      </c>
      <c r="Z84" s="113" t="str">
        <f t="shared" ca="1" si="54"/>
        <v xml:space="preserve">[who], [where], [what], [what], [what], [how], [$], , , , , , , , , , , , , , </v>
      </c>
      <c r="AA84" s="113" t="str">
        <f t="shared" ca="1" si="54"/>
        <v xml:space="preserve">[who], [where], [what], [what], [what], [how], [$], , , , , , , , , , , , , , , </v>
      </c>
      <c r="AB84" s="113" t="str">
        <f t="shared" ca="1" si="54"/>
        <v xml:space="preserve">[who], [where], [what], [what], [what], [how], [$], , , , , , , , , , , , , , , , </v>
      </c>
      <c r="AC84" s="113" t="str">
        <f t="shared" ca="1" si="54"/>
        <v xml:space="preserve">[who], [where], [what], [what], [what], [how], [$], , , , , , , , , , , , , , , , , </v>
      </c>
      <c r="AD84" s="113" t="str">
        <f t="shared" ca="1" si="54"/>
        <v xml:space="preserve">[who], [where], [what], [what], [what], [how], [$], , , , , , , , , , , , , , , , , , </v>
      </c>
      <c r="AE84" s="113" t="str">
        <f t="shared" ca="1" si="54"/>
        <v xml:space="preserve">[who], [where], [what], [what], [what], [how], [$], , , , , , , , , , , , , , , , , , , </v>
      </c>
      <c r="AF84" s="113" t="str">
        <f t="shared" ca="1" si="54"/>
        <v xml:space="preserve">[who], [where], [what], [what], [what], [how], [$], , , , , , , , , , , , , , , , , , , , </v>
      </c>
      <c r="AG84" s="113" t="str">
        <f t="shared" ca="1" si="54"/>
        <v xml:space="preserve">[who], [where], [what], [what], [what], [how], [$], , , , , , , , , , , , , , , , , , , , , </v>
      </c>
      <c r="AH84" s="113" t="str">
        <f t="shared" ca="1" si="54"/>
        <v xml:space="preserve">[who], [where], [what], [what], [what], [how], [$], , , , , , , , , , , , , , , , , , , , , , </v>
      </c>
      <c r="AI84" s="113" t="str">
        <f t="shared" ca="1" si="54"/>
        <v xml:space="preserve">[who], [where], [what], [what], [what], [how], [$], , , , , , , , , , , , , , , , , , , , , , , </v>
      </c>
      <c r="AJ84" s="113" t="str">
        <f t="shared" ca="1" si="54"/>
        <v xml:space="preserve">[who], [where], [what], [what], [what], [how], [$], , , , , , , , , , , , , , , , , , , , , , , , </v>
      </c>
      <c r="AK84" s="113" t="str">
        <f t="shared" ca="1" si="54"/>
        <v xml:space="preserve">[who], [where], [what], [what], [what], [how], [$], , , , , , , , , , , , , , , , , , , , , , , , , </v>
      </c>
      <c r="AL84" s="113" t="str">
        <f t="shared" ca="1" si="54"/>
        <v xml:space="preserve">[who], [where], [what], [what], [what], [how], [$], , , , , , , , , , , , , , , , , , , , , , , , , , </v>
      </c>
      <c r="AM84" s="113" t="str">
        <f t="shared" ca="1" si="54"/>
        <v xml:space="preserve">[who], [where], [what], [what], [what], [how], [$], , , , , , , , , , , , , , , , , , , , , , , , , , , </v>
      </c>
      <c r="AN84" s="113" t="str">
        <f t="shared" ca="1" si="54"/>
        <v xml:space="preserve">[who], [where], [what], [what], [what], [how], [$], , , , , , , , , , , , , , , , , , , , , , , , , , , , </v>
      </c>
      <c r="AO84" s="113" t="str">
        <f t="shared" ca="1" si="54"/>
        <v xml:space="preserve">[who], [where], [what], [what], [what], [how], [$], , , , , , , , , , , , , , , , , , , , , , , , , , , , , </v>
      </c>
      <c r="AP84" s="113" t="str">
        <f t="shared" ca="1" si="54"/>
        <v xml:space="preserve">[who], [where], [what], [what], [what], [how], [$], , , , , , , , , , , , , , , , , , , , , , , , , , , , , , </v>
      </c>
      <c r="AQ84" s="113" t="str">
        <f t="shared" ca="1" si="54"/>
        <v xml:space="preserve">[who], [where], [what], [what], [what], [how], [$], , , , , , , , , , , , , , , , , , , , , , , , , , , , , , , </v>
      </c>
      <c r="AR84" s="113" t="str">
        <f t="shared" ca="1" si="54"/>
        <v xml:space="preserve">[who], [where], [what], [what], [what], [how], [$], , , , , , , , , , , , , , , , , , , , , , , , , , , , , , , , </v>
      </c>
      <c r="AS84" s="113" t="str">
        <f t="shared" ca="1" si="54"/>
        <v xml:space="preserve">[who], [where], [what], [what], [what], [how], [$], , , , , , , , , , , , , , , , , , , , , , , , , , , , , , , , , </v>
      </c>
      <c r="AT84" s="113" t="str">
        <f t="shared" ca="1" si="54"/>
        <v xml:space="preserve">[who], [where], [what], [what], [what], [how], [$], , , , , , , , , , , , , , , , , , , , , , , , , , , , , , , , , , </v>
      </c>
      <c r="AU84" s="113" t="str">
        <f t="shared" ca="1" si="54"/>
        <v xml:space="preserve">[who], [where], [what], [what], [what], [how], [$], , , , , , , , , , , , , , , , , , , , , , , , , , , , , , , , , , , </v>
      </c>
      <c r="AV84" s="113" t="str">
        <f t="shared" ca="1" si="54"/>
        <v xml:space="preserve">[who], [where], [what], [what], [what], [how], [$], , , , , , , , , , , , , , , , , , , , , , , , , , , , , , , , , , , , </v>
      </c>
      <c r="AW84" s="113" t="str">
        <f t="shared" ca="1" si="54"/>
        <v xml:space="preserve">[who], [where], [what], [what], [what], [how], [$], , , , , , , , , , , , , , , , , , , , , , , , , , , , , , , , , , , , , </v>
      </c>
      <c r="AX84" s="113" t="str">
        <f t="shared" ca="1" si="54"/>
        <v xml:space="preserve">[who], [where], [what], [what], [what], [how], [$], , , , , , , , , , , , , , , , , , , , , , , , , , , , , , , , , , , , , , </v>
      </c>
      <c r="AY84" s="113" t="str">
        <f t="shared" ca="1" si="54"/>
        <v xml:space="preserve">[who], [where], [what], [what], [what], [how], [$], , , , , , , , , , , , , , , , , , , , , , , , , , , , , , , , , , , , , , , </v>
      </c>
      <c r="AZ84" s="113" t="str">
        <f t="shared" ca="1" si="54"/>
        <v xml:space="preserve">[who], [where], [what], [what], [what], [how], [$], , , , , , , , , , , , , , , , , , , , , , , , , , , , , , , , , , , , , , , , </v>
      </c>
      <c r="BA84" s="113" t="str">
        <f t="shared" ca="1" si="54"/>
        <v xml:space="preserve">[who], [where], [what], [what], [what], [how], [$], , , , , , , , , , , , , , , , , , , , , , , , , , , , , , , , , , , , , , , , , </v>
      </c>
      <c r="BB84" s="113" t="str">
        <f t="shared" ca="1" si="54"/>
        <v xml:space="preserve">[who], [where], [what], [what], [what], [how], [$], , , , , , , , , , , , , , , , , , , , , , , , , , , , , , , , , , , , , , , , , , </v>
      </c>
      <c r="BC84" s="113" t="str">
        <f t="shared" ca="1" si="54"/>
        <v xml:space="preserve">[who], [where], [what], [what], [what], [how], [$], , , , , , , , , , , , , , , , , , , , , , , , , , , , , , , , , , , , , , , , , , , </v>
      </c>
      <c r="BD84" s="113" t="str">
        <f t="shared" ca="1" si="54"/>
        <v xml:space="preserve">[who], [where], [what], [what], [what], [how], [$], , , , , , , , , , , , , , , , , , , , , , , , , , , , , , , , , , , , , , , , , , , , </v>
      </c>
      <c r="BE84" s="113" t="str">
        <f t="shared" ca="1" si="54"/>
        <v xml:space="preserve">[who], [where], [what], [what], [what], [how], [$], , , , , , , , , , , , , , , , , , , , , , , , , , , , , , , , , , , , , , , , , , , , , </v>
      </c>
      <c r="BF84" s="113" t="str">
        <f t="shared" ca="1" si="54"/>
        <v xml:space="preserve">[who], [where], [what], [what], [what], [how], [$], , , , , , , , , , , , , , , , , , , , , , , , , , , , , , , , , , , , , , , , , , , , , , </v>
      </c>
      <c r="BG84" s="113" t="str">
        <f t="shared" ca="1" si="54"/>
        <v xml:space="preserve">[who], [where], [what], [what], [what], [how], [$], , , , , , , , , , , , , , , , , , , , , , , , , , , , , , , , , , , , , , , , , , , , , , , </v>
      </c>
      <c r="BH84" s="113" t="str">
        <f t="shared" ca="1" si="54"/>
        <v xml:space="preserve">[who], [where], [what], [what], [what], [how], [$], , , , , , , , , , , , , , , , , , , , , , , , , , , , , , , , , , , , , , , , , , , , , , , , </v>
      </c>
      <c r="BI84" s="113" t="str">
        <f t="shared" ca="1" si="54"/>
        <v xml:space="preserve">[who], [where], [what], [what], [what], [how], [$], , , , , , , , , , , , , , , , , , , , , , , , , , , , , , , , , , , , , , , , , , , , , , , , , </v>
      </c>
      <c r="BJ84" s="113" t="str">
        <f t="shared" ca="1" si="54"/>
        <v xml:space="preserve">[who], [where], [what], [what], [what], [how], [$], , , , , , , , , , , , , , , , , , , , , , , , , , , , , , , , , , , , , , , , , , , , , , , , , , </v>
      </c>
      <c r="BK84" s="113" t="str">
        <f t="shared" ca="1" si="54"/>
        <v xml:space="preserve">[who], [where], [what], [what], [what], [how], [$], , , , , , , , , , , , , , , , , , , , , , , , , , , , , , , , , , , , , , , , , , , , , , , , , , , </v>
      </c>
      <c r="BL84" s="113" t="str">
        <f t="shared" ca="1" si="54"/>
        <v xml:space="preserve">[who], [where], [what], [what], [what], [how], [$], , , , , , , , , , , , , , , , , , , , , , , , , , , , , , , , , , , , , , , , , , , , , , , , , , , , </v>
      </c>
      <c r="BM84" s="113" t="str">
        <f t="shared" ca="1" si="54"/>
        <v xml:space="preserve">[who], [where], [what], [what], [what], [how], [$], , , , , , , , , , , , , , , , , , , , , , , , , , , , , , , , , , , , , , , , , , , , , , , , , , , , , </v>
      </c>
      <c r="BN84" s="113" t="str">
        <f t="shared" ca="1" si="54"/>
        <v xml:space="preserve">[who], [where], [what], [what], [what], [how], [$], , , , , , , , , , , , , , , , , , , , , , , , , , , , , , , , , , , , , , , , , , , , , , , , , , , , , , </v>
      </c>
      <c r="BO84" s="113" t="str">
        <f t="shared" ca="1" si="54"/>
        <v xml:space="preserve">[who], [where], [what], [what], [what], [how], [$], , , , , , , , , , , , , , , , , , , , , , , , , , , , , , , , , , , , , , , , , , , , , , , , , , , , , , , </v>
      </c>
      <c r="BP84" s="113" t="str">
        <f t="shared" ca="1" si="54"/>
        <v xml:space="preserve">[who], [where], [what], [what], [what], [how], [$], , , , , , , , , , , , , , , , , , , , , , , , , , , , , , , , , , , , , , , , , , , , , , , , , , , , , , , , </v>
      </c>
      <c r="BQ84" s="113" t="str">
        <f t="shared" ca="1" si="54"/>
        <v xml:space="preserve">[who], [where], [what], [what], [what], [how], [$], , , , , , , , , , , , , , , , , , , , , , , , , , , , , , , , , , , , , , , , , , , , , , , , , , , , , , , , , </v>
      </c>
      <c r="BR84" s="113" t="str">
        <f t="shared" ca="1" si="54"/>
        <v xml:space="preserve">[who], [where], [what], [what], [what], [how], [$], , , , , , , , , , , , , , , , , , , , , , , , , , , , , , , , , , , , , , , , , , , , , , , , , , , , , , , , , , </v>
      </c>
      <c r="BS84" s="113" t="str">
        <f t="shared" ca="1" si="54"/>
        <v xml:space="preserve">[who], [where], [what], [what], [what], [how], [$], , , , , , , , , , , , , , , , , , , , , , , , , , , , , , , , , , , , , , , , , , , , , , , , , , , , , , , , , , , </v>
      </c>
      <c r="BT84" s="113" t="str">
        <f t="shared" ref="BT84:EE84" ca="1" si="55">CONCATENATE(INDIRECT(ADDRESS(ROW(),COLUMN()-1)),", ", BT83)</f>
        <v xml:space="preserve">[who], [where], [what], [what], [what], [how], [$], , , , , , , , , , , , , , , , , , , , , , , , , , , , , , , , , , , , , , , , , , , , , , , , , , , , , , , , , , , , </v>
      </c>
      <c r="BU84" s="113" t="str">
        <f t="shared" ca="1" si="55"/>
        <v xml:space="preserve">[who], [where], [what], [what], [what], [how], [$], , , , , , , , , , , , , , , , , , , , , , , , , , , , , , , , , , , , , , , , , , , , , , , , , , , , , , , , , , , , , </v>
      </c>
      <c r="BV84" s="113" t="str">
        <f t="shared" ca="1" si="55"/>
        <v xml:space="preserve">[who], [where], [what], [what], [what], [how], [$], , , , , , , , , , , , , , , , , , , , , , , , , , , , , , , , , , , , , , , , , , , , , , , , , , , , , , , , , , , , , , </v>
      </c>
      <c r="BW84" s="113" t="str">
        <f t="shared" ca="1" si="55"/>
        <v xml:space="preserve">[who], [where], [what], [what], [what], [how], [$], , , , , , , , , , , , , , , , , , , , , , , , , , , , , , , , , , , , , , , , , , , , , , , , , , , , , , , , , , , , , , , </v>
      </c>
      <c r="BX84" s="113" t="str">
        <f t="shared" ca="1" si="55"/>
        <v xml:space="preserve">[who], [where], [what], [what], [what], [how], [$], , , , , , , , , , , , , , , , , , , , , , , , , , , , , , , , , , , , , , , , , , , , , , , , , , , , , , , , , , , , , , , , </v>
      </c>
      <c r="BY84" s="113" t="str">
        <f t="shared" ca="1" si="55"/>
        <v xml:space="preserve">[who], [where], [what], [what], [what], [how], [$], , , , , , , , , , , , , , , , , , , , , , , , , , , , , , , , , , , , , , , , , , , , , , , , , , , , , , , , , , , , , , , , , </v>
      </c>
      <c r="BZ84" s="113" t="str">
        <f t="shared" ca="1" si="55"/>
        <v xml:space="preserve">[who], [where], [what], [what], [what], [how], [$], , , , , , , , , , , , , , , , , , , , , , , , , , , , , , , , , , , , , , , , , , , , , , , , , , , , , , , , , , , , , , , , , , </v>
      </c>
      <c r="CA84" s="113" t="str">
        <f t="shared" ca="1" si="55"/>
        <v xml:space="preserve">[who], [where], [what], [what], [what], [how], [$], , , , , , , , , , , , , , , , , , , , , , , , , , , , , , , , , , , , , , , , , , , , , , , , , , , , , , , , , , , , , , , , , , , </v>
      </c>
      <c r="CB84" s="113" t="str">
        <f t="shared" ca="1" si="55"/>
        <v xml:space="preserve">[who], [where], [what], [what], [what], [how], [$], , , , , , , , , , , , , , , , , , , , , , , , , , , , , , , , , , , , , , , , , , , , , , , , , , , , , , , , , , , , , , , , , , , , </v>
      </c>
      <c r="CC84" s="113" t="str">
        <f t="shared" ca="1" si="55"/>
        <v xml:space="preserve">[who], [where], [what], [what], [what], [how], [$], , , , , , , , , , , , , , , , , , , , , , , , , , , , , , , , , , , , , , , , , , , , , , , , , , , , , , , , , , , , , , , , , , , , , </v>
      </c>
      <c r="CD84" s="113" t="str">
        <f t="shared" ca="1" si="55"/>
        <v xml:space="preserve">[who], [where], [what], [what], [what], [how], [$], , , , , , , , , , , , , , , , , , , , , , , , , , , , , , , , , , , , , , , , , , , , , , , , , , , , , , , , , , , , , , , , , , , , , , </v>
      </c>
      <c r="CE84" s="113" t="str">
        <f t="shared" ca="1" si="55"/>
        <v xml:space="preserve">[who], [where], [what], [what], [what], [how], [$], , , , , , , , , , , , , , , , , , , , , , , , , , , , , , , , , , , , , , , , , , , , , , , , , , , , , , , , , , , , , , , , , , , , , , , </v>
      </c>
      <c r="CF84" s="113" t="str">
        <f t="shared" ca="1" si="55"/>
        <v xml:space="preserve">[who], [where], [what], [what], [what], [how], [$], , , , , , , , , , , , , , , , , , , , , , , , , , , , , , , , , , , , , , , , , , , , , , , , , , , , , , , , , , , , , , , , , , , , , , , , </v>
      </c>
      <c r="CG84" s="113" t="str">
        <f t="shared" ca="1" si="55"/>
        <v xml:space="preserve">[who], [where], [what], [what], [what], [how], [$], , , , , , , , , , , , , , , , , , , , , , , , , , , , , , , , , , , , , , , , , , , , , , , , , , , , , , , , , , , , , , , , , , , , , , , , , </v>
      </c>
      <c r="CH84" s="113" t="str">
        <f t="shared" ca="1" si="55"/>
        <v xml:space="preserve">[who], [where], [what], [what], [what], [how], [$], , , , , , , , , , , , , , , , , , , , , , , , , , , , , , , , , , , , , , , , , , , , , , , , , , , , , , , , , , , , , , , , , , , , , , , , , , </v>
      </c>
      <c r="CI84" s="113" t="str">
        <f t="shared" ca="1" si="55"/>
        <v xml:space="preserve">[who], [where], [what], [what], [what], [how], [$], , , , , , , , , , , , , , , , , , , , , , , , , , , , , , , , , , , , , , , , , , , , , , , , , , , , , , , , , , , , , , , , , , , , , , , , , , , </v>
      </c>
      <c r="CJ84" s="113" t="str">
        <f t="shared" ca="1" si="55"/>
        <v xml:space="preserve">[who], [where], [what], [what], [what], [how], [$], , , , , , , , , , , , , , , , , , , , , , , , , , , , , , , , , , , , , , , , , , , , , , , , , , , , , , , , , , , , , , , , , , , , , , , , , , , , </v>
      </c>
      <c r="CK84" s="113" t="str">
        <f t="shared" ca="1" si="55"/>
        <v xml:space="preserve">[who], [where], [what], [what], [what], [how], [$], , , , , , , , , , , , , , , , , , , , , , , , , , , , , , , , , , , , , , , , , , , , , , , , , , , , , , , , , , , , , , , , , , , , , , , , , , , , , </v>
      </c>
      <c r="CL84" s="113" t="str">
        <f t="shared" ca="1" si="55"/>
        <v xml:space="preserve">[who], [where], [what], [what], [what], [how], [$], , , , , , , , , , , , , , , , , , , , , , , , , , , , , , , , , , , , , , , , , , , , , , , , , , , , , , , , , , , , , , , , , , , , , , , , , , , , , , </v>
      </c>
      <c r="CM84" s="113" t="str">
        <f t="shared" ca="1" si="55"/>
        <v xml:space="preserve">[who], [where], [what], [what], [what], [how], [$], , , , , , , , , , , , , , , , , , , , , , , , , , , , , , , , , , , , , , , , , , , , , , , , , , , , , , , , , , , , , , , , , , , , , , , , , , , , , , , </v>
      </c>
      <c r="CN84" s="113" t="str">
        <f t="shared" ca="1" si="55"/>
        <v xml:space="preserve">[who], [where], [what], [what], [what], [how], [$], , , , , , , , , , , , , , , , , , , , , , , , , , , , , , , , , , , , , , , , , , , , , , , , , , , , , , , , , , , , , , , , , , , , , , , , , , , , , , , , </v>
      </c>
      <c r="CO84" s="113" t="str">
        <f t="shared" ca="1" si="55"/>
        <v xml:space="preserve">[who], [where], [what], [what], [what], [how], [$], , , , , , , , , , , , , , , , , , , , , , , , , , , , , , , , , , , , , , , , , , , , , , , , , , , , , , , , , , , , , , , , , , , , , , , , , , , , , , , , , </v>
      </c>
      <c r="CP84" s="113" t="str">
        <f t="shared" ca="1" si="55"/>
        <v xml:space="preserve">[who], [where], [what], [what], [what], [how], [$], , , , , , , , , , , , , , , , , , , , , , , , , , , , , , , , , , , , , , , , , , , , , , , , , , , , , , , , , , , , , , , , , , , , , , , , , , , , , , , , , , </v>
      </c>
      <c r="CQ84" s="113" t="str">
        <f t="shared" ca="1" si="55"/>
        <v xml:space="preserve">[who], [where], [what], [what], [what], [how], [$], , , , , , , , , , , , , , , , , , , , , , , , , , , , , , , , , , , , , , , , , , , , , , , , , , , , , , , , , , , , , , , , , , , , , , , , , , , , , , , , , , , </v>
      </c>
      <c r="CR84" s="113" t="str">
        <f t="shared" ca="1" si="55"/>
        <v xml:space="preserve">[who], [where], [what], [what], [what], [how], [$], , , , , , , , , , , , , , , , , , , , , , , , , , , , , , , , , , , , , , , , , , , , , , , , , , , , , , , , , , , , , , , , , , , , , , , , , , , , , , , , , , , , </v>
      </c>
      <c r="CS84" s="113" t="str">
        <f t="shared" ca="1" si="55"/>
        <v xml:space="preserve">[who], [where], [what], [what], [what], [how], [$], , , , , , , , , , , , , , , , , , , , , , , , , , , , , , , , , , , , , , , , , , , , , , , , , , , , , , , , , , , , , , , , , , , , , , , , , , , , , , , , , , , , , </v>
      </c>
      <c r="CT84" s="113" t="str">
        <f t="shared" ca="1" si="55"/>
        <v xml:space="preserve">[who], [where], [what], [what], [what], [how], [$], , , , , , , , , , , , , , , , , , , , , , , , , , , , , , , , , , , , , , , , , , , , , , , , , , , , , , , , , , , , , , , , , , , , , , , , , , , , , , , , , , , , , , </v>
      </c>
      <c r="CU84" s="113" t="str">
        <f t="shared" ca="1" si="55"/>
        <v xml:space="preserve">[who], [where], [what], [what], [what], [how], [$], , , , , , , , , , , , , , , , , , , , , , , , , , , , , , , , , , , , , , , , , , , , , , , , , , , , , , , , , , , , , , , , , , , , , , , , , , , , , , , , , , , , , , , </v>
      </c>
      <c r="CV84" s="113" t="str">
        <f t="shared" ca="1" si="55"/>
        <v xml:space="preserve">[who], [where], [what], [what], [what], [how], [$], , , , , , , , , , , , , , , , , , , , , , , , , , , , , , , , , , , , , , , , , , , , , , , , , , , , , , , , , , , , , , , , , , , , , , , , , , , , , , , , , , , , , , , , </v>
      </c>
      <c r="CW84" s="113" t="str">
        <f t="shared" ca="1" si="55"/>
        <v xml:space="preserve">[who], [where], [what], [what], [what], [how], [$], , , , , , , , , , , , , , , , , , , , , , , , , , , , , , , , , , , , , , , , , , , , , , , , , , , , , , , , , , , , , , , , , , , , , , , , , , , , , , , , , , , , , , , , , </v>
      </c>
      <c r="CX84" s="113" t="str">
        <f t="shared" ca="1" si="55"/>
        <v xml:space="preserve">[who], [where], [what], [what], [what], [how], [$], , , , , , , , , , , , , , , , , , , , , , , , , , , , , , , , , , , , , , , , , , , , , , , , , , , , , , , , , , , , , , , , , , , , , , , , , , , , , , , , , , , , , , , , , , </v>
      </c>
      <c r="CY84" s="113" t="str">
        <f t="shared" ca="1" si="55"/>
        <v xml:space="preserve">[who], [where], [what], [what], [what], [how], [$], , , , , , , , , , , , , , , , , , , , , , , , , , , , , , , , , , , , , , , , , , , , , , , , , , , , , , , , , , , , , , , , , , , , , , , , , , , , , , , , , , , , , , , , , , , </v>
      </c>
      <c r="CZ84" s="113" t="str">
        <f t="shared" ca="1" si="55"/>
        <v xml:space="preserve">[who], [where], [what], [what], [what], [how], [$], , , , , , , , , , , , , , , , , , , , , , , , , , , , , , , , , , , , , , , , , , , , , , , , , , , , , , , , , , , , , , , , , , , , , , , , , , , , , , , , , , , , , , , , , , , , </v>
      </c>
      <c r="DA84" s="113" t="str">
        <f t="shared" ca="1" si="55"/>
        <v xml:space="preserve">[who], [where], [what], [what], [what], [how], [$], , , , , , , , , , , , , , , , , , , , , , , , , , , , , , , , , , , , , , , , , , , , , , , , , , , , , , , , , , , , , , , , , , , , , , , , , , , , , , , , , , , , , , , , , , , , , </v>
      </c>
      <c r="DB84" s="113" t="str">
        <f t="shared" ca="1" si="55"/>
        <v xml:space="preserve">[who], [where], [what], [what], [what], [how], [$], , , , , , , , , , , , , , , , , , , , , , , , , , , , , , , , , , , , , , , , , , , , , , , , , , , , , , , , , , , , , , , , , , , , , , , , , , , , , , , , , , , , , , , , , , , , , , </v>
      </c>
      <c r="DC84" s="113" t="str">
        <f t="shared" ca="1" si="55"/>
        <v xml:space="preserve">[who], [where], [what], [what], [what], [how], [$], , , , , , , , , , , , , , , , , , , , , , , , , , , , , , , , , , , , , , , , , , , , , , , , , , , , , , , , , , , , , , , , , , , , , , , , , , , , , , , , , , , , , , , , , , , , , , , </v>
      </c>
      <c r="DD84" s="113" t="str">
        <f t="shared" ca="1" si="55"/>
        <v xml:space="preserve">[who], [where], [what], [what], [what], [how], [$], , , , , , , , , , , , , , , , , , , , , , , , , , , , , , , , , , , , , , , , , , , , , , , , , , , , , , , , , , , , , , , , , , , , , , , , , , , , , , , , , , , , , , , , , , , , , , , , </v>
      </c>
      <c r="DE84" s="113" t="str">
        <f t="shared" ca="1" si="55"/>
        <v xml:space="preserve">[who], [where], [what], [what], [what], [how], [$], , , , , , , , , , , , , , , , , , , , , , , , , , , , , , , , , , , , , , , , , , , , , , , , , , , , , , , , , , , , , , , , , , , , , , , , , , , , , , , , , , , , , , , , , , , , , , , , , </v>
      </c>
      <c r="DF84" s="113" t="str">
        <f t="shared" ca="1" si="55"/>
        <v xml:space="preserve">[who], [where], [what], [what], [what], [how], [$], , , , , , , , , , , , , , , , , , , , , , , , , , , , , , , , , , , , , , , , , , , , , , , , , , , , , , , , , , , , , , , , , , , , , , , , , , , , , , , , , , , , , , , , , , , , , , , , , , </v>
      </c>
      <c r="DG84" s="113" t="str">
        <f t="shared" ca="1" si="55"/>
        <v xml:space="preserve">[who], [where], [what], [what], [what], [how], [$], , , , , , , , , , , , , , , , , , , , , , , , , , , , , , , , , , , , , , , , , , , , , , , , , , , , , , , , , , , , , , , , , , , , , , , , , , , , , , , , , , , , , , , , , , , , , , , , , , , </v>
      </c>
      <c r="DH84" s="113" t="str">
        <f t="shared" ca="1" si="55"/>
        <v xml:space="preserve">[who], [where], [what], [what], [what], [how], [$], , , , , , , , , , , , , , , , , , , , , , , , , , , , , , , , , , , , , , , , , , , , , , , , , , , , , , , , , , , , , , , , , , , , , , , , , , , , , , , , , , , , , , , , , , , , , , , , , , , , </v>
      </c>
      <c r="DI84" s="113" t="str">
        <f t="shared" ca="1" si="55"/>
        <v xml:space="preserve">[who], [where], [what], [what], [what], [how], [$], , , , , , , , , , , , , , , , , , , , , , , , , , , , , , , , , , , , , , , , , , , , , , , , , , , , , , , , , , , , , , , , , , , , , , , , , , , , , , , , , , , , , , , , , , , , , , , , , , , , , </v>
      </c>
      <c r="DJ84" s="113" t="str">
        <f t="shared" ca="1" si="55"/>
        <v xml:space="preserve">[who], [where], [what], [what], [what], [how], [$], , , , , , , , , , , , , , , , , , , , , , , , , , , , , , , , , , , , , , , , , , , , , , , , , , , , , , , , , , , , , , , , , , , , , , , , , , , , , , , , , , , , , , , , , , , , , , , , , , , , , , </v>
      </c>
      <c r="DK84" s="113" t="str">
        <f t="shared" ca="1" si="55"/>
        <v xml:space="preserve">[who], [where], [what], [what], [what], [how], [$], , , , , , , , , , , , , , , , , , , , , , , , , , , , , , , , , , , , , , , , , , , , , , , , , , , , , , , , , , , , , , , , , , , , , , , , , , , , , , , , , , , , , , , , , , , , , , , , , , , , , , , </v>
      </c>
      <c r="DL84" s="113" t="str">
        <f t="shared" ca="1" si="55"/>
        <v xml:space="preserve">[who], [where], [what], [what], [what], [how], [$], , , , , , , , , , , , , , , , , , , , , , , , , , , , , , , , , , , , , , , , , , , , , , , , , , , , , , , , , , , , , , , , , , , , , , , , , , , , , , , , , , , , , , , , , , , , , , , , , , , , , , , , </v>
      </c>
      <c r="DM84" s="113" t="str">
        <f t="shared" ca="1" si="55"/>
        <v xml:space="preserve">[who], [where], [what], [what], [what], [how], [$], , , , , , , , , , , , , , , , , , , , , , , , , , , , , , , , , , , , , , , , , , , , , , , , , , , , , , , , , , , , , , , , , , , , , , , , , , , , , , , , , , , , , , , , , , , , , , , , , , , , , , , , , </v>
      </c>
      <c r="DN84" s="113" t="str">
        <f t="shared" ca="1" si="55"/>
        <v xml:space="preserve">[who], [where], [what], [what], [what], [how], [$], , , , , , , , , , , , , , , , , , , , , , , , , , , , , , , , , , , , , , , , , , , , , , , , , , , , , , , , , , , , , , , , , , , , , , , , , , , , , , , , , , , , , , , , , , , , , , , , , , , , , , , , , , </v>
      </c>
      <c r="DO84" s="113" t="str">
        <f t="shared" ca="1" si="55"/>
        <v xml:space="preserve">[who], [where], [what], [what], [what], [how], [$], , , , , , , , , , , , , , , , , , , , , , , , , , , , , , , , , , , , , , , , , , , , , , , , , , , , , , , , , , , , , , , , , , , , , , , , , , , , , , , , , , , , , , , , , , , , , , , , , , , , , , , , , , , </v>
      </c>
      <c r="DP84" s="113" t="str">
        <f t="shared" ca="1" si="55"/>
        <v xml:space="preserve">[who], [where], [what], [what], [what], [how], [$], , , , , , , , , , , , , , , , , , , , , , , , , , , , , , , , , , , , , , , , , , , , , , , , , , , , , , , , , , , , , , , , , , , , , , , , , , , , , , , , , , , , , , , , , , , , , , , , , , , , , , , , , , , , </v>
      </c>
      <c r="DQ84" s="113" t="str">
        <f t="shared" ca="1" si="55"/>
        <v xml:space="preserve">[who], [where], [what], [what], [what], [how], [$], , , , , , , , , , , , , , , , , , , , , , , , , , , , , , , , , , , , , , , , , , , , , , , , , , , , , , , , , , , , , , , , , , , , , , , , , , , , , , , , , , , , , , , , , , , , , , , , , , , , , , , , , , , , , </v>
      </c>
      <c r="DR84" s="113" t="str">
        <f t="shared" ca="1" si="55"/>
        <v xml:space="preserve">[who], [where], [what], [what], [what], [how], [$], , , , , , , , , , , , , , , , , , , , , , , , , , , , , , , , , , , , , , , , , , , , , , , , , , , , , , , , , , , , , , , , , , , , , , , , , , , , , , , , , , , , , , , , , , , , , , , , , , , , , , , , , , , , , , </v>
      </c>
      <c r="DS84" s="113" t="str">
        <f t="shared" ca="1" si="55"/>
        <v xml:space="preserve">[who], [where], [what], [what], [what], [how], [$], , , , , , , , , , , , , , , , , , , , , , , , , , , , , , , , , , , , , , , , , , , , , , , , , , , , , , , , , , , , , , , , , , , , , , , , , , , , , , , , , , , , , , , , , , , , , , , , , , , , , , , , , , , , , , , </v>
      </c>
      <c r="DT84" s="113" t="str">
        <f t="shared" ca="1" si="55"/>
        <v xml:space="preserve">[who], [where], [what], [what], [what], [how], [$], , , , , , , , , , , , , , , , , , , , , , , , , , , , , , , , , , , , , , , , , , , , , , , , , , , , , , , , , , , , , , , , , , , , , , , , , , , , , , , , , , , , , , , , , , , , , , , , , , , , , , , , , , , , , , , , </v>
      </c>
      <c r="DU84" s="113" t="str">
        <f t="shared" ca="1" si="55"/>
        <v xml:space="preserve">[who], [where], [what], [what], [what], [how], [$], , , , , , , , , , , , , , , , , , , , , , , , , , , , , , , , , , , , , , , , , , , , , , , , , , , , , , , , , , , , , , , , , , , , , , , , , , , , , , , , , , , , , , , , , , , , , , , , , , , , , , , , , , , , , , , , , </v>
      </c>
      <c r="DV84" s="113" t="str">
        <f t="shared" ca="1" si="55"/>
        <v xml:space="preserve">[who], [where], [what], [what], [what], [how], [$], , , , , , , , , , , , , , , , , , , , , , , , , , , , , , , , , , , , , , , , , , , , , , , , , , , , , , , , , , , , , , , , , , , , , , , , , , , , , , , , , , , , , , , , , , , , , , , , , , , , , , , , , , , , , , , , , , </v>
      </c>
      <c r="DW84" s="113" t="str">
        <f t="shared" ca="1" si="55"/>
        <v xml:space="preserve">[who], [where], [what], [what], [what], [how], [$], , , , , , , , , , , , , , , , , , , , , , , , , , , , , , , , , , , , , , , , , , , , , , , , , , , , , , , , , , , , , , , , , , , , , , , , , , , , , , , , , , , , , , , , , , , , , , , , , , , , , , , , , , , , , , , , , , , </v>
      </c>
      <c r="DX84" s="113" t="str">
        <f t="shared" ca="1" si="55"/>
        <v xml:space="preserve">[who], [where], [what], [what], [what], [how], [$], , , , , , , , , , , , , , , , , , , , , , , , , , , , , , , , , , , , , , , , , , , , , , , , , , , , , , , , , , , , , , , , , , , , , , , , , , , , , , , , , , , , , , , , , , , , , , , , , , , , , , , , , , , , , , , , , , , , </v>
      </c>
      <c r="DY84" s="113" t="str">
        <f t="shared" ca="1" si="55"/>
        <v xml:space="preserve">[who], [where], [what], [what], [what], [how], [$], , , , , , , , , , , , , , , , , , , , , , , , , , , , , , , , , , , , , , , , , , , , , , , , , , , , , , , , , , , , , , , , , , , , , , , , , , , , , , , , , , , , , , , , , , , , , , , , , , , , , , , , , , , , , , , , , , , , , </v>
      </c>
      <c r="DZ84" s="113" t="str">
        <f t="shared" ca="1" si="55"/>
        <v xml:space="preserve">[who], [where], [what], [what], [what], [how], [$], , , , , , , , , , , , , , , , , , , , , , , , , , , , , , , , , , , , , , , , , , , , , , , , , , , , , , , , , , , , , , , , , , , , , , , , , , , , , , , , , , , , , , , , , , , , , , , , , , , , , , , , , , , , , , , , , , , , , , </v>
      </c>
      <c r="EA84" s="113" t="str">
        <f t="shared" ca="1" si="55"/>
        <v xml:space="preserve">[who], [where], [what], [what], [what], [how], [$], , , , , , , , , , , , , , , , , , , , , , , , , , , , , , , , , , , , , , , , , , , , , , , , , , , , , , , , , , , , , , , , , , , , , , , , , , , , , , , , , , , , , , , , , , , , , , , , , , , , , , , , , , , , , , , , , , , , , , , </v>
      </c>
      <c r="EB84" s="113" t="str">
        <f t="shared" ca="1" si="55"/>
        <v xml:space="preserve">[who], [where], [what], [what], [what], [how], [$], , , , , , , , , , , , , , , , , , , , , , , , , , , , , , , , , , , , , , , , , , , , , , , , , , , , , , , , , , , , , , , , , , , , , , , , , , , , , , , , , , , , , , , , , , , , , , , , , , , , , , , , , , , , , , , , , , , , , , , , </v>
      </c>
      <c r="EC84" s="113" t="str">
        <f t="shared" ca="1" si="55"/>
        <v xml:space="preserve">[who], [where], [what], [what], [what], [how], [$], , , , , , , , , , , , , , , , , , , , , , , , , , , , , , , , , , , , , , , , , , , , , , , , , , , , , , , , , , , , , , , , , , , , , , , , , , , , , , , , , , , , , , , , , , , , , , , , , , , , , , , , , , , , , , , , , , , , , , , , , </v>
      </c>
      <c r="ED84" s="113" t="str">
        <f t="shared" ca="1" si="55"/>
        <v xml:space="preserve">[who], [where], [what], [what], [what], [how], [$], , , , , , , , , , , , , , , , , , , , , , , , , , , , , , , , , , , , , , , , , , , , , , , , , , , , , , , , , , , , , , , , , , , , , , , , , , , , , , , , , , , , , , , , , , , , , , , , , , , , , , , , , , , , , , , , , , , , , , , , , , </v>
      </c>
      <c r="EE84" s="113" t="str">
        <f t="shared" ca="1" si="55"/>
        <v xml:space="preserve">[who], [where], [what], [what], [what], [how], [$], , , , , , , , , , , , , , , , , , , , , , , , , , , , , , , , , , , , , , , , , , , , , , , , , , , , , , , , , , , , , , , , , , , , , , , , , , , , , , , , , , , , , , , , , , , , , , , , , , , , , , , , , , , , , , , , , , , , , , , , , , , </v>
      </c>
      <c r="EF84" s="113" t="str">
        <f t="shared" ref="EF84:EY84" ca="1" si="56">CONCATENATE(INDIRECT(ADDRESS(ROW(),COLUMN()-1)),", ", EF83)</f>
        <v xml:space="preserve">[who], [where], [what], [what], [what], [how], [$], , , , , , , , , , , , , , , , , , , , , , , , , , , , , , , , , , , , , , , , , , , , , , , , , , , , , , , , , , , , , , , , , , , , , , , , , , , , , , , , , , , , , , , , , , , , , , , , , , , , , , , , , , , , , , , , , , , , , , , , , , , , </v>
      </c>
      <c r="EG84" s="113" t="str">
        <f t="shared" ca="1" si="56"/>
        <v xml:space="preserve">[who], [where], [what], [what], [what], [how], [$], , , , , , , , , , , , , , , , , , , , , , , , , , , , , , , , , , , , , , , , , , , , , , , , , , , , , , , , , , , , , , , , , , , , , , , , , , , , , , , , , , , , , , , , , , , , , , , , , , , , , , , , , , , , , , , , , , , , , , , , , , , , , </v>
      </c>
      <c r="EH84" s="113" t="str">
        <f t="shared" ca="1" si="56"/>
        <v xml:space="preserve">[who], [where], [what], [what], [what], [how], [$], , , , , , , , , , , , , , , , , , , , , , , , , , , , , , , , , , , , , , , , , , , , , , , , , , , , , , , , , , , , , , , , , , , , , , , , , , , , , , , , , , , , , , , , , , , , , , , , , , , , , , , , , , , , , , , , , , , , , , , , , , , , , , </v>
      </c>
      <c r="EI84" s="113" t="str">
        <f t="shared" ca="1" si="56"/>
        <v xml:space="preserve">[who], [where], [what], [what], [what], [how], [$], , , , , , , , , , , , , , , , , , , , , , , , , , , , , , , , , , , , , , , , , , , , , , , , , , , , , , , , , , , , , , , , , , , , , , , , , , , , , , , , , , , , , , , , , , , , , , , , , , , , , , , , , , , , , , , , , , , , , , , , , , , , , , , </v>
      </c>
      <c r="EJ84" s="113" t="str">
        <f t="shared" ca="1" si="56"/>
        <v xml:space="preserve">[who], [where], [what], [what], [what], [how], [$], , , , , , , , , , , , , , , , , , , , , , , , , , , , , , , , , , , , , , , , , , , , , , , , , , , , , , , , , , , , , , , , , , , , , , , , , , , , , , , , , , , , , , , , , , , , , , , , , , , , , , , , , , , , , , , , , , , , , , , , , , , , , , , , </v>
      </c>
      <c r="EK84" s="113" t="str">
        <f t="shared" ca="1" si="56"/>
        <v xml:space="preserve">[who], [where], [what], [what], [what], [how], [$], , , , , , , , , , , , , , , , , , , , , , , , , , , , , , , , , , , , , , , , , , , , , , , , , , , , , , , , , , , , , , , , , , , , , , , , , , , , , , , , , , , , , , , , , , , , , , , , , , , , , , , , , , , , , , , , , , , , , , , , , , , , , , , , , </v>
      </c>
      <c r="EL84" s="113" t="str">
        <f t="shared" ca="1" si="56"/>
        <v xml:space="preserve">[who], [where], [what], [what], [what], [how], [$], , , , , , , , , , , , , , , , , , , , , , , , , , , , , , , , , , , , , , , , , , , , , , , , , , , , , , , , , , , , , , , , , , , , , , , , , , , , , , , , , , , , , , , , , , , , , , , , , , , , , , , , , , , , , , , , , , , , , , , , , , , , , , , , , , </v>
      </c>
      <c r="EM84" s="113" t="str">
        <f t="shared" ca="1" si="56"/>
        <v xml:space="preserve">[who], [where], [what], [what], [what], [how], [$], , , , , , , , , , , , , , , , , , , , , , , , , , , , , , , , , , , , , , , , , , , , , , , , , , , , , , , , , , , , , , , , , , , , , , , , , , , , , , , , , , , , , , , , , , , , , , , , , , , , , , , , , , , , , , , , , , , , , , , , , , , , , , , , , , , </v>
      </c>
      <c r="EN84" s="113" t="str">
        <f t="shared" ca="1" si="56"/>
        <v xml:space="preserve">[who], [where], [what], [what], [what], [how], [$], , , , , , , , , , , , , , , , , , , , , , , , , , , , , , , , , , , , , , , , , , , , , , , , , , , , , , , , , , , , , , , , , , , , , , , , , , , , , , , , , , , , , , , , , , , , , , , , , , , , , , , , , , , , , , , , , , , , , , , , , , , , , , , , , , , , </v>
      </c>
      <c r="EO84" s="113" t="str">
        <f t="shared" ca="1" si="56"/>
        <v xml:space="preserve">[who], [where], [what], [what], [what], [how], [$], , , , , , , , , , , , , , , , , , , , , , , , , , , , , , , , , , , , , , , , , , , , , , , , , , , , , , , , , , , , , , , , , , , , , , , , , , , , , , , , , , , , , , , , , , , , , , , , , , , , , , , , , , , , , , , , , , , , , , , , , , , , , , , , , , , , , </v>
      </c>
      <c r="EP84" s="113" t="str">
        <f t="shared" ca="1" si="56"/>
        <v xml:space="preserve">[who], [where], [what], [what], [what], [how], [$], , , , , , , , , , , , , , , , , , , , , , , , , , , , , , , , , , , , , , , , , , , , , , , , , , , , , , , , , , , , , , , , , , , , , , , , , , , , , , , , , , , , , , , , , , , , , , , , , , , , , , , , , , , , , , , , , , , , , , , , , , , , , , , , , , , , , , </v>
      </c>
      <c r="EQ84" s="113" t="str">
        <f t="shared" ca="1" si="56"/>
        <v xml:space="preserve">[who], [where], [what], [what], [what], [how], [$], , , , , , , , , , , , , , , , , , , , , , , , , , , , , , , , , , , , , , , , , , , , , , , , , , , , , , , , , , , , , , , , , , , , , , , , , , , , , , , , , , , , , , , , , , , , , , , , , , , , , , , , , , , , , , , , , , , , , , , , , , , , , , , , , , , , , , , </v>
      </c>
      <c r="ER84" s="113" t="str">
        <f t="shared" ca="1" si="56"/>
        <v xml:space="preserve">[who], [where], [what], [what], [what], [how], [$], , , , , , , , , , , , , , , , , , , , , , , , , , , , , , , , , , , , , , , , , , , , , , , , , , , , , , , , , , , , , , , , , , , , , , , , , , , , , , , , , , , , , , , , , , , , , , , , , , , , , , , , , , , , , , , , , , , , , , , , , , , , , , , , , , , , , , , , </v>
      </c>
      <c r="ES84" s="113" t="str">
        <f t="shared" ca="1" si="56"/>
        <v xml:space="preserve">[who], [where], [what], [what], [what], [how], [$], , , , , , , , , , , , , , , , , , , , , , , , , , , , , , , , , , , , , , , , , , , , , , , , , , , , , , , , , , , , , , , , , , , , , , , , , , , , , , , , , , , , , , , , , , , , , , , , , , , , , , , , , , , , , , , , , , , , , , , , , , , , , , , , , , , , , , , , , </v>
      </c>
      <c r="ET84" s="113" t="str">
        <f t="shared" ca="1" si="56"/>
        <v xml:space="preserve">[who], [where], [what], [what], [what], [how], [$], , , , , , , , , , , , , , , , , , , , , , , , , , , , , , , , , , , , , , , , , , , , , , , , , , , , , , , , , , , , , , , , , , , , , , , , , , , , , , , , , , , , , , , , , , , , , , , , , , , , , , , , , , , , , , , , , , , , , , , , , , , , , , , , , , , , , , , , , , </v>
      </c>
      <c r="EU84" s="113" t="str">
        <f t="shared" ca="1" si="56"/>
        <v xml:space="preserve">[who], [where], [what], [what], [what], [how], [$], , , , , , , , , , , , , , , , , , , , , , , , , , , , , , , , , , , , , , , , , , , , , , , , , , , , , , , , , , , , , , , , , , , , , , , , , , , , , , , , , , , , , , , , , , , , , , , , , , , , , , , , , , , , , , , , , , , , , , , , , , , , , , , , , , , , , , , , , , , </v>
      </c>
      <c r="EV84" s="113" t="str">
        <f t="shared" ca="1" si="56"/>
        <v xml:space="preserve">[who], [where], [what], [what], [what], [how], [$], , , , , , , , , , , , , , , , , , , , , , , , , , , , , , , , , , , , , , , , , , , , , , , , , , , , , , , , , , , , , , , , , , , , , , , , , , , , , , , , , , , , , , , , , , , , , , , , , , , , , , , , , , , , , , , , , , , , , , , , , , , , , , , , , , , , , , , , , , , , </v>
      </c>
      <c r="EW84" s="113" t="str">
        <f t="shared" ca="1" si="56"/>
        <v xml:space="preserve">[who], [where], [what], [what], [what], [how], [$], , , , , , , , , , , , , , , , , , , , , , , , , , , , , , , , , , , , , , , , , , , , , , , , , , , , , , , , , , , , , , , , , , , , , , , , , , , , , , , , , , , , , , , , , , , , , , , , , , , , , , , , , , , , , , , , , , , , , , , , , , , , , , , , , , , , , , , , , , , , , </v>
      </c>
      <c r="EX84" s="113" t="str">
        <f t="shared" ca="1" si="56"/>
        <v xml:space="preserve">[who], [where], [what], [what], [what], [how], [$], , , , , , , , , , , , , , , , , , , , , , , , , , , , , , , , , , , , , , , , , , , , , , , , , , , , , , , , , , , , , , , , , , , , , , , , , , , , , , , , , , , , , , , , , , , , , , , , , , , , , , , , , , , , , , , , , , , , , , , , , , , , , , , , , , , , , , , , , , , , , , </v>
      </c>
      <c r="EY84" s="113" t="str">
        <f t="shared" ca="1" si="56"/>
        <v xml:space="preserve">[who], [where], [what], [what], [what], [how],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113" t="str">
        <f>IF(F59="Y",F72 &amp; ", ","")</f>
        <v/>
      </c>
      <c r="G86" s="113" t="str">
        <f t="shared" ref="G86:BR86" si="57">IF(G59="Y",G72 &amp; ", ","")</f>
        <v/>
      </c>
      <c r="H86" s="113" t="str">
        <f t="shared" si="57"/>
        <v/>
      </c>
      <c r="I86" s="113"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136" t="str">
        <f>F86</f>
        <v/>
      </c>
      <c r="G87" s="113" t="str">
        <f ca="1">CONCATENATE(INDIRECT(ADDRESS(ROW(),COLUMN()-1)), G86)</f>
        <v/>
      </c>
      <c r="H87" s="113" t="str">
        <f t="shared" ref="H87:BS87" ca="1" si="60">CONCATENATE(INDIRECT(ADDRESS(ROW(),COLUMN()-1)), H86)</f>
        <v/>
      </c>
      <c r="I87" s="113" t="str">
        <f t="shared" ca="1" si="60"/>
        <v/>
      </c>
      <c r="J87" s="113" t="str">
        <f t="shared" ca="1" si="60"/>
        <v/>
      </c>
      <c r="K87" s="113" t="str">
        <f t="shared" ca="1" si="60"/>
        <v/>
      </c>
      <c r="L87" s="113" t="str">
        <f t="shared" ca="1" si="60"/>
        <v/>
      </c>
      <c r="M87" s="113" t="str">
        <f t="shared" ca="1" si="60"/>
        <v/>
      </c>
      <c r="N87" s="113" t="str">
        <f t="shared" ca="1" si="60"/>
        <v/>
      </c>
      <c r="O87" s="113" t="str">
        <f t="shared" ca="1" si="60"/>
        <v/>
      </c>
      <c r="P87" s="113" t="str">
        <f t="shared" ca="1" si="60"/>
        <v/>
      </c>
      <c r="Q87" s="113" t="str">
        <f t="shared" ca="1" si="60"/>
        <v/>
      </c>
      <c r="R87" s="113" t="str">
        <f t="shared" ca="1" si="60"/>
        <v/>
      </c>
      <c r="S87" s="113" t="str">
        <f t="shared" ca="1" si="60"/>
        <v/>
      </c>
      <c r="T87" s="113" t="str">
        <f t="shared" ca="1" si="60"/>
        <v/>
      </c>
      <c r="U87" s="113" t="str">
        <f t="shared" ca="1" si="60"/>
        <v/>
      </c>
      <c r="V87" s="113" t="str">
        <f t="shared" ca="1" si="60"/>
        <v/>
      </c>
      <c r="W87" s="113" t="str">
        <f t="shared" ca="1" si="60"/>
        <v/>
      </c>
      <c r="X87" s="113" t="str">
        <f t="shared" ca="1" si="60"/>
        <v/>
      </c>
      <c r="Y87" s="113" t="str">
        <f t="shared" ca="1" si="60"/>
        <v/>
      </c>
      <c r="Z87" s="113" t="str">
        <f t="shared" ca="1" si="60"/>
        <v/>
      </c>
      <c r="AA87" s="113" t="str">
        <f t="shared" ca="1" si="60"/>
        <v/>
      </c>
      <c r="AB87" s="113" t="str">
        <f t="shared" ca="1" si="60"/>
        <v/>
      </c>
      <c r="AC87" s="113" t="str">
        <f t="shared" ca="1" si="60"/>
        <v/>
      </c>
      <c r="AD87" s="113" t="str">
        <f t="shared" ca="1" si="60"/>
        <v/>
      </c>
      <c r="AE87" s="113" t="str">
        <f t="shared" ca="1" si="60"/>
        <v/>
      </c>
      <c r="AF87" s="113" t="str">
        <f t="shared" ca="1" si="60"/>
        <v/>
      </c>
      <c r="AG87" s="113" t="str">
        <f t="shared" ca="1" si="60"/>
        <v/>
      </c>
      <c r="AH87" s="113" t="str">
        <f t="shared" ca="1" si="60"/>
        <v/>
      </c>
      <c r="AI87" s="113" t="str">
        <f t="shared" ca="1" si="60"/>
        <v/>
      </c>
      <c r="AJ87" s="113" t="str">
        <f t="shared" ca="1" si="60"/>
        <v/>
      </c>
      <c r="AK87" s="113" t="str">
        <f t="shared" ca="1" si="60"/>
        <v/>
      </c>
      <c r="AL87" s="113" t="str">
        <f t="shared" ca="1" si="60"/>
        <v/>
      </c>
      <c r="AM87" s="113" t="str">
        <f t="shared" ca="1" si="60"/>
        <v/>
      </c>
      <c r="AN87" s="113" t="str">
        <f t="shared" ca="1" si="60"/>
        <v/>
      </c>
      <c r="AO87" s="113" t="str">
        <f t="shared" ca="1" si="60"/>
        <v/>
      </c>
      <c r="AP87" s="113" t="str">
        <f t="shared" ca="1" si="60"/>
        <v/>
      </c>
      <c r="AQ87" s="113" t="str">
        <f t="shared" ca="1" si="60"/>
        <v/>
      </c>
      <c r="AR87" s="113" t="str">
        <f t="shared" ca="1" si="60"/>
        <v/>
      </c>
      <c r="AS87" s="113" t="str">
        <f t="shared" ca="1" si="60"/>
        <v/>
      </c>
      <c r="AT87" s="113" t="str">
        <f t="shared" ca="1" si="60"/>
        <v/>
      </c>
      <c r="AU87" s="113" t="str">
        <f t="shared" ca="1" si="60"/>
        <v/>
      </c>
      <c r="AV87" s="113" t="str">
        <f t="shared" ca="1" si="60"/>
        <v/>
      </c>
      <c r="AW87" s="113" t="str">
        <f t="shared" ca="1" si="60"/>
        <v/>
      </c>
      <c r="AX87" s="113" t="str">
        <f t="shared" ca="1" si="60"/>
        <v/>
      </c>
      <c r="AY87" s="113" t="str">
        <f t="shared" ca="1" si="60"/>
        <v/>
      </c>
      <c r="AZ87" s="113" t="str">
        <f t="shared" ca="1" si="60"/>
        <v/>
      </c>
      <c r="BA87" s="113" t="str">
        <f t="shared" ca="1" si="60"/>
        <v/>
      </c>
      <c r="BB87" s="113" t="str">
        <f t="shared" ca="1" si="60"/>
        <v/>
      </c>
      <c r="BC87" s="113" t="str">
        <f t="shared" ca="1" si="60"/>
        <v/>
      </c>
      <c r="BD87" s="113" t="str">
        <f t="shared" ca="1" si="60"/>
        <v/>
      </c>
      <c r="BE87" s="113" t="str">
        <f t="shared" ca="1" si="60"/>
        <v/>
      </c>
      <c r="BF87" s="113" t="str">
        <f t="shared" ca="1" si="60"/>
        <v/>
      </c>
      <c r="BG87" s="113" t="str">
        <f t="shared" ca="1" si="60"/>
        <v/>
      </c>
      <c r="BH87" s="113" t="str">
        <f t="shared" ca="1" si="60"/>
        <v/>
      </c>
      <c r="BI87" s="113" t="str">
        <f t="shared" ca="1" si="60"/>
        <v/>
      </c>
      <c r="BJ87" s="113" t="str">
        <f t="shared" ca="1" si="60"/>
        <v/>
      </c>
      <c r="BK87" s="113" t="str">
        <f t="shared" ca="1" si="60"/>
        <v/>
      </c>
      <c r="BL87" s="113" t="str">
        <f t="shared" ca="1" si="60"/>
        <v/>
      </c>
      <c r="BM87" s="113" t="str">
        <f t="shared" ca="1" si="60"/>
        <v/>
      </c>
      <c r="BN87" s="113" t="str">
        <f t="shared" ca="1" si="60"/>
        <v/>
      </c>
      <c r="BO87" s="113" t="str">
        <f t="shared" ca="1" si="60"/>
        <v/>
      </c>
      <c r="BP87" s="113" t="str">
        <f t="shared" ca="1" si="60"/>
        <v/>
      </c>
      <c r="BQ87" s="113" t="str">
        <f t="shared" ca="1" si="60"/>
        <v/>
      </c>
      <c r="BR87" s="113" t="str">
        <f t="shared" ca="1" si="60"/>
        <v/>
      </c>
      <c r="BS87" s="113" t="str">
        <f t="shared" ca="1" si="60"/>
        <v/>
      </c>
      <c r="BT87" s="113" t="str">
        <f t="shared" ref="BT87:EE87" ca="1" si="61">CONCATENATE(INDIRECT(ADDRESS(ROW(),COLUMN()-1)), BT86)</f>
        <v/>
      </c>
      <c r="BU87" s="113" t="str">
        <f t="shared" ca="1" si="61"/>
        <v/>
      </c>
      <c r="BV87" s="113" t="str">
        <f t="shared" ca="1" si="61"/>
        <v/>
      </c>
      <c r="BW87" s="113" t="str">
        <f t="shared" ca="1" si="61"/>
        <v/>
      </c>
      <c r="BX87" s="113" t="str">
        <f t="shared" ca="1" si="61"/>
        <v/>
      </c>
      <c r="BY87" s="113" t="str">
        <f t="shared" ca="1" si="61"/>
        <v/>
      </c>
      <c r="BZ87" s="113" t="str">
        <f t="shared" ca="1" si="61"/>
        <v/>
      </c>
      <c r="CA87" s="113" t="str">
        <f t="shared" ca="1" si="61"/>
        <v/>
      </c>
      <c r="CB87" s="113" t="str">
        <f t="shared" ca="1" si="61"/>
        <v/>
      </c>
      <c r="CC87" s="113" t="str">
        <f t="shared" ca="1" si="61"/>
        <v/>
      </c>
      <c r="CD87" s="113" t="str">
        <f t="shared" ca="1" si="61"/>
        <v/>
      </c>
      <c r="CE87" s="113" t="str">
        <f t="shared" ca="1" si="61"/>
        <v/>
      </c>
      <c r="CF87" s="113" t="str">
        <f t="shared" ca="1" si="61"/>
        <v/>
      </c>
      <c r="CG87" s="113" t="str">
        <f t="shared" ca="1" si="61"/>
        <v/>
      </c>
      <c r="CH87" s="113" t="str">
        <f t="shared" ca="1" si="61"/>
        <v/>
      </c>
      <c r="CI87" s="113" t="str">
        <f t="shared" ca="1" si="61"/>
        <v/>
      </c>
      <c r="CJ87" s="113" t="str">
        <f t="shared" ca="1" si="61"/>
        <v/>
      </c>
      <c r="CK87" s="113" t="str">
        <f t="shared" ca="1" si="61"/>
        <v/>
      </c>
      <c r="CL87" s="113" t="str">
        <f t="shared" ca="1" si="61"/>
        <v/>
      </c>
      <c r="CM87" s="113" t="str">
        <f t="shared" ca="1" si="61"/>
        <v/>
      </c>
      <c r="CN87" s="113" t="str">
        <f t="shared" ca="1" si="61"/>
        <v/>
      </c>
      <c r="CO87" s="113" t="str">
        <f t="shared" ca="1" si="61"/>
        <v/>
      </c>
      <c r="CP87" s="113" t="str">
        <f t="shared" ca="1" si="61"/>
        <v/>
      </c>
      <c r="CQ87" s="113" t="str">
        <f t="shared" ca="1" si="61"/>
        <v/>
      </c>
      <c r="CR87" s="113" t="str">
        <f t="shared" ca="1" si="61"/>
        <v/>
      </c>
      <c r="CS87" s="113" t="str">
        <f t="shared" ca="1" si="61"/>
        <v/>
      </c>
      <c r="CT87" s="113" t="str">
        <f t="shared" ca="1" si="61"/>
        <v/>
      </c>
      <c r="CU87" s="113" t="str">
        <f t="shared" ca="1" si="61"/>
        <v/>
      </c>
      <c r="CV87" s="113" t="str">
        <f t="shared" ca="1" si="61"/>
        <v/>
      </c>
      <c r="CW87" s="113" t="str">
        <f t="shared" ca="1" si="61"/>
        <v/>
      </c>
      <c r="CX87" s="113" t="str">
        <f t="shared" ca="1" si="61"/>
        <v/>
      </c>
      <c r="CY87" s="113" t="str">
        <f t="shared" ca="1" si="61"/>
        <v/>
      </c>
      <c r="CZ87" s="113" t="str">
        <f t="shared" ca="1" si="61"/>
        <v/>
      </c>
      <c r="DA87" s="113" t="str">
        <f t="shared" ca="1" si="61"/>
        <v/>
      </c>
      <c r="DB87" s="113" t="str">
        <f t="shared" ca="1" si="61"/>
        <v/>
      </c>
      <c r="DC87" s="113" t="str">
        <f t="shared" ca="1" si="61"/>
        <v/>
      </c>
      <c r="DD87" s="113" t="str">
        <f t="shared" ca="1" si="61"/>
        <v/>
      </c>
      <c r="DE87" s="113" t="str">
        <f t="shared" ca="1" si="61"/>
        <v/>
      </c>
      <c r="DF87" s="113" t="str">
        <f t="shared" ca="1" si="61"/>
        <v/>
      </c>
      <c r="DG87" s="113" t="str">
        <f t="shared" ca="1" si="61"/>
        <v/>
      </c>
      <c r="DH87" s="113" t="str">
        <f t="shared" ca="1" si="61"/>
        <v/>
      </c>
      <c r="DI87" s="113" t="str">
        <f t="shared" ca="1" si="61"/>
        <v/>
      </c>
      <c r="DJ87" s="113" t="str">
        <f t="shared" ca="1" si="61"/>
        <v/>
      </c>
      <c r="DK87" s="113" t="str">
        <f t="shared" ca="1" si="61"/>
        <v/>
      </c>
      <c r="DL87" s="113" t="str">
        <f t="shared" ca="1" si="61"/>
        <v/>
      </c>
      <c r="DM87" s="113" t="str">
        <f t="shared" ca="1" si="61"/>
        <v/>
      </c>
      <c r="DN87" s="113" t="str">
        <f t="shared" ca="1" si="61"/>
        <v/>
      </c>
      <c r="DO87" s="113" t="str">
        <f t="shared" ca="1" si="61"/>
        <v/>
      </c>
      <c r="DP87" s="113" t="str">
        <f t="shared" ca="1" si="61"/>
        <v/>
      </c>
      <c r="DQ87" s="113" t="str">
        <f t="shared" ca="1" si="61"/>
        <v/>
      </c>
      <c r="DR87" s="113" t="str">
        <f t="shared" ca="1" si="61"/>
        <v/>
      </c>
      <c r="DS87" s="113" t="str">
        <f t="shared" ca="1" si="61"/>
        <v/>
      </c>
      <c r="DT87" s="113" t="str">
        <f t="shared" ca="1" si="61"/>
        <v/>
      </c>
      <c r="DU87" s="113" t="str">
        <f t="shared" ca="1" si="61"/>
        <v/>
      </c>
      <c r="DV87" s="113" t="str">
        <f t="shared" ca="1" si="61"/>
        <v/>
      </c>
      <c r="DW87" s="113" t="str">
        <f t="shared" ca="1" si="61"/>
        <v/>
      </c>
      <c r="DX87" s="113" t="str">
        <f t="shared" ca="1" si="61"/>
        <v/>
      </c>
      <c r="DY87" s="113" t="str">
        <f t="shared" ca="1" si="61"/>
        <v/>
      </c>
      <c r="DZ87" s="113" t="str">
        <f t="shared" ca="1" si="61"/>
        <v/>
      </c>
      <c r="EA87" s="113" t="str">
        <f t="shared" ca="1" si="61"/>
        <v/>
      </c>
      <c r="EB87" s="113" t="str">
        <f t="shared" ca="1" si="61"/>
        <v/>
      </c>
      <c r="EC87" s="113" t="str">
        <f t="shared" ca="1" si="61"/>
        <v/>
      </c>
      <c r="ED87" s="113" t="str">
        <f t="shared" ca="1" si="61"/>
        <v/>
      </c>
      <c r="EE87" s="113" t="str">
        <f t="shared" ca="1" si="61"/>
        <v/>
      </c>
      <c r="EF87" s="113" t="str">
        <f t="shared" ref="EF87:EY87" ca="1" si="62">CONCATENATE(INDIRECT(ADDRESS(ROW(),COLUMN()-1)), EF86)</f>
        <v/>
      </c>
      <c r="EG87" s="113" t="str">
        <f t="shared" ca="1" si="62"/>
        <v/>
      </c>
      <c r="EH87" s="113" t="str">
        <f t="shared" ca="1" si="62"/>
        <v/>
      </c>
      <c r="EI87" s="113" t="str">
        <f t="shared" ca="1" si="62"/>
        <v/>
      </c>
      <c r="EJ87" s="113" t="str">
        <f t="shared" ca="1" si="62"/>
        <v/>
      </c>
      <c r="EK87" s="113" t="str">
        <f t="shared" ca="1" si="62"/>
        <v/>
      </c>
      <c r="EL87" s="113" t="str">
        <f t="shared" ca="1" si="62"/>
        <v/>
      </c>
      <c r="EM87" s="113" t="str">
        <f t="shared" ca="1" si="62"/>
        <v/>
      </c>
      <c r="EN87" s="113" t="str">
        <f t="shared" ca="1" si="62"/>
        <v/>
      </c>
      <c r="EO87" s="113" t="str">
        <f t="shared" ca="1" si="62"/>
        <v/>
      </c>
      <c r="EP87" s="113" t="str">
        <f t="shared" ca="1" si="62"/>
        <v/>
      </c>
      <c r="EQ87" s="113" t="str">
        <f t="shared" ca="1" si="62"/>
        <v/>
      </c>
      <c r="ER87" s="113" t="str">
        <f t="shared" ca="1" si="62"/>
        <v/>
      </c>
      <c r="ES87" s="113" t="str">
        <f t="shared" ca="1" si="62"/>
        <v/>
      </c>
      <c r="ET87" s="113" t="str">
        <f t="shared" ca="1" si="62"/>
        <v/>
      </c>
      <c r="EU87" s="113" t="str">
        <f t="shared" ca="1" si="62"/>
        <v/>
      </c>
      <c r="EV87" s="113" t="str">
        <f t="shared" ca="1" si="62"/>
        <v/>
      </c>
      <c r="EW87" s="113" t="str">
        <f t="shared" ca="1" si="62"/>
        <v/>
      </c>
      <c r="EX87" s="113" t="str">
        <f t="shared" ca="1" si="62"/>
        <v/>
      </c>
      <c r="EY87" s="113" t="str">
        <f t="shared" ca="1" si="62"/>
        <v/>
      </c>
    </row>
    <row r="88" spans="1:155" s="39" customFormat="1" ht="24" hidden="1" customHeight="1" outlineLevel="2">
      <c r="A88" s="21"/>
      <c r="B88" s="21"/>
      <c r="C88" s="33" t="s">
        <v>392</v>
      </c>
      <c r="D88" s="33"/>
      <c r="E88" s="28"/>
      <c r="F88" s="113" t="str">
        <f t="shared" ref="F88:BQ88" si="63">IF(F58="Y","",F83)</f>
        <v>[who]</v>
      </c>
      <c r="G88" s="113" t="str">
        <f t="shared" si="63"/>
        <v>[where]</v>
      </c>
      <c r="H88" s="113" t="str">
        <f t="shared" si="63"/>
        <v>[what]</v>
      </c>
      <c r="I88" s="113" t="str">
        <f t="shared" si="63"/>
        <v>[what]</v>
      </c>
      <c r="J88" s="113" t="str">
        <f t="shared" si="63"/>
        <v>[what]</v>
      </c>
      <c r="K88" s="113" t="str">
        <f t="shared" si="63"/>
        <v>[how]</v>
      </c>
      <c r="L88" s="113" t="str">
        <f t="shared" si="63"/>
        <v>[$]</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117" t="str">
        <f>IF(OR(LEN(F72)=0,F58="Y"),"",CONCATENATE(IF(LEN(F88)=0,"",SUBSTITUTE(Settings!$B$41,"&amp;BEAMColumnCodes",F88)),CHAR(13)))</f>
        <v xml:space="preserve"> [who] _x000D_</v>
      </c>
      <c r="G89" s="113" t="str">
        <f>IF(OR(LEN(G72)=0,G58="Y"),"",CONCATENATE(IF(LEN(G88)=0,"",SUBSTITUTE(Settings!$B$41,"&amp;BEAMColumnCodes",G88)),CHAR(13)))</f>
        <v xml:space="preserve"> [where] _x000D_</v>
      </c>
      <c r="H89" s="113" t="str">
        <f>IF(OR(LEN(H72)=0,H58="Y"),"",CONCATENATE(IF(LEN(H88)=0,"",SUBSTITUTE(Settings!$B$41,"&amp;BEAMColumnCodes",H88)),CHAR(13)))</f>
        <v xml:space="preserve"> [what] _x000D_</v>
      </c>
      <c r="I89" s="113" t="str">
        <f>IF(OR(LEN(I72)=0,I58="Y"),"",CONCATENATE(IF(LEN(I88)=0,"",SUBSTITUTE(Settings!$B$41,"&amp;BEAMColumnCodes",I88)),CHAR(13)))</f>
        <v xml:space="preserve"> [what] _x000D_</v>
      </c>
      <c r="J89" s="113" t="str">
        <f>IF(OR(LEN(J72)=0,J58="Y"),"",CONCATENATE(IF(LEN(J88)=0,"",SUBSTITUTE(Settings!$B$41,"&amp;BEAMColumnCodes",J88)),CHAR(13)))</f>
        <v xml:space="preserve"> [what] _x000D_</v>
      </c>
      <c r="K89" s="113" t="str">
        <f>IF(OR(LEN(K72)=0,K58="Y"),"",CONCATENATE(IF(LEN(K88)=0,"",SUBSTITUTE(Settings!$B$41,"&amp;BEAMColumnCodes",K88)),CHAR(13)))</f>
        <v xml:space="preserve"> [how] _x000D_</v>
      </c>
      <c r="L89" s="113" t="str">
        <f>IF(OR(LEN(L72)=0,L58="Y"),"",CONCATENATE(IF(LEN(L88)=0,"",SUBSTITUTE(Settings!$B$41,"&amp;BEAMColumnCodes",L88)),CHAR(13)))</f>
        <v xml:space="preserve"> [$] _x000D_</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117" t="str">
        <f>IF(F63="Y",F89,"")</f>
        <v/>
      </c>
      <c r="G90" s="117" t="str">
        <f t="shared" ref="G90:BR90" si="66">IF(G63="Y",G89,"")</f>
        <v/>
      </c>
      <c r="H90" s="117" t="str">
        <f t="shared" si="66"/>
        <v/>
      </c>
      <c r="I90" s="117"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137" t="str">
        <f>F90</f>
        <v/>
      </c>
      <c r="G91" s="113" t="str">
        <f ca="1">CONCATENATE(INDIRECT(ADDRESS(ROW(),COLUMN()-1)),IF(ISERROR(FIND("...",G78)),G90,""))</f>
        <v/>
      </c>
      <c r="H91" s="113" t="str">
        <f t="shared" ref="H91:BS91" ca="1" si="69">CONCATENATE(INDIRECT(ADDRESS(ROW(),COLUMN()-1)),IF(ISERROR(FIND("...",H78)),H90,""))</f>
        <v/>
      </c>
      <c r="I91" s="113" t="str">
        <f t="shared" ca="1" si="69"/>
        <v/>
      </c>
      <c r="J91" s="113" t="str">
        <f t="shared" ca="1" si="69"/>
        <v/>
      </c>
      <c r="K91" s="113" t="str">
        <f t="shared" ca="1" si="69"/>
        <v/>
      </c>
      <c r="L91" s="113" t="str">
        <f t="shared" ca="1" si="69"/>
        <v/>
      </c>
      <c r="M91" s="113" t="str">
        <f t="shared" ca="1" si="69"/>
        <v/>
      </c>
      <c r="N91" s="113" t="str">
        <f t="shared" ca="1" si="69"/>
        <v/>
      </c>
      <c r="O91" s="113" t="str">
        <f t="shared" ca="1" si="69"/>
        <v/>
      </c>
      <c r="P91" s="113" t="str">
        <f t="shared" ca="1" si="69"/>
        <v/>
      </c>
      <c r="Q91" s="113" t="str">
        <f t="shared" ca="1" si="69"/>
        <v/>
      </c>
      <c r="R91" s="113" t="str">
        <f t="shared" ca="1" si="69"/>
        <v/>
      </c>
      <c r="S91" s="113" t="str">
        <f t="shared" ca="1" si="69"/>
        <v/>
      </c>
      <c r="T91" s="113" t="str">
        <f t="shared" ca="1" si="69"/>
        <v/>
      </c>
      <c r="U91" s="113" t="str">
        <f t="shared" ca="1" si="69"/>
        <v/>
      </c>
      <c r="V91" s="113" t="str">
        <f t="shared" ca="1" si="69"/>
        <v/>
      </c>
      <c r="W91" s="113" t="str">
        <f t="shared" ca="1" si="69"/>
        <v/>
      </c>
      <c r="X91" s="113" t="str">
        <f t="shared" ca="1" si="69"/>
        <v/>
      </c>
      <c r="Y91" s="113" t="str">
        <f t="shared" ca="1" si="69"/>
        <v/>
      </c>
      <c r="Z91" s="113" t="str">
        <f t="shared" ca="1" si="69"/>
        <v/>
      </c>
      <c r="AA91" s="113" t="str">
        <f t="shared" ca="1" si="69"/>
        <v/>
      </c>
      <c r="AB91" s="113" t="str">
        <f t="shared" ca="1" si="69"/>
        <v/>
      </c>
      <c r="AC91" s="113" t="str">
        <f t="shared" ca="1" si="69"/>
        <v/>
      </c>
      <c r="AD91" s="113" t="str">
        <f t="shared" ca="1" si="69"/>
        <v/>
      </c>
      <c r="AE91" s="113" t="str">
        <f t="shared" ca="1" si="69"/>
        <v/>
      </c>
      <c r="AF91" s="113" t="str">
        <f t="shared" ca="1" si="69"/>
        <v/>
      </c>
      <c r="AG91" s="113" t="str">
        <f t="shared" ca="1" si="69"/>
        <v/>
      </c>
      <c r="AH91" s="113" t="str">
        <f t="shared" ca="1" si="69"/>
        <v/>
      </c>
      <c r="AI91" s="113" t="str">
        <f t="shared" ca="1" si="69"/>
        <v/>
      </c>
      <c r="AJ91" s="113" t="str">
        <f t="shared" ca="1" si="69"/>
        <v/>
      </c>
      <c r="AK91" s="113" t="str">
        <f t="shared" ca="1" si="69"/>
        <v/>
      </c>
      <c r="AL91" s="113" t="str">
        <f t="shared" ca="1" si="69"/>
        <v/>
      </c>
      <c r="AM91" s="113" t="str">
        <f t="shared" ca="1" si="69"/>
        <v/>
      </c>
      <c r="AN91" s="113" t="str">
        <f t="shared" ca="1" si="69"/>
        <v/>
      </c>
      <c r="AO91" s="113" t="str">
        <f t="shared" ca="1" si="69"/>
        <v/>
      </c>
      <c r="AP91" s="113" t="str">
        <f t="shared" ca="1" si="69"/>
        <v/>
      </c>
      <c r="AQ91" s="113" t="str">
        <f t="shared" ca="1" si="69"/>
        <v/>
      </c>
      <c r="AR91" s="113" t="str">
        <f t="shared" ca="1" si="69"/>
        <v/>
      </c>
      <c r="AS91" s="113" t="str">
        <f t="shared" ca="1" si="69"/>
        <v/>
      </c>
      <c r="AT91" s="113" t="str">
        <f t="shared" ca="1" si="69"/>
        <v/>
      </c>
      <c r="AU91" s="113" t="str">
        <f t="shared" ca="1" si="69"/>
        <v/>
      </c>
      <c r="AV91" s="113" t="str">
        <f t="shared" ca="1" si="69"/>
        <v/>
      </c>
      <c r="AW91" s="113" t="str">
        <f t="shared" ca="1" si="69"/>
        <v/>
      </c>
      <c r="AX91" s="113" t="str">
        <f t="shared" ca="1" si="69"/>
        <v/>
      </c>
      <c r="AY91" s="113" t="str">
        <f t="shared" ca="1" si="69"/>
        <v/>
      </c>
      <c r="AZ91" s="113" t="str">
        <f t="shared" ca="1" si="69"/>
        <v/>
      </c>
      <c r="BA91" s="113" t="str">
        <f t="shared" ca="1" si="69"/>
        <v/>
      </c>
      <c r="BB91" s="113" t="str">
        <f t="shared" ca="1" si="69"/>
        <v/>
      </c>
      <c r="BC91" s="113" t="str">
        <f t="shared" ca="1" si="69"/>
        <v/>
      </c>
      <c r="BD91" s="113" t="str">
        <f t="shared" ca="1" si="69"/>
        <v/>
      </c>
      <c r="BE91" s="113" t="str">
        <f t="shared" ca="1" si="69"/>
        <v/>
      </c>
      <c r="BF91" s="113" t="str">
        <f t="shared" ca="1" si="69"/>
        <v/>
      </c>
      <c r="BG91" s="113" t="str">
        <f t="shared" ca="1" si="69"/>
        <v/>
      </c>
      <c r="BH91" s="113" t="str">
        <f t="shared" ca="1" si="69"/>
        <v/>
      </c>
      <c r="BI91" s="113" t="str">
        <f t="shared" ca="1" si="69"/>
        <v/>
      </c>
      <c r="BJ91" s="113" t="str">
        <f t="shared" ca="1" si="69"/>
        <v/>
      </c>
      <c r="BK91" s="113" t="str">
        <f t="shared" ca="1" si="69"/>
        <v/>
      </c>
      <c r="BL91" s="113" t="str">
        <f t="shared" ca="1" si="69"/>
        <v/>
      </c>
      <c r="BM91" s="113" t="str">
        <f t="shared" ca="1" si="69"/>
        <v/>
      </c>
      <c r="BN91" s="113" t="str">
        <f t="shared" ca="1" si="69"/>
        <v/>
      </c>
      <c r="BO91" s="113" t="str">
        <f t="shared" ca="1" si="69"/>
        <v/>
      </c>
      <c r="BP91" s="113" t="str">
        <f t="shared" ca="1" si="69"/>
        <v/>
      </c>
      <c r="BQ91" s="113" t="str">
        <f t="shared" ca="1" si="69"/>
        <v/>
      </c>
      <c r="BR91" s="113" t="str">
        <f t="shared" ca="1" si="69"/>
        <v/>
      </c>
      <c r="BS91" s="113" t="str">
        <f t="shared" ca="1" si="69"/>
        <v/>
      </c>
      <c r="BT91" s="113" t="str">
        <f t="shared" ref="BT91:EE91" ca="1" si="70">CONCATENATE(INDIRECT(ADDRESS(ROW(),COLUMN()-1)),IF(ISERROR(FIND("...",BT78)),BT90,""))</f>
        <v/>
      </c>
      <c r="BU91" s="113" t="str">
        <f t="shared" ca="1" si="70"/>
        <v/>
      </c>
      <c r="BV91" s="113" t="str">
        <f t="shared" ca="1" si="70"/>
        <v/>
      </c>
      <c r="BW91" s="113" t="str">
        <f t="shared" ca="1" si="70"/>
        <v/>
      </c>
      <c r="BX91" s="113" t="str">
        <f t="shared" ca="1" si="70"/>
        <v/>
      </c>
      <c r="BY91" s="113" t="str">
        <f t="shared" ca="1" si="70"/>
        <v/>
      </c>
      <c r="BZ91" s="113" t="str">
        <f t="shared" ca="1" si="70"/>
        <v/>
      </c>
      <c r="CA91" s="113" t="str">
        <f t="shared" ca="1" si="70"/>
        <v/>
      </c>
      <c r="CB91" s="113" t="str">
        <f t="shared" ca="1" si="70"/>
        <v/>
      </c>
      <c r="CC91" s="113" t="str">
        <f t="shared" ca="1" si="70"/>
        <v/>
      </c>
      <c r="CD91" s="113" t="str">
        <f t="shared" ca="1" si="70"/>
        <v/>
      </c>
      <c r="CE91" s="113" t="str">
        <f t="shared" ca="1" si="70"/>
        <v/>
      </c>
      <c r="CF91" s="113" t="str">
        <f t="shared" ca="1" si="70"/>
        <v/>
      </c>
      <c r="CG91" s="113" t="str">
        <f t="shared" ca="1" si="70"/>
        <v/>
      </c>
      <c r="CH91" s="113" t="str">
        <f t="shared" ca="1" si="70"/>
        <v/>
      </c>
      <c r="CI91" s="113" t="str">
        <f t="shared" ca="1" si="70"/>
        <v/>
      </c>
      <c r="CJ91" s="113" t="str">
        <f t="shared" ca="1" si="70"/>
        <v/>
      </c>
      <c r="CK91" s="113" t="str">
        <f t="shared" ca="1" si="70"/>
        <v/>
      </c>
      <c r="CL91" s="113" t="str">
        <f t="shared" ca="1" si="70"/>
        <v/>
      </c>
      <c r="CM91" s="113" t="str">
        <f t="shared" ca="1" si="70"/>
        <v/>
      </c>
      <c r="CN91" s="113" t="str">
        <f t="shared" ca="1" si="70"/>
        <v/>
      </c>
      <c r="CO91" s="113" t="str">
        <f t="shared" ca="1" si="70"/>
        <v/>
      </c>
      <c r="CP91" s="113" t="str">
        <f t="shared" ca="1" si="70"/>
        <v/>
      </c>
      <c r="CQ91" s="113" t="str">
        <f t="shared" ca="1" si="70"/>
        <v/>
      </c>
      <c r="CR91" s="113" t="str">
        <f t="shared" ca="1" si="70"/>
        <v/>
      </c>
      <c r="CS91" s="113" t="str">
        <f t="shared" ca="1" si="70"/>
        <v/>
      </c>
      <c r="CT91" s="113" t="str">
        <f t="shared" ca="1" si="70"/>
        <v/>
      </c>
      <c r="CU91" s="113" t="str">
        <f t="shared" ca="1" si="70"/>
        <v/>
      </c>
      <c r="CV91" s="113" t="str">
        <f t="shared" ca="1" si="70"/>
        <v/>
      </c>
      <c r="CW91" s="113" t="str">
        <f t="shared" ca="1" si="70"/>
        <v/>
      </c>
      <c r="CX91" s="113" t="str">
        <f t="shared" ca="1" si="70"/>
        <v/>
      </c>
      <c r="CY91" s="113" t="str">
        <f t="shared" ca="1" si="70"/>
        <v/>
      </c>
      <c r="CZ91" s="113" t="str">
        <f t="shared" ca="1" si="70"/>
        <v/>
      </c>
      <c r="DA91" s="113" t="str">
        <f t="shared" ca="1" si="70"/>
        <v/>
      </c>
      <c r="DB91" s="113" t="str">
        <f t="shared" ca="1" si="70"/>
        <v/>
      </c>
      <c r="DC91" s="113" t="str">
        <f t="shared" ca="1" si="70"/>
        <v/>
      </c>
      <c r="DD91" s="113" t="str">
        <f t="shared" ca="1" si="70"/>
        <v/>
      </c>
      <c r="DE91" s="113" t="str">
        <f t="shared" ca="1" si="70"/>
        <v/>
      </c>
      <c r="DF91" s="113" t="str">
        <f t="shared" ca="1" si="70"/>
        <v/>
      </c>
      <c r="DG91" s="113" t="str">
        <f t="shared" ca="1" si="70"/>
        <v/>
      </c>
      <c r="DH91" s="113" t="str">
        <f t="shared" ca="1" si="70"/>
        <v/>
      </c>
      <c r="DI91" s="113" t="str">
        <f t="shared" ca="1" si="70"/>
        <v/>
      </c>
      <c r="DJ91" s="113" t="str">
        <f t="shared" ca="1" si="70"/>
        <v/>
      </c>
      <c r="DK91" s="113" t="str">
        <f t="shared" ca="1" si="70"/>
        <v/>
      </c>
      <c r="DL91" s="113" t="str">
        <f t="shared" ca="1" si="70"/>
        <v/>
      </c>
      <c r="DM91" s="113" t="str">
        <f t="shared" ca="1" si="70"/>
        <v/>
      </c>
      <c r="DN91" s="113" t="str">
        <f t="shared" ca="1" si="70"/>
        <v/>
      </c>
      <c r="DO91" s="113" t="str">
        <f t="shared" ca="1" si="70"/>
        <v/>
      </c>
      <c r="DP91" s="113" t="str">
        <f t="shared" ca="1" si="70"/>
        <v/>
      </c>
      <c r="DQ91" s="113" t="str">
        <f t="shared" ca="1" si="70"/>
        <v/>
      </c>
      <c r="DR91" s="113" t="str">
        <f t="shared" ca="1" si="70"/>
        <v/>
      </c>
      <c r="DS91" s="113" t="str">
        <f t="shared" ca="1" si="70"/>
        <v/>
      </c>
      <c r="DT91" s="113" t="str">
        <f t="shared" ca="1" si="70"/>
        <v/>
      </c>
      <c r="DU91" s="113" t="str">
        <f t="shared" ca="1" si="70"/>
        <v/>
      </c>
      <c r="DV91" s="113" t="str">
        <f t="shared" ca="1" si="70"/>
        <v/>
      </c>
      <c r="DW91" s="113" t="str">
        <f t="shared" ca="1" si="70"/>
        <v/>
      </c>
      <c r="DX91" s="113" t="str">
        <f t="shared" ca="1" si="70"/>
        <v/>
      </c>
      <c r="DY91" s="113" t="str">
        <f t="shared" ca="1" si="70"/>
        <v/>
      </c>
      <c r="DZ91" s="113" t="str">
        <f t="shared" ca="1" si="70"/>
        <v/>
      </c>
      <c r="EA91" s="113" t="str">
        <f t="shared" ca="1" si="70"/>
        <v/>
      </c>
      <c r="EB91" s="113" t="str">
        <f t="shared" ca="1" si="70"/>
        <v/>
      </c>
      <c r="EC91" s="113" t="str">
        <f t="shared" ca="1" si="70"/>
        <v/>
      </c>
      <c r="ED91" s="113" t="str">
        <f t="shared" ca="1" si="70"/>
        <v/>
      </c>
      <c r="EE91" s="113" t="str">
        <f t="shared" ca="1" si="70"/>
        <v/>
      </c>
      <c r="EF91" s="113" t="str">
        <f t="shared" ref="EF91:EY91" ca="1" si="71">CONCATENATE(INDIRECT(ADDRESS(ROW(),COLUMN()-1)),IF(ISERROR(FIND("...",EF78)),EF90,""))</f>
        <v/>
      </c>
      <c r="EG91" s="113" t="str">
        <f t="shared" ca="1" si="71"/>
        <v/>
      </c>
      <c r="EH91" s="113" t="str">
        <f t="shared" ca="1" si="71"/>
        <v/>
      </c>
      <c r="EI91" s="113" t="str">
        <f t="shared" ca="1" si="71"/>
        <v/>
      </c>
      <c r="EJ91" s="113" t="str">
        <f t="shared" ca="1" si="71"/>
        <v/>
      </c>
      <c r="EK91" s="113" t="str">
        <f t="shared" ca="1" si="71"/>
        <v/>
      </c>
      <c r="EL91" s="113" t="str">
        <f t="shared" ca="1" si="71"/>
        <v/>
      </c>
      <c r="EM91" s="113" t="str">
        <f t="shared" ca="1" si="71"/>
        <v/>
      </c>
      <c r="EN91" s="113" t="str">
        <f t="shared" ca="1" si="71"/>
        <v/>
      </c>
      <c r="EO91" s="113" t="str">
        <f t="shared" ca="1" si="71"/>
        <v/>
      </c>
      <c r="EP91" s="113" t="str">
        <f t="shared" ca="1" si="71"/>
        <v/>
      </c>
      <c r="EQ91" s="113" t="str">
        <f t="shared" ca="1" si="71"/>
        <v/>
      </c>
      <c r="ER91" s="113" t="str">
        <f t="shared" ca="1" si="71"/>
        <v/>
      </c>
      <c r="ES91" s="113" t="str">
        <f t="shared" ca="1" si="71"/>
        <v/>
      </c>
      <c r="ET91" s="113" t="str">
        <f t="shared" ca="1" si="71"/>
        <v/>
      </c>
      <c r="EU91" s="113" t="str">
        <f t="shared" ca="1" si="71"/>
        <v/>
      </c>
      <c r="EV91" s="113" t="str">
        <f t="shared" ca="1" si="71"/>
        <v/>
      </c>
      <c r="EW91" s="113" t="str">
        <f t="shared" ca="1" si="71"/>
        <v/>
      </c>
      <c r="EX91" s="113" t="str">
        <f t="shared" ca="1" si="71"/>
        <v/>
      </c>
      <c r="EY91" s="113" t="str">
        <f t="shared" ca="1" si="71"/>
        <v/>
      </c>
    </row>
    <row r="92" spans="1:155" s="39" customFormat="1" ht="22.95" hidden="1" customHeight="1" outlineLevel="2">
      <c r="A92" s="21"/>
      <c r="B92" s="21"/>
      <c r="C92" s="33" t="s">
        <v>418</v>
      </c>
      <c r="D92" s="33"/>
      <c r="E92" s="28"/>
      <c r="F92" s="117" t="str">
        <f>IF(F63="Y","",F89)</f>
        <v xml:space="preserve"> [who] _x000D_</v>
      </c>
      <c r="G92" s="117" t="str">
        <f t="shared" ref="G92:BR92" si="72">IF(G63="Y","",G89)</f>
        <v xml:space="preserve"> [where] _x000D_</v>
      </c>
      <c r="H92" s="117" t="str">
        <f t="shared" si="72"/>
        <v xml:space="preserve"> [what] _x000D_</v>
      </c>
      <c r="I92" s="117" t="str">
        <f t="shared" si="72"/>
        <v xml:space="preserve"> [what] _x000D_</v>
      </c>
      <c r="J92" s="117" t="str">
        <f t="shared" si="72"/>
        <v xml:space="preserve"> [what] _x000D_</v>
      </c>
      <c r="K92" s="117" t="str">
        <f t="shared" si="72"/>
        <v xml:space="preserve"> [how] _x000D_</v>
      </c>
      <c r="L92" s="117" t="str">
        <f t="shared" si="72"/>
        <v xml:space="preserve"> [$] _x000D_</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138" t="str">
        <f ca="1">IF(LEN($H$117)=0, $F$92, $H$117 &amp; CHAR(13) &amp; $F$92)</f>
        <v xml:space="preserve"> [who] _x000D_</v>
      </c>
      <c r="G93" s="118" t="str">
        <f ca="1">CONCATENATE(INDIRECT(ADDRESS(ROW(),COLUMN()-1)),IF(ISERROR(FIND("...",G82)),G92,""))</f>
        <v xml:space="preserve"> [who] _x000D_ [where] _x000D_</v>
      </c>
      <c r="H93" s="118" t="str">
        <f t="shared" ref="H93:BS93" ca="1" si="75">CONCATENATE(INDIRECT(ADDRESS(ROW(),COLUMN()-1)),IF(ISERROR(FIND("...",H82)),H92,""))</f>
        <v xml:space="preserve"> [who] _x000D_ [where] _x000D_ [what] _x000D_</v>
      </c>
      <c r="I93" s="118" t="str">
        <f t="shared" ca="1" si="75"/>
        <v xml:space="preserve"> [who] _x000D_ [where] _x000D_ [what] _x000D_ [what] _x000D_</v>
      </c>
      <c r="J93" s="118" t="str">
        <f t="shared" ca="1" si="75"/>
        <v xml:space="preserve"> [who] _x000D_ [where] _x000D_ [what] _x000D_ [what] _x000D_ [what] _x000D_</v>
      </c>
      <c r="K93" s="118" t="str">
        <f t="shared" ca="1" si="75"/>
        <v xml:space="preserve"> [who] _x000D_ [where] _x000D_ [what] _x000D_ [what] _x000D_ [what] _x000D_ [how] _x000D_</v>
      </c>
      <c r="L93" s="118" t="str">
        <f t="shared" ca="1" si="75"/>
        <v xml:space="preserve"> [who] _x000D_ [where] _x000D_ [what] _x000D_ [what] _x000D_ [what] _x000D_ [how] _x000D_ [$] _x000D_</v>
      </c>
      <c r="M93" s="118" t="str">
        <f t="shared" ca="1" si="75"/>
        <v xml:space="preserve"> [who] _x000D_ [where] _x000D_ [what] _x000D_ [what] _x000D_ [what] _x000D_ [how] _x000D_ [$] _x000D_</v>
      </c>
      <c r="N93" s="118" t="str">
        <f t="shared" ca="1" si="75"/>
        <v xml:space="preserve"> [who] _x000D_ [where] _x000D_ [what] _x000D_ [what] _x000D_ [what] _x000D_ [how] _x000D_ [$] _x000D_</v>
      </c>
      <c r="O93" s="118" t="str">
        <f t="shared" ca="1" si="75"/>
        <v xml:space="preserve"> [who] _x000D_ [where] _x000D_ [what] _x000D_ [what] _x000D_ [what] _x000D_ [how] _x000D_ [$] _x000D_</v>
      </c>
      <c r="P93" s="118" t="str">
        <f t="shared" ca="1" si="75"/>
        <v xml:space="preserve"> [who] _x000D_ [where] _x000D_ [what] _x000D_ [what] _x000D_ [what] _x000D_ [how] _x000D_ [$] _x000D_</v>
      </c>
      <c r="Q93" s="118" t="str">
        <f t="shared" ca="1" si="75"/>
        <v xml:space="preserve"> [who] _x000D_ [where] _x000D_ [what] _x000D_ [what] _x000D_ [what] _x000D_ [how] _x000D_ [$] _x000D_</v>
      </c>
      <c r="R93" s="118" t="str">
        <f t="shared" ca="1" si="75"/>
        <v xml:space="preserve"> [who] _x000D_ [where] _x000D_ [what] _x000D_ [what] _x000D_ [what] _x000D_ [how] _x000D_ [$] _x000D_</v>
      </c>
      <c r="S93" s="118" t="str">
        <f t="shared" ca="1" si="75"/>
        <v xml:space="preserve"> [who] _x000D_ [where] _x000D_ [what] _x000D_ [what] _x000D_ [what] _x000D_ [how] _x000D_ [$] _x000D_</v>
      </c>
      <c r="T93" s="118" t="str">
        <f t="shared" ca="1" si="75"/>
        <v xml:space="preserve"> [who] _x000D_ [where] _x000D_ [what] _x000D_ [what] _x000D_ [what] _x000D_ [how] _x000D_ [$] _x000D_</v>
      </c>
      <c r="U93" s="118" t="str">
        <f t="shared" ca="1" si="75"/>
        <v xml:space="preserve"> [who] _x000D_ [where] _x000D_ [what] _x000D_ [what] _x000D_ [what] _x000D_ [how] _x000D_ [$] _x000D_</v>
      </c>
      <c r="V93" s="118" t="str">
        <f t="shared" ca="1" si="75"/>
        <v xml:space="preserve"> [who] _x000D_ [where] _x000D_ [what] _x000D_ [what] _x000D_ [what] _x000D_ [how] _x000D_ [$] _x000D_</v>
      </c>
      <c r="W93" s="118" t="str">
        <f t="shared" ca="1" si="75"/>
        <v xml:space="preserve"> [who] _x000D_ [where] _x000D_ [what] _x000D_ [what] _x000D_ [what] _x000D_ [how] _x000D_ [$] _x000D_</v>
      </c>
      <c r="X93" s="118" t="str">
        <f t="shared" ca="1" si="75"/>
        <v xml:space="preserve"> [who] _x000D_ [where] _x000D_ [what] _x000D_ [what] _x000D_ [what] _x000D_ [how] _x000D_ [$] _x000D_</v>
      </c>
      <c r="Y93" s="118" t="str">
        <f t="shared" ca="1" si="75"/>
        <v xml:space="preserve"> [who] _x000D_ [where] _x000D_ [what] _x000D_ [what] _x000D_ [what] _x000D_ [how] _x000D_ [$] _x000D_</v>
      </c>
      <c r="Z93" s="118" t="str">
        <f t="shared" ca="1" si="75"/>
        <v xml:space="preserve"> [who] _x000D_ [where] _x000D_ [what] _x000D_ [what] _x000D_ [what] _x000D_ [how] _x000D_ [$] _x000D_</v>
      </c>
      <c r="AA93" s="118" t="str">
        <f t="shared" ca="1" si="75"/>
        <v xml:space="preserve"> [who] _x000D_ [where] _x000D_ [what] _x000D_ [what] _x000D_ [what] _x000D_ [how] _x000D_ [$] _x000D_</v>
      </c>
      <c r="AB93" s="118" t="str">
        <f t="shared" ca="1" si="75"/>
        <v xml:space="preserve"> [who] _x000D_ [where] _x000D_ [what] _x000D_ [what] _x000D_ [what] _x000D_ [how] _x000D_ [$] _x000D_</v>
      </c>
      <c r="AC93" s="118" t="str">
        <f t="shared" ca="1" si="75"/>
        <v xml:space="preserve"> [who] _x000D_ [where] _x000D_ [what] _x000D_ [what] _x000D_ [what] _x000D_ [how] _x000D_ [$] _x000D_</v>
      </c>
      <c r="AD93" s="118" t="str">
        <f t="shared" ca="1" si="75"/>
        <v xml:space="preserve"> [who] _x000D_ [where] _x000D_ [what] _x000D_ [what] _x000D_ [what] _x000D_ [how] _x000D_ [$] _x000D_</v>
      </c>
      <c r="AE93" s="118" t="str">
        <f t="shared" ca="1" si="75"/>
        <v xml:space="preserve"> [who] _x000D_ [where] _x000D_ [what] _x000D_ [what] _x000D_ [what] _x000D_ [how] _x000D_ [$] _x000D_</v>
      </c>
      <c r="AF93" s="118" t="str">
        <f t="shared" ca="1" si="75"/>
        <v xml:space="preserve"> [who] _x000D_ [where] _x000D_ [what] _x000D_ [what] _x000D_ [what] _x000D_ [how] _x000D_ [$] _x000D_</v>
      </c>
      <c r="AG93" s="118" t="str">
        <f t="shared" ca="1" si="75"/>
        <v xml:space="preserve"> [who] _x000D_ [where] _x000D_ [what] _x000D_ [what] _x000D_ [what] _x000D_ [how] _x000D_ [$] _x000D_</v>
      </c>
      <c r="AH93" s="118" t="str">
        <f t="shared" ca="1" si="75"/>
        <v xml:space="preserve"> [who] _x000D_ [where] _x000D_ [what] _x000D_ [what] _x000D_ [what] _x000D_ [how] _x000D_ [$] _x000D_</v>
      </c>
      <c r="AI93" s="118" t="str">
        <f t="shared" ca="1" si="75"/>
        <v xml:space="preserve"> [who] _x000D_ [where] _x000D_ [what] _x000D_ [what] _x000D_ [what] _x000D_ [how] _x000D_ [$] _x000D_</v>
      </c>
      <c r="AJ93" s="118" t="str">
        <f t="shared" ca="1" si="75"/>
        <v xml:space="preserve"> [who] _x000D_ [where] _x000D_ [what] _x000D_ [what] _x000D_ [what] _x000D_ [how] _x000D_ [$] _x000D_</v>
      </c>
      <c r="AK93" s="118" t="str">
        <f t="shared" ca="1" si="75"/>
        <v xml:space="preserve"> [who] _x000D_ [where] _x000D_ [what] _x000D_ [what] _x000D_ [what] _x000D_ [how] _x000D_ [$] _x000D_</v>
      </c>
      <c r="AL93" s="118" t="str">
        <f t="shared" ca="1" si="75"/>
        <v xml:space="preserve"> [who] _x000D_ [where] _x000D_ [what] _x000D_ [what] _x000D_ [what] _x000D_ [how] _x000D_ [$] _x000D_</v>
      </c>
      <c r="AM93" s="118" t="str">
        <f t="shared" ca="1" si="75"/>
        <v xml:space="preserve"> [who] _x000D_ [where] _x000D_ [what] _x000D_ [what] _x000D_ [what] _x000D_ [how] _x000D_ [$] _x000D_</v>
      </c>
      <c r="AN93" s="118" t="str">
        <f t="shared" ca="1" si="75"/>
        <v xml:space="preserve"> [who] _x000D_ [where] _x000D_ [what] _x000D_ [what] _x000D_ [what] _x000D_ [how] _x000D_ [$] _x000D_</v>
      </c>
      <c r="AO93" s="118" t="str">
        <f t="shared" ca="1" si="75"/>
        <v xml:space="preserve"> [who] _x000D_ [where] _x000D_ [what] _x000D_ [what] _x000D_ [what] _x000D_ [how] _x000D_ [$] _x000D_</v>
      </c>
      <c r="AP93" s="118" t="str">
        <f t="shared" ca="1" si="75"/>
        <v xml:space="preserve"> [who] _x000D_ [where] _x000D_ [what] _x000D_ [what] _x000D_ [what] _x000D_ [how] _x000D_ [$] _x000D_</v>
      </c>
      <c r="AQ93" s="118" t="str">
        <f t="shared" ca="1" si="75"/>
        <v xml:space="preserve"> [who] _x000D_ [where] _x000D_ [what] _x000D_ [what] _x000D_ [what] _x000D_ [how] _x000D_ [$] _x000D_</v>
      </c>
      <c r="AR93" s="118" t="str">
        <f t="shared" ca="1" si="75"/>
        <v xml:space="preserve"> [who] _x000D_ [where] _x000D_ [what] _x000D_ [what] _x000D_ [what] _x000D_ [how] _x000D_ [$] _x000D_</v>
      </c>
      <c r="AS93" s="118" t="str">
        <f t="shared" ca="1" si="75"/>
        <v xml:space="preserve"> [who] _x000D_ [where] _x000D_ [what] _x000D_ [what] _x000D_ [what] _x000D_ [how] _x000D_ [$] _x000D_</v>
      </c>
      <c r="AT93" s="118" t="str">
        <f t="shared" ca="1" si="75"/>
        <v xml:space="preserve"> [who] _x000D_ [where] _x000D_ [what] _x000D_ [what] _x000D_ [what] _x000D_ [how] _x000D_ [$] _x000D_</v>
      </c>
      <c r="AU93" s="118" t="str">
        <f t="shared" ca="1" si="75"/>
        <v xml:space="preserve"> [who] _x000D_ [where] _x000D_ [what] _x000D_ [what] _x000D_ [what] _x000D_ [how] _x000D_ [$] _x000D_</v>
      </c>
      <c r="AV93" s="118" t="str">
        <f t="shared" ca="1" si="75"/>
        <v xml:space="preserve"> [who] _x000D_ [where] _x000D_ [what] _x000D_ [what] _x000D_ [what] _x000D_ [how] _x000D_ [$] _x000D_</v>
      </c>
      <c r="AW93" s="118" t="str">
        <f t="shared" ca="1" si="75"/>
        <v xml:space="preserve"> [who] _x000D_ [where] _x000D_ [what] _x000D_ [what] _x000D_ [what] _x000D_ [how] _x000D_ [$] _x000D_</v>
      </c>
      <c r="AX93" s="118" t="str">
        <f t="shared" ca="1" si="75"/>
        <v xml:space="preserve"> [who] _x000D_ [where] _x000D_ [what] _x000D_ [what] _x000D_ [what] _x000D_ [how] _x000D_ [$] _x000D_</v>
      </c>
      <c r="AY93" s="118" t="str">
        <f t="shared" ca="1" si="75"/>
        <v xml:space="preserve"> [who] _x000D_ [where] _x000D_ [what] _x000D_ [what] _x000D_ [what] _x000D_ [how] _x000D_ [$] _x000D_</v>
      </c>
      <c r="AZ93" s="118" t="str">
        <f t="shared" ca="1" si="75"/>
        <v xml:space="preserve"> [who] _x000D_ [where] _x000D_ [what] _x000D_ [what] _x000D_ [what] _x000D_ [how] _x000D_ [$] _x000D_</v>
      </c>
      <c r="BA93" s="118" t="str">
        <f t="shared" ca="1" si="75"/>
        <v xml:space="preserve"> [who] _x000D_ [where] _x000D_ [what] _x000D_ [what] _x000D_ [what] _x000D_ [how] _x000D_ [$] _x000D_</v>
      </c>
      <c r="BB93" s="118" t="str">
        <f t="shared" ca="1" si="75"/>
        <v xml:space="preserve"> [who] _x000D_ [where] _x000D_ [what] _x000D_ [what] _x000D_ [what] _x000D_ [how] _x000D_ [$] _x000D_</v>
      </c>
      <c r="BC93" s="118" t="str">
        <f t="shared" ca="1" si="75"/>
        <v xml:space="preserve"> [who] _x000D_ [where] _x000D_ [what] _x000D_ [what] _x000D_ [what] _x000D_ [how] _x000D_ [$] _x000D_</v>
      </c>
      <c r="BD93" s="118" t="str">
        <f t="shared" ca="1" si="75"/>
        <v xml:space="preserve"> [who] _x000D_ [where] _x000D_ [what] _x000D_ [what] _x000D_ [what] _x000D_ [how] _x000D_ [$] _x000D_</v>
      </c>
      <c r="BE93" s="118" t="str">
        <f t="shared" ca="1" si="75"/>
        <v xml:space="preserve"> [who] _x000D_ [where] _x000D_ [what] _x000D_ [what] _x000D_ [what] _x000D_ [how] _x000D_ [$] _x000D_</v>
      </c>
      <c r="BF93" s="118" t="str">
        <f t="shared" ca="1" si="75"/>
        <v xml:space="preserve"> [who] _x000D_ [where] _x000D_ [what] _x000D_ [what] _x000D_ [what] _x000D_ [how] _x000D_ [$] _x000D_</v>
      </c>
      <c r="BG93" s="118" t="str">
        <f t="shared" ca="1" si="75"/>
        <v xml:space="preserve"> [who] _x000D_ [where] _x000D_ [what] _x000D_ [what] _x000D_ [what] _x000D_ [how] _x000D_ [$] _x000D_</v>
      </c>
      <c r="BH93" s="118" t="str">
        <f t="shared" ca="1" si="75"/>
        <v xml:space="preserve"> [who] _x000D_ [where] _x000D_ [what] _x000D_ [what] _x000D_ [what] _x000D_ [how] _x000D_ [$] _x000D_</v>
      </c>
      <c r="BI93" s="118" t="str">
        <f t="shared" ca="1" si="75"/>
        <v xml:space="preserve"> [who] _x000D_ [where] _x000D_ [what] _x000D_ [what] _x000D_ [what] _x000D_ [how] _x000D_ [$] _x000D_</v>
      </c>
      <c r="BJ93" s="118" t="str">
        <f t="shared" ca="1" si="75"/>
        <v xml:space="preserve"> [who] _x000D_ [where] _x000D_ [what] _x000D_ [what] _x000D_ [what] _x000D_ [how] _x000D_ [$] _x000D_</v>
      </c>
      <c r="BK93" s="118" t="str">
        <f t="shared" ca="1" si="75"/>
        <v xml:space="preserve"> [who] _x000D_ [where] _x000D_ [what] _x000D_ [what] _x000D_ [what] _x000D_ [how] _x000D_ [$] _x000D_</v>
      </c>
      <c r="BL93" s="118" t="str">
        <f t="shared" ca="1" si="75"/>
        <v xml:space="preserve"> [who] _x000D_ [where] _x000D_ [what] _x000D_ [what] _x000D_ [what] _x000D_ [how] _x000D_ [$] _x000D_</v>
      </c>
      <c r="BM93" s="118" t="str">
        <f t="shared" ca="1" si="75"/>
        <v xml:space="preserve"> [who] _x000D_ [where] _x000D_ [what] _x000D_ [what] _x000D_ [what] _x000D_ [how] _x000D_ [$] _x000D_</v>
      </c>
      <c r="BN93" s="118" t="str">
        <f t="shared" ca="1" si="75"/>
        <v xml:space="preserve"> [who] _x000D_ [where] _x000D_ [what] _x000D_ [what] _x000D_ [what] _x000D_ [how] _x000D_ [$] _x000D_</v>
      </c>
      <c r="BO93" s="118" t="str">
        <f t="shared" ca="1" si="75"/>
        <v xml:space="preserve"> [who] _x000D_ [where] _x000D_ [what] _x000D_ [what] _x000D_ [what] _x000D_ [how] _x000D_ [$] _x000D_</v>
      </c>
      <c r="BP93" s="118" t="str">
        <f t="shared" ca="1" si="75"/>
        <v xml:space="preserve"> [who] _x000D_ [where] _x000D_ [what] _x000D_ [what] _x000D_ [what] _x000D_ [how] _x000D_ [$] _x000D_</v>
      </c>
      <c r="BQ93" s="118" t="str">
        <f t="shared" ca="1" si="75"/>
        <v xml:space="preserve"> [who] _x000D_ [where] _x000D_ [what] _x000D_ [what] _x000D_ [what] _x000D_ [how] _x000D_ [$] _x000D_</v>
      </c>
      <c r="BR93" s="118" t="str">
        <f t="shared" ca="1" si="75"/>
        <v xml:space="preserve"> [who] _x000D_ [where] _x000D_ [what] _x000D_ [what] _x000D_ [what] _x000D_ [how] _x000D_ [$] _x000D_</v>
      </c>
      <c r="BS93" s="118" t="str">
        <f t="shared" ca="1" si="75"/>
        <v xml:space="preserve"> [who] _x000D_ [where] _x000D_ [what] _x000D_ [what] _x000D_ [what] _x000D_ [how] _x000D_ [$] _x000D_</v>
      </c>
      <c r="BT93" s="118" t="str">
        <f t="shared" ref="BT93:EE93" ca="1" si="76">CONCATENATE(INDIRECT(ADDRESS(ROW(),COLUMN()-1)),IF(ISERROR(FIND("...",BT82)),BT92,""))</f>
        <v xml:space="preserve"> [who] _x000D_ [where] _x000D_ [what] _x000D_ [what] _x000D_ [what] _x000D_ [how] _x000D_ [$] _x000D_</v>
      </c>
      <c r="BU93" s="118" t="str">
        <f t="shared" ca="1" si="76"/>
        <v xml:space="preserve"> [who] _x000D_ [where] _x000D_ [what] _x000D_ [what] _x000D_ [what] _x000D_ [how] _x000D_ [$] _x000D_</v>
      </c>
      <c r="BV93" s="118" t="str">
        <f t="shared" ca="1" si="76"/>
        <v xml:space="preserve"> [who] _x000D_ [where] _x000D_ [what] _x000D_ [what] _x000D_ [what] _x000D_ [how] _x000D_ [$] _x000D_</v>
      </c>
      <c r="BW93" s="118" t="str">
        <f t="shared" ca="1" si="76"/>
        <v xml:space="preserve"> [who] _x000D_ [where] _x000D_ [what] _x000D_ [what] _x000D_ [what] _x000D_ [how] _x000D_ [$] _x000D_</v>
      </c>
      <c r="BX93" s="118" t="str">
        <f t="shared" ca="1" si="76"/>
        <v xml:space="preserve"> [who] _x000D_ [where] _x000D_ [what] _x000D_ [what] _x000D_ [what] _x000D_ [how] _x000D_ [$] _x000D_</v>
      </c>
      <c r="BY93" s="118" t="str">
        <f t="shared" ca="1" si="76"/>
        <v xml:space="preserve"> [who] _x000D_ [where] _x000D_ [what] _x000D_ [what] _x000D_ [what] _x000D_ [how] _x000D_ [$] _x000D_</v>
      </c>
      <c r="BZ93" s="118" t="str">
        <f t="shared" ca="1" si="76"/>
        <v xml:space="preserve"> [who] _x000D_ [where] _x000D_ [what] _x000D_ [what] _x000D_ [what] _x000D_ [how] _x000D_ [$] _x000D_</v>
      </c>
      <c r="CA93" s="118" t="str">
        <f t="shared" ca="1" si="76"/>
        <v xml:space="preserve"> [who] _x000D_ [where] _x000D_ [what] _x000D_ [what] _x000D_ [what] _x000D_ [how] _x000D_ [$] _x000D_</v>
      </c>
      <c r="CB93" s="118" t="str">
        <f t="shared" ca="1" si="76"/>
        <v xml:space="preserve"> [who] _x000D_ [where] _x000D_ [what] _x000D_ [what] _x000D_ [what] _x000D_ [how] _x000D_ [$] _x000D_</v>
      </c>
      <c r="CC93" s="118" t="str">
        <f t="shared" ca="1" si="76"/>
        <v xml:space="preserve"> [who] _x000D_ [where] _x000D_ [what] _x000D_ [what] _x000D_ [what] _x000D_ [how] _x000D_ [$] _x000D_</v>
      </c>
      <c r="CD93" s="118" t="str">
        <f t="shared" ca="1" si="76"/>
        <v xml:space="preserve"> [who] _x000D_ [where] _x000D_ [what] _x000D_ [what] _x000D_ [what] _x000D_ [how] _x000D_ [$] _x000D_</v>
      </c>
      <c r="CE93" s="118" t="str">
        <f t="shared" ca="1" si="76"/>
        <v xml:space="preserve"> [who] _x000D_ [where] _x000D_ [what] _x000D_ [what] _x000D_ [what] _x000D_ [how] _x000D_ [$] _x000D_</v>
      </c>
      <c r="CF93" s="118" t="str">
        <f t="shared" ca="1" si="76"/>
        <v xml:space="preserve"> [who] _x000D_ [where] _x000D_ [what] _x000D_ [what] _x000D_ [what] _x000D_ [how] _x000D_ [$] _x000D_</v>
      </c>
      <c r="CG93" s="118" t="str">
        <f t="shared" ca="1" si="76"/>
        <v xml:space="preserve"> [who] _x000D_ [where] _x000D_ [what] _x000D_ [what] _x000D_ [what] _x000D_ [how] _x000D_ [$] _x000D_</v>
      </c>
      <c r="CH93" s="118" t="str">
        <f t="shared" ca="1" si="76"/>
        <v xml:space="preserve"> [who] _x000D_ [where] _x000D_ [what] _x000D_ [what] _x000D_ [what] _x000D_ [how] _x000D_ [$] _x000D_</v>
      </c>
      <c r="CI93" s="118" t="str">
        <f t="shared" ca="1" si="76"/>
        <v xml:space="preserve"> [who] _x000D_ [where] _x000D_ [what] _x000D_ [what] _x000D_ [what] _x000D_ [how] _x000D_ [$] _x000D_</v>
      </c>
      <c r="CJ93" s="118" t="str">
        <f t="shared" ca="1" si="76"/>
        <v xml:space="preserve"> [who] _x000D_ [where] _x000D_ [what] _x000D_ [what] _x000D_ [what] _x000D_ [how] _x000D_ [$] _x000D_</v>
      </c>
      <c r="CK93" s="118" t="str">
        <f t="shared" ca="1" si="76"/>
        <v xml:space="preserve"> [who] _x000D_ [where] _x000D_ [what] _x000D_ [what] _x000D_ [what] _x000D_ [how] _x000D_ [$] _x000D_</v>
      </c>
      <c r="CL93" s="118" t="str">
        <f t="shared" ca="1" si="76"/>
        <v xml:space="preserve"> [who] _x000D_ [where] _x000D_ [what] _x000D_ [what] _x000D_ [what] _x000D_ [how] _x000D_ [$] _x000D_</v>
      </c>
      <c r="CM93" s="118" t="str">
        <f t="shared" ca="1" si="76"/>
        <v xml:space="preserve"> [who] _x000D_ [where] _x000D_ [what] _x000D_ [what] _x000D_ [what] _x000D_ [how] _x000D_ [$] _x000D_</v>
      </c>
      <c r="CN93" s="118" t="str">
        <f t="shared" ca="1" si="76"/>
        <v xml:space="preserve"> [who] _x000D_ [where] _x000D_ [what] _x000D_ [what] _x000D_ [what] _x000D_ [how] _x000D_ [$] _x000D_</v>
      </c>
      <c r="CO93" s="118" t="str">
        <f t="shared" ca="1" si="76"/>
        <v xml:space="preserve"> [who] _x000D_ [where] _x000D_ [what] _x000D_ [what] _x000D_ [what] _x000D_ [how] _x000D_ [$] _x000D_</v>
      </c>
      <c r="CP93" s="118" t="str">
        <f t="shared" ca="1" si="76"/>
        <v xml:space="preserve"> [who] _x000D_ [where] _x000D_ [what] _x000D_ [what] _x000D_ [what] _x000D_ [how] _x000D_ [$] _x000D_</v>
      </c>
      <c r="CQ93" s="118" t="str">
        <f t="shared" ca="1" si="76"/>
        <v xml:space="preserve"> [who] _x000D_ [where] _x000D_ [what] _x000D_ [what] _x000D_ [what] _x000D_ [how] _x000D_ [$] _x000D_</v>
      </c>
      <c r="CR93" s="118" t="str">
        <f t="shared" ca="1" si="76"/>
        <v xml:space="preserve"> [who] _x000D_ [where] _x000D_ [what] _x000D_ [what] _x000D_ [what] _x000D_ [how] _x000D_ [$] _x000D_</v>
      </c>
      <c r="CS93" s="118" t="str">
        <f t="shared" ca="1" si="76"/>
        <v xml:space="preserve"> [who] _x000D_ [where] _x000D_ [what] _x000D_ [what] _x000D_ [what] _x000D_ [how] _x000D_ [$] _x000D_</v>
      </c>
      <c r="CT93" s="118" t="str">
        <f t="shared" ca="1" si="76"/>
        <v xml:space="preserve"> [who] _x000D_ [where] _x000D_ [what] _x000D_ [what] _x000D_ [what] _x000D_ [how] _x000D_ [$] _x000D_</v>
      </c>
      <c r="CU93" s="118" t="str">
        <f t="shared" ca="1" si="76"/>
        <v xml:space="preserve"> [who] _x000D_ [where] _x000D_ [what] _x000D_ [what] _x000D_ [what] _x000D_ [how] _x000D_ [$] _x000D_</v>
      </c>
      <c r="CV93" s="118" t="str">
        <f t="shared" ca="1" si="76"/>
        <v xml:space="preserve"> [who] _x000D_ [where] _x000D_ [what] _x000D_ [what] _x000D_ [what] _x000D_ [how] _x000D_ [$] _x000D_</v>
      </c>
      <c r="CW93" s="118" t="str">
        <f t="shared" ca="1" si="76"/>
        <v xml:space="preserve"> [who] _x000D_ [where] _x000D_ [what] _x000D_ [what] _x000D_ [what] _x000D_ [how] _x000D_ [$] _x000D_</v>
      </c>
      <c r="CX93" s="118" t="str">
        <f t="shared" ca="1" si="76"/>
        <v xml:space="preserve"> [who] _x000D_ [where] _x000D_ [what] _x000D_ [what] _x000D_ [what] _x000D_ [how] _x000D_ [$] _x000D_</v>
      </c>
      <c r="CY93" s="118" t="str">
        <f t="shared" ca="1" si="76"/>
        <v xml:space="preserve"> [who] _x000D_ [where] _x000D_ [what] _x000D_ [what] _x000D_ [what] _x000D_ [how] _x000D_ [$] _x000D_</v>
      </c>
      <c r="CZ93" s="118" t="str">
        <f t="shared" ca="1" si="76"/>
        <v xml:space="preserve"> [who] _x000D_ [where] _x000D_ [what] _x000D_ [what] _x000D_ [what] _x000D_ [how] _x000D_ [$] _x000D_</v>
      </c>
      <c r="DA93" s="118" t="str">
        <f t="shared" ca="1" si="76"/>
        <v xml:space="preserve"> [who] _x000D_ [where] _x000D_ [what] _x000D_ [what] _x000D_ [what] _x000D_ [how] _x000D_ [$] _x000D_</v>
      </c>
      <c r="DB93" s="118" t="str">
        <f t="shared" ca="1" si="76"/>
        <v xml:space="preserve"> [who] _x000D_ [where] _x000D_ [what] _x000D_ [what] _x000D_ [what] _x000D_ [how] _x000D_ [$] _x000D_</v>
      </c>
      <c r="DC93" s="118" t="str">
        <f t="shared" ca="1" si="76"/>
        <v xml:space="preserve"> [who] _x000D_ [where] _x000D_ [what] _x000D_ [what] _x000D_ [what] _x000D_ [how] _x000D_ [$] _x000D_</v>
      </c>
      <c r="DD93" s="118" t="str">
        <f t="shared" ca="1" si="76"/>
        <v xml:space="preserve"> [who] _x000D_ [where] _x000D_ [what] _x000D_ [what] _x000D_ [what] _x000D_ [how] _x000D_ [$] _x000D_</v>
      </c>
      <c r="DE93" s="118" t="str">
        <f t="shared" ca="1" si="76"/>
        <v xml:space="preserve"> [who] _x000D_ [where] _x000D_ [what] _x000D_ [what] _x000D_ [what] _x000D_ [how] _x000D_ [$] _x000D_</v>
      </c>
      <c r="DF93" s="118" t="str">
        <f t="shared" ca="1" si="76"/>
        <v xml:space="preserve"> [who] _x000D_ [where] _x000D_ [what] _x000D_ [what] _x000D_ [what] _x000D_ [how] _x000D_ [$] _x000D_</v>
      </c>
      <c r="DG93" s="118" t="str">
        <f t="shared" ca="1" si="76"/>
        <v xml:space="preserve"> [who] _x000D_ [where] _x000D_ [what] _x000D_ [what] _x000D_ [what] _x000D_ [how] _x000D_ [$] _x000D_</v>
      </c>
      <c r="DH93" s="118" t="str">
        <f t="shared" ca="1" si="76"/>
        <v xml:space="preserve"> [who] _x000D_ [where] _x000D_ [what] _x000D_ [what] _x000D_ [what] _x000D_ [how] _x000D_ [$] _x000D_</v>
      </c>
      <c r="DI93" s="118" t="str">
        <f t="shared" ca="1" si="76"/>
        <v xml:space="preserve"> [who] _x000D_ [where] _x000D_ [what] _x000D_ [what] _x000D_ [what] _x000D_ [how] _x000D_ [$] _x000D_</v>
      </c>
      <c r="DJ93" s="118" t="str">
        <f t="shared" ca="1" si="76"/>
        <v xml:space="preserve"> [who] _x000D_ [where] _x000D_ [what] _x000D_ [what] _x000D_ [what] _x000D_ [how] _x000D_ [$] _x000D_</v>
      </c>
      <c r="DK93" s="118" t="str">
        <f t="shared" ca="1" si="76"/>
        <v xml:space="preserve"> [who] _x000D_ [where] _x000D_ [what] _x000D_ [what] _x000D_ [what] _x000D_ [how] _x000D_ [$] _x000D_</v>
      </c>
      <c r="DL93" s="118" t="str">
        <f t="shared" ca="1" si="76"/>
        <v xml:space="preserve"> [who] _x000D_ [where] _x000D_ [what] _x000D_ [what] _x000D_ [what] _x000D_ [how] _x000D_ [$] _x000D_</v>
      </c>
      <c r="DM93" s="118" t="str">
        <f t="shared" ca="1" si="76"/>
        <v xml:space="preserve"> [who] _x000D_ [where] _x000D_ [what] _x000D_ [what] _x000D_ [what] _x000D_ [how] _x000D_ [$] _x000D_</v>
      </c>
      <c r="DN93" s="118" t="str">
        <f t="shared" ca="1" si="76"/>
        <v xml:space="preserve"> [who] _x000D_ [where] _x000D_ [what] _x000D_ [what] _x000D_ [what] _x000D_ [how] _x000D_ [$] _x000D_</v>
      </c>
      <c r="DO93" s="118" t="str">
        <f t="shared" ca="1" si="76"/>
        <v xml:space="preserve"> [who] _x000D_ [where] _x000D_ [what] _x000D_ [what] _x000D_ [what] _x000D_ [how] _x000D_ [$] _x000D_</v>
      </c>
      <c r="DP93" s="118" t="str">
        <f t="shared" ca="1" si="76"/>
        <v xml:space="preserve"> [who] _x000D_ [where] _x000D_ [what] _x000D_ [what] _x000D_ [what] _x000D_ [how] _x000D_ [$] _x000D_</v>
      </c>
      <c r="DQ93" s="118" t="str">
        <f t="shared" ca="1" si="76"/>
        <v xml:space="preserve"> [who] _x000D_ [where] _x000D_ [what] _x000D_ [what] _x000D_ [what] _x000D_ [how] _x000D_ [$] _x000D_</v>
      </c>
      <c r="DR93" s="118" t="str">
        <f t="shared" ca="1" si="76"/>
        <v xml:space="preserve"> [who] _x000D_ [where] _x000D_ [what] _x000D_ [what] _x000D_ [what] _x000D_ [how] _x000D_ [$] _x000D_</v>
      </c>
      <c r="DS93" s="118" t="str">
        <f t="shared" ca="1" si="76"/>
        <v xml:space="preserve"> [who] _x000D_ [where] _x000D_ [what] _x000D_ [what] _x000D_ [what] _x000D_ [how] _x000D_ [$] _x000D_</v>
      </c>
      <c r="DT93" s="118" t="str">
        <f t="shared" ca="1" si="76"/>
        <v xml:space="preserve"> [who] _x000D_ [where] _x000D_ [what] _x000D_ [what] _x000D_ [what] _x000D_ [how] _x000D_ [$] _x000D_</v>
      </c>
      <c r="DU93" s="118" t="str">
        <f t="shared" ca="1" si="76"/>
        <v xml:space="preserve"> [who] _x000D_ [where] _x000D_ [what] _x000D_ [what] _x000D_ [what] _x000D_ [how] _x000D_ [$] _x000D_</v>
      </c>
      <c r="DV93" s="118" t="str">
        <f t="shared" ca="1" si="76"/>
        <v xml:space="preserve"> [who] _x000D_ [where] _x000D_ [what] _x000D_ [what] _x000D_ [what] _x000D_ [how] _x000D_ [$] _x000D_</v>
      </c>
      <c r="DW93" s="118" t="str">
        <f t="shared" ca="1" si="76"/>
        <v xml:space="preserve"> [who] _x000D_ [where] _x000D_ [what] _x000D_ [what] _x000D_ [what] _x000D_ [how] _x000D_ [$] _x000D_</v>
      </c>
      <c r="DX93" s="118" t="str">
        <f t="shared" ca="1" si="76"/>
        <v xml:space="preserve"> [who] _x000D_ [where] _x000D_ [what] _x000D_ [what] _x000D_ [what] _x000D_ [how] _x000D_ [$] _x000D_</v>
      </c>
      <c r="DY93" s="118" t="str">
        <f t="shared" ca="1" si="76"/>
        <v xml:space="preserve"> [who] _x000D_ [where] _x000D_ [what] _x000D_ [what] _x000D_ [what] _x000D_ [how] _x000D_ [$] _x000D_</v>
      </c>
      <c r="DZ93" s="118" t="str">
        <f t="shared" ca="1" si="76"/>
        <v xml:space="preserve"> [who] _x000D_ [where] _x000D_ [what] _x000D_ [what] _x000D_ [what] _x000D_ [how] _x000D_ [$] _x000D_</v>
      </c>
      <c r="EA93" s="118" t="str">
        <f t="shared" ca="1" si="76"/>
        <v xml:space="preserve"> [who] _x000D_ [where] _x000D_ [what] _x000D_ [what] _x000D_ [what] _x000D_ [how] _x000D_ [$] _x000D_</v>
      </c>
      <c r="EB93" s="118" t="str">
        <f t="shared" ca="1" si="76"/>
        <v xml:space="preserve"> [who] _x000D_ [where] _x000D_ [what] _x000D_ [what] _x000D_ [what] _x000D_ [how] _x000D_ [$] _x000D_</v>
      </c>
      <c r="EC93" s="118" t="str">
        <f t="shared" ca="1" si="76"/>
        <v xml:space="preserve"> [who] _x000D_ [where] _x000D_ [what] _x000D_ [what] _x000D_ [what] _x000D_ [how] _x000D_ [$] _x000D_</v>
      </c>
      <c r="ED93" s="118" t="str">
        <f t="shared" ca="1" si="76"/>
        <v xml:space="preserve"> [who] _x000D_ [where] _x000D_ [what] _x000D_ [what] _x000D_ [what] _x000D_ [how] _x000D_ [$] _x000D_</v>
      </c>
      <c r="EE93" s="118" t="str">
        <f t="shared" ca="1" si="76"/>
        <v xml:space="preserve"> [who] _x000D_ [where] _x000D_ [what] _x000D_ [what] _x000D_ [what] _x000D_ [how] _x000D_ [$] _x000D_</v>
      </c>
      <c r="EF93" s="118" t="str">
        <f t="shared" ref="EF93:EY93" ca="1" si="77">CONCATENATE(INDIRECT(ADDRESS(ROW(),COLUMN()-1)),IF(ISERROR(FIND("...",EF82)),EF92,""))</f>
        <v xml:space="preserve"> [who] _x000D_ [where] _x000D_ [what] _x000D_ [what] _x000D_ [what] _x000D_ [how] _x000D_ [$] _x000D_</v>
      </c>
      <c r="EG93" s="118" t="str">
        <f t="shared" ca="1" si="77"/>
        <v xml:space="preserve"> [who] _x000D_ [where] _x000D_ [what] _x000D_ [what] _x000D_ [what] _x000D_ [how] _x000D_ [$] _x000D_</v>
      </c>
      <c r="EH93" s="118" t="str">
        <f t="shared" ca="1" si="77"/>
        <v xml:space="preserve"> [who] _x000D_ [where] _x000D_ [what] _x000D_ [what] _x000D_ [what] _x000D_ [how] _x000D_ [$] _x000D_</v>
      </c>
      <c r="EI93" s="118" t="str">
        <f t="shared" ca="1" si="77"/>
        <v xml:space="preserve"> [who] _x000D_ [where] _x000D_ [what] _x000D_ [what] _x000D_ [what] _x000D_ [how] _x000D_ [$] _x000D_</v>
      </c>
      <c r="EJ93" s="118" t="str">
        <f t="shared" ca="1" si="77"/>
        <v xml:space="preserve"> [who] _x000D_ [where] _x000D_ [what] _x000D_ [what] _x000D_ [what] _x000D_ [how] _x000D_ [$] _x000D_</v>
      </c>
      <c r="EK93" s="118" t="str">
        <f t="shared" ca="1" si="77"/>
        <v xml:space="preserve"> [who] _x000D_ [where] _x000D_ [what] _x000D_ [what] _x000D_ [what] _x000D_ [how] _x000D_ [$] _x000D_</v>
      </c>
      <c r="EL93" s="118" t="str">
        <f t="shared" ca="1" si="77"/>
        <v xml:space="preserve"> [who] _x000D_ [where] _x000D_ [what] _x000D_ [what] _x000D_ [what] _x000D_ [how] _x000D_ [$] _x000D_</v>
      </c>
      <c r="EM93" s="118" t="str">
        <f t="shared" ca="1" si="77"/>
        <v xml:space="preserve"> [who] _x000D_ [where] _x000D_ [what] _x000D_ [what] _x000D_ [what] _x000D_ [how] _x000D_ [$] _x000D_</v>
      </c>
      <c r="EN93" s="118" t="str">
        <f t="shared" ca="1" si="77"/>
        <v xml:space="preserve"> [who] _x000D_ [where] _x000D_ [what] _x000D_ [what] _x000D_ [what] _x000D_ [how] _x000D_ [$] _x000D_</v>
      </c>
      <c r="EO93" s="118" t="str">
        <f t="shared" ca="1" si="77"/>
        <v xml:space="preserve"> [who] _x000D_ [where] _x000D_ [what] _x000D_ [what] _x000D_ [what] _x000D_ [how] _x000D_ [$] _x000D_</v>
      </c>
      <c r="EP93" s="118" t="str">
        <f t="shared" ca="1" si="77"/>
        <v xml:space="preserve"> [who] _x000D_ [where] _x000D_ [what] _x000D_ [what] _x000D_ [what] _x000D_ [how] _x000D_ [$] _x000D_</v>
      </c>
      <c r="EQ93" s="118" t="str">
        <f t="shared" ca="1" si="77"/>
        <v xml:space="preserve"> [who] _x000D_ [where] _x000D_ [what] _x000D_ [what] _x000D_ [what] _x000D_ [how] _x000D_ [$] _x000D_</v>
      </c>
      <c r="ER93" s="118" t="str">
        <f t="shared" ca="1" si="77"/>
        <v xml:space="preserve"> [who] _x000D_ [where] _x000D_ [what] _x000D_ [what] _x000D_ [what] _x000D_ [how] _x000D_ [$] _x000D_</v>
      </c>
      <c r="ES93" s="118" t="str">
        <f t="shared" ca="1" si="77"/>
        <v xml:space="preserve"> [who] _x000D_ [where] _x000D_ [what] _x000D_ [what] _x000D_ [what] _x000D_ [how] _x000D_ [$] _x000D_</v>
      </c>
      <c r="ET93" s="118" t="str">
        <f t="shared" ca="1" si="77"/>
        <v xml:space="preserve"> [who] _x000D_ [where] _x000D_ [what] _x000D_ [what] _x000D_ [what] _x000D_ [how] _x000D_ [$] _x000D_</v>
      </c>
      <c r="EU93" s="118" t="str">
        <f t="shared" ca="1" si="77"/>
        <v xml:space="preserve"> [who] _x000D_ [where] _x000D_ [what] _x000D_ [what] _x000D_ [what] _x000D_ [how] _x000D_ [$] _x000D_</v>
      </c>
      <c r="EV93" s="118" t="str">
        <f t="shared" ca="1" si="77"/>
        <v xml:space="preserve"> [who] _x000D_ [where] _x000D_ [what] _x000D_ [what] _x000D_ [what] _x000D_ [how] _x000D_ [$] _x000D_</v>
      </c>
      <c r="EW93" s="118" t="str">
        <f t="shared" ca="1" si="77"/>
        <v xml:space="preserve"> [who] _x000D_ [where] _x000D_ [what] _x000D_ [what] _x000D_ [what] _x000D_ [how] _x000D_ [$] _x000D_</v>
      </c>
      <c r="EX93" s="118" t="str">
        <f t="shared" ca="1" si="77"/>
        <v xml:space="preserve"> [who] _x000D_ [where] _x000D_ [what] _x000D_ [what] _x000D_ [what] _x000D_ [how] _x000D_ [$] _x000D_</v>
      </c>
      <c r="EY93" s="118" t="str">
        <f t="shared" ca="1" si="77"/>
        <v xml:space="preserve"> [who] _x000D_ [where] _x000D_ [what] _x000D_ [what] _x000D_ [what] _x000D_ [how] _x000D_ [$] _x000D_</v>
      </c>
    </row>
    <row r="94" spans="1:155" s="39" customFormat="1" ht="22.95" hidden="1" customHeight="1" outlineLevel="2">
      <c r="A94" s="21"/>
      <c r="B94" s="21"/>
      <c r="C94" s="33"/>
      <c r="D94" s="33"/>
      <c r="E94" s="28"/>
      <c r="F94" s="117"/>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VARCHAR2(40)</v>
      </c>
      <c r="G95" s="115" t="str">
        <f>IF(LEN(G72)=0,"", " " &amp; IF(G59="Y", Settings!$B$19, IF(IFERROR(SEARCH("N",G67,1),0)=1,Settings!$B$20,IF(IFERROR(SEARCH("C",G67,1),0)=1,Settings!$B$23,IF(IFERROR(SEARCH("DT",G67,1),0)=1,Settings!$B$26,IF(IFERROR(SEARCH("D",G67,1),0)=1,Settings!$B$25,IF(IFERROR(SEARCH("I",G67,1),0)=1,Settings!$B$22, IF(G64="Y", Settings!$B$18, Settings!$B$17))))))))</f>
        <v xml:space="preserve"> VARCHAR2(40)</v>
      </c>
      <c r="H95" s="115" t="str">
        <f>IF(LEN(H72)=0,"", " " &amp; IF(H59="Y", Settings!$B$19, IF(IFERROR(SEARCH("N",H67,1),0)=1,Settings!$B$20,IF(IFERROR(SEARCH("C",H67,1),0)=1,Settings!$B$23,IF(IFERROR(SEARCH("DT",H67,1),0)=1,Settings!$B$26,IF(IFERROR(SEARCH("D",H67,1),0)=1,Settings!$B$25,IF(IFERROR(SEARCH("I",H67,1),0)=1,Settings!$B$22, IF(H64="Y", Settings!$B$18, Settings!$B$17))))))))</f>
        <v xml:space="preserve"> VARCHAR2(40)</v>
      </c>
      <c r="I95" s="115" t="str">
        <f>IF(LEN(I72)=0,"", " " &amp; IF(I59="Y", Settings!$B$19, IF(IFERROR(SEARCH("N",I67,1),0)=1,Settings!$B$20,IF(IFERROR(SEARCH("C",I67,1),0)=1,Settings!$B$23,IF(IFERROR(SEARCH("DT",I67,1),0)=1,Settings!$B$26,IF(IFERROR(SEARCH("D",I67,1),0)=1,Settings!$B$25,IF(IFERROR(SEARCH("I",I67,1),0)=1,Settings!$B$22, IF(I64="Y", Settings!$B$18, Settings!$B$17))))))))</f>
        <v xml:space="preserve"> VARCHAR2(40)</v>
      </c>
      <c r="J95" s="115" t="str">
        <f>IF(LEN(J72)=0,"", " " &amp; IF(J59="Y", Settings!$B$19, IF(IFERROR(SEARCH("N",J67,1),0)=1,Settings!$B$20,IF(IFERROR(SEARCH("C",J67,1),0)=1,Settings!$B$23,IF(IFERROR(SEARCH("DT",J67,1),0)=1,Settings!$B$26,IF(IFERROR(SEARCH("D",J67,1),0)=1,Settings!$B$25,IF(IFERROR(SEARCH("I",J67,1),0)=1,Settings!$B$22, IF(J64="Y", Settings!$B$18, Settings!$B$17))))))))</f>
        <v xml:space="preserve"> VARCHAR2(40)</v>
      </c>
      <c r="K95" s="115" t="str">
        <f>IF(LEN(K72)=0,"", " " &amp; IF(K59="Y", Settings!$B$19, IF(IFERROR(SEARCH("N",K67,1),0)=1,Settings!$B$20,IF(IFERROR(SEARCH("C",K67,1),0)=1,Settings!$B$23,IF(IFERROR(SEARCH("DT",K67,1),0)=1,Settings!$B$26,IF(IFERROR(SEARCH("D",K67,1),0)=1,Settings!$B$25,IF(IFERROR(SEARCH("I",K67,1),0)=1,Settings!$B$22, IF(K64="Y", Settings!$B$18, Settings!$B$17))))))))</f>
        <v xml:space="preserve"> VARCHAR2(40)</v>
      </c>
      <c r="L95" s="115" t="str">
        <f>IF(LEN(L72)=0,"", " " &amp; IF(L59="Y", Settings!$B$19, IF(IFERROR(SEARCH("N",L67,1),0)=1,Settings!$B$20,IF(IFERROR(SEARCH("C",L67,1),0)=1,Settings!$B$23,IF(IFERROR(SEARCH("DT",L67,1),0)=1,Settings!$B$26,IF(IFERROR(SEARCH("D",L67,1),0)=1,Settings!$B$25,IF(IFERROR(SEARCH("I",L67,1),0)=1,Settings!$B$22, IF(L64="Y", Settings!$B$18, Settings!$B$17))))))))</f>
        <v xml:space="preserve"> VARCHAR2(40)</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idden="1" outlineLevel="2">
      <c r="A96" s="21"/>
      <c r="B96" s="21"/>
      <c r="C96" s="33" t="s">
        <v>298</v>
      </c>
      <c r="D96" s="33"/>
      <c r="E96" s="28"/>
      <c r="F96" s="115" t="str">
        <f t="shared" ref="F96:BQ96" si="78">IF(OR(F59="Y", LEN(F67)=0, LEN(F69)=0), F95, CONCATENATE(F95,"(",F69,")"))</f>
        <v xml:space="preserve"> VARCHAR2(40)</v>
      </c>
      <c r="G96" s="115" t="str">
        <f t="shared" si="78"/>
        <v xml:space="preserve"> VARCHAR2(40)</v>
      </c>
      <c r="H96" s="115" t="str">
        <f t="shared" si="78"/>
        <v xml:space="preserve"> VARCHAR2(40)</v>
      </c>
      <c r="I96" s="115" t="str">
        <f t="shared" si="78"/>
        <v xml:space="preserve"> VARCHAR2(40)</v>
      </c>
      <c r="J96" s="115" t="str">
        <f t="shared" si="78"/>
        <v xml:space="preserve"> VARCHAR2(40)</v>
      </c>
      <c r="K96" s="115" t="str">
        <f t="shared" si="78"/>
        <v xml:space="preserve"> VARCHAR2(40)</v>
      </c>
      <c r="L96" s="115" t="str">
        <f t="shared" si="78"/>
        <v xml:space="preserve"> VARCHAR2(40)</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115" t="str">
        <f>IF(AND(ISTEXT(F72),F65="Y", F57&lt;&gt;"Y", ISERROR(FIND("SK",F7))), " NOT NULL", "")</f>
        <v/>
      </c>
      <c r="G97" s="115" t="str">
        <f t="shared" ref="G97:BR97" si="81">IF(AND(ISTEXT(G72),G65="Y", G57&lt;&gt;"Y", ISERROR(FIND("SK",G7))), " NOT NULL", "")</f>
        <v/>
      </c>
      <c r="H97" s="115" t="str">
        <f t="shared" si="81"/>
        <v/>
      </c>
      <c r="I97" s="115"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115" t="str">
        <f t="shared" ref="F98:BQ98" si="84">IF(LEN(F72)=0,"",TRIM(F13))</f>
        <v>5</v>
      </c>
      <c r="G98" s="115" t="str">
        <f t="shared" si="84"/>
        <v>70</v>
      </c>
      <c r="H98" s="115" t="str">
        <f t="shared" si="84"/>
        <v>89</v>
      </c>
      <c r="I98" s="115" t="str">
        <f t="shared" si="84"/>
        <v>13</v>
      </c>
      <c r="J98" s="115" t="str">
        <f t="shared" si="84"/>
        <v>1</v>
      </c>
      <c r="K98" s="115" t="str">
        <f t="shared" si="84"/>
        <v>2</v>
      </c>
      <c r="L98" s="115" t="str">
        <f t="shared" si="84"/>
        <v>500000</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115" t="str">
        <f>IF(F59="Y", "", IF(LEN(F98)=0, "",  IF(OR(NOT(ISERROR(FIND("N",F67))), F67="I", F64="Y"), F98, CONCATENATE("'",F98,"'"))))</f>
        <v>'5'</v>
      </c>
      <c r="G99" s="115" t="str">
        <f t="shared" ref="G99:BR99" si="87">IF(G59="Y", "", IF(LEN(G98)=0, "",  IF(OR(NOT(ISERROR(FIND("N",G67))), G67="I", G64="Y"), G98, CONCATENATE("'",G98,"'"))))</f>
        <v>'70'</v>
      </c>
      <c r="H99" s="115" t="str">
        <f t="shared" si="87"/>
        <v>'89'</v>
      </c>
      <c r="I99" s="115" t="str">
        <f t="shared" si="87"/>
        <v>'13'</v>
      </c>
      <c r="J99" s="115" t="str">
        <f t="shared" si="87"/>
        <v>'1'</v>
      </c>
      <c r="K99" s="115" t="str">
        <f t="shared" si="87"/>
        <v>'2'</v>
      </c>
      <c r="L99" s="115" t="str">
        <f t="shared" si="87"/>
        <v>'500000'</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115" t="str">
        <f>IF(AND(LEN(F99) &lt;&gt; 0, Settings!$B$16 ="Y"), CONCATENATE(" DEFAULT ",F99),"")</f>
        <v xml:space="preserve"> DEFAULT '5'</v>
      </c>
      <c r="G100" s="115" t="str">
        <f>IF(AND(LEN(G99) &lt;&gt; 0, Settings!$B$16 ="Y"), CONCATENATE(" DEFAULT ",G99),"")</f>
        <v xml:space="preserve"> DEFAULT '70'</v>
      </c>
      <c r="H100" s="115" t="str">
        <f>IF(AND(LEN(H99) &lt;&gt; 0, Settings!$B$16 ="Y"), CONCATENATE(" DEFAULT ",H99),"")</f>
        <v xml:space="preserve"> DEFAULT '89'</v>
      </c>
      <c r="I100" s="115" t="str">
        <f>IF(AND(LEN(I99) &lt;&gt; 0, Settings!$B$16 ="Y"), CONCATENATE(" DEFAULT ",I99),"")</f>
        <v xml:space="preserve"> DEFAULT '13'</v>
      </c>
      <c r="J100" s="115" t="str">
        <f>IF(AND(LEN(J99) &lt;&gt; 0, Settings!$B$16 ="Y"), CONCATENATE(" DEFAULT ",J99),"")</f>
        <v xml:space="preserve"> DEFAULT '1'</v>
      </c>
      <c r="K100" s="115" t="str">
        <f>IF(AND(LEN(K99) &lt;&gt; 0, Settings!$B$16 ="Y"), CONCATENATE(" DEFAULT ",K99),"")</f>
        <v xml:space="preserve"> DEFAULT '2'</v>
      </c>
      <c r="L100" s="115" t="str">
        <f>IF(AND(LEN(L99) &lt;&gt; 0, Settings!$B$16 ="Y"), CONCATENATE(" DEFAULT ",L99),"")</f>
        <v xml:space="preserve"> DEFAULT '500000'</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115" t="str">
        <f>IF(LEN(F72) = 0, "", "," &amp; CHAR(13))</f>
        <v>,_x000D_</v>
      </c>
      <c r="G101" s="115" t="str">
        <f>IF(LEN(G72) = 0, "", "," &amp; CHAR(13))</f>
        <v>,_x000D_</v>
      </c>
      <c r="H101" s="115" t="str">
        <f t="shared" ref="H101:BS101" si="90">IF(LEN(H72) = 0, "", "," &amp; CHAR(13))</f>
        <v>,_x000D_</v>
      </c>
      <c r="I101" s="115" t="str">
        <f t="shared" si="90"/>
        <v>,_x000D_</v>
      </c>
      <c r="J101" s="115" t="str">
        <f t="shared" si="90"/>
        <v>,_x000D_</v>
      </c>
      <c r="K101" s="115" t="str">
        <f t="shared" si="90"/>
        <v>,_x000D_</v>
      </c>
      <c r="L101" s="115" t="str">
        <f t="shared" si="90"/>
        <v>,_x000D_</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123" t="str">
        <f t="shared" ref="F103:BQ103" si="93">CONCATENATE(F72, F96, F97, F100, F101)</f>
        <v>LAUREATE_KEY VARCHAR2(40) DEFAULT '5',_x000D_</v>
      </c>
      <c r="G103" s="123" t="str">
        <f t="shared" si="93"/>
        <v>COUNTRY_KEY VARCHAR2(40) DEFAULT '70',_x000D_</v>
      </c>
      <c r="H103" s="123" t="str">
        <f t="shared" si="93"/>
        <v>INSTITUTION_KEY VARCHAR2(40) DEFAULT '89',_x000D_</v>
      </c>
      <c r="I103" s="123" t="str">
        <f t="shared" si="93"/>
        <v>PRIZE_KEY VARCHAR2(40) DEFAULT '13',_x000D_</v>
      </c>
      <c r="J103" s="123" t="str">
        <f t="shared" si="93"/>
        <v>CATEGORY_KEY VARCHAR2(40) DEFAULT '1',_x000D_</v>
      </c>
      <c r="K103" s="123" t="str">
        <f t="shared" si="93"/>
        <v>SHARE VARCHAR2(40) DEFAULT '2',_x000D_</v>
      </c>
      <c r="L103" s="123" t="str">
        <f t="shared" si="93"/>
        <v>PRIZE_AWARD VARCHAR2(40) DEFAULT '500000',_x000D_</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119" t="str">
        <f t="shared" ref="F104:BQ104" si="96">IF(F63="Y",F103,"")</f>
        <v/>
      </c>
      <c r="G104" s="119" t="str">
        <f t="shared" si="96"/>
        <v/>
      </c>
      <c r="H104" s="119" t="str">
        <f t="shared" si="96"/>
        <v/>
      </c>
      <c r="I104" s="119"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119" t="str">
        <f t="shared" ref="F105:BQ105" si="99">IF(F63="Y","",F103)</f>
        <v>LAUREATE_KEY VARCHAR2(40) DEFAULT '5',_x000D_</v>
      </c>
      <c r="G105" s="119" t="str">
        <f t="shared" si="99"/>
        <v>COUNTRY_KEY VARCHAR2(40) DEFAULT '70',_x000D_</v>
      </c>
      <c r="H105" s="119" t="str">
        <f t="shared" si="99"/>
        <v>INSTITUTION_KEY VARCHAR2(40) DEFAULT '89',_x000D_</v>
      </c>
      <c r="I105" s="119" t="str">
        <f t="shared" si="99"/>
        <v>PRIZE_KEY VARCHAR2(40) DEFAULT '13',_x000D_</v>
      </c>
      <c r="J105" s="119" t="str">
        <f t="shared" si="99"/>
        <v>CATEGORY_KEY VARCHAR2(40) DEFAULT '1',_x000D_</v>
      </c>
      <c r="K105" s="119" t="str">
        <f t="shared" si="99"/>
        <v>SHARE VARCHAR2(40) DEFAULT '2',_x000D_</v>
      </c>
      <c r="L105" s="119" t="str">
        <f t="shared" si="99"/>
        <v>PRIZE_AWARD VARCHAR2(40) DEFAULT '500000',_x000D_</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139" t="str">
        <f>F104</f>
        <v/>
      </c>
      <c r="G106" s="119" t="str">
        <f ca="1">CONCATENATE(INDIRECT(ADDRESS(ROW(),COLUMN()-1)),G104)</f>
        <v/>
      </c>
      <c r="H106" s="119" t="str">
        <f t="shared" ref="H106:BS107" ca="1" si="102">CONCATENATE(INDIRECT(ADDRESS(ROW(),COLUMN()-1)),H104)</f>
        <v/>
      </c>
      <c r="I106" s="119" t="str">
        <f t="shared" ca="1" si="102"/>
        <v/>
      </c>
      <c r="J106" s="119" t="str">
        <f t="shared" ca="1" si="102"/>
        <v/>
      </c>
      <c r="K106" s="119" t="str">
        <f t="shared" ca="1" si="102"/>
        <v/>
      </c>
      <c r="L106" s="119" t="str">
        <f t="shared" ca="1" si="102"/>
        <v/>
      </c>
      <c r="M106" s="119" t="str">
        <f t="shared" ca="1" si="102"/>
        <v/>
      </c>
      <c r="N106" s="119" t="str">
        <f t="shared" ca="1" si="102"/>
        <v/>
      </c>
      <c r="O106" s="119" t="str">
        <f t="shared" ca="1" si="102"/>
        <v/>
      </c>
      <c r="P106" s="119" t="str">
        <f t="shared" ca="1" si="102"/>
        <v/>
      </c>
      <c r="Q106" s="119" t="str">
        <f t="shared" ca="1" si="102"/>
        <v/>
      </c>
      <c r="R106" s="119" t="str">
        <f t="shared" ca="1" si="102"/>
        <v/>
      </c>
      <c r="S106" s="119" t="str">
        <f t="shared" ca="1" si="102"/>
        <v/>
      </c>
      <c r="T106" s="119" t="str">
        <f t="shared" ca="1" si="102"/>
        <v/>
      </c>
      <c r="U106" s="119" t="str">
        <f t="shared" ca="1" si="102"/>
        <v/>
      </c>
      <c r="V106" s="119" t="str">
        <f t="shared" ca="1" si="102"/>
        <v/>
      </c>
      <c r="W106" s="119" t="str">
        <f t="shared" ca="1" si="102"/>
        <v/>
      </c>
      <c r="X106" s="119" t="str">
        <f t="shared" ca="1" si="102"/>
        <v/>
      </c>
      <c r="Y106" s="119" t="str">
        <f t="shared" ca="1" si="102"/>
        <v/>
      </c>
      <c r="Z106" s="119" t="str">
        <f t="shared" ca="1" si="102"/>
        <v/>
      </c>
      <c r="AA106" s="119" t="str">
        <f t="shared" ca="1" si="102"/>
        <v/>
      </c>
      <c r="AB106" s="119" t="str">
        <f t="shared" ca="1" si="102"/>
        <v/>
      </c>
      <c r="AC106" s="119" t="str">
        <f t="shared" ca="1" si="102"/>
        <v/>
      </c>
      <c r="AD106" s="119" t="str">
        <f t="shared" ca="1" si="102"/>
        <v/>
      </c>
      <c r="AE106" s="119" t="str">
        <f t="shared" ca="1" si="102"/>
        <v/>
      </c>
      <c r="AF106" s="119" t="str">
        <f t="shared" ca="1" si="102"/>
        <v/>
      </c>
      <c r="AG106" s="119" t="str">
        <f t="shared" ca="1" si="102"/>
        <v/>
      </c>
      <c r="AH106" s="119" t="str">
        <f t="shared" ca="1" si="102"/>
        <v/>
      </c>
      <c r="AI106" s="119" t="str">
        <f t="shared" ca="1" si="102"/>
        <v/>
      </c>
      <c r="AJ106" s="119" t="str">
        <f t="shared" ca="1" si="102"/>
        <v/>
      </c>
      <c r="AK106" s="119" t="str">
        <f t="shared" ca="1" si="102"/>
        <v/>
      </c>
      <c r="AL106" s="119" t="str">
        <f t="shared" ca="1" si="102"/>
        <v/>
      </c>
      <c r="AM106" s="119" t="str">
        <f t="shared" ca="1" si="102"/>
        <v/>
      </c>
      <c r="AN106" s="119" t="str">
        <f t="shared" ca="1" si="102"/>
        <v/>
      </c>
      <c r="AO106" s="119" t="str">
        <f t="shared" ca="1" si="102"/>
        <v/>
      </c>
      <c r="AP106" s="119" t="str">
        <f t="shared" ca="1" si="102"/>
        <v/>
      </c>
      <c r="AQ106" s="119" t="str">
        <f t="shared" ca="1" si="102"/>
        <v/>
      </c>
      <c r="AR106" s="119" t="str">
        <f t="shared" ca="1" si="102"/>
        <v/>
      </c>
      <c r="AS106" s="119" t="str">
        <f t="shared" ca="1" si="102"/>
        <v/>
      </c>
      <c r="AT106" s="119" t="str">
        <f t="shared" ca="1" si="102"/>
        <v/>
      </c>
      <c r="AU106" s="119" t="str">
        <f t="shared" ca="1" si="102"/>
        <v/>
      </c>
      <c r="AV106" s="119" t="str">
        <f t="shared" ca="1" si="102"/>
        <v/>
      </c>
      <c r="AW106" s="119" t="str">
        <f t="shared" ca="1" si="102"/>
        <v/>
      </c>
      <c r="AX106" s="119" t="str">
        <f t="shared" ca="1" si="102"/>
        <v/>
      </c>
      <c r="AY106" s="119" t="str">
        <f t="shared" ca="1" si="102"/>
        <v/>
      </c>
      <c r="AZ106" s="119" t="str">
        <f t="shared" ca="1" si="102"/>
        <v/>
      </c>
      <c r="BA106" s="119" t="str">
        <f t="shared" ca="1" si="102"/>
        <v/>
      </c>
      <c r="BB106" s="119" t="str">
        <f t="shared" ca="1" si="102"/>
        <v/>
      </c>
      <c r="BC106" s="119" t="str">
        <f t="shared" ca="1" si="102"/>
        <v/>
      </c>
      <c r="BD106" s="119" t="str">
        <f t="shared" ca="1" si="102"/>
        <v/>
      </c>
      <c r="BE106" s="119" t="str">
        <f t="shared" ca="1" si="102"/>
        <v/>
      </c>
      <c r="BF106" s="119" t="str">
        <f t="shared" ca="1" si="102"/>
        <v/>
      </c>
      <c r="BG106" s="119" t="str">
        <f t="shared" ca="1" si="102"/>
        <v/>
      </c>
      <c r="BH106" s="119" t="str">
        <f t="shared" ca="1" si="102"/>
        <v/>
      </c>
      <c r="BI106" s="119" t="str">
        <f t="shared" ca="1" si="102"/>
        <v/>
      </c>
      <c r="BJ106" s="119" t="str">
        <f t="shared" ca="1" si="102"/>
        <v/>
      </c>
      <c r="BK106" s="119" t="str">
        <f t="shared" ca="1" si="102"/>
        <v/>
      </c>
      <c r="BL106" s="119" t="str">
        <f t="shared" ca="1" si="102"/>
        <v/>
      </c>
      <c r="BM106" s="119" t="str">
        <f t="shared" ca="1" si="102"/>
        <v/>
      </c>
      <c r="BN106" s="119" t="str">
        <f t="shared" ca="1" si="102"/>
        <v/>
      </c>
      <c r="BO106" s="119" t="str">
        <f t="shared" ca="1" si="102"/>
        <v/>
      </c>
      <c r="BP106" s="119" t="str">
        <f t="shared" ca="1" si="102"/>
        <v/>
      </c>
      <c r="BQ106" s="119" t="str">
        <f t="shared" ca="1" si="102"/>
        <v/>
      </c>
      <c r="BR106" s="119" t="str">
        <f t="shared" ca="1" si="102"/>
        <v/>
      </c>
      <c r="BS106" s="119" t="str">
        <f t="shared" ca="1" si="102"/>
        <v/>
      </c>
      <c r="BT106" s="119" t="str">
        <f t="shared" ref="BT106:EE107" ca="1" si="103">CONCATENATE(INDIRECT(ADDRESS(ROW(),COLUMN()-1)),BT104)</f>
        <v/>
      </c>
      <c r="BU106" s="119" t="str">
        <f t="shared" ca="1" si="103"/>
        <v/>
      </c>
      <c r="BV106" s="119" t="str">
        <f t="shared" ca="1" si="103"/>
        <v/>
      </c>
      <c r="BW106" s="119" t="str">
        <f t="shared" ca="1" si="103"/>
        <v/>
      </c>
      <c r="BX106" s="119" t="str">
        <f t="shared" ca="1" si="103"/>
        <v/>
      </c>
      <c r="BY106" s="119" t="str">
        <f t="shared" ca="1" si="103"/>
        <v/>
      </c>
      <c r="BZ106" s="119" t="str">
        <f t="shared" ca="1" si="103"/>
        <v/>
      </c>
      <c r="CA106" s="119" t="str">
        <f t="shared" ca="1" si="103"/>
        <v/>
      </c>
      <c r="CB106" s="119" t="str">
        <f t="shared" ca="1" si="103"/>
        <v/>
      </c>
      <c r="CC106" s="119" t="str">
        <f t="shared" ca="1" si="103"/>
        <v/>
      </c>
      <c r="CD106" s="119" t="str">
        <f t="shared" ca="1" si="103"/>
        <v/>
      </c>
      <c r="CE106" s="119" t="str">
        <f t="shared" ca="1" si="103"/>
        <v/>
      </c>
      <c r="CF106" s="119" t="str">
        <f t="shared" ca="1" si="103"/>
        <v/>
      </c>
      <c r="CG106" s="119" t="str">
        <f t="shared" ca="1" si="103"/>
        <v/>
      </c>
      <c r="CH106" s="119" t="str">
        <f t="shared" ca="1" si="103"/>
        <v/>
      </c>
      <c r="CI106" s="119" t="str">
        <f t="shared" ca="1" si="103"/>
        <v/>
      </c>
      <c r="CJ106" s="119" t="str">
        <f t="shared" ca="1" si="103"/>
        <v/>
      </c>
      <c r="CK106" s="119" t="str">
        <f t="shared" ca="1" si="103"/>
        <v/>
      </c>
      <c r="CL106" s="119" t="str">
        <f t="shared" ca="1" si="103"/>
        <v/>
      </c>
      <c r="CM106" s="119" t="str">
        <f t="shared" ca="1" si="103"/>
        <v/>
      </c>
      <c r="CN106" s="119" t="str">
        <f t="shared" ca="1" si="103"/>
        <v/>
      </c>
      <c r="CO106" s="119" t="str">
        <f t="shared" ca="1" si="103"/>
        <v/>
      </c>
      <c r="CP106" s="119" t="str">
        <f t="shared" ca="1" si="103"/>
        <v/>
      </c>
      <c r="CQ106" s="119" t="str">
        <f t="shared" ca="1" si="103"/>
        <v/>
      </c>
      <c r="CR106" s="119" t="str">
        <f t="shared" ca="1" si="103"/>
        <v/>
      </c>
      <c r="CS106" s="119" t="str">
        <f t="shared" ca="1" si="103"/>
        <v/>
      </c>
      <c r="CT106" s="119" t="str">
        <f t="shared" ca="1" si="103"/>
        <v/>
      </c>
      <c r="CU106" s="119" t="str">
        <f t="shared" ca="1" si="103"/>
        <v/>
      </c>
      <c r="CV106" s="119" t="str">
        <f t="shared" ca="1" si="103"/>
        <v/>
      </c>
      <c r="CW106" s="119" t="str">
        <f t="shared" ca="1" si="103"/>
        <v/>
      </c>
      <c r="CX106" s="119" t="str">
        <f t="shared" ca="1" si="103"/>
        <v/>
      </c>
      <c r="CY106" s="119" t="str">
        <f t="shared" ca="1" si="103"/>
        <v/>
      </c>
      <c r="CZ106" s="119" t="str">
        <f t="shared" ca="1" si="103"/>
        <v/>
      </c>
      <c r="DA106" s="119" t="str">
        <f t="shared" ca="1" si="103"/>
        <v/>
      </c>
      <c r="DB106" s="119" t="str">
        <f t="shared" ca="1" si="103"/>
        <v/>
      </c>
      <c r="DC106" s="119" t="str">
        <f t="shared" ca="1" si="103"/>
        <v/>
      </c>
      <c r="DD106" s="119" t="str">
        <f t="shared" ca="1" si="103"/>
        <v/>
      </c>
      <c r="DE106" s="119" t="str">
        <f t="shared" ca="1" si="103"/>
        <v/>
      </c>
      <c r="DF106" s="119" t="str">
        <f t="shared" ca="1" si="103"/>
        <v/>
      </c>
      <c r="DG106" s="119" t="str">
        <f t="shared" ca="1" si="103"/>
        <v/>
      </c>
      <c r="DH106" s="119" t="str">
        <f t="shared" ca="1" si="103"/>
        <v/>
      </c>
      <c r="DI106" s="119" t="str">
        <f t="shared" ca="1" si="103"/>
        <v/>
      </c>
      <c r="DJ106" s="119" t="str">
        <f t="shared" ca="1" si="103"/>
        <v/>
      </c>
      <c r="DK106" s="119" t="str">
        <f t="shared" ca="1" si="103"/>
        <v/>
      </c>
      <c r="DL106" s="119" t="str">
        <f t="shared" ca="1" si="103"/>
        <v/>
      </c>
      <c r="DM106" s="119" t="str">
        <f t="shared" ca="1" si="103"/>
        <v/>
      </c>
      <c r="DN106" s="119" t="str">
        <f t="shared" ca="1" si="103"/>
        <v/>
      </c>
      <c r="DO106" s="119" t="str">
        <f t="shared" ca="1" si="103"/>
        <v/>
      </c>
      <c r="DP106" s="119" t="str">
        <f t="shared" ca="1" si="103"/>
        <v/>
      </c>
      <c r="DQ106" s="119" t="str">
        <f t="shared" ca="1" si="103"/>
        <v/>
      </c>
      <c r="DR106" s="119" t="str">
        <f t="shared" ca="1" si="103"/>
        <v/>
      </c>
      <c r="DS106" s="119" t="str">
        <f t="shared" ca="1" si="103"/>
        <v/>
      </c>
      <c r="DT106" s="119" t="str">
        <f t="shared" ca="1" si="103"/>
        <v/>
      </c>
      <c r="DU106" s="119" t="str">
        <f t="shared" ca="1" si="103"/>
        <v/>
      </c>
      <c r="DV106" s="119" t="str">
        <f t="shared" ca="1" si="103"/>
        <v/>
      </c>
      <c r="DW106" s="119" t="str">
        <f t="shared" ca="1" si="103"/>
        <v/>
      </c>
      <c r="DX106" s="119" t="str">
        <f t="shared" ca="1" si="103"/>
        <v/>
      </c>
      <c r="DY106" s="119" t="str">
        <f t="shared" ca="1" si="103"/>
        <v/>
      </c>
      <c r="DZ106" s="119" t="str">
        <f t="shared" ca="1" si="103"/>
        <v/>
      </c>
      <c r="EA106" s="119" t="str">
        <f t="shared" ca="1" si="103"/>
        <v/>
      </c>
      <c r="EB106" s="119" t="str">
        <f t="shared" ca="1" si="103"/>
        <v/>
      </c>
      <c r="EC106" s="119" t="str">
        <f t="shared" ca="1" si="103"/>
        <v/>
      </c>
      <c r="ED106" s="119" t="str">
        <f t="shared" ca="1" si="103"/>
        <v/>
      </c>
      <c r="EE106" s="119" t="str">
        <f t="shared" ca="1" si="103"/>
        <v/>
      </c>
      <c r="EF106" s="119" t="str">
        <f t="shared" ref="EF106:EY107" ca="1" si="104">CONCATENATE(INDIRECT(ADDRESS(ROW(),COLUMN()-1)),EF104)</f>
        <v/>
      </c>
      <c r="EG106" s="119" t="str">
        <f t="shared" ca="1" si="104"/>
        <v/>
      </c>
      <c r="EH106" s="119" t="str">
        <f t="shared" ca="1" si="104"/>
        <v/>
      </c>
      <c r="EI106" s="119" t="str">
        <f t="shared" ca="1" si="104"/>
        <v/>
      </c>
      <c r="EJ106" s="119" t="str">
        <f t="shared" ca="1" si="104"/>
        <v/>
      </c>
      <c r="EK106" s="119" t="str">
        <f t="shared" ca="1" si="104"/>
        <v/>
      </c>
      <c r="EL106" s="119" t="str">
        <f t="shared" ca="1" si="104"/>
        <v/>
      </c>
      <c r="EM106" s="119" t="str">
        <f t="shared" ca="1" si="104"/>
        <v/>
      </c>
      <c r="EN106" s="119" t="str">
        <f t="shared" ca="1" si="104"/>
        <v/>
      </c>
      <c r="EO106" s="119" t="str">
        <f t="shared" ca="1" si="104"/>
        <v/>
      </c>
      <c r="EP106" s="119" t="str">
        <f t="shared" ca="1" si="104"/>
        <v/>
      </c>
      <c r="EQ106" s="119" t="str">
        <f t="shared" ca="1" si="104"/>
        <v/>
      </c>
      <c r="ER106" s="119" t="str">
        <f t="shared" ca="1" si="104"/>
        <v/>
      </c>
      <c r="ES106" s="119" t="str">
        <f t="shared" ca="1" si="104"/>
        <v/>
      </c>
      <c r="ET106" s="119" t="str">
        <f t="shared" ca="1" si="104"/>
        <v/>
      </c>
      <c r="EU106" s="119" t="str">
        <f t="shared" ca="1" si="104"/>
        <v/>
      </c>
      <c r="EV106" s="119" t="str">
        <f t="shared" ca="1" si="104"/>
        <v/>
      </c>
      <c r="EW106" s="119" t="str">
        <f t="shared" ca="1" si="104"/>
        <v/>
      </c>
      <c r="EX106" s="119" t="str">
        <f t="shared" ca="1" si="104"/>
        <v/>
      </c>
      <c r="EY106" s="119" t="str">
        <f t="shared" ca="1" si="104"/>
        <v/>
      </c>
    </row>
    <row r="107" spans="1:155" s="38" customFormat="1" ht="45" hidden="1" customHeight="1" outlineLevel="2">
      <c r="A107" s="20"/>
      <c r="B107" s="20"/>
      <c r="C107" s="33" t="s">
        <v>288</v>
      </c>
      <c r="D107" s="33"/>
      <c r="E107" s="18"/>
      <c r="F107" s="139" t="str">
        <f>F105</f>
        <v>LAUREATE_KEY VARCHAR2(40) DEFAULT '5',_x000D_</v>
      </c>
      <c r="G107" s="119" t="str">
        <f ca="1">CONCATENATE(INDIRECT(ADDRESS(ROW(),COLUMN()-1)),G105)</f>
        <v>LAUREATE_KEY VARCHAR2(40) DEFAULT '5',_x000D_COUNTRY_KEY VARCHAR2(40) DEFAULT '70',_x000D_</v>
      </c>
      <c r="H107" s="119" t="str">
        <f t="shared" ca="1" si="102"/>
        <v>LAUREATE_KEY VARCHAR2(40) DEFAULT '5',_x000D_COUNTRY_KEY VARCHAR2(40) DEFAULT '70',_x000D_INSTITUTION_KEY VARCHAR2(40) DEFAULT '89',_x000D_</v>
      </c>
      <c r="I107" s="119" t="str">
        <f t="shared" ca="1" si="102"/>
        <v>LAUREATE_KEY VARCHAR2(40) DEFAULT '5',_x000D_COUNTRY_KEY VARCHAR2(40) DEFAULT '70',_x000D_INSTITUTION_KEY VARCHAR2(40) DEFAULT '89',_x000D_PRIZE_KEY VARCHAR2(40) DEFAULT '13',_x000D_</v>
      </c>
      <c r="J107" s="119" t="str">
        <f t="shared" ca="1" si="102"/>
        <v>LAUREATE_KEY VARCHAR2(40) DEFAULT '5',_x000D_COUNTRY_KEY VARCHAR2(40) DEFAULT '70',_x000D_INSTITUTION_KEY VARCHAR2(40) DEFAULT '89',_x000D_PRIZE_KEY VARCHAR2(40) DEFAULT '13',_x000D_CATEGORY_KEY VARCHAR2(40) DEFAULT '1',_x000D_</v>
      </c>
      <c r="K107" s="119" t="str">
        <f t="shared" ca="1" si="102"/>
        <v>LAUREATE_KEY VARCHAR2(40) DEFAULT '5',_x000D_COUNTRY_KEY VARCHAR2(40) DEFAULT '70',_x000D_INSTITUTION_KEY VARCHAR2(40) DEFAULT '89',_x000D_PRIZE_KEY VARCHAR2(40) DEFAULT '13',_x000D_CATEGORY_KEY VARCHAR2(40) DEFAULT '1',_x000D_SHARE VARCHAR2(40) DEFAULT '2',_x000D_</v>
      </c>
      <c r="L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M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N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O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P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Q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R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S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T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U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V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W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X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Y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Z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A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B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C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D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E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F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G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H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I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J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K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L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M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N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O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P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Q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R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S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T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U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V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W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X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Y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AZ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A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B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C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D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E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F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G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H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I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J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K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L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M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N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O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P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Q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R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S107" s="119" t="str">
        <f t="shared" ca="1" si="102"/>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T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U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V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W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X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Y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BZ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A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B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C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D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E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F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G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H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I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J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K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L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M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N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O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P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Q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R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S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T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U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V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W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X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Y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CZ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A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B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C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D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E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F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G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H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I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J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K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L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M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N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O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P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Q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R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S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T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U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V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W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X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Y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DZ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A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B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C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D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E107" s="119" t="str">
        <f t="shared" ca="1" si="103"/>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F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G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H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I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J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K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L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M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N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O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P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Q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R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S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T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U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V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W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X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EY107" s="119" t="str">
        <f t="shared" ca="1" si="104"/>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row>
    <row r="108" spans="1:155" s="38" customFormat="1" ht="19.95" hidden="1" customHeight="1" outlineLevel="2">
      <c r="A108" s="20"/>
      <c r="B108" s="20"/>
      <c r="C108" s="33"/>
      <c r="D108" s="33"/>
      <c r="E108" s="18"/>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122" t="str">
        <f>IF(LEN(F83)=0,"",SUBSTITUTE(SUBSTITUTE(SUBSTITUTE(Settings!$B$39,"&amp;Table",$F$45),"&amp;Column",F72),"&amp;BEAMColumnCodes",F83))</f>
        <v xml:space="preserve">Comment on Column LAUREATE_PRIZE.LAUREATE_KEY is '[who]';
</v>
      </c>
      <c r="G109" s="122" t="str">
        <f>IF(LEN(G83)=0,"",SUBSTITUTE(SUBSTITUTE(SUBSTITUTE(Settings!$B$39,"&amp;Table",$F$45),"&amp;Column",G72),"&amp;BEAMColumnCodes",G83))</f>
        <v xml:space="preserve">Comment on Column LAUREATE_PRIZE.COUNTRY_KEY is '[where]';
</v>
      </c>
      <c r="H109" s="122" t="str">
        <f>IF(LEN(H83)=0,"",SUBSTITUTE(SUBSTITUTE(SUBSTITUTE(Settings!$B$39,"&amp;Table",$F$45),"&amp;Column",H72),"&amp;BEAMColumnCodes",H83))</f>
        <v xml:space="preserve">Comment on Column LAUREATE_PRIZE.INSTITUTION_KEY is '[what]';
</v>
      </c>
      <c r="I109" s="122" t="str">
        <f>IF(LEN(I83)=0,"",SUBSTITUTE(SUBSTITUTE(SUBSTITUTE(Settings!$B$39,"&amp;Table",$F$45),"&amp;Column",I72),"&amp;BEAMColumnCodes",I83))</f>
        <v xml:space="preserve">Comment on Column LAUREATE_PRIZE.PRIZE_KEY is '[what]';
</v>
      </c>
      <c r="J109" s="122" t="str">
        <f>IF(LEN(J83)=0,"",SUBSTITUTE(SUBSTITUTE(SUBSTITUTE(Settings!$B$39,"&amp;Table",$F$45),"&amp;Column",J72),"&amp;BEAMColumnCodes",J83))</f>
        <v xml:space="preserve">Comment on Column LAUREATE_PRIZE.CATEGORY_KEY is '[what]';
</v>
      </c>
      <c r="K109" s="122" t="str">
        <f>IF(LEN(K83)=0,"",SUBSTITUTE(SUBSTITUTE(SUBSTITUTE(Settings!$B$39,"&amp;Table",$F$45),"&amp;Column",K72),"&amp;BEAMColumnCodes",K83))</f>
        <v xml:space="preserve">Comment on Column LAUREATE_PRIZE.SHARE is '[how]';
</v>
      </c>
      <c r="L109" s="122" t="str">
        <f>IF(LEN(L83)=0,"",SUBSTITUTE(SUBSTITUTE(SUBSTITUTE(Settings!$B$39,"&amp;Table",$F$45),"&amp;Column",L72),"&amp;BEAMColumnCodes",L83))</f>
        <v xml:space="preserve">Comment on Column LAUREATE_PRIZE.PRIZE_AWARD is '[$]';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140" t="str">
        <f>F109</f>
        <v xml:space="preserve">Comment on Column LAUREATE_PRIZE.LAUREATE_KEY is '[who]';
</v>
      </c>
      <c r="G110" s="111" t="str">
        <f ca="1">CONCATENATE(INDIRECT(ADDRESS(ROW(),COLUMN()-1)),G109)</f>
        <v xml:space="preserve">Comment on Column LAUREATE_PRIZE.LAUREATE_KEY is '[who]';
Comment on Column LAUREATE_PRIZE.COUNTRY_KEY is '[where]';
</v>
      </c>
      <c r="H110" s="111" t="str">
        <f t="shared" ref="H110:BS110" ca="1" si="105">CONCATENATE(INDIRECT(ADDRESS(ROW(),COLUMN()-1)),H109)</f>
        <v xml:space="preserve">Comment on Column LAUREATE_PRIZE.LAUREATE_KEY is '[who]';
Comment on Column LAUREATE_PRIZE.COUNTRY_KEY is '[where]';
Comment on Column LAUREATE_PRIZE.INSTITUTION_KEY is '[what]';
</v>
      </c>
      <c r="I110" s="111" t="str">
        <f t="shared" ca="1" si="105"/>
        <v xml:space="preserve">Comment on Column LAUREATE_PRIZE.LAUREATE_KEY is '[who]';
Comment on Column LAUREATE_PRIZE.COUNTRY_KEY is '[where]';
Comment on Column LAUREATE_PRIZE.INSTITUTION_KEY is '[what]';
Comment on Column LAUREATE_PRIZE.PRIZE_KEY is '[what]';
</v>
      </c>
      <c r="J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v>
      </c>
      <c r="K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v>
      </c>
      <c r="L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M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N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O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P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Q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R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S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T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U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V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W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X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Y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Z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A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B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C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D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E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F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G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H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I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J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K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L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M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N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O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P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Q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R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S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T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U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V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W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X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Y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AZ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A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B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C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D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E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F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G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H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I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J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K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L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M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N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O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P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Q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R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S110" s="111" t="str">
        <f t="shared" ca="1" si="105"/>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T110" s="111" t="str">
        <f t="shared" ref="BT110:EE110" ca="1" si="106">CONCATENATE(INDIRECT(ADDRESS(ROW(),COLUMN()-1)),BT109)</f>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U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V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W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X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Y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BZ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A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B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C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D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E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F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G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H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I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J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K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L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M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N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O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P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Q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R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S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T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U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V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W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X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Y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CZ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A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B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C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D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E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F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G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H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I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J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K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L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M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N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O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P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Q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R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S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T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U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V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W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X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Y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DZ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A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B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C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D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E110" s="111" t="str">
        <f t="shared" ca="1" si="106"/>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F110" s="111" t="str">
        <f t="shared" ref="EF110:EY110" ca="1" si="107">CONCATENATE(INDIRECT(ADDRESS(ROW(),COLUMN()-1)),EF109)</f>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G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H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I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J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K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L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M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N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O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P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Q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R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S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T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U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V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W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X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EY110" s="111" t="str">
        <f t="shared" ca="1" si="107"/>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row>
    <row r="111" spans="1:155" s="38" customFormat="1" ht="28.95" hidden="1" customHeight="1" outlineLevel="2">
      <c r="A111" s="20"/>
      <c r="B111" s="20"/>
      <c r="C111" s="33"/>
      <c r="D111" s="33"/>
      <c r="E111" s="18"/>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
      </c>
      <c r="G112" s="121"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1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141" t="str">
        <f>F112</f>
        <v/>
      </c>
      <c r="G113" s="120" t="str">
        <f ca="1">CONCATENATE(INDIRECT(ADDRESS(ROW(),COLUMN()-1)),G112)</f>
        <v/>
      </c>
      <c r="H113" s="120" t="str">
        <f t="shared" ref="H113:BS113" ca="1" si="108">CONCATENATE(INDIRECT(ADDRESS(ROW(),COLUMN()-1)),H112)</f>
        <v/>
      </c>
      <c r="I113" s="120"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91"/>
      <c r="G114" s="8"/>
      <c r="H114" s="8"/>
    </row>
    <row r="115" spans="1:155" s="51" customFormat="1" hidden="1" outlineLevel="1">
      <c r="A115" s="36"/>
      <c r="B115" s="36"/>
      <c r="C115" s="77"/>
      <c r="D115" s="77"/>
      <c r="E115" s="35"/>
      <c r="F115" s="7"/>
      <c r="G115" s="7"/>
      <c r="H115" s="7"/>
      <c r="I115" s="50"/>
      <c r="J115" s="50"/>
      <c r="K115" s="50"/>
      <c r="L115" s="50"/>
    </row>
    <row r="116" spans="1:155" s="51" customFormat="1" ht="26.4" hidden="1" outlineLevel="1">
      <c r="A116" s="36"/>
      <c r="B116" s="36"/>
      <c r="C116" s="77"/>
      <c r="D116" s="77"/>
      <c r="E116" s="35"/>
      <c r="F116" s="6" t="s">
        <v>141</v>
      </c>
      <c r="G116" s="6" t="s">
        <v>96</v>
      </c>
      <c r="H116" s="6" t="s">
        <v>389</v>
      </c>
      <c r="I116" s="142"/>
      <c r="J116" s="37"/>
      <c r="K116" s="37"/>
      <c r="L116" s="50"/>
    </row>
    <row r="117" spans="1:155" s="39" customFormat="1" ht="127.05" hidden="1" customHeight="1" outlineLevel="1">
      <c r="A117" s="21"/>
      <c r="B117" s="21"/>
      <c r="C117" s="196" t="s">
        <v>282</v>
      </c>
      <c r="D117" s="196"/>
      <c r="E117" s="28"/>
      <c r="F117" s="125" t="str">
        <f t="array" aca="1" ref="F117" ca="1">INDEX(F106:EY106,MATCH(MAX(LEN(F106:EY106)),LEN(F106:EY106),0))</f>
        <v/>
      </c>
      <c r="G117" s="125" t="str">
        <f t="array" aca="1" ref="G117" ca="1">INDEX(F78:EY78,MATCH(MAX(LEN(F78:EY78)),LEN(F78:EY78),0))</f>
        <v/>
      </c>
      <c r="H117" s="126" t="str">
        <f t="array" aca="1" ref="H117" ca="1">INDEX(F91:EY91,MATCH(MAX(LEN(F91:EY91)),LEN(F91:EY91),0))</f>
        <v/>
      </c>
      <c r="I117" s="40"/>
      <c r="J117" s="3"/>
      <c r="K117" s="3"/>
      <c r="L117" s="40"/>
      <c r="AU117" s="432"/>
      <c r="AV117" s="433"/>
      <c r="AW117" s="433"/>
      <c r="AX117" s="433"/>
    </row>
    <row r="118" spans="1:155" s="39" customFormat="1" ht="94.05" hidden="1" customHeight="1" outlineLevel="1">
      <c r="A118" s="21"/>
      <c r="B118" s="21"/>
      <c r="C118" s="196" t="s">
        <v>211</v>
      </c>
      <c r="D118" s="196"/>
      <c r="E118" s="28"/>
      <c r="F118" s="125" t="str">
        <f t="array" aca="1" ref="F118" ca="1">INDEX(F107:EY107,MATCH(MAX(LEN(F107:EY107)),LEN(F107:EY107),0))</f>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G118" s="125" t="str">
        <f t="array" aca="1" ref="G118" ca="1">INDEX(F82:EY82,MATCH(MAX(LEN(F82:EY82)),LEN(F82:EY82),0))</f>
        <v>LAUREATE_KEY_x000D_COUNTRY_KEY_x000D_INSTITUTION_KEY_x000D_PRIZE_KEY_x000D_CATEGORY_KEY_x000D_SHARE_x000D_PRIZE_AWARD_x000D_</v>
      </c>
      <c r="H118" s="126" t="str">
        <f t="array" aca="1" ref="H118" ca="1">INDEX(F93:EY93,MATCH(MAX(LEN(F93:EY93)),LEN(F93:EY93),0))</f>
        <v xml:space="preserve"> [who] _x000D_ [where] _x000D_ [what] _x000D_ [what] _x000D_ [what] _x000D_ [how] _x000D_ [$] _x000D_</v>
      </c>
      <c r="I118" s="40"/>
      <c r="J118" s="3"/>
      <c r="K118" s="3"/>
      <c r="L118" s="40"/>
      <c r="AU118" s="197"/>
      <c r="AV118" s="198"/>
      <c r="AW118" s="198"/>
      <c r="AX118" s="198"/>
    </row>
    <row r="119" spans="1:155" s="39" customFormat="1" ht="94.05" hidden="1" customHeight="1" outlineLevel="1">
      <c r="A119" s="21"/>
      <c r="B119" s="21"/>
      <c r="C119" s="196" t="s">
        <v>97</v>
      </c>
      <c r="D119" s="196"/>
      <c r="E119" s="28"/>
      <c r="F119" s="125" t="str">
        <f t="array" aca="1" ref="F119" ca="1">INDEX(F84:EY84,MATCH(MAX(LEN(F84:EY84)),LEN(F84:EY84),0))</f>
        <v xml:space="preserve">[who], [where], [what], [what], [what], [how], [$], , , , , , , , , , , , , , , , , , , , , , , , , , , , , , , , , , , , , , , , , , , , , , , , , , , , , , , , , , , , , , , , , , , , , , , , , , , , , , , , , , , , , , , , , , , , , , , , , , , , , , , , , , , , , , , , , , , , , , , , , , , , , , , , , , , , , , , , , , , , , , , </v>
      </c>
      <c r="G119" s="125"/>
      <c r="H119" s="126"/>
      <c r="I119" s="40"/>
      <c r="J119" s="3"/>
      <c r="K119" s="3"/>
      <c r="L119" s="40"/>
      <c r="AU119" s="197"/>
      <c r="AV119" s="198"/>
      <c r="AW119" s="198"/>
      <c r="AX119" s="198"/>
    </row>
    <row r="120" spans="1:155" s="39" customFormat="1" ht="34.950000000000003" hidden="1" customHeight="1" outlineLevel="1">
      <c r="A120" s="21"/>
      <c r="B120" s="21"/>
      <c r="C120" s="196" t="s">
        <v>220</v>
      </c>
      <c r="D120" s="196"/>
      <c r="E120" s="28"/>
      <c r="F120" s="92" t="str">
        <f ca="1">IF(AND($F$55="Dimension",ISERROR(FIND("SK",$F$119))),"Y","")</f>
        <v/>
      </c>
      <c r="G120" s="92"/>
      <c r="H120" s="93"/>
      <c r="I120" s="40"/>
      <c r="J120" s="3"/>
      <c r="K120" s="3"/>
      <c r="L120" s="40"/>
      <c r="AU120" s="197"/>
      <c r="AV120" s="198"/>
      <c r="AW120" s="198"/>
      <c r="AX120" s="198"/>
    </row>
    <row r="121" spans="1:155" s="39" customFormat="1" ht="79.05" hidden="1" customHeight="1" outlineLevel="1">
      <c r="A121" s="21"/>
      <c r="B121" s="21"/>
      <c r="C121" s="46" t="s">
        <v>522</v>
      </c>
      <c r="D121" s="196"/>
      <c r="E121" s="28"/>
      <c r="F121" s="92" t="str">
        <f ca="1">IF($F$120="Y", CONCATENATE(Settings!$B$12," ", Settings!B19, ",",CHAR(13), F117),  F117)</f>
        <v/>
      </c>
      <c r="G121" s="92" t="str">
        <f ca="1">IF(AND($F$120="Y", Settings!$B$42&lt;&gt;"Y"), CONCATENATE(Settings!$B$12,CHAR(13), IF(LEN(G117)=0,CHAR(13),""), G118),  G118)</f>
        <v>LAUREATE_KEY_x000D_COUNTRY_KEY_x000D_INSTITUTION_KEY_x000D_PRIZE_KEY_x000D_CATEGORY_KEY_x000D_SHARE_x000D_PRIZE_AWARD_x000D_</v>
      </c>
      <c r="H121" s="92" t="str">
        <f ca="1">IF(AND($F$120="Y", Settings!$B$42&lt;&gt;"Y"), CONCATENATE(SUBSTITUTE(Settings!$B$41,"&amp;BEAMColumnCodes","SK"),CHAR(13), IF(LEN($H$117)=0,CHAR(13),""), $H$118),  $H$118)</f>
        <v xml:space="preserve"> [who] _x000D_ [where] _x000D_ [what] _x000D_ [what] _x000D_ [what] _x000D_ [how] _x000D_ [$] _x000D_</v>
      </c>
      <c r="I121" s="40"/>
      <c r="J121" s="3"/>
      <c r="K121" s="3"/>
      <c r="L121" s="40"/>
      <c r="AU121" s="197"/>
      <c r="AV121" s="198"/>
      <c r="AW121" s="198"/>
      <c r="AX121" s="198"/>
    </row>
    <row r="122" spans="1:155" s="39" customFormat="1" ht="66" hidden="1" customHeight="1" outlineLevel="1">
      <c r="A122" s="21"/>
      <c r="B122" s="21"/>
      <c r="C122" s="196" t="s">
        <v>226</v>
      </c>
      <c r="D122" s="196"/>
      <c r="E122" s="28"/>
      <c r="F122" s="92" t="str">
        <f ca="1">F121 &amp; F118</f>
        <v>LAUREATE_KEY VARCHAR2(40) DEFAULT '5',_x000D_COUNTRY_KEY VARCHAR2(40) DEFAULT '70',_x000D_INSTITUTION_KEY VARCHAR2(40) DEFAULT '89',_x000D_PRIZE_KEY VARCHAR2(40) DEFAULT '13',_x000D_CATEGORY_KEY VARCHAR2(40) DEFAULT '1',_x000D_SHARE VARCHAR2(40) DEFAULT '2',_x000D_PRIZE_AWARD VARCHAR2(40) DEFAULT '500000',_x000D_</v>
      </c>
      <c r="G122" s="92"/>
      <c r="H122" s="92"/>
      <c r="I122" s="40"/>
      <c r="J122" s="3"/>
      <c r="K122" s="3"/>
      <c r="L122" s="40"/>
      <c r="AU122" s="197"/>
      <c r="AV122" s="198"/>
      <c r="AW122" s="198"/>
      <c r="AX122" s="198"/>
    </row>
    <row r="123" spans="1:155" s="39" customFormat="1" ht="75" hidden="1" customHeight="1" outlineLevel="1">
      <c r="A123" s="21"/>
      <c r="B123" s="21"/>
      <c r="C123" s="196" t="s">
        <v>21</v>
      </c>
      <c r="D123" s="196"/>
      <c r="E123" s="28"/>
      <c r="F123" s="92" t="str">
        <f ca="1">IF(LEN($F$122)=0,"",LEFT(F122,LEN(F122)-2))</f>
        <v>LAUREATE_KEY VARCHAR2(40) DEFAULT '5',_x000D_COUNTRY_KEY VARCHAR2(40) DEFAULT '70',_x000D_INSTITUTION_KEY VARCHAR2(40) DEFAULT '89',_x000D_PRIZE_KEY VARCHAR2(40) DEFAULT '13',_x000D_CATEGORY_KEY VARCHAR2(40) DEFAULT '1',_x000D_SHARE VARCHAR2(40) DEFAULT '2',_x000D_PRIZE_AWARD VARCHAR2(40) DEFAULT '500000'</v>
      </c>
      <c r="G123" s="92"/>
      <c r="H123" s="92"/>
      <c r="I123" s="40"/>
      <c r="J123" s="3"/>
      <c r="K123" s="3"/>
      <c r="L123" s="40"/>
      <c r="AU123" s="197"/>
      <c r="AV123" s="198"/>
      <c r="AW123" s="198"/>
      <c r="AX123" s="198"/>
    </row>
    <row r="124" spans="1:155" s="39" customFormat="1" ht="61.05" hidden="1" customHeight="1" outlineLevel="1">
      <c r="A124" s="21"/>
      <c r="B124" s="21"/>
      <c r="C124" s="196" t="s">
        <v>325</v>
      </c>
      <c r="D124" s="196"/>
      <c r="E124" s="28"/>
      <c r="F124" s="92" t="str">
        <f ca="1">CONCATENATE(Settings!B3, " DDL for ", F54, " &amp;Table generated by BEAM*Modelstormer ", $F$43, " on ", TEXT(NOW(),"d mmm yyyy at hh:mm")," ", Settings!B4, CHAR(13), CHAR(13), F56, Settings!B11, F123)</f>
        <v>/* DDL for  &amp;Table generated by BEAM*Modelstormer 0.95C on 18 Apr 2022 at 17:50 */_x000D__x000D_CREATE TABLE LAUREATE_PRIZE
(LAUREATE_KEY VARCHAR2(40) DEFAULT '5',_x000D_COUNTRY_KEY VARCHAR2(40) DEFAULT '70',_x000D_INSTITUTION_KEY VARCHAR2(40) DEFAULT '89',_x000D_PRIZE_KEY VARCHAR2(40) DEFAULT '13',_x000D_CATEGORY_KEY VARCHAR2(40) DEFAULT '1',_x000D_SHARE VARCHAR2(40) DEFAULT '2',_x000D_PRIZE_AWARD VARCHAR2(40) DEFAULT '500000'</v>
      </c>
      <c r="G124" s="92"/>
      <c r="H124" s="93"/>
      <c r="I124" s="40"/>
      <c r="J124" s="3"/>
      <c r="K124" s="3"/>
      <c r="L124" s="40"/>
      <c r="AU124" s="197"/>
      <c r="AV124" s="198"/>
      <c r="AW124" s="198"/>
      <c r="AX124" s="198"/>
    </row>
    <row r="125" spans="1:155" s="39" customFormat="1" ht="31.95" hidden="1" customHeight="1" outlineLevel="1">
      <c r="A125" s="21"/>
      <c r="B125" s="21"/>
      <c r="C125" s="196" t="s">
        <v>506</v>
      </c>
      <c r="D125" s="196"/>
      <c r="E125" s="28"/>
      <c r="F125" s="92" t="str">
        <f>IF(AND($F$55="Dimension",NOT(ISERROR(FIND("HV",$F$50)))),"Y","")</f>
        <v/>
      </c>
      <c r="G125" s="92"/>
      <c r="H125" s="93"/>
      <c r="I125" s="40"/>
      <c r="J125" s="3"/>
      <c r="K125" s="3"/>
      <c r="L125" s="40"/>
      <c r="AU125" s="197"/>
      <c r="AV125" s="198"/>
      <c r="AW125" s="198"/>
      <c r="AX125" s="198"/>
    </row>
    <row r="126" spans="1:155" s="39" customFormat="1" ht="127.95" hidden="1" customHeight="1" outlineLevel="1">
      <c r="A126" s="21"/>
      <c r="B126" s="21"/>
      <c r="C126" s="196" t="s">
        <v>507</v>
      </c>
      <c r="D126" s="196"/>
      <c r="E126" s="28"/>
      <c r="F126" s="92" t="str">
        <f ca="1">IF($F$125="Y",$F$124 &amp; Settings!$B$29 &amp; Settings!$B$33, $F$124 &amp; Settings!$B$33)</f>
        <v>/* DDL for  &amp;Table generated by BEAM*Modelstormer 0.95C on 18 Apr 2022 at 17:50 */_x000D__x000D_CREATE TABLE LAUREATE_PRIZE
(LAUREATE_KEY VARCHAR2(40) DEFAULT '5',_x000D_COUNTRY_KEY VARCHAR2(40) DEFAULT '70',_x000D_INSTITUTION_KEY VARCHAR2(40) DEFAULT '89',_x000D_PRIZE_KEY VARCHAR2(40) DEFAULT '13',_x000D_CATEGORY_KEY VARCHAR2(40) DEFAULT '1',_x000D_SHARE VARCHAR2(40) DEFAULT '2',_x000D_PRIZE_AWARD VARCHAR2(40) DEFAULT '500000')</v>
      </c>
      <c r="G126" s="92" t="str">
        <f ca="1">IF($F$125&lt;&gt;"Y", $G$121, IF(LEN($G$121) + LEN(Settings!$B$30)&lt;254,$G$121 &amp; Settings!$B$30, $G$121 &amp; "…"))</f>
        <v>LAUREATE_KEY_x000D_COUNTRY_KEY_x000D_INSTITUTION_KEY_x000D_PRIZE_KEY_x000D_CATEGORY_KEY_x000D_SHARE_x000D_PRIZE_AWARD_x000D_</v>
      </c>
      <c r="H126" s="92" t="str">
        <f ca="1">IF(AND($F$125="Y", LEN($G$121)+LEN(Settings!$B$30)&lt;254), $H$121 &amp; Settings!$B$31, $H$121)</f>
        <v xml:space="preserve"> [who] _x000D_ [where] _x000D_ [what] _x000D_ [what] _x000D_ [what] _x000D_ [how] _x000D_ [$] _x000D_</v>
      </c>
      <c r="I126" s="40"/>
      <c r="J126" s="3"/>
      <c r="K126" s="3"/>
      <c r="L126" s="40"/>
      <c r="AU126" s="197"/>
      <c r="AV126" s="198"/>
      <c r="AW126" s="198"/>
      <c r="AX126" s="198"/>
    </row>
    <row r="127" spans="1:155" s="39" customFormat="1" ht="88.95" hidden="1" customHeight="1" outlineLevel="1">
      <c r="A127" s="21"/>
      <c r="B127" s="21"/>
      <c r="C127" s="196" t="s">
        <v>518</v>
      </c>
      <c r="D127" s="196"/>
      <c r="E127" s="28"/>
      <c r="F127" s="92" t="str">
        <f ca="1">TRIM(F126 &amp; IF(AND($F$55="Dimension", LEN(Settings!$B$35)&lt;&gt;0), CHAR(13) &amp; Settings!B35,IF(AND($F$55="Fact", LEN(Settings!$B$34)&lt;&gt;0), CHAR(13) &amp; Settings!B34, "")) &amp; Settings!$B$36)</f>
        <v xml:space="preserve">/* DDL for &amp;Table generated by BEAM*Modelstormer 0.95C on 18 Apr 2022 at 17:50 */_x000D__x000D_CREATE TABLE LAUREATE_PRIZE
(LAUREATE_KEY VARCHAR2(40) DEFAULT '5',_x000D_COUNTRY_KEY VARCHAR2(40) DEFAULT '70',_x000D_INSTITUTION_KEY VARCHAR2(40) DEFAULT '89',_x000D_PRIZE_KEY VARCHAR2(40) DEFAULT '13',_x000D_CATEGORY_KEY VARCHAR2(40) DEFAULT '1',_x000D_SHARE VARCHAR2(40) DEFAULT '2',_x000D_PRIZE_AWARD VARCHAR2(40) DEFAULT '500000');
</v>
      </c>
      <c r="G127" s="92"/>
      <c r="H127" s="92"/>
      <c r="I127" s="40"/>
      <c r="J127" s="3"/>
      <c r="K127" s="3"/>
      <c r="L127" s="40"/>
      <c r="AU127" s="197"/>
      <c r="AV127" s="198"/>
      <c r="AW127" s="198"/>
      <c r="AX127" s="198"/>
    </row>
    <row r="128" spans="1:155" s="39" customFormat="1" ht="88.95" hidden="1" customHeight="1" outlineLevel="1">
      <c r="A128" s="21"/>
      <c r="B128" s="21"/>
      <c r="C128" s="196" t="s">
        <v>519</v>
      </c>
      <c r="D128" s="196"/>
      <c r="E128" s="28"/>
      <c r="F128" s="125" t="str">
        <f t="array" aca="1" ref="F128" ca="1">INDEX(F87:EY87,MATCH(MAX(LEN(F87:EY87)),LEN(F87:EY87),0))</f>
        <v/>
      </c>
      <c r="G128" s="92"/>
      <c r="H128" s="92"/>
      <c r="I128" s="40"/>
      <c r="J128" s="3"/>
      <c r="K128" s="3"/>
      <c r="L128" s="40"/>
      <c r="AU128" s="197"/>
      <c r="AV128" s="198"/>
      <c r="AW128" s="198"/>
      <c r="AX128" s="198"/>
    </row>
    <row r="129" spans="1:50" s="39" customFormat="1" ht="67.95" hidden="1" customHeight="1" outlineLevel="1">
      <c r="A129" s="21"/>
      <c r="B129" s="21"/>
      <c r="C129" s="196" t="s">
        <v>391</v>
      </c>
      <c r="D129" s="196"/>
      <c r="E129" s="28"/>
      <c r="F129" s="92" t="str">
        <f ca="1">IF($F$120="Y",SUBSTITUTE(Settings!$B$12,"&amp;Table",$F$45),IF(LEN($F$128)=0,"",LEFT($F$128,LEN($F$128)-2)))</f>
        <v/>
      </c>
      <c r="G129" s="106"/>
      <c r="H129" s="102"/>
      <c r="I129" s="41"/>
      <c r="J129" s="107"/>
      <c r="K129" s="3"/>
      <c r="L129" s="40"/>
      <c r="AU129" s="197"/>
      <c r="AV129" s="198"/>
      <c r="AW129" s="198"/>
      <c r="AX129" s="198"/>
    </row>
    <row r="130" spans="1:50" s="39" customFormat="1" ht="348" hidden="1" customHeight="1" outlineLevel="1">
      <c r="A130" s="21"/>
      <c r="B130" s="21"/>
      <c r="C130" s="196" t="s">
        <v>516</v>
      </c>
      <c r="D130" s="196"/>
      <c r="E130" s="28"/>
      <c r="F130" s="92" t="str">
        <f ca="1">F127 &amp; IF(AND($F$55="Dimension", LEN(Settings!$B$46)&lt;&gt;0), CHAR(13) &amp; Settings!$B$46 &amp; CHAR(13),"")</f>
        <v xml:space="preserve">/* DDL for &amp;Table generated by BEAM*Modelstormer 0.95C on 18 Apr 2022 at 17:50 */_x000D__x000D_CREATE TABLE LAUREATE_PRIZE
(LAUREATE_KEY VARCHAR2(40) DEFAULT '5',_x000D_COUNTRY_KEY VARCHAR2(40) DEFAULT '70',_x000D_INSTITUTION_KEY VARCHAR2(40) DEFAULT '89',_x000D_PRIZE_KEY VARCHAR2(40) DEFAULT '13',_x000D_CATEGORY_KEY VARCHAR2(40) DEFAULT '1',_x000D_SHARE VARCHAR2(40) DEFAULT '2',_x000D_PRIZE_AWARD VARCHAR2(40) DEFAULT '500000');
</v>
      </c>
      <c r="G130" s="106"/>
      <c r="H130" s="102"/>
      <c r="I130" s="41"/>
      <c r="J130" s="107"/>
      <c r="K130" s="3"/>
      <c r="L130" s="40"/>
      <c r="AU130" s="197"/>
      <c r="AV130" s="198"/>
      <c r="AW130" s="198"/>
      <c r="AX130" s="198"/>
    </row>
    <row r="131" spans="1:50" s="39" customFormat="1" ht="165" hidden="1" customHeight="1" outlineLevel="1">
      <c r="A131" s="21"/>
      <c r="B131" s="21"/>
      <c r="C131" s="196" t="s">
        <v>517</v>
      </c>
      <c r="D131" s="196"/>
      <c r="E131" s="28"/>
      <c r="F131" s="93" t="str">
        <f ca="1">SUBSTITUTE(SUBSTITUTE($F$130, "&amp;Table", $F$45),"&amp;KeyColumns",$F$129)</f>
        <v xml:space="preserve">/* DDL for LAUREATE_PRIZE generated by BEAM*Modelstormer 0.95C on 18 Apr 2022 at 17:50 */_x000D__x000D_CREATE TABLE LAUREATE_PRIZE
(LAUREATE_KEY VARCHAR2(40) DEFAULT '5',_x000D_COUNTRY_KEY VARCHAR2(40) DEFAULT '70',_x000D_INSTITUTION_KEY VARCHAR2(40) DEFAULT '89',_x000D_PRIZE_KEY VARCHAR2(40) DEFAULT '13',_x000D_CATEGORY_KEY VARCHAR2(40) DEFAULT '1',_x000D_SHARE VARCHAR2(40) DEFAULT '2',_x000D_PRIZE_AWARD VARCHAR2(40) DEFAULT '500000');
</v>
      </c>
      <c r="G131" s="93" t="str">
        <f ca="1">SUBSTITUTE(G126, "&amp;Table", $F$45)</f>
        <v>LAUREATE_KEY_x000D_COUNTRY_KEY_x000D_INSTITUTION_KEY_x000D_PRIZE_KEY_x000D_CATEGORY_KEY_x000D_SHARE_x000D_PRIZE_AWARD_x000D_</v>
      </c>
      <c r="H131" s="101"/>
      <c r="I131" s="40"/>
      <c r="J131" s="3"/>
      <c r="K131" s="3"/>
      <c r="L131" s="40"/>
      <c r="AU131" s="197"/>
      <c r="AV131" s="198"/>
      <c r="AW131" s="198"/>
      <c r="AX131" s="198"/>
    </row>
    <row r="132" spans="1:50" s="39" customFormat="1" ht="76.05" hidden="1" customHeight="1" outlineLevel="1">
      <c r="A132" s="21"/>
      <c r="B132" s="21"/>
      <c r="C132" s="196" t="s">
        <v>390</v>
      </c>
      <c r="D132" s="196"/>
      <c r="E132" s="28"/>
      <c r="F132" s="93"/>
      <c r="G132" s="93" t="str">
        <f ca="1">IF(Settings!$B$44="Y", PROPER(SUBSTITUTE(G131,"_"," ")), F131)</f>
        <v>Laureate Key_x000D_Country Key_x000D_Institution Key_x000D_Prize Key_x000D_Category Key_x000D_Share_x000D_Prize Award_x000D_</v>
      </c>
      <c r="H132" s="93"/>
      <c r="I132" s="40"/>
      <c r="J132" s="3"/>
      <c r="K132" s="3"/>
      <c r="L132" s="40"/>
      <c r="AU132" s="197"/>
      <c r="AV132" s="198"/>
      <c r="AW132" s="198"/>
      <c r="AX132" s="198"/>
    </row>
    <row r="133" spans="1:50" s="39" customFormat="1" ht="120" hidden="1" customHeight="1" outlineLevel="1">
      <c r="A133" s="21"/>
      <c r="B133" s="21"/>
      <c r="C133" s="196" t="s">
        <v>194</v>
      </c>
      <c r="D133" s="196"/>
      <c r="E133" s="28"/>
      <c r="F133" s="126" t="str">
        <f t="array" aca="1" ref="F133" ca="1">INDEX(F110:EY110,MATCH(MAX(LEN(F110:EY110)),LEN(F110:EY110),0))</f>
        <v xml:space="preserve">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G133" s="93"/>
      <c r="H133" s="93"/>
      <c r="I133" s="40"/>
      <c r="J133" s="3"/>
      <c r="K133" s="3"/>
      <c r="L133" s="40"/>
      <c r="AU133" s="197"/>
      <c r="AV133" s="198"/>
      <c r="AW133" s="198"/>
      <c r="AX133" s="198"/>
    </row>
    <row r="134" spans="1:50" s="39" customFormat="1" ht="24" hidden="1" customHeight="1" outlineLevel="1">
      <c r="A134" s="21"/>
      <c r="B134" s="21"/>
      <c r="C134" s="196" t="s">
        <v>421</v>
      </c>
      <c r="D134" s="196"/>
      <c r="E134" s="28"/>
      <c r="F134" s="101" t="str">
        <f ca="1">IF($F$120="Y",SUBSTITUTE(SUBSTITUTE(SUBSTITUTE(Settings!$B$39,"&amp;Column", Settings!$B$12),"&amp;Table",$F$45),"&amp;BEAMColumnCodes","SK"),"")</f>
        <v/>
      </c>
      <c r="G134" s="93"/>
      <c r="H134" s="93"/>
      <c r="I134" s="40"/>
      <c r="J134" s="3"/>
      <c r="K134" s="3"/>
      <c r="L134" s="40"/>
      <c r="AU134" s="197"/>
      <c r="AV134" s="198"/>
      <c r="AW134" s="198"/>
      <c r="AX134" s="198"/>
    </row>
    <row r="135" spans="1:50" s="39" customFormat="1" ht="24" hidden="1" customHeight="1" outlineLevel="1">
      <c r="A135" s="21"/>
      <c r="B135" s="21"/>
      <c r="C135" s="196" t="s">
        <v>508</v>
      </c>
      <c r="D135" s="196"/>
      <c r="E135" s="28"/>
      <c r="F135" s="101" t="str">
        <f>IF($F$125="Y", SUBSTITUTE(Settings!B32, "&amp;Table", $F$45), "")</f>
        <v/>
      </c>
      <c r="G135" s="93"/>
      <c r="H135" s="93"/>
      <c r="I135" s="40"/>
      <c r="J135" s="3"/>
      <c r="K135" s="3"/>
      <c r="L135" s="40"/>
      <c r="AU135" s="197"/>
      <c r="AV135" s="198"/>
      <c r="AW135" s="198"/>
      <c r="AX135" s="198"/>
    </row>
    <row r="136" spans="1:50" s="39" customFormat="1" ht="108" hidden="1" customHeight="1" outlineLevel="1">
      <c r="A136" s="21"/>
      <c r="B136" s="21"/>
      <c r="C136" s="196" t="s">
        <v>431</v>
      </c>
      <c r="D136" s="196"/>
      <c r="E136" s="28"/>
      <c r="F136" s="93" t="str">
        <f ca="1">IF(Settings!$B$37="Y", CHAR(13) &amp; $F$52 &amp; $F$134 &amp; $F$133 &amp; $F$135, "")</f>
        <v xml:space="preserve">_x000D_Comment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G136" s="93"/>
      <c r="H136" s="93"/>
      <c r="I136" s="40"/>
      <c r="J136" s="3"/>
      <c r="K136" s="3"/>
      <c r="L136" s="40"/>
      <c r="AU136" s="197"/>
      <c r="AV136" s="198"/>
      <c r="AW136" s="198"/>
      <c r="AX136" s="198"/>
    </row>
    <row r="137" spans="1:50" s="39" customFormat="1" ht="108" hidden="1" customHeight="1" outlineLevel="1">
      <c r="A137" s="21"/>
      <c r="B137" s="21"/>
      <c r="C137" s="196" t="s">
        <v>515</v>
      </c>
      <c r="D137" s="196"/>
      <c r="E137" s="28"/>
      <c r="F137" s="126" t="str">
        <f t="array" aca="1" ref="F137" ca="1">INDEX(F113:EY113,MATCH(MAX(LEN(F113:EY113)),LEN(F113:EY113),0))</f>
        <v/>
      </c>
      <c r="G137" s="93"/>
      <c r="H137" s="93"/>
      <c r="I137" s="40"/>
      <c r="J137" s="3"/>
      <c r="K137" s="3"/>
      <c r="L137" s="40"/>
      <c r="AU137" s="197"/>
      <c r="AV137" s="198"/>
      <c r="AW137" s="198"/>
      <c r="AX137" s="198"/>
    </row>
    <row r="138" spans="1:50" s="39" customFormat="1" ht="165" hidden="1" customHeight="1" outlineLevel="1">
      <c r="A138" s="21"/>
      <c r="B138" s="21"/>
      <c r="C138" s="196" t="s">
        <v>514</v>
      </c>
      <c r="D138" s="196"/>
      <c r="E138" s="28"/>
      <c r="F138" s="93" t="str">
        <f ca="1">CONCATENATE(F131, F137, IF(LEN(F137)&lt;&gt;0, CHAR(13),""), F136)</f>
        <v xml:space="preserve">/* DDL for LAUREATE_PRIZE generated by BEAM*Modelstormer 0.95C on 18 Apr 2022 at 17:50 */_x000D__x000D_CREATE TABLE LAUREATE_PRIZE
(LAUREATE_KEY VARCHAR2(40) DEFAULT '5',_x000D_COUNTRY_KEY VARCHAR2(40) DEFAULT '70',_x000D_INSTITUTION_KEY VARCHAR2(40) DEFAULT '89',_x000D_PRIZE_KEY VARCHAR2(40) DEFAULT '13',_x000D_CATEGORY_KEY VARCHAR2(40) DEFAULT '1',_x000D_SHARE VARCHAR2(40) DEFAULT '2',_x000D_PRIZE_AWARD VARCHAR2(40) DEFAULT '500000');
_x000D_Comment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G138" s="93"/>
      <c r="H138" s="93"/>
      <c r="I138" s="40"/>
      <c r="J138" s="3"/>
      <c r="K138" s="3"/>
      <c r="L138" s="40"/>
      <c r="AU138" s="197"/>
      <c r="AV138" s="198"/>
      <c r="AW138" s="198"/>
      <c r="AX138" s="198"/>
    </row>
    <row r="139" spans="1:50" s="39" customFormat="1" ht="276" hidden="1" customHeight="1" outlineLevel="1">
      <c r="A139" s="21"/>
      <c r="B139" s="21"/>
      <c r="C139" s="196" t="s">
        <v>232</v>
      </c>
      <c r="D139" s="196"/>
      <c r="E139" s="28"/>
      <c r="F139" s="93" t="str">
        <f ca="1">IF(LEN($F$123)= 0, "Add column names in F6 to EY6 to generate SQL DDL", $F$138)</f>
        <v xml:space="preserve">/* DDL for LAUREATE_PRIZE generated by BEAM*Modelstormer 0.95C on 18 Apr 2022 at 17:50 */_x000D__x000D_CREATE TABLE LAUREATE_PRIZE
(LAUREATE_KEY VARCHAR2(40) DEFAULT '5',_x000D_COUNTRY_KEY VARCHAR2(40) DEFAULT '70',_x000D_INSTITUTION_KEY VARCHAR2(40) DEFAULT '89',_x000D_PRIZE_KEY VARCHAR2(40) DEFAULT '13',_x000D_CATEGORY_KEY VARCHAR2(40) DEFAULT '1',_x000D_SHARE VARCHAR2(40) DEFAULT '2',_x000D_PRIZE_AWARD VARCHAR2(40) DEFAULT '500000');
_x000D_Comment on Column LAUREATE_PRIZE.LAUREATE_KEY is '[who]';
Comment on Column LAUREATE_PRIZE.COUNTRY_KEY is '[where]';
Comment on Column LAUREATE_PRIZE.INSTITUTION_KEY is '[what]';
Comment on Column LAUREATE_PRIZE.PRIZE_KEY is '[what]';
Comment on Column LAUREATE_PRIZE.CATEGORY_KEY is '[what]';
Comment on Column LAUREATE_PRIZE.SHARE is '[how]';
Comment on Column LAUREATE_PRIZE.PRIZE_AWARD is '[$]';
</v>
      </c>
      <c r="G139" s="93"/>
      <c r="H139" s="93"/>
      <c r="I139" s="40"/>
      <c r="J139" s="3"/>
      <c r="K139" s="3"/>
      <c r="L139" s="40"/>
      <c r="AU139" s="197"/>
      <c r="AV139" s="198"/>
      <c r="AW139" s="198"/>
      <c r="AX139" s="198"/>
    </row>
    <row r="140" spans="1:50" s="51" customFormat="1" hidden="1" outlineLevel="1">
      <c r="A140" s="36"/>
      <c r="B140" s="36"/>
      <c r="C140" s="77"/>
      <c r="D140" s="77"/>
      <c r="E140" s="35"/>
      <c r="F140" s="7"/>
      <c r="G140" s="7"/>
      <c r="H140" s="7"/>
      <c r="I140" s="50"/>
      <c r="J140" s="37"/>
      <c r="K140" s="37"/>
      <c r="L140" s="50"/>
    </row>
    <row r="141" spans="1:50" hidden="1" outlineLevel="1">
      <c r="F141" s="127">
        <f t="array" aca="1" ref="F141" ca="1">MAX(LEN(G106:AY106))</f>
        <v>0</v>
      </c>
      <c r="G141" s="94"/>
      <c r="H141" s="94"/>
      <c r="J141" s="4"/>
      <c r="K141" s="4"/>
    </row>
    <row r="142" spans="1:50" hidden="1" outlineLevel="1">
      <c r="J142" s="4"/>
      <c r="K142" s="4"/>
    </row>
    <row r="143" spans="1:50" ht="13.05" customHeight="1" collapsed="1"/>
    <row r="144" spans="1:50" s="132" customFormat="1">
      <c r="A144" s="133"/>
      <c r="B144" s="133"/>
      <c r="C144" s="133"/>
      <c r="D144" s="133"/>
      <c r="E144" s="76"/>
      <c r="F144" s="134" t="s">
        <v>98</v>
      </c>
      <c r="G144" s="134"/>
      <c r="H144" s="187" t="s">
        <v>13</v>
      </c>
    </row>
  </sheetData>
  <mergeCells count="3">
    <mergeCell ref="F31:M36"/>
    <mergeCell ref="C77:E77"/>
    <mergeCell ref="AU117:AX117"/>
  </mergeCells>
  <hyperlinks>
    <hyperlink ref="H144" r:id="rId1" xr:uid="{05996248-E670-4782-90DE-FBFF419B4DE0}"/>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8CA10-6635-4C7B-882C-3655EE4EA0B0}">
  <sheetPr>
    <pageSetUpPr autoPageBreaks="0"/>
  </sheetPr>
  <dimension ref="A1:EZ144"/>
  <sheetViews>
    <sheetView showGridLines="0" zoomScale="80" zoomScaleNormal="80" zoomScalePageLayoutView="50" workbookViewId="0">
      <pane xSplit="8" ySplit="28" topLeftCell="I29" activePane="bottomRight" state="frozen"/>
      <selection pane="topRight" activeCell="I1" sqref="I1"/>
      <selection pane="bottomLeft" activeCell="A29" sqref="A29"/>
      <selection pane="bottomRight" activeCell="H6" sqref="H6"/>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24.88671875" style="11" customWidth="1" collapsed="1"/>
    <col min="7" max="7" width="18.33203125" style="11" customWidth="1"/>
    <col min="8" max="8" width="17.44140625" style="11" customWidth="1"/>
    <col min="9" max="9" width="15.77734375" style="11" customWidth="1"/>
    <col min="10" max="10" width="17" style="11" customWidth="1"/>
    <col min="11" max="11" width="14.6640625" style="11" customWidth="1"/>
    <col min="12" max="12" width="15.6640625"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row>
    <row r="2" spans="3:156" s="79" customFormat="1" ht="75" hidden="1" customHeight="1" outlineLevel="1">
      <c r="C2" s="171" t="s">
        <v>103</v>
      </c>
      <c r="D2" s="81"/>
      <c r="E2" s="80"/>
    </row>
    <row r="3" spans="3:156" s="74" customFormat="1" ht="10.8" customHeight="1" collapsed="1">
      <c r="C3" s="77"/>
      <c r="D3" s="77"/>
      <c r="E3" s="76"/>
    </row>
    <row r="4" spans="3:156" s="35" customFormat="1" ht="49.2" customHeight="1">
      <c r="C4" s="77" t="s">
        <v>262</v>
      </c>
      <c r="D4" s="77"/>
      <c r="F4" s="191" t="s">
        <v>822</v>
      </c>
      <c r="G4" s="146"/>
      <c r="H4" s="76"/>
      <c r="I4" s="146"/>
      <c r="J4" s="146"/>
      <c r="K4" s="146"/>
      <c r="L4" s="146"/>
    </row>
    <row r="5" spans="3:156" s="68" customFormat="1" ht="16.95" customHeight="1">
      <c r="C5" s="77" t="s">
        <v>109</v>
      </c>
      <c r="D5" s="77"/>
      <c r="F5" s="162"/>
      <c r="G5" s="163"/>
      <c r="H5" s="162"/>
      <c r="I5" s="203" t="s">
        <v>450</v>
      </c>
      <c r="J5" s="199" t="s">
        <v>829</v>
      </c>
      <c r="K5" s="199"/>
      <c r="L5" s="199"/>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155" t="s">
        <v>686</v>
      </c>
      <c r="G6" s="154" t="s">
        <v>723</v>
      </c>
      <c r="H6" s="155" t="s">
        <v>631</v>
      </c>
      <c r="I6" s="156" t="s">
        <v>823</v>
      </c>
      <c r="J6" s="153" t="s">
        <v>824</v>
      </c>
      <c r="K6" s="153"/>
      <c r="L6" s="155"/>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9.8" customHeight="1">
      <c r="C7" s="73" t="s">
        <v>153</v>
      </c>
      <c r="D7" s="73"/>
      <c r="E7" s="65"/>
      <c r="F7" s="160"/>
      <c r="G7" s="159"/>
      <c r="H7" s="160"/>
      <c r="I7" s="161"/>
      <c r="J7" s="158"/>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20.399999999999999" customHeight="1" outlineLevel="1">
      <c r="C8" s="73" t="s">
        <v>126</v>
      </c>
      <c r="D8" s="73"/>
      <c r="F8" s="160" t="s">
        <v>825</v>
      </c>
      <c r="G8" s="194" t="s">
        <v>819</v>
      </c>
      <c r="H8" s="160" t="s">
        <v>818</v>
      </c>
      <c r="I8" s="194" t="s">
        <v>821</v>
      </c>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5" customHeight="1" outlineLevel="1">
      <c r="C9" s="73" t="s">
        <v>70</v>
      </c>
      <c r="D9" s="73"/>
      <c r="E9" s="65"/>
      <c r="F9" s="144"/>
      <c r="G9" s="144"/>
      <c r="H9" s="144"/>
      <c r="I9" s="144"/>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316">
        <v>88</v>
      </c>
      <c r="G10" s="200">
        <v>1</v>
      </c>
      <c r="H10">
        <v>87</v>
      </c>
      <c r="I10" s="352">
        <v>16.600000000000001</v>
      </c>
      <c r="J10" s="316">
        <v>424</v>
      </c>
      <c r="K10"/>
      <c r="L10"/>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212">
        <v>86</v>
      </c>
      <c r="G11" s="201">
        <v>2</v>
      </c>
      <c r="H11">
        <v>81</v>
      </c>
      <c r="I11" s="206">
        <v>723.4</v>
      </c>
      <c r="J11" s="212">
        <v>7744</v>
      </c>
      <c r="K11"/>
      <c r="L11"/>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212">
        <v>47</v>
      </c>
      <c r="G12" s="201">
        <v>3</v>
      </c>
      <c r="H12">
        <v>17</v>
      </c>
      <c r="I12" s="206">
        <v>40.299999999999997</v>
      </c>
      <c r="J12" s="212">
        <v>399333</v>
      </c>
      <c r="K12"/>
      <c r="L12"/>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212">
        <v>89</v>
      </c>
      <c r="G13" s="201">
        <v>4</v>
      </c>
      <c r="H13">
        <v>70</v>
      </c>
      <c r="I13" s="206">
        <v>51.7</v>
      </c>
      <c r="J13" s="212">
        <v>234</v>
      </c>
      <c r="K13"/>
      <c r="L13"/>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212">
        <v>75</v>
      </c>
      <c r="G14" s="201">
        <v>5</v>
      </c>
      <c r="H14">
        <v>21</v>
      </c>
      <c r="I14" s="206">
        <v>3.2</v>
      </c>
      <c r="J14" s="212">
        <v>32</v>
      </c>
      <c r="K14"/>
      <c r="L14"/>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212">
        <v>14</v>
      </c>
      <c r="G15" s="201">
        <v>6</v>
      </c>
      <c r="H15">
        <v>47</v>
      </c>
      <c r="I15" s="206">
        <v>1.9</v>
      </c>
      <c r="J15" s="212">
        <v>6533</v>
      </c>
      <c r="K15"/>
      <c r="L1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212">
        <v>80</v>
      </c>
      <c r="G16" s="202">
        <v>1</v>
      </c>
      <c r="H16">
        <v>22</v>
      </c>
      <c r="I16" s="206">
        <v>500</v>
      </c>
      <c r="J16" s="212">
        <v>66250</v>
      </c>
      <c r="K16"/>
      <c r="L16"/>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212">
        <v>4</v>
      </c>
      <c r="G17" s="202">
        <v>2</v>
      </c>
      <c r="H17">
        <v>87</v>
      </c>
      <c r="I17" s="206">
        <v>221.2</v>
      </c>
      <c r="J17" s="212">
        <v>29309</v>
      </c>
      <c r="K17"/>
      <c r="L17"/>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386">
        <v>77</v>
      </c>
      <c r="G18" s="423">
        <v>3</v>
      </c>
      <c r="H18" s="384">
        <v>37</v>
      </c>
      <c r="I18" s="385">
        <v>3.3</v>
      </c>
      <c r="J18" s="386">
        <v>437</v>
      </c>
      <c r="K18"/>
      <c r="L18"/>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s="205">
        <v>67</v>
      </c>
      <c r="G19" s="205">
        <v>96</v>
      </c>
      <c r="H19" s="205">
        <v>26</v>
      </c>
      <c r="I19" s="205">
        <v>77.400000000000006</v>
      </c>
      <c r="J19" s="206">
        <v>10255</v>
      </c>
      <c r="K19" s="58"/>
      <c r="L19" s="58"/>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s="205">
        <v>39</v>
      </c>
      <c r="G20" s="205">
        <v>86</v>
      </c>
      <c r="H20" s="205">
        <v>88</v>
      </c>
      <c r="I20" s="205">
        <v>428.6</v>
      </c>
      <c r="J20" s="206">
        <v>56789</v>
      </c>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s="205">
        <v>52</v>
      </c>
      <c r="G21" s="205">
        <v>67</v>
      </c>
      <c r="H21" s="205">
        <v>97</v>
      </c>
      <c r="I21" s="205">
        <v>22.3</v>
      </c>
      <c r="J21" s="206">
        <v>2954</v>
      </c>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56"/>
      <c r="G22" s="205" t="s">
        <v>682</v>
      </c>
      <c r="H22" s="205" t="s">
        <v>701</v>
      </c>
      <c r="I22" s="205">
        <v>7.32</v>
      </c>
      <c r="J22" s="206">
        <v>969</v>
      </c>
      <c r="K22" s="168"/>
      <c r="L22" s="168"/>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56"/>
      <c r="G23" s="205" t="s">
        <v>683</v>
      </c>
      <c r="H23" s="205" t="s">
        <v>702</v>
      </c>
      <c r="I23" s="205">
        <v>7.5640000000000001</v>
      </c>
      <c r="J23" s="206">
        <v>1002</v>
      </c>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422"/>
      <c r="G24" s="384" t="s">
        <v>684</v>
      </c>
      <c r="H24" s="384" t="s">
        <v>651</v>
      </c>
      <c r="I24" s="384">
        <v>90</v>
      </c>
      <c r="J24" s="385">
        <v>11925</v>
      </c>
      <c r="K24" s="168"/>
      <c r="L24" s="168"/>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56"/>
      <c r="G25" s="56"/>
      <c r="H25" t="s">
        <v>652</v>
      </c>
      <c r="I25" t="s">
        <v>667</v>
      </c>
      <c r="J25" s="56"/>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56"/>
      <c r="G26" s="56"/>
      <c r="H26" t="s">
        <v>653</v>
      </c>
      <c r="I26" t="s">
        <v>668</v>
      </c>
      <c r="J26" s="56"/>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56"/>
      <c r="G27" s="56"/>
      <c r="H27" t="s">
        <v>654</v>
      </c>
      <c r="I27" t="s">
        <v>669</v>
      </c>
      <c r="J27" s="56"/>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G28" s="14"/>
      <c r="H28"/>
      <c r="I28"/>
      <c r="J28" s="14"/>
      <c r="K28" s="14"/>
      <c r="L28" s="14"/>
    </row>
    <row r="29" spans="1:156" s="63" customFormat="1" ht="19.05" customHeight="1">
      <c r="C29" s="73"/>
      <c r="D29" s="73"/>
      <c r="E29" s="53"/>
      <c r="G29" s="14"/>
      <c r="H29"/>
      <c r="I29"/>
      <c r="J29" s="14"/>
      <c r="K29" s="14"/>
      <c r="L29" s="14"/>
    </row>
    <row r="30" spans="1:156" s="13" customFormat="1" ht="117" customHeight="1">
      <c r="A30" s="63"/>
      <c r="B30" s="63"/>
      <c r="C30" s="73"/>
      <c r="D30" s="73"/>
      <c r="E30" s="53"/>
      <c r="G30" s="42"/>
      <c r="H30" s="42"/>
      <c r="I30" s="42"/>
      <c r="J30" s="42"/>
      <c r="K30" s="42"/>
      <c r="L30" s="42"/>
    </row>
    <row r="31" spans="1:156" s="12" customFormat="1" ht="408" customHeight="1" outlineLevel="1">
      <c r="A31" s="34"/>
      <c r="B31" s="34"/>
      <c r="C31" s="33" t="s">
        <v>263</v>
      </c>
      <c r="D31" s="33"/>
      <c r="E31" s="32"/>
      <c r="F31" s="427" t="str">
        <f ca="1">F139</f>
        <v>/* DDL for INSTITUTION_VALUE_&amp;_MEMBERS generated by BEAM*Modelstormer 0.95C on 18 Apr 2022 at 17:50 */_x000D__x000D_CREATE TABLE INSTITUTION_VALUE_&amp;_MEMBERS
(INSTITUTION_KEY VARCHAR2(40) DEFAULT '89',_x000D_INSTITUTION_TYPE_KEY VARCHAR2(40) DEFAULT '4',_x000D_COUNTRY_KEY VARCHAR2(40) DEFAULT '70',_x000D_INSTITUTION_VALUE_IN_MILLIONS VARCHAR2(40) DEFAULT '51.7',_x000D_INSTITUTION_MEMBER_COUNT VARCHAR2(40) DEFAULT '234');
_x000D_</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42"/>
      <c r="H37" s="42"/>
      <c r="I37" s="42"/>
      <c r="J37" s="42"/>
      <c r="K37" s="42"/>
      <c r="L37" s="42"/>
    </row>
    <row r="38" spans="1:14" s="51" customFormat="1" hidden="1" outlineLevel="1">
      <c r="A38" s="36"/>
      <c r="B38" s="36"/>
      <c r="C38" s="51" t="s">
        <v>248</v>
      </c>
      <c r="D38" s="77"/>
      <c r="E38" s="35"/>
      <c r="F38" s="5" t="s">
        <v>520</v>
      </c>
      <c r="G38" s="7"/>
      <c r="H38" s="50"/>
      <c r="I38" s="50"/>
      <c r="J38" s="50"/>
      <c r="K38" s="50"/>
      <c r="L38" s="50"/>
    </row>
    <row r="39" spans="1:14" s="51" customFormat="1" hidden="1" outlineLevel="1">
      <c r="A39" s="36"/>
      <c r="B39" s="36"/>
      <c r="C39" s="77"/>
      <c r="D39" s="77"/>
      <c r="E39" s="35"/>
      <c r="F39" s="129" t="s">
        <v>424</v>
      </c>
      <c r="G39" s="116"/>
      <c r="H39" s="50"/>
      <c r="I39" s="50"/>
      <c r="J39" s="50"/>
      <c r="K39" s="50"/>
      <c r="L39" s="50"/>
    </row>
    <row r="40" spans="1:14" s="51" customFormat="1" hidden="1" outlineLevel="1">
      <c r="A40" s="36"/>
      <c r="B40" s="36"/>
      <c r="C40" s="77"/>
      <c r="D40" s="77"/>
      <c r="E40" s="35"/>
      <c r="F40" s="143" t="s">
        <v>247</v>
      </c>
      <c r="G40" s="143"/>
      <c r="H40" s="50"/>
      <c r="I40" s="50"/>
      <c r="J40" s="50"/>
      <c r="K40" s="50"/>
      <c r="L40" s="50"/>
    </row>
    <row r="41" spans="1:14" s="51" customFormat="1" hidden="1" outlineLevel="1">
      <c r="A41" s="36"/>
      <c r="B41" s="36"/>
      <c r="C41" s="77"/>
      <c r="D41" s="77"/>
      <c r="E41" s="35"/>
      <c r="F41" s="128" t="s">
        <v>425</v>
      </c>
      <c r="G41" s="128"/>
      <c r="H41" s="50"/>
      <c r="I41" s="50"/>
      <c r="J41" s="50"/>
      <c r="K41" s="50"/>
      <c r="L41" s="50"/>
    </row>
    <row r="42" spans="1:14" s="51" customFormat="1" hidden="1" outlineLevel="1">
      <c r="A42" s="36"/>
      <c r="B42" s="36"/>
      <c r="C42" s="77"/>
      <c r="D42" s="77"/>
      <c r="E42" s="35"/>
      <c r="F42" s="50"/>
      <c r="G42" s="50"/>
      <c r="H42" s="50"/>
      <c r="I42" s="50"/>
      <c r="J42" s="50"/>
      <c r="K42" s="50"/>
      <c r="L42" s="50"/>
    </row>
    <row r="43" spans="1:14" s="51" customFormat="1" hidden="1" outlineLevel="1">
      <c r="A43" s="36"/>
      <c r="B43" s="36"/>
      <c r="C43" s="77" t="s">
        <v>426</v>
      </c>
      <c r="D43" s="77"/>
      <c r="E43" s="35"/>
      <c r="F43" s="9" t="s">
        <v>3</v>
      </c>
      <c r="G43" s="108"/>
      <c r="H43" s="7"/>
      <c r="I43" s="50"/>
      <c r="J43" s="50"/>
      <c r="K43" s="50"/>
      <c r="L43" s="50"/>
    </row>
    <row r="44" spans="1:14" s="51" customFormat="1" hidden="1" outlineLevel="1">
      <c r="A44" s="36"/>
      <c r="B44" s="36"/>
      <c r="C44" s="77" t="s">
        <v>172</v>
      </c>
      <c r="D44" s="77"/>
      <c r="E44" s="35"/>
      <c r="F44" s="9" t="str">
        <f>SUBSTITUTE(TRIM(UPPER($F$4)), " ", "_")</f>
        <v>INSTITUTION_VALUE_&amp;_MEMBERS</v>
      </c>
      <c r="G44" s="108"/>
      <c r="H44" s="7"/>
      <c r="I44" s="50"/>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INSTITUTION_VALUE_&amp;_MEMBERS</v>
      </c>
      <c r="G45" s="108"/>
      <c r="H45" s="7"/>
      <c r="I45" s="50"/>
      <c r="L45" s="50"/>
    </row>
    <row r="46" spans="1:14" s="51" customFormat="1" hidden="1" outlineLevel="1">
      <c r="A46" s="36"/>
      <c r="B46" s="36"/>
      <c r="C46" s="77" t="s">
        <v>338</v>
      </c>
      <c r="D46" s="77"/>
      <c r="E46" s="35"/>
      <c r="F46" s="9" t="str">
        <f>IF(LEN(TRIM($F$4))=0, "", TRIM(G4))</f>
        <v/>
      </c>
      <c r="G46" s="8"/>
      <c r="H46" s="7"/>
      <c r="I46" s="50"/>
      <c r="L46" s="50"/>
    </row>
    <row r="47" spans="1:14" s="51" customFormat="1" hidden="1" outlineLevel="1">
      <c r="A47" s="36"/>
      <c r="B47" s="36"/>
      <c r="C47" s="77" t="s">
        <v>323</v>
      </c>
      <c r="D47" s="77"/>
      <c r="E47" s="35"/>
      <c r="F47" s="9" t="e">
        <f>FIND("{",F46)</f>
        <v>#VALUE!</v>
      </c>
      <c r="G47" s="96"/>
      <c r="H47" s="7"/>
      <c r="I47" s="50"/>
      <c r="L47" s="50"/>
    </row>
    <row r="48" spans="1:14" s="51" customFormat="1" hidden="1" outlineLevel="1">
      <c r="A48" s="36"/>
      <c r="B48" s="36"/>
      <c r="C48" s="77" t="s">
        <v>324</v>
      </c>
      <c r="D48" s="77"/>
      <c r="E48" s="35"/>
      <c r="F48" s="9" t="e">
        <f>FIND("}",F46)</f>
        <v>#VALUE!</v>
      </c>
      <c r="G48" s="8"/>
      <c r="H48" s="7"/>
      <c r="I48" s="50"/>
      <c r="L48" s="50"/>
    </row>
    <row r="49" spans="1:155" s="51" customFormat="1" hidden="1" outlineLevel="1">
      <c r="A49" s="36"/>
      <c r="B49" s="36"/>
      <c r="C49" s="77" t="s">
        <v>19</v>
      </c>
      <c r="D49" s="77"/>
      <c r="E49" s="35"/>
      <c r="F49" s="9" t="e">
        <f>MID(F46,F47,F48-F47+1)</f>
        <v>#VALUE!</v>
      </c>
      <c r="G49" s="8"/>
      <c r="H49" s="7"/>
      <c r="I49" s="50"/>
      <c r="J49" s="50"/>
      <c r="K49" s="50"/>
      <c r="L49" s="50"/>
    </row>
    <row r="50" spans="1:155" s="51" customFormat="1" hidden="1" outlineLevel="1">
      <c r="A50" s="36"/>
      <c r="B50" s="36"/>
      <c r="C50" s="77" t="s">
        <v>228</v>
      </c>
      <c r="D50" s="77"/>
      <c r="E50" s="35"/>
      <c r="F50" s="9" t="str">
        <f>TRIM(IF(ISERROR(F49),F46,SUBSTITUTE( F46, F49,"")))</f>
        <v/>
      </c>
      <c r="G50" s="8"/>
      <c r="H50" s="7"/>
      <c r="I50" s="50"/>
      <c r="J50" s="50"/>
      <c r="K50" s="50"/>
      <c r="L50" s="50"/>
    </row>
    <row r="51" spans="1:155" s="51" customFormat="1" hidden="1" outlineLevel="1">
      <c r="A51" s="36"/>
      <c r="B51" s="36"/>
      <c r="C51" s="77" t="s">
        <v>205</v>
      </c>
      <c r="D51" s="77"/>
      <c r="E51" s="35"/>
      <c r="F51" s="9" t="str">
        <f>TRIM(F46 &amp; " " &amp; H4)</f>
        <v/>
      </c>
      <c r="G51" s="8"/>
      <c r="H51" s="7"/>
      <c r="I51" s="50"/>
      <c r="J51" s="50"/>
      <c r="K51" s="50"/>
      <c r="L51" s="50"/>
    </row>
    <row r="52" spans="1:155" s="51" customFormat="1" hidden="1" outlineLevel="1">
      <c r="A52" s="36"/>
      <c r="B52" s="36"/>
      <c r="C52" s="77" t="s">
        <v>221</v>
      </c>
      <c r="D52" s="77"/>
      <c r="E52" s="35"/>
      <c r="F52" s="9" t="str">
        <f>IF(LEN(F51)=0,"",SUBSTITUTE(SUBSTITUTE(Settings!$B$38,"&amp;Table",$F$45),"&amp;BEAMTableCodes",$F$51))</f>
        <v/>
      </c>
      <c r="G52" s="8"/>
      <c r="H52" s="7"/>
      <c r="I52" s="50"/>
      <c r="J52" s="50"/>
      <c r="K52" s="50"/>
      <c r="L52" s="50"/>
    </row>
    <row r="53" spans="1:155" s="51" customFormat="1" hidden="1" outlineLevel="1">
      <c r="A53" s="36"/>
      <c r="B53" s="36"/>
      <c r="C53" s="77" t="s">
        <v>318</v>
      </c>
      <c r="D53" s="77"/>
      <c r="E53" s="35"/>
      <c r="F53" s="9" t="str">
        <f>IF(Settings!B44="Y",SUBSTITUTE($F$45,"_"," "), $F$45) &amp; IF(LEN(F50)=0, "", SUBSTITUTE(Settings!B40, "&amp;BEAMTableCodes", $F$50))</f>
        <v>INSTITUTION VALUE &amp; MEMBERS</v>
      </c>
      <c r="G53" s="6"/>
      <c r="H53" s="7"/>
      <c r="I53" s="50"/>
      <c r="J53" s="50"/>
      <c r="K53" s="50"/>
      <c r="L53" s="50"/>
    </row>
    <row r="54" spans="1:155"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7"/>
      <c r="H54" s="7"/>
      <c r="I54" s="50"/>
      <c r="J54" s="50"/>
      <c r="K54" s="50"/>
      <c r="L54" s="50"/>
    </row>
    <row r="55" spans="1:155"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Other</v>
      </c>
      <c r="G55" s="7"/>
      <c r="H55" s="7"/>
      <c r="I55" s="50"/>
      <c r="J55" s="50"/>
      <c r="K55" s="50"/>
      <c r="L55" s="50"/>
    </row>
    <row r="56" spans="1:155" s="51" customFormat="1" hidden="1" outlineLevel="1">
      <c r="A56" s="36"/>
      <c r="B56" s="36"/>
      <c r="C56" s="77" t="s">
        <v>320</v>
      </c>
      <c r="D56" s="77"/>
      <c r="E56" s="35"/>
      <c r="F56" s="9" t="str">
        <f>SUBSTITUTE(IF($F$55="Fact", Settings!$B$8, IF($F$55="Dimension", Settings!$B$9, Settings!$B$10)),"&amp;Table", $F$45)</f>
        <v>CREATE TABLE INSTITUTION_VALUE_&amp;_MEMBERS</v>
      </c>
      <c r="G56" s="5"/>
      <c r="H56" s="5"/>
      <c r="I56" s="49"/>
      <c r="J56" s="49"/>
      <c r="K56" s="49"/>
      <c r="L56" s="50"/>
    </row>
    <row r="57" spans="1:155" s="47" customFormat="1" ht="22.95" hidden="1" customHeight="1" outlineLevel="2">
      <c r="A57" s="63"/>
      <c r="B57" s="63"/>
      <c r="C57" s="170" t="s">
        <v>175</v>
      </c>
      <c r="D57" s="73"/>
      <c r="E57" s="65"/>
      <c r="F57" s="109" t="str">
        <f>IF(OR(AND(Settings!$B$14="Y", NOT(ISERROR(FIND("DF",F7)))), LEN(TRIM(F6))=0, NOT(ISERROR(FIND("?",F7)))),"Y","_")</f>
        <v>_</v>
      </c>
      <c r="G57" s="109" t="str">
        <f>IF(OR(AND(Settings!$B$14="Y", NOT(ISERROR(FIND("DF",G7)))), LEN(TRIM(G6))=0, NOT(ISERROR(FIND("?",G7)))),"Y","_")</f>
        <v>_</v>
      </c>
      <c r="H57" s="109" t="str">
        <f>IF(OR(AND(Settings!$B$14="Y", NOT(ISERROR(FIND("DF",H7)))), LEN(TRIM(H6))=0, NOT(ISERROR(FIND("?",H7)))),"Y","_")</f>
        <v>_</v>
      </c>
      <c r="I57" s="109" t="str">
        <f>IF(OR(AND(Settings!$B$14="Y", NOT(ISERROR(FIND("DF",I7)))), LEN(TRIM(I6))=0, NOT(ISERROR(FIND("?",I7)))),"Y","_")</f>
        <v>_</v>
      </c>
      <c r="J57" s="109" t="str">
        <f>IF(OR(AND(Settings!$B$14="Y", NOT(ISERROR(FIND("DF",J7)))), LEN(TRIM(J6))=0, NOT(ISERROR(FIND("?",J7)))),"Y","_")</f>
        <v>_</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110" t="str">
        <f>IF(OR(F57="Y", AND(Settings!$B$42="Y", F59="Y"), AND(Settings!$B$43="Y", ISERROR(FIND("!",F7)))),"Y","_")</f>
        <v>_</v>
      </c>
      <c r="G58" s="110" t="str">
        <f>IF(OR(G57="Y", AND(Settings!$B$42="Y", G59="Y"), AND(Settings!$B$43="Y", ISERROR(FIND("!",G7)))),"Y","_")</f>
        <v>_</v>
      </c>
      <c r="H58" s="110" t="str">
        <f>IF(OR(H57="Y", AND(Settings!$B$42="Y", H59="Y"), AND(Settings!$B$43="Y", ISERROR(FIND("!",H7)))),"Y","_")</f>
        <v>_</v>
      </c>
      <c r="I58" s="110" t="str">
        <f>IF(OR(I57="Y", AND(Settings!$B$42="Y", I59="Y"), AND(Settings!$B$43="Y", ISERROR(FIND("!",I7)))),"Y","_")</f>
        <v>_</v>
      </c>
      <c r="J58" s="110" t="str">
        <f>IF(OR(J57="Y", AND(Settings!$B$42="Y", J59="Y"), AND(Settings!$B$43="Y", ISERROR(FIND("!",J7)))),"Y","_")</f>
        <v>_</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110" t="str">
        <f>IF(ISERROR(FIND("SK",F7)),"_","Y")</f>
        <v>_</v>
      </c>
      <c r="G59" s="110" t="str">
        <f t="shared" ref="G59:BR59" si="0">IF(ISERROR(FIND("SK",G7)),"_","Y")</f>
        <v>_</v>
      </c>
      <c r="H59" s="110" t="str">
        <f t="shared" si="0"/>
        <v>_</v>
      </c>
      <c r="I59" s="110"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110" t="str">
        <f>IF(OR(NOT(ISERROR(FIND("PK",F7))), NOT(ISERROR(FIND("GD",F7)))),"Y","_")</f>
        <v>_</v>
      </c>
      <c r="G60" s="110" t="str">
        <f t="shared" ref="G60:BR60" si="3">IF(OR(NOT(ISERROR(FIND("PK",G7))), NOT(ISERROR(FIND("GD",G7)))),"Y","_")</f>
        <v>_</v>
      </c>
      <c r="H60" s="110" t="str">
        <f t="shared" si="3"/>
        <v>_</v>
      </c>
      <c r="I60" s="110"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110" t="str">
        <f>IF(OR(NOT(ISERROR(FIND("BK",F7))), NOT(ISERROR(FIND("NK",F7))), NOT(ISERROR(FIND("DD",F7)))),"Y","_")</f>
        <v>_</v>
      </c>
      <c r="G61" s="110" t="str">
        <f t="shared" ref="G61:BR61" si="6">IF(OR(NOT(ISERROR(FIND("BK",G7))), NOT(ISERROR(FIND("NK",G7))), NOT(ISERROR(FIND("DD",G7)))),"Y","_")</f>
        <v>_</v>
      </c>
      <c r="H61" s="110" t="str">
        <f t="shared" si="6"/>
        <v>_</v>
      </c>
      <c r="I61" s="110"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110" t="str">
        <f>IF(OR(NOT(ISERROR(FIND("FK",F7))), NOT(ISERROR(FIND("RK",F7)))),"Y","_")</f>
        <v>_</v>
      </c>
      <c r="G62" s="110" t="str">
        <f t="shared" ref="G62:BR62" si="9">IF(OR(NOT(ISERROR(FIND("FK",G7))), NOT(ISERROR(FIND("RK",G7)))),"Y","_")</f>
        <v>_</v>
      </c>
      <c r="H62" s="110" t="str">
        <f t="shared" si="9"/>
        <v>_</v>
      </c>
      <c r="I62" s="110"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110" t="str">
        <f>IF(OR(F59="Y", F60="Y", F61="Y", F62="Y"),"Y","_")</f>
        <v>_</v>
      </c>
      <c r="G63" s="110" t="str">
        <f t="shared" ref="G63:BR63" si="12">IF(OR(G59="Y", G60="Y", G61="Y", G62="Y"),"Y","_")</f>
        <v>_</v>
      </c>
      <c r="H63" s="110" t="str">
        <f t="shared" si="12"/>
        <v>_</v>
      </c>
      <c r="I63" s="110"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111" t="str">
        <f>IF(OR(NOT(ISERROR(FIND("FA",F7))), NOT(ISERROR(FIND("SA",F7))), NOT(ISERROR(FIND("NA",F7))), NOT(ISERROR(FIND("DF",F7))) ),"Y","_")</f>
        <v>_</v>
      </c>
      <c r="G64" s="111" t="str">
        <f t="shared" ref="G64:BR64" si="15">IF(OR(NOT(ISERROR(FIND("FA",G7))), NOT(ISERROR(FIND("SA",G7))), NOT(ISERROR(FIND("NA",G7))), NOT(ISERROR(FIND("DF",G7))) ),"Y","_")</f>
        <v>_</v>
      </c>
      <c r="H64" s="111" t="str">
        <f t="shared" si="15"/>
        <v>_</v>
      </c>
      <c r="I64" s="111"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110" t="str">
        <f>IF(OR(NOT(ISERROR(FIND("NN",F7))), AND(NOT(ISERROR(FIND("MD",F7))), Settings!$B$15="Y")),"Y","_")</f>
        <v>_</v>
      </c>
      <c r="G65" s="110" t="str">
        <f>IF(OR(NOT(ISERROR(FIND("NN",G7))), AND(NOT(ISERROR(FIND("MD",G7))), Settings!$B$15="Y")),"Y","_")</f>
        <v>_</v>
      </c>
      <c r="H65" s="110" t="str">
        <f>IF(OR(NOT(ISERROR(FIND("NN",H7))), AND(NOT(ISERROR(FIND("MD",H7))), Settings!$B$15="Y")),"Y","_")</f>
        <v>_</v>
      </c>
      <c r="I65" s="110"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110" t="str">
        <f>IF(AND(F5="at", NOT(ISERROR(FIND("when",F7))), LEN(F9)=0), "DT", IF(AND(OR(NOT(ISERROR(FIND("when",F7))), F5="on", F5="every"), LEN(F9)=0),"D", IF(F9="DT","DT",LEFT(UPPER(TRIM(F9)),1))))</f>
        <v/>
      </c>
      <c r="G67" s="110" t="str">
        <f t="shared" ref="G67:BR67" si="18">IF(AND(G5="at", NOT(ISERROR(FIND("when",G7))), LEN(G9)=0), "DT", IF(AND(OR(NOT(ISERROR(FIND("when",G7))), G5="on", G5="every"), LEN(G9)=0),"D", IF(G9="DT","DT",LEFT(UPPER(TRIM(G9)),1))))</f>
        <v/>
      </c>
      <c r="H67" s="110" t="str">
        <f t="shared" si="18"/>
        <v/>
      </c>
      <c r="I67" s="110" t="str">
        <f t="shared" si="18"/>
        <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110" t="str">
        <f>IF(F9="DT","",MID(SUBSTITUTE(F9,".",","),2,10))</f>
        <v/>
      </c>
      <c r="G68" s="110" t="str">
        <f>IF(G9="DT","",MID(SUBSTITUTE(G9,".",","),2,10))</f>
        <v/>
      </c>
      <c r="H68" s="110" t="str">
        <f>IF(H9="DT","",MID(SUBSTITUTE(H9,".",","),2,10))</f>
        <v/>
      </c>
      <c r="I68" s="110" t="str">
        <f t="shared" ref="I68:BT68" si="21">IF(I9="DT","",MID(SUBSTITUTE(I9,".",","),2,10))</f>
        <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110" t="str">
        <f>IF( AND(F67="C",LEN(F68)=0), Settings!$B$24, IF(AND(F67="N",LEN(F68)=0), TRIM(Settings!$B$21),F68))</f>
        <v/>
      </c>
      <c r="G69" s="110" t="str">
        <f>IF( AND(G67="C",LEN(G68)=0), Settings!$B$24, IF(AND(G67="N",LEN(G68)=0), TRIM(Settings!$B$21),G68))</f>
        <v/>
      </c>
      <c r="H69" s="110" t="str">
        <f>IF( AND(H67="C",LEN(H68)=0), Settings!$B$24, IF(AND(H67="N",LEN(H68)=0), TRIM(Settings!$B$21),H68))</f>
        <v/>
      </c>
      <c r="I69" s="110" t="str">
        <f>IF( AND(I67="C",LEN(I68)=0), Settings!$B$24, IF(AND(I67="N",LEN(I68)=0), TRIM(Settings!$B$21),I68))</f>
        <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112">
        <v>1</v>
      </c>
      <c r="G70" s="112">
        <f ca="1">INDIRECT(ADDRESS(ROW(),COLUMN()-1))+1</f>
        <v>2</v>
      </c>
      <c r="H70" s="112">
        <f t="shared" ref="H70:BS70" ca="1" si="24">INDIRECT(ADDRESS(ROW(),COLUMN()-1))+1</f>
        <v>3</v>
      </c>
      <c r="I70" s="112">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39.6" hidden="1" outlineLevel="2">
      <c r="A71" s="27"/>
      <c r="B71" s="27"/>
      <c r="C71" s="33" t="s">
        <v>283</v>
      </c>
      <c r="D71" s="33"/>
      <c r="E71" s="25"/>
      <c r="F71" s="113" t="str">
        <f>UPPER(IF(F57="Y","",SUBSTITUTE(TRIM(SUBSTITUTE(F6, CHAR(13)," "))," ","_")))</f>
        <v>INSTITUTION_KEY</v>
      </c>
      <c r="G71" s="113" t="str">
        <f t="shared" ref="G71:BR71" si="27">UPPER(IF(G57="Y","",SUBSTITUTE(TRIM(SUBSTITUTE(G6, CHAR(13)," "))," ","_")))</f>
        <v>INSTITUTION_TYPE_KEY</v>
      </c>
      <c r="H71" s="113" t="str">
        <f t="shared" si="27"/>
        <v>COUNTRY_KEY</v>
      </c>
      <c r="I71" s="113" t="str">
        <f t="shared" si="27"/>
        <v>INSTITUTION_VALUE_IN_MILLIONS</v>
      </c>
      <c r="J71" s="113" t="str">
        <f t="shared" si="27"/>
        <v>INSTITUTION_MEMBER_COUNT</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97" customFormat="1" ht="39.6" hidden="1" outlineLevel="2">
      <c r="A72" s="23"/>
      <c r="B72" s="23"/>
      <c r="C72" s="33" t="s">
        <v>171</v>
      </c>
      <c r="D72" s="33"/>
      <c r="E72" s="22"/>
      <c r="F72" s="113" t="str">
        <f>IF(LEN(F71)=0,"",TRIM(IF(AND($F$55="Fact",F59="Y"),SUBSTITUTE(Settings!$B$13,"&amp;BEAMColumn",F71),F71)))</f>
        <v>INSTITUTION_KEY</v>
      </c>
      <c r="G72" s="113" t="str">
        <f>IF(LEN(G71)=0,"",TRIM(IF(AND($F$55="Fact",G59="Y"),SUBSTITUTE(Settings!$B$13,"&amp;BEAMColumn",G71),G71)))</f>
        <v>INSTITUTION_TYPE_KEY</v>
      </c>
      <c r="H72" s="113" t="str">
        <f>IF(LEN(H71)=0,"",TRIM(IF(AND($F$55="Fact",H59="Y"),SUBSTITUTE(Settings!$B$13,"&amp;BEAMColumn",H71),H71)))</f>
        <v>COUNTRY_KEY</v>
      </c>
      <c r="I72" s="113" t="str">
        <f>IF(LEN(I71)=0,"",TRIM(IF(AND($F$55="Fact",I59="Y"),SUBSTITUTE(Settings!$B$13,"&amp;BEAMColumn",I71),I71)))</f>
        <v>INSTITUTION_VALUE_IN_MILLIONS</v>
      </c>
      <c r="J72" s="113" t="str">
        <f>IF(LEN(J71)=0,"",TRIM(IF(AND($F$55="Fact",J59="Y"),SUBSTITUTE(Settings!$B$13,"&amp;BEAMColumn",J71),J71)))</f>
        <v>INSTITUTION_MEMBER_COUNT</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114">
        <f t="array" ref="F73">MAX(MAX(LEN(F72:AX72)),LEN(F45))</f>
        <v>29</v>
      </c>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97" customFormat="1" ht="30" hidden="1" customHeight="1" outlineLevel="2">
      <c r="A75" s="23"/>
      <c r="B75" s="23"/>
      <c r="C75" s="33" t="s">
        <v>432</v>
      </c>
      <c r="D75" s="33"/>
      <c r="E75" s="22"/>
      <c r="F75" s="113" t="str">
        <f>IF(OR(LEN(F72)=0,F58="Y"),"",CONCATENATE(F72, CHAR(13)))</f>
        <v>INSTITUTION_KEY_x000D_</v>
      </c>
      <c r="G75" s="113" t="str">
        <f t="shared" ref="G75:BR75" si="30">IF(OR(LEN(G72)=0,G58="Y"),"",CONCATENATE(G72, CHAR(13)))</f>
        <v>INSTITUTION_TYPE_KEY_x000D_</v>
      </c>
      <c r="H75" s="113" t="str">
        <f t="shared" si="30"/>
        <v>COUNTRY_KEY_x000D_</v>
      </c>
      <c r="I75" s="113" t="str">
        <f t="shared" si="30"/>
        <v>INSTITUTION_VALUE_IN_MILLIONS_x000D_</v>
      </c>
      <c r="J75" s="113" t="str">
        <f t="shared" si="30"/>
        <v>INSTITUTION_MEMBER_COUNT_x000D_</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97" customFormat="1" ht="30" hidden="1" customHeight="1" outlineLevel="2">
      <c r="A76" s="23"/>
      <c r="B76" s="23"/>
      <c r="C76" s="33" t="s">
        <v>419</v>
      </c>
      <c r="D76" s="33"/>
      <c r="E76" s="22"/>
      <c r="F76" s="124" t="str">
        <f>IF(F63="Y",F75,"")</f>
        <v/>
      </c>
      <c r="G76" s="124" t="str">
        <f t="shared" ref="G76:BR76" si="33">IF(G63="Y",G75,"")</f>
        <v/>
      </c>
      <c r="H76" s="124" t="str">
        <f t="shared" si="33"/>
        <v/>
      </c>
      <c r="I76" s="124"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135"/>
      <c r="G77" s="113" t="str">
        <f ca="1">INDIRECT(ADDRESS(ROW()+1,COLUMN()-1))</f>
        <v/>
      </c>
      <c r="H77" s="113" t="str">
        <f t="shared" ref="H77:BS77" ca="1" si="36">INDIRECT(ADDRESS(ROW()+1,COLUMN()-1))</f>
        <v/>
      </c>
      <c r="I77" s="113" t="str">
        <f t="shared" ca="1" si="36"/>
        <v/>
      </c>
      <c r="J77" s="113" t="str">
        <f t="shared" ca="1" si="36"/>
        <v/>
      </c>
      <c r="K77" s="113" t="str">
        <f t="shared" ca="1" si="36"/>
        <v/>
      </c>
      <c r="L77" s="113" t="str">
        <f t="shared" ca="1" si="36"/>
        <v/>
      </c>
      <c r="M77" s="113" t="str">
        <f t="shared" ca="1" si="36"/>
        <v/>
      </c>
      <c r="N77" s="113" t="str">
        <f t="shared" ca="1" si="36"/>
        <v/>
      </c>
      <c r="O77" s="113" t="str">
        <f t="shared" ca="1" si="36"/>
        <v/>
      </c>
      <c r="P77" s="113" t="str">
        <f t="shared" ca="1" si="36"/>
        <v/>
      </c>
      <c r="Q77" s="113" t="str">
        <f t="shared" ca="1" si="36"/>
        <v/>
      </c>
      <c r="R77" s="113" t="str">
        <f t="shared" ca="1" si="36"/>
        <v/>
      </c>
      <c r="S77" s="113" t="str">
        <f t="shared" ca="1" si="36"/>
        <v/>
      </c>
      <c r="T77" s="113" t="str">
        <f t="shared" ca="1" si="36"/>
        <v/>
      </c>
      <c r="U77" s="113" t="str">
        <f t="shared" ca="1" si="36"/>
        <v/>
      </c>
      <c r="V77" s="113" t="str">
        <f t="shared" ca="1" si="36"/>
        <v/>
      </c>
      <c r="W77" s="113" t="str">
        <f t="shared" ca="1" si="36"/>
        <v/>
      </c>
      <c r="X77" s="113" t="str">
        <f t="shared" ca="1" si="36"/>
        <v/>
      </c>
      <c r="Y77" s="113" t="str">
        <f t="shared" ca="1" si="36"/>
        <v/>
      </c>
      <c r="Z77" s="113" t="str">
        <f t="shared" ca="1" si="36"/>
        <v/>
      </c>
      <c r="AA77" s="113" t="str">
        <f t="shared" ca="1" si="36"/>
        <v/>
      </c>
      <c r="AB77" s="113" t="str">
        <f t="shared" ca="1" si="36"/>
        <v/>
      </c>
      <c r="AC77" s="113" t="str">
        <f t="shared" ca="1" si="36"/>
        <v/>
      </c>
      <c r="AD77" s="113" t="str">
        <f t="shared" ca="1" si="36"/>
        <v/>
      </c>
      <c r="AE77" s="113" t="str">
        <f t="shared" ca="1" si="36"/>
        <v/>
      </c>
      <c r="AF77" s="113" t="str">
        <f t="shared" ca="1" si="36"/>
        <v/>
      </c>
      <c r="AG77" s="113" t="str">
        <f t="shared" ca="1" si="36"/>
        <v/>
      </c>
      <c r="AH77" s="113" t="str">
        <f t="shared" ca="1" si="36"/>
        <v/>
      </c>
      <c r="AI77" s="113" t="str">
        <f t="shared" ca="1" si="36"/>
        <v/>
      </c>
      <c r="AJ77" s="113" t="str">
        <f t="shared" ca="1" si="36"/>
        <v/>
      </c>
      <c r="AK77" s="113" t="str">
        <f t="shared" ca="1" si="36"/>
        <v/>
      </c>
      <c r="AL77" s="113" t="str">
        <f t="shared" ca="1" si="36"/>
        <v/>
      </c>
      <c r="AM77" s="113" t="str">
        <f t="shared" ca="1" si="36"/>
        <v/>
      </c>
      <c r="AN77" s="113" t="str">
        <f t="shared" ca="1" si="36"/>
        <v/>
      </c>
      <c r="AO77" s="113" t="str">
        <f t="shared" ca="1" si="36"/>
        <v/>
      </c>
      <c r="AP77" s="113" t="str">
        <f t="shared" ca="1" si="36"/>
        <v/>
      </c>
      <c r="AQ77" s="113" t="str">
        <f t="shared" ca="1" si="36"/>
        <v/>
      </c>
      <c r="AR77" s="113" t="str">
        <f t="shared" ca="1" si="36"/>
        <v/>
      </c>
      <c r="AS77" s="113" t="str">
        <f t="shared" ca="1" si="36"/>
        <v/>
      </c>
      <c r="AT77" s="113" t="str">
        <f t="shared" ca="1" si="36"/>
        <v/>
      </c>
      <c r="AU77" s="113" t="str">
        <f t="shared" ca="1" si="36"/>
        <v/>
      </c>
      <c r="AV77" s="113" t="str">
        <f t="shared" ca="1" si="36"/>
        <v/>
      </c>
      <c r="AW77" s="113" t="str">
        <f t="shared" ca="1" si="36"/>
        <v/>
      </c>
      <c r="AX77" s="113" t="str">
        <f t="shared" ca="1" si="36"/>
        <v/>
      </c>
      <c r="AY77" s="113" t="str">
        <f t="shared" ca="1" si="36"/>
        <v/>
      </c>
      <c r="AZ77" s="113" t="str">
        <f t="shared" ca="1" si="36"/>
        <v/>
      </c>
      <c r="BA77" s="113" t="str">
        <f t="shared" ca="1" si="36"/>
        <v/>
      </c>
      <c r="BB77" s="113" t="str">
        <f t="shared" ca="1" si="36"/>
        <v/>
      </c>
      <c r="BC77" s="113" t="str">
        <f t="shared" ca="1" si="36"/>
        <v/>
      </c>
      <c r="BD77" s="113" t="str">
        <f t="shared" ca="1" si="36"/>
        <v/>
      </c>
      <c r="BE77" s="113" t="str">
        <f t="shared" ca="1" si="36"/>
        <v/>
      </c>
      <c r="BF77" s="113" t="str">
        <f t="shared" ca="1" si="36"/>
        <v/>
      </c>
      <c r="BG77" s="113" t="str">
        <f t="shared" ca="1" si="36"/>
        <v/>
      </c>
      <c r="BH77" s="113" t="str">
        <f t="shared" ca="1" si="36"/>
        <v/>
      </c>
      <c r="BI77" s="113" t="str">
        <f t="shared" ca="1" si="36"/>
        <v/>
      </c>
      <c r="BJ77" s="113" t="str">
        <f t="shared" ca="1" si="36"/>
        <v/>
      </c>
      <c r="BK77" s="113" t="str">
        <f t="shared" ca="1" si="36"/>
        <v/>
      </c>
      <c r="BL77" s="113" t="str">
        <f t="shared" ca="1" si="36"/>
        <v/>
      </c>
      <c r="BM77" s="113" t="str">
        <f t="shared" ca="1" si="36"/>
        <v/>
      </c>
      <c r="BN77" s="113" t="str">
        <f t="shared" ca="1" si="36"/>
        <v/>
      </c>
      <c r="BO77" s="113" t="str">
        <f t="shared" ca="1" si="36"/>
        <v/>
      </c>
      <c r="BP77" s="113" t="str">
        <f t="shared" ca="1" si="36"/>
        <v/>
      </c>
      <c r="BQ77" s="113" t="str">
        <f t="shared" ca="1" si="36"/>
        <v/>
      </c>
      <c r="BR77" s="113" t="str">
        <f t="shared" ca="1" si="36"/>
        <v/>
      </c>
      <c r="BS77" s="113" t="str">
        <f t="shared" ca="1" si="36"/>
        <v/>
      </c>
      <c r="BT77" s="113" t="str">
        <f t="shared" ref="BT77:EE77" ca="1" si="37">INDIRECT(ADDRESS(ROW()+1,COLUMN()-1))</f>
        <v/>
      </c>
      <c r="BU77" s="113" t="str">
        <f t="shared" ca="1" si="37"/>
        <v/>
      </c>
      <c r="BV77" s="113" t="str">
        <f t="shared" ca="1" si="37"/>
        <v/>
      </c>
      <c r="BW77" s="113" t="str">
        <f t="shared" ca="1" si="37"/>
        <v/>
      </c>
      <c r="BX77" s="113" t="str">
        <f t="shared" ca="1" si="37"/>
        <v/>
      </c>
      <c r="BY77" s="113" t="str">
        <f t="shared" ca="1" si="37"/>
        <v/>
      </c>
      <c r="BZ77" s="113" t="str">
        <f t="shared" ca="1" si="37"/>
        <v/>
      </c>
      <c r="CA77" s="113" t="str">
        <f t="shared" ca="1" si="37"/>
        <v/>
      </c>
      <c r="CB77" s="113" t="str">
        <f t="shared" ca="1" si="37"/>
        <v/>
      </c>
      <c r="CC77" s="113" t="str">
        <f t="shared" ca="1" si="37"/>
        <v/>
      </c>
      <c r="CD77" s="113" t="str">
        <f t="shared" ca="1" si="37"/>
        <v/>
      </c>
      <c r="CE77" s="113" t="str">
        <f t="shared" ca="1" si="37"/>
        <v/>
      </c>
      <c r="CF77" s="113" t="str">
        <f t="shared" ca="1" si="37"/>
        <v/>
      </c>
      <c r="CG77" s="113" t="str">
        <f t="shared" ca="1" si="37"/>
        <v/>
      </c>
      <c r="CH77" s="113" t="str">
        <f t="shared" ca="1" si="37"/>
        <v/>
      </c>
      <c r="CI77" s="113" t="str">
        <f t="shared" ca="1" si="37"/>
        <v/>
      </c>
      <c r="CJ77" s="113" t="str">
        <f t="shared" ca="1" si="37"/>
        <v/>
      </c>
      <c r="CK77" s="113" t="str">
        <f t="shared" ca="1" si="37"/>
        <v/>
      </c>
      <c r="CL77" s="113" t="str">
        <f t="shared" ca="1" si="37"/>
        <v/>
      </c>
      <c r="CM77" s="113" t="str">
        <f t="shared" ca="1" si="37"/>
        <v/>
      </c>
      <c r="CN77" s="113" t="str">
        <f t="shared" ca="1" si="37"/>
        <v/>
      </c>
      <c r="CO77" s="113" t="str">
        <f t="shared" ca="1" si="37"/>
        <v/>
      </c>
      <c r="CP77" s="113" t="str">
        <f t="shared" ca="1" si="37"/>
        <v/>
      </c>
      <c r="CQ77" s="113" t="str">
        <f t="shared" ca="1" si="37"/>
        <v/>
      </c>
      <c r="CR77" s="113" t="str">
        <f t="shared" ca="1" si="37"/>
        <v/>
      </c>
      <c r="CS77" s="113" t="str">
        <f t="shared" ca="1" si="37"/>
        <v/>
      </c>
      <c r="CT77" s="113" t="str">
        <f t="shared" ca="1" si="37"/>
        <v/>
      </c>
      <c r="CU77" s="113" t="str">
        <f t="shared" ca="1" si="37"/>
        <v/>
      </c>
      <c r="CV77" s="113" t="str">
        <f t="shared" ca="1" si="37"/>
        <v/>
      </c>
      <c r="CW77" s="113" t="str">
        <f t="shared" ca="1" si="37"/>
        <v/>
      </c>
      <c r="CX77" s="113" t="str">
        <f t="shared" ca="1" si="37"/>
        <v/>
      </c>
      <c r="CY77" s="113" t="str">
        <f t="shared" ca="1" si="37"/>
        <v/>
      </c>
      <c r="CZ77" s="113" t="str">
        <f t="shared" ca="1" si="37"/>
        <v/>
      </c>
      <c r="DA77" s="113" t="str">
        <f t="shared" ca="1" si="37"/>
        <v/>
      </c>
      <c r="DB77" s="113" t="str">
        <f t="shared" ca="1" si="37"/>
        <v/>
      </c>
      <c r="DC77" s="113" t="str">
        <f t="shared" ca="1" si="37"/>
        <v/>
      </c>
      <c r="DD77" s="113" t="str">
        <f t="shared" ca="1" si="37"/>
        <v/>
      </c>
      <c r="DE77" s="113" t="str">
        <f t="shared" ca="1" si="37"/>
        <v/>
      </c>
      <c r="DF77" s="113" t="str">
        <f t="shared" ca="1" si="37"/>
        <v/>
      </c>
      <c r="DG77" s="113" t="str">
        <f t="shared" ca="1" si="37"/>
        <v/>
      </c>
      <c r="DH77" s="113" t="str">
        <f t="shared" ca="1" si="37"/>
        <v/>
      </c>
      <c r="DI77" s="113" t="str">
        <f t="shared" ca="1" si="37"/>
        <v/>
      </c>
      <c r="DJ77" s="113" t="str">
        <f t="shared" ca="1" si="37"/>
        <v/>
      </c>
      <c r="DK77" s="113" t="str">
        <f t="shared" ca="1" si="37"/>
        <v/>
      </c>
      <c r="DL77" s="113" t="str">
        <f t="shared" ca="1" si="37"/>
        <v/>
      </c>
      <c r="DM77" s="113" t="str">
        <f t="shared" ca="1" si="37"/>
        <v/>
      </c>
      <c r="DN77" s="113" t="str">
        <f t="shared" ca="1" si="37"/>
        <v/>
      </c>
      <c r="DO77" s="113" t="str">
        <f t="shared" ca="1" si="37"/>
        <v/>
      </c>
      <c r="DP77" s="113" t="str">
        <f t="shared" ca="1" si="37"/>
        <v/>
      </c>
      <c r="DQ77" s="113" t="str">
        <f t="shared" ca="1" si="37"/>
        <v/>
      </c>
      <c r="DR77" s="113" t="str">
        <f t="shared" ca="1" si="37"/>
        <v/>
      </c>
      <c r="DS77" s="113" t="str">
        <f t="shared" ca="1" si="37"/>
        <v/>
      </c>
      <c r="DT77" s="113" t="str">
        <f t="shared" ca="1" si="37"/>
        <v/>
      </c>
      <c r="DU77" s="113" t="str">
        <f t="shared" ca="1" si="37"/>
        <v/>
      </c>
      <c r="DV77" s="113" t="str">
        <f t="shared" ca="1" si="37"/>
        <v/>
      </c>
      <c r="DW77" s="113" t="str">
        <f t="shared" ca="1" si="37"/>
        <v/>
      </c>
      <c r="DX77" s="113" t="str">
        <f t="shared" ca="1" si="37"/>
        <v/>
      </c>
      <c r="DY77" s="113" t="str">
        <f t="shared" ca="1" si="37"/>
        <v/>
      </c>
      <c r="DZ77" s="113" t="str">
        <f t="shared" ca="1" si="37"/>
        <v/>
      </c>
      <c r="EA77" s="113" t="str">
        <f t="shared" ca="1" si="37"/>
        <v/>
      </c>
      <c r="EB77" s="113" t="str">
        <f t="shared" ca="1" si="37"/>
        <v/>
      </c>
      <c r="EC77" s="113" t="str">
        <f t="shared" ca="1" si="37"/>
        <v/>
      </c>
      <c r="ED77" s="113" t="str">
        <f t="shared" ca="1" si="37"/>
        <v/>
      </c>
      <c r="EE77" s="113" t="str">
        <f t="shared" ca="1" si="37"/>
        <v/>
      </c>
      <c r="EF77" s="113" t="str">
        <f t="shared" ref="EF77:EY77" ca="1" si="38">INDIRECT(ADDRESS(ROW()+1,COLUMN()-1))</f>
        <v/>
      </c>
      <c r="EG77" s="113" t="str">
        <f t="shared" ca="1" si="38"/>
        <v/>
      </c>
      <c r="EH77" s="113" t="str">
        <f t="shared" ca="1" si="38"/>
        <v/>
      </c>
      <c r="EI77" s="113" t="str">
        <f t="shared" ca="1" si="38"/>
        <v/>
      </c>
      <c r="EJ77" s="113" t="str">
        <f t="shared" ca="1" si="38"/>
        <v/>
      </c>
      <c r="EK77" s="113" t="str">
        <f t="shared" ca="1" si="38"/>
        <v/>
      </c>
      <c r="EL77" s="113" t="str">
        <f t="shared" ca="1" si="38"/>
        <v/>
      </c>
      <c r="EM77" s="113" t="str">
        <f t="shared" ca="1" si="38"/>
        <v/>
      </c>
      <c r="EN77" s="113" t="str">
        <f t="shared" ca="1" si="38"/>
        <v/>
      </c>
      <c r="EO77" s="113" t="str">
        <f t="shared" ca="1" si="38"/>
        <v/>
      </c>
      <c r="EP77" s="113" t="str">
        <f t="shared" ca="1" si="38"/>
        <v/>
      </c>
      <c r="EQ77" s="113" t="str">
        <f t="shared" ca="1" si="38"/>
        <v/>
      </c>
      <c r="ER77" s="113" t="str">
        <f t="shared" ca="1" si="38"/>
        <v/>
      </c>
      <c r="ES77" s="113" t="str">
        <f t="shared" ca="1" si="38"/>
        <v/>
      </c>
      <c r="ET77" s="113" t="str">
        <f t="shared" ca="1" si="38"/>
        <v/>
      </c>
      <c r="EU77" s="113" t="str">
        <f t="shared" ca="1" si="38"/>
        <v/>
      </c>
      <c r="EV77" s="113" t="str">
        <f t="shared" ca="1" si="38"/>
        <v/>
      </c>
      <c r="EW77" s="113" t="str">
        <f t="shared" ca="1" si="38"/>
        <v/>
      </c>
      <c r="EX77" s="113" t="str">
        <f t="shared" ca="1" si="38"/>
        <v/>
      </c>
      <c r="EY77" s="113" t="str">
        <f t="shared" ca="1" si="38"/>
        <v/>
      </c>
    </row>
    <row r="78" spans="1:155" s="39" customFormat="1" ht="28.95" hidden="1" customHeight="1" outlineLevel="2">
      <c r="A78" s="21"/>
      <c r="B78" s="21"/>
      <c r="C78" s="33" t="s">
        <v>206</v>
      </c>
      <c r="D78" s="33"/>
      <c r="E78" s="28"/>
      <c r="F78" s="136" t="str">
        <f>F76</f>
        <v/>
      </c>
      <c r="G78" s="113" t="str">
        <f t="shared" ref="G78:BR78" ca="1" si="39">IF(NOT(ISERROR(FIND("...",G77))),G77,IF(LEN(G77)&gt;226,G77&amp;"..."&amp;CHAR(13),G77&amp;G76))</f>
        <v/>
      </c>
      <c r="H78" s="113" t="str">
        <f t="shared" ca="1" si="39"/>
        <v/>
      </c>
      <c r="I78" s="113" t="str">
        <f t="shared" ca="1" si="39"/>
        <v/>
      </c>
      <c r="J78" s="113" t="str">
        <f t="shared" ca="1" si="39"/>
        <v/>
      </c>
      <c r="K78" s="113" t="str">
        <f t="shared" ca="1" si="39"/>
        <v/>
      </c>
      <c r="L78" s="113" t="str">
        <f t="shared" ca="1" si="39"/>
        <v/>
      </c>
      <c r="M78" s="113" t="str">
        <f t="shared" ca="1" si="39"/>
        <v/>
      </c>
      <c r="N78" s="113" t="str">
        <f t="shared" ca="1" si="39"/>
        <v/>
      </c>
      <c r="O78" s="113" t="str">
        <f t="shared" ca="1" si="39"/>
        <v/>
      </c>
      <c r="P78" s="113" t="str">
        <f t="shared" ca="1" si="39"/>
        <v/>
      </c>
      <c r="Q78" s="113" t="str">
        <f t="shared" ca="1" si="39"/>
        <v/>
      </c>
      <c r="R78" s="113" t="str">
        <f t="shared" ca="1" si="39"/>
        <v/>
      </c>
      <c r="S78" s="113" t="str">
        <f t="shared" ca="1" si="39"/>
        <v/>
      </c>
      <c r="T78" s="113" t="str">
        <f t="shared" ca="1" si="39"/>
        <v/>
      </c>
      <c r="U78" s="113" t="str">
        <f t="shared" ca="1" si="39"/>
        <v/>
      </c>
      <c r="V78" s="113" t="str">
        <f t="shared" ca="1" si="39"/>
        <v/>
      </c>
      <c r="W78" s="113" t="str">
        <f t="shared" ca="1" si="39"/>
        <v/>
      </c>
      <c r="X78" s="113" t="str">
        <f t="shared" ca="1" si="39"/>
        <v/>
      </c>
      <c r="Y78" s="113" t="str">
        <f t="shared" ca="1" si="39"/>
        <v/>
      </c>
      <c r="Z78" s="113" t="str">
        <f t="shared" ca="1" si="39"/>
        <v/>
      </c>
      <c r="AA78" s="113" t="str">
        <f t="shared" ca="1" si="39"/>
        <v/>
      </c>
      <c r="AB78" s="113" t="str">
        <f t="shared" ca="1" si="39"/>
        <v/>
      </c>
      <c r="AC78" s="113" t="str">
        <f t="shared" ca="1" si="39"/>
        <v/>
      </c>
      <c r="AD78" s="113" t="str">
        <f t="shared" ca="1" si="39"/>
        <v/>
      </c>
      <c r="AE78" s="113" t="str">
        <f t="shared" ca="1" si="39"/>
        <v/>
      </c>
      <c r="AF78" s="113" t="str">
        <f t="shared" ca="1" si="39"/>
        <v/>
      </c>
      <c r="AG78" s="113" t="str">
        <f t="shared" ca="1" si="39"/>
        <v/>
      </c>
      <c r="AH78" s="113" t="str">
        <f t="shared" ca="1" si="39"/>
        <v/>
      </c>
      <c r="AI78" s="113" t="str">
        <f t="shared" ca="1" si="39"/>
        <v/>
      </c>
      <c r="AJ78" s="113" t="str">
        <f t="shared" ca="1" si="39"/>
        <v/>
      </c>
      <c r="AK78" s="113" t="str">
        <f t="shared" ca="1" si="39"/>
        <v/>
      </c>
      <c r="AL78" s="113" t="str">
        <f t="shared" ca="1" si="39"/>
        <v/>
      </c>
      <c r="AM78" s="113" t="str">
        <f t="shared" ca="1" si="39"/>
        <v/>
      </c>
      <c r="AN78" s="113" t="str">
        <f t="shared" ca="1" si="39"/>
        <v/>
      </c>
      <c r="AO78" s="113" t="str">
        <f t="shared" ca="1" si="39"/>
        <v/>
      </c>
      <c r="AP78" s="113" t="str">
        <f t="shared" ca="1" si="39"/>
        <v/>
      </c>
      <c r="AQ78" s="113" t="str">
        <f t="shared" ca="1" si="39"/>
        <v/>
      </c>
      <c r="AR78" s="113" t="str">
        <f t="shared" ca="1" si="39"/>
        <v/>
      </c>
      <c r="AS78" s="113" t="str">
        <f t="shared" ca="1" si="39"/>
        <v/>
      </c>
      <c r="AT78" s="113" t="str">
        <f t="shared" ca="1" si="39"/>
        <v/>
      </c>
      <c r="AU78" s="113" t="str">
        <f t="shared" ca="1" si="39"/>
        <v/>
      </c>
      <c r="AV78" s="113" t="str">
        <f t="shared" ca="1" si="39"/>
        <v/>
      </c>
      <c r="AW78" s="113" t="str">
        <f t="shared" ca="1" si="39"/>
        <v/>
      </c>
      <c r="AX78" s="113" t="str">
        <f t="shared" ca="1" si="39"/>
        <v/>
      </c>
      <c r="AY78" s="113" t="str">
        <f t="shared" ca="1" si="39"/>
        <v/>
      </c>
      <c r="AZ78" s="113" t="str">
        <f t="shared" ca="1" si="39"/>
        <v/>
      </c>
      <c r="BA78" s="113" t="str">
        <f t="shared" ca="1" si="39"/>
        <v/>
      </c>
      <c r="BB78" s="113" t="str">
        <f t="shared" ca="1" si="39"/>
        <v/>
      </c>
      <c r="BC78" s="113" t="str">
        <f t="shared" ca="1" si="39"/>
        <v/>
      </c>
      <c r="BD78" s="113" t="str">
        <f t="shared" ca="1" si="39"/>
        <v/>
      </c>
      <c r="BE78" s="113" t="str">
        <f t="shared" ca="1" si="39"/>
        <v/>
      </c>
      <c r="BF78" s="113" t="str">
        <f t="shared" ca="1" si="39"/>
        <v/>
      </c>
      <c r="BG78" s="113" t="str">
        <f t="shared" ca="1" si="39"/>
        <v/>
      </c>
      <c r="BH78" s="113" t="str">
        <f t="shared" ca="1" si="39"/>
        <v/>
      </c>
      <c r="BI78" s="113" t="str">
        <f t="shared" ca="1" si="39"/>
        <v/>
      </c>
      <c r="BJ78" s="113" t="str">
        <f t="shared" ca="1" si="39"/>
        <v/>
      </c>
      <c r="BK78" s="113" t="str">
        <f t="shared" ca="1" si="39"/>
        <v/>
      </c>
      <c r="BL78" s="113" t="str">
        <f t="shared" ca="1" si="39"/>
        <v/>
      </c>
      <c r="BM78" s="113" t="str">
        <f t="shared" ca="1" si="39"/>
        <v/>
      </c>
      <c r="BN78" s="113" t="str">
        <f t="shared" ca="1" si="39"/>
        <v/>
      </c>
      <c r="BO78" s="113" t="str">
        <f t="shared" ca="1" si="39"/>
        <v/>
      </c>
      <c r="BP78" s="113" t="str">
        <f t="shared" ca="1" si="39"/>
        <v/>
      </c>
      <c r="BQ78" s="113" t="str">
        <f t="shared" ca="1" si="39"/>
        <v/>
      </c>
      <c r="BR78" s="113" t="str">
        <f t="shared" ca="1" si="39"/>
        <v/>
      </c>
      <c r="BS78" s="113" t="str">
        <f t="shared" ref="BS78:ED78" ca="1" si="40">IF(NOT(ISERROR(FIND("...",BS77))),BS77,IF(LEN(BS77)&gt;226,BS77&amp;"..."&amp;CHAR(13),BS77&amp;BS76))</f>
        <v/>
      </c>
      <c r="BT78" s="113" t="str">
        <f t="shared" ca="1" si="40"/>
        <v/>
      </c>
      <c r="BU78" s="113" t="str">
        <f t="shared" ca="1" si="40"/>
        <v/>
      </c>
      <c r="BV78" s="113" t="str">
        <f t="shared" ca="1" si="40"/>
        <v/>
      </c>
      <c r="BW78" s="113" t="str">
        <f t="shared" ca="1" si="40"/>
        <v/>
      </c>
      <c r="BX78" s="113" t="str">
        <f t="shared" ca="1" si="40"/>
        <v/>
      </c>
      <c r="BY78" s="113" t="str">
        <f t="shared" ca="1" si="40"/>
        <v/>
      </c>
      <c r="BZ78" s="113" t="str">
        <f t="shared" ca="1" si="40"/>
        <v/>
      </c>
      <c r="CA78" s="113" t="str">
        <f t="shared" ca="1" si="40"/>
        <v/>
      </c>
      <c r="CB78" s="113" t="str">
        <f t="shared" ca="1" si="40"/>
        <v/>
      </c>
      <c r="CC78" s="113" t="str">
        <f t="shared" ca="1" si="40"/>
        <v/>
      </c>
      <c r="CD78" s="113" t="str">
        <f t="shared" ca="1" si="40"/>
        <v/>
      </c>
      <c r="CE78" s="113" t="str">
        <f t="shared" ca="1" si="40"/>
        <v/>
      </c>
      <c r="CF78" s="113" t="str">
        <f t="shared" ca="1" si="40"/>
        <v/>
      </c>
      <c r="CG78" s="113" t="str">
        <f t="shared" ca="1" si="40"/>
        <v/>
      </c>
      <c r="CH78" s="113" t="str">
        <f t="shared" ca="1" si="40"/>
        <v/>
      </c>
      <c r="CI78" s="113" t="str">
        <f t="shared" ca="1" si="40"/>
        <v/>
      </c>
      <c r="CJ78" s="113" t="str">
        <f t="shared" ca="1" si="40"/>
        <v/>
      </c>
      <c r="CK78" s="113" t="str">
        <f t="shared" ca="1" si="40"/>
        <v/>
      </c>
      <c r="CL78" s="113" t="str">
        <f t="shared" ca="1" si="40"/>
        <v/>
      </c>
      <c r="CM78" s="113" t="str">
        <f t="shared" ca="1" si="40"/>
        <v/>
      </c>
      <c r="CN78" s="113" t="str">
        <f t="shared" ca="1" si="40"/>
        <v/>
      </c>
      <c r="CO78" s="113" t="str">
        <f t="shared" ca="1" si="40"/>
        <v/>
      </c>
      <c r="CP78" s="113" t="str">
        <f t="shared" ca="1" si="40"/>
        <v/>
      </c>
      <c r="CQ78" s="113" t="str">
        <f t="shared" ca="1" si="40"/>
        <v/>
      </c>
      <c r="CR78" s="113" t="str">
        <f t="shared" ca="1" si="40"/>
        <v/>
      </c>
      <c r="CS78" s="113" t="str">
        <f t="shared" ca="1" si="40"/>
        <v/>
      </c>
      <c r="CT78" s="113" t="str">
        <f t="shared" ca="1" si="40"/>
        <v/>
      </c>
      <c r="CU78" s="113" t="str">
        <f t="shared" ca="1" si="40"/>
        <v/>
      </c>
      <c r="CV78" s="113" t="str">
        <f t="shared" ca="1" si="40"/>
        <v/>
      </c>
      <c r="CW78" s="113" t="str">
        <f t="shared" ca="1" si="40"/>
        <v/>
      </c>
      <c r="CX78" s="113" t="str">
        <f t="shared" ca="1" si="40"/>
        <v/>
      </c>
      <c r="CY78" s="113" t="str">
        <f t="shared" ca="1" si="40"/>
        <v/>
      </c>
      <c r="CZ78" s="113" t="str">
        <f t="shared" ca="1" si="40"/>
        <v/>
      </c>
      <c r="DA78" s="113" t="str">
        <f t="shared" ca="1" si="40"/>
        <v/>
      </c>
      <c r="DB78" s="113" t="str">
        <f t="shared" ca="1" si="40"/>
        <v/>
      </c>
      <c r="DC78" s="113" t="str">
        <f t="shared" ca="1" si="40"/>
        <v/>
      </c>
      <c r="DD78" s="113" t="str">
        <f t="shared" ca="1" si="40"/>
        <v/>
      </c>
      <c r="DE78" s="113" t="str">
        <f t="shared" ca="1" si="40"/>
        <v/>
      </c>
      <c r="DF78" s="113" t="str">
        <f t="shared" ca="1" si="40"/>
        <v/>
      </c>
      <c r="DG78" s="113" t="str">
        <f t="shared" ca="1" si="40"/>
        <v/>
      </c>
      <c r="DH78" s="113" t="str">
        <f t="shared" ca="1" si="40"/>
        <v/>
      </c>
      <c r="DI78" s="113" t="str">
        <f t="shared" ca="1" si="40"/>
        <v/>
      </c>
      <c r="DJ78" s="113" t="str">
        <f t="shared" ca="1" si="40"/>
        <v/>
      </c>
      <c r="DK78" s="113" t="str">
        <f t="shared" ca="1" si="40"/>
        <v/>
      </c>
      <c r="DL78" s="113" t="str">
        <f t="shared" ca="1" si="40"/>
        <v/>
      </c>
      <c r="DM78" s="113" t="str">
        <f t="shared" ca="1" si="40"/>
        <v/>
      </c>
      <c r="DN78" s="113" t="str">
        <f t="shared" ca="1" si="40"/>
        <v/>
      </c>
      <c r="DO78" s="113" t="str">
        <f t="shared" ca="1" si="40"/>
        <v/>
      </c>
      <c r="DP78" s="113" t="str">
        <f t="shared" ca="1" si="40"/>
        <v/>
      </c>
      <c r="DQ78" s="113" t="str">
        <f t="shared" ca="1" si="40"/>
        <v/>
      </c>
      <c r="DR78" s="113" t="str">
        <f t="shared" ca="1" si="40"/>
        <v/>
      </c>
      <c r="DS78" s="113" t="str">
        <f t="shared" ca="1" si="40"/>
        <v/>
      </c>
      <c r="DT78" s="113" t="str">
        <f t="shared" ca="1" si="40"/>
        <v/>
      </c>
      <c r="DU78" s="113" t="str">
        <f t="shared" ca="1" si="40"/>
        <v/>
      </c>
      <c r="DV78" s="113" t="str">
        <f t="shared" ca="1" si="40"/>
        <v/>
      </c>
      <c r="DW78" s="113" t="str">
        <f t="shared" ca="1" si="40"/>
        <v/>
      </c>
      <c r="DX78" s="113" t="str">
        <f t="shared" ca="1" si="40"/>
        <v/>
      </c>
      <c r="DY78" s="113" t="str">
        <f t="shared" ca="1" si="40"/>
        <v/>
      </c>
      <c r="DZ78" s="113" t="str">
        <f t="shared" ca="1" si="40"/>
        <v/>
      </c>
      <c r="EA78" s="113" t="str">
        <f t="shared" ca="1" si="40"/>
        <v/>
      </c>
      <c r="EB78" s="113" t="str">
        <f t="shared" ca="1" si="40"/>
        <v/>
      </c>
      <c r="EC78" s="113" t="str">
        <f t="shared" ca="1" si="40"/>
        <v/>
      </c>
      <c r="ED78" s="113" t="str">
        <f t="shared" ca="1" si="40"/>
        <v/>
      </c>
      <c r="EE78" s="113" t="str">
        <f t="shared" ref="EE78:EY78" ca="1" si="41">IF(NOT(ISERROR(FIND("...",EE77))),EE77,IF(LEN(EE77)&gt;226,EE77&amp;"..."&amp;CHAR(13),EE77&amp;EE76))</f>
        <v/>
      </c>
      <c r="EF78" s="113" t="str">
        <f t="shared" ca="1" si="41"/>
        <v/>
      </c>
      <c r="EG78" s="113" t="str">
        <f t="shared" ca="1" si="41"/>
        <v/>
      </c>
      <c r="EH78" s="113" t="str">
        <f t="shared" ca="1" si="41"/>
        <v/>
      </c>
      <c r="EI78" s="113" t="str">
        <f t="shared" ca="1" si="41"/>
        <v/>
      </c>
      <c r="EJ78" s="113" t="str">
        <f t="shared" ca="1" si="41"/>
        <v/>
      </c>
      <c r="EK78" s="113" t="str">
        <f t="shared" ca="1" si="41"/>
        <v/>
      </c>
      <c r="EL78" s="113" t="str">
        <f t="shared" ca="1" si="41"/>
        <v/>
      </c>
      <c r="EM78" s="113" t="str">
        <f t="shared" ca="1" si="41"/>
        <v/>
      </c>
      <c r="EN78" s="113" t="str">
        <f t="shared" ca="1" si="41"/>
        <v/>
      </c>
      <c r="EO78" s="113" t="str">
        <f t="shared" ca="1" si="41"/>
        <v/>
      </c>
      <c r="EP78" s="113" t="str">
        <f t="shared" ca="1" si="41"/>
        <v/>
      </c>
      <c r="EQ78" s="113" t="str">
        <f t="shared" ca="1" si="41"/>
        <v/>
      </c>
      <c r="ER78" s="113" t="str">
        <f t="shared" ca="1" si="41"/>
        <v/>
      </c>
      <c r="ES78" s="113" t="str">
        <f t="shared" ca="1" si="41"/>
        <v/>
      </c>
      <c r="ET78" s="113" t="str">
        <f t="shared" ca="1" si="41"/>
        <v/>
      </c>
      <c r="EU78" s="113" t="str">
        <f t="shared" ca="1" si="41"/>
        <v/>
      </c>
      <c r="EV78" s="113" t="str">
        <f t="shared" ca="1" si="41"/>
        <v/>
      </c>
      <c r="EW78" s="113" t="str">
        <f t="shared" ca="1" si="41"/>
        <v/>
      </c>
      <c r="EX78" s="113" t="str">
        <f t="shared" ca="1" si="41"/>
        <v/>
      </c>
      <c r="EY78" s="113" t="str">
        <f t="shared" ca="1" si="41"/>
        <v/>
      </c>
    </row>
    <row r="79" spans="1:155" s="39" customFormat="1" ht="28.95" hidden="1" customHeight="1" outlineLevel="2">
      <c r="A79" s="21"/>
      <c r="B79" s="21"/>
      <c r="C79" s="33"/>
      <c r="D79" s="33"/>
      <c r="E79" s="28"/>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124" t="str">
        <f>IF(F63="Y","", F75)</f>
        <v>INSTITUTION_KEY_x000D_</v>
      </c>
      <c r="G80" s="124" t="str">
        <f t="shared" ref="G80:BR80" si="42">IF(G63="Y","", G75)</f>
        <v>INSTITUTION_TYPE_KEY_x000D_</v>
      </c>
      <c r="H80" s="124" t="str">
        <f t="shared" si="42"/>
        <v>COUNTRY_KEY_x000D_</v>
      </c>
      <c r="I80" s="124" t="str">
        <f t="shared" si="42"/>
        <v>INSTITUTION_VALUE_IN_MILLIONS_x000D_</v>
      </c>
      <c r="J80" s="124" t="str">
        <f t="shared" si="42"/>
        <v>INSTITUTION_MEMBER_COUNT_x000D_</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96" t="s">
        <v>176</v>
      </c>
      <c r="D81" s="33"/>
      <c r="E81" s="28"/>
      <c r="F81" s="136" t="str">
        <f ca="1">IF(LEN(G117)=0,"",G117 &amp; CHAR(13))</f>
        <v/>
      </c>
      <c r="G81" s="113" t="str">
        <f ca="1">INDIRECT(ADDRESS(ROW()+1,COLUMN()-1))</f>
        <v>INSTITUTION_KEY_x000D_</v>
      </c>
      <c r="H81" s="113" t="str">
        <f t="shared" ref="H81:BS81" ca="1" si="45">INDIRECT(ADDRESS(ROW()+1,COLUMN()-1))</f>
        <v>INSTITUTION_KEY_x000D_INSTITUTION_TYPE_KEY_x000D_</v>
      </c>
      <c r="I81" s="113" t="str">
        <f t="shared" ca="1" si="45"/>
        <v>INSTITUTION_KEY_x000D_INSTITUTION_TYPE_KEY_x000D_COUNTRY_KEY_x000D_</v>
      </c>
      <c r="J81" s="113" t="str">
        <f t="shared" ca="1" si="45"/>
        <v>INSTITUTION_KEY_x000D_INSTITUTION_TYPE_KEY_x000D_COUNTRY_KEY_x000D_INSTITUTION_VALUE_IN_MILLIONS_x000D_</v>
      </c>
      <c r="K81" s="113" t="str">
        <f t="shared" ca="1" si="45"/>
        <v>INSTITUTION_KEY_x000D_INSTITUTION_TYPE_KEY_x000D_COUNTRY_KEY_x000D_INSTITUTION_VALUE_IN_MILLIONS_x000D_INSTITUTION_MEMBER_COUNT_x000D_</v>
      </c>
      <c r="L81" s="113" t="str">
        <f t="shared" ca="1" si="45"/>
        <v>INSTITUTION_KEY_x000D_INSTITUTION_TYPE_KEY_x000D_COUNTRY_KEY_x000D_INSTITUTION_VALUE_IN_MILLIONS_x000D_INSTITUTION_MEMBER_COUNT_x000D_</v>
      </c>
      <c r="M81" s="113" t="str">
        <f t="shared" ca="1" si="45"/>
        <v>INSTITUTION_KEY_x000D_INSTITUTION_TYPE_KEY_x000D_COUNTRY_KEY_x000D_INSTITUTION_VALUE_IN_MILLIONS_x000D_INSTITUTION_MEMBER_COUNT_x000D_</v>
      </c>
      <c r="N81" s="113" t="str">
        <f t="shared" ca="1" si="45"/>
        <v>INSTITUTION_KEY_x000D_INSTITUTION_TYPE_KEY_x000D_COUNTRY_KEY_x000D_INSTITUTION_VALUE_IN_MILLIONS_x000D_INSTITUTION_MEMBER_COUNT_x000D_</v>
      </c>
      <c r="O81" s="113" t="str">
        <f t="shared" ca="1" si="45"/>
        <v>INSTITUTION_KEY_x000D_INSTITUTION_TYPE_KEY_x000D_COUNTRY_KEY_x000D_INSTITUTION_VALUE_IN_MILLIONS_x000D_INSTITUTION_MEMBER_COUNT_x000D_</v>
      </c>
      <c r="P81" s="113" t="str">
        <f t="shared" ca="1" si="45"/>
        <v>INSTITUTION_KEY_x000D_INSTITUTION_TYPE_KEY_x000D_COUNTRY_KEY_x000D_INSTITUTION_VALUE_IN_MILLIONS_x000D_INSTITUTION_MEMBER_COUNT_x000D_</v>
      </c>
      <c r="Q81" s="113" t="str">
        <f t="shared" ca="1" si="45"/>
        <v>INSTITUTION_KEY_x000D_INSTITUTION_TYPE_KEY_x000D_COUNTRY_KEY_x000D_INSTITUTION_VALUE_IN_MILLIONS_x000D_INSTITUTION_MEMBER_COUNT_x000D_</v>
      </c>
      <c r="R81" s="113" t="str">
        <f t="shared" ca="1" si="45"/>
        <v>INSTITUTION_KEY_x000D_INSTITUTION_TYPE_KEY_x000D_COUNTRY_KEY_x000D_INSTITUTION_VALUE_IN_MILLIONS_x000D_INSTITUTION_MEMBER_COUNT_x000D_</v>
      </c>
      <c r="S81" s="113" t="str">
        <f t="shared" ca="1" si="45"/>
        <v>INSTITUTION_KEY_x000D_INSTITUTION_TYPE_KEY_x000D_COUNTRY_KEY_x000D_INSTITUTION_VALUE_IN_MILLIONS_x000D_INSTITUTION_MEMBER_COUNT_x000D_</v>
      </c>
      <c r="T81" s="113" t="str">
        <f t="shared" ca="1" si="45"/>
        <v>INSTITUTION_KEY_x000D_INSTITUTION_TYPE_KEY_x000D_COUNTRY_KEY_x000D_INSTITUTION_VALUE_IN_MILLIONS_x000D_INSTITUTION_MEMBER_COUNT_x000D_</v>
      </c>
      <c r="U81" s="113" t="str">
        <f t="shared" ca="1" si="45"/>
        <v>INSTITUTION_KEY_x000D_INSTITUTION_TYPE_KEY_x000D_COUNTRY_KEY_x000D_INSTITUTION_VALUE_IN_MILLIONS_x000D_INSTITUTION_MEMBER_COUNT_x000D_</v>
      </c>
      <c r="V81" s="113" t="str">
        <f t="shared" ca="1" si="45"/>
        <v>INSTITUTION_KEY_x000D_INSTITUTION_TYPE_KEY_x000D_COUNTRY_KEY_x000D_INSTITUTION_VALUE_IN_MILLIONS_x000D_INSTITUTION_MEMBER_COUNT_x000D_</v>
      </c>
      <c r="W81" s="113" t="str">
        <f t="shared" ca="1" si="45"/>
        <v>INSTITUTION_KEY_x000D_INSTITUTION_TYPE_KEY_x000D_COUNTRY_KEY_x000D_INSTITUTION_VALUE_IN_MILLIONS_x000D_INSTITUTION_MEMBER_COUNT_x000D_</v>
      </c>
      <c r="X81" s="113" t="str">
        <f t="shared" ca="1" si="45"/>
        <v>INSTITUTION_KEY_x000D_INSTITUTION_TYPE_KEY_x000D_COUNTRY_KEY_x000D_INSTITUTION_VALUE_IN_MILLIONS_x000D_INSTITUTION_MEMBER_COUNT_x000D_</v>
      </c>
      <c r="Y81" s="113" t="str">
        <f t="shared" ca="1" si="45"/>
        <v>INSTITUTION_KEY_x000D_INSTITUTION_TYPE_KEY_x000D_COUNTRY_KEY_x000D_INSTITUTION_VALUE_IN_MILLIONS_x000D_INSTITUTION_MEMBER_COUNT_x000D_</v>
      </c>
      <c r="Z81" s="113" t="str">
        <f t="shared" ca="1" si="45"/>
        <v>INSTITUTION_KEY_x000D_INSTITUTION_TYPE_KEY_x000D_COUNTRY_KEY_x000D_INSTITUTION_VALUE_IN_MILLIONS_x000D_INSTITUTION_MEMBER_COUNT_x000D_</v>
      </c>
      <c r="AA81" s="113" t="str">
        <f t="shared" ca="1" si="45"/>
        <v>INSTITUTION_KEY_x000D_INSTITUTION_TYPE_KEY_x000D_COUNTRY_KEY_x000D_INSTITUTION_VALUE_IN_MILLIONS_x000D_INSTITUTION_MEMBER_COUNT_x000D_</v>
      </c>
      <c r="AB81" s="113" t="str">
        <f t="shared" ca="1" si="45"/>
        <v>INSTITUTION_KEY_x000D_INSTITUTION_TYPE_KEY_x000D_COUNTRY_KEY_x000D_INSTITUTION_VALUE_IN_MILLIONS_x000D_INSTITUTION_MEMBER_COUNT_x000D_</v>
      </c>
      <c r="AC81" s="113" t="str">
        <f t="shared" ca="1" si="45"/>
        <v>INSTITUTION_KEY_x000D_INSTITUTION_TYPE_KEY_x000D_COUNTRY_KEY_x000D_INSTITUTION_VALUE_IN_MILLIONS_x000D_INSTITUTION_MEMBER_COUNT_x000D_</v>
      </c>
      <c r="AD81" s="113" t="str">
        <f t="shared" ca="1" si="45"/>
        <v>INSTITUTION_KEY_x000D_INSTITUTION_TYPE_KEY_x000D_COUNTRY_KEY_x000D_INSTITUTION_VALUE_IN_MILLIONS_x000D_INSTITUTION_MEMBER_COUNT_x000D_</v>
      </c>
      <c r="AE81" s="113" t="str">
        <f t="shared" ca="1" si="45"/>
        <v>INSTITUTION_KEY_x000D_INSTITUTION_TYPE_KEY_x000D_COUNTRY_KEY_x000D_INSTITUTION_VALUE_IN_MILLIONS_x000D_INSTITUTION_MEMBER_COUNT_x000D_</v>
      </c>
      <c r="AF81" s="113" t="str">
        <f t="shared" ca="1" si="45"/>
        <v>INSTITUTION_KEY_x000D_INSTITUTION_TYPE_KEY_x000D_COUNTRY_KEY_x000D_INSTITUTION_VALUE_IN_MILLIONS_x000D_INSTITUTION_MEMBER_COUNT_x000D_</v>
      </c>
      <c r="AG81" s="113" t="str">
        <f t="shared" ca="1" si="45"/>
        <v>INSTITUTION_KEY_x000D_INSTITUTION_TYPE_KEY_x000D_COUNTRY_KEY_x000D_INSTITUTION_VALUE_IN_MILLIONS_x000D_INSTITUTION_MEMBER_COUNT_x000D_</v>
      </c>
      <c r="AH81" s="113" t="str">
        <f t="shared" ca="1" si="45"/>
        <v>INSTITUTION_KEY_x000D_INSTITUTION_TYPE_KEY_x000D_COUNTRY_KEY_x000D_INSTITUTION_VALUE_IN_MILLIONS_x000D_INSTITUTION_MEMBER_COUNT_x000D_</v>
      </c>
      <c r="AI81" s="113" t="str">
        <f t="shared" ca="1" si="45"/>
        <v>INSTITUTION_KEY_x000D_INSTITUTION_TYPE_KEY_x000D_COUNTRY_KEY_x000D_INSTITUTION_VALUE_IN_MILLIONS_x000D_INSTITUTION_MEMBER_COUNT_x000D_</v>
      </c>
      <c r="AJ81" s="113" t="str">
        <f t="shared" ca="1" si="45"/>
        <v>INSTITUTION_KEY_x000D_INSTITUTION_TYPE_KEY_x000D_COUNTRY_KEY_x000D_INSTITUTION_VALUE_IN_MILLIONS_x000D_INSTITUTION_MEMBER_COUNT_x000D_</v>
      </c>
      <c r="AK81" s="113" t="str">
        <f t="shared" ca="1" si="45"/>
        <v>INSTITUTION_KEY_x000D_INSTITUTION_TYPE_KEY_x000D_COUNTRY_KEY_x000D_INSTITUTION_VALUE_IN_MILLIONS_x000D_INSTITUTION_MEMBER_COUNT_x000D_</v>
      </c>
      <c r="AL81" s="113" t="str">
        <f t="shared" ca="1" si="45"/>
        <v>INSTITUTION_KEY_x000D_INSTITUTION_TYPE_KEY_x000D_COUNTRY_KEY_x000D_INSTITUTION_VALUE_IN_MILLIONS_x000D_INSTITUTION_MEMBER_COUNT_x000D_</v>
      </c>
      <c r="AM81" s="113" t="str">
        <f t="shared" ca="1" si="45"/>
        <v>INSTITUTION_KEY_x000D_INSTITUTION_TYPE_KEY_x000D_COUNTRY_KEY_x000D_INSTITUTION_VALUE_IN_MILLIONS_x000D_INSTITUTION_MEMBER_COUNT_x000D_</v>
      </c>
      <c r="AN81" s="113" t="str">
        <f t="shared" ca="1" si="45"/>
        <v>INSTITUTION_KEY_x000D_INSTITUTION_TYPE_KEY_x000D_COUNTRY_KEY_x000D_INSTITUTION_VALUE_IN_MILLIONS_x000D_INSTITUTION_MEMBER_COUNT_x000D_</v>
      </c>
      <c r="AO81" s="113" t="str">
        <f t="shared" ca="1" si="45"/>
        <v>INSTITUTION_KEY_x000D_INSTITUTION_TYPE_KEY_x000D_COUNTRY_KEY_x000D_INSTITUTION_VALUE_IN_MILLIONS_x000D_INSTITUTION_MEMBER_COUNT_x000D_</v>
      </c>
      <c r="AP81" s="113" t="str">
        <f t="shared" ca="1" si="45"/>
        <v>INSTITUTION_KEY_x000D_INSTITUTION_TYPE_KEY_x000D_COUNTRY_KEY_x000D_INSTITUTION_VALUE_IN_MILLIONS_x000D_INSTITUTION_MEMBER_COUNT_x000D_</v>
      </c>
      <c r="AQ81" s="113" t="str">
        <f t="shared" ca="1" si="45"/>
        <v>INSTITUTION_KEY_x000D_INSTITUTION_TYPE_KEY_x000D_COUNTRY_KEY_x000D_INSTITUTION_VALUE_IN_MILLIONS_x000D_INSTITUTION_MEMBER_COUNT_x000D_</v>
      </c>
      <c r="AR81" s="113" t="str">
        <f t="shared" ca="1" si="45"/>
        <v>INSTITUTION_KEY_x000D_INSTITUTION_TYPE_KEY_x000D_COUNTRY_KEY_x000D_INSTITUTION_VALUE_IN_MILLIONS_x000D_INSTITUTION_MEMBER_COUNT_x000D_</v>
      </c>
      <c r="AS81" s="113" t="str">
        <f t="shared" ca="1" si="45"/>
        <v>INSTITUTION_KEY_x000D_INSTITUTION_TYPE_KEY_x000D_COUNTRY_KEY_x000D_INSTITUTION_VALUE_IN_MILLIONS_x000D_INSTITUTION_MEMBER_COUNT_x000D_</v>
      </c>
      <c r="AT81" s="113" t="str">
        <f t="shared" ca="1" si="45"/>
        <v>INSTITUTION_KEY_x000D_INSTITUTION_TYPE_KEY_x000D_COUNTRY_KEY_x000D_INSTITUTION_VALUE_IN_MILLIONS_x000D_INSTITUTION_MEMBER_COUNT_x000D_</v>
      </c>
      <c r="AU81" s="113" t="str">
        <f t="shared" ca="1" si="45"/>
        <v>INSTITUTION_KEY_x000D_INSTITUTION_TYPE_KEY_x000D_COUNTRY_KEY_x000D_INSTITUTION_VALUE_IN_MILLIONS_x000D_INSTITUTION_MEMBER_COUNT_x000D_</v>
      </c>
      <c r="AV81" s="113" t="str">
        <f t="shared" ca="1" si="45"/>
        <v>INSTITUTION_KEY_x000D_INSTITUTION_TYPE_KEY_x000D_COUNTRY_KEY_x000D_INSTITUTION_VALUE_IN_MILLIONS_x000D_INSTITUTION_MEMBER_COUNT_x000D_</v>
      </c>
      <c r="AW81" s="113" t="str">
        <f t="shared" ca="1" si="45"/>
        <v>INSTITUTION_KEY_x000D_INSTITUTION_TYPE_KEY_x000D_COUNTRY_KEY_x000D_INSTITUTION_VALUE_IN_MILLIONS_x000D_INSTITUTION_MEMBER_COUNT_x000D_</v>
      </c>
      <c r="AX81" s="113" t="str">
        <f t="shared" ca="1" si="45"/>
        <v>INSTITUTION_KEY_x000D_INSTITUTION_TYPE_KEY_x000D_COUNTRY_KEY_x000D_INSTITUTION_VALUE_IN_MILLIONS_x000D_INSTITUTION_MEMBER_COUNT_x000D_</v>
      </c>
      <c r="AY81" s="113" t="str">
        <f t="shared" ca="1" si="45"/>
        <v>INSTITUTION_KEY_x000D_INSTITUTION_TYPE_KEY_x000D_COUNTRY_KEY_x000D_INSTITUTION_VALUE_IN_MILLIONS_x000D_INSTITUTION_MEMBER_COUNT_x000D_</v>
      </c>
      <c r="AZ81" s="113" t="str">
        <f t="shared" ca="1" si="45"/>
        <v>INSTITUTION_KEY_x000D_INSTITUTION_TYPE_KEY_x000D_COUNTRY_KEY_x000D_INSTITUTION_VALUE_IN_MILLIONS_x000D_INSTITUTION_MEMBER_COUNT_x000D_</v>
      </c>
      <c r="BA81" s="113" t="str">
        <f t="shared" ca="1" si="45"/>
        <v>INSTITUTION_KEY_x000D_INSTITUTION_TYPE_KEY_x000D_COUNTRY_KEY_x000D_INSTITUTION_VALUE_IN_MILLIONS_x000D_INSTITUTION_MEMBER_COUNT_x000D_</v>
      </c>
      <c r="BB81" s="113" t="str">
        <f t="shared" ca="1" si="45"/>
        <v>INSTITUTION_KEY_x000D_INSTITUTION_TYPE_KEY_x000D_COUNTRY_KEY_x000D_INSTITUTION_VALUE_IN_MILLIONS_x000D_INSTITUTION_MEMBER_COUNT_x000D_</v>
      </c>
      <c r="BC81" s="113" t="str">
        <f t="shared" ca="1" si="45"/>
        <v>INSTITUTION_KEY_x000D_INSTITUTION_TYPE_KEY_x000D_COUNTRY_KEY_x000D_INSTITUTION_VALUE_IN_MILLIONS_x000D_INSTITUTION_MEMBER_COUNT_x000D_</v>
      </c>
      <c r="BD81" s="113" t="str">
        <f t="shared" ca="1" si="45"/>
        <v>INSTITUTION_KEY_x000D_INSTITUTION_TYPE_KEY_x000D_COUNTRY_KEY_x000D_INSTITUTION_VALUE_IN_MILLIONS_x000D_INSTITUTION_MEMBER_COUNT_x000D_</v>
      </c>
      <c r="BE81" s="113" t="str">
        <f t="shared" ca="1" si="45"/>
        <v>INSTITUTION_KEY_x000D_INSTITUTION_TYPE_KEY_x000D_COUNTRY_KEY_x000D_INSTITUTION_VALUE_IN_MILLIONS_x000D_INSTITUTION_MEMBER_COUNT_x000D_</v>
      </c>
      <c r="BF81" s="113" t="str">
        <f t="shared" ca="1" si="45"/>
        <v>INSTITUTION_KEY_x000D_INSTITUTION_TYPE_KEY_x000D_COUNTRY_KEY_x000D_INSTITUTION_VALUE_IN_MILLIONS_x000D_INSTITUTION_MEMBER_COUNT_x000D_</v>
      </c>
      <c r="BG81" s="113" t="str">
        <f t="shared" ca="1" si="45"/>
        <v>INSTITUTION_KEY_x000D_INSTITUTION_TYPE_KEY_x000D_COUNTRY_KEY_x000D_INSTITUTION_VALUE_IN_MILLIONS_x000D_INSTITUTION_MEMBER_COUNT_x000D_</v>
      </c>
      <c r="BH81" s="113" t="str">
        <f t="shared" ca="1" si="45"/>
        <v>INSTITUTION_KEY_x000D_INSTITUTION_TYPE_KEY_x000D_COUNTRY_KEY_x000D_INSTITUTION_VALUE_IN_MILLIONS_x000D_INSTITUTION_MEMBER_COUNT_x000D_</v>
      </c>
      <c r="BI81" s="113" t="str">
        <f t="shared" ca="1" si="45"/>
        <v>INSTITUTION_KEY_x000D_INSTITUTION_TYPE_KEY_x000D_COUNTRY_KEY_x000D_INSTITUTION_VALUE_IN_MILLIONS_x000D_INSTITUTION_MEMBER_COUNT_x000D_</v>
      </c>
      <c r="BJ81" s="113" t="str">
        <f t="shared" ca="1" si="45"/>
        <v>INSTITUTION_KEY_x000D_INSTITUTION_TYPE_KEY_x000D_COUNTRY_KEY_x000D_INSTITUTION_VALUE_IN_MILLIONS_x000D_INSTITUTION_MEMBER_COUNT_x000D_</v>
      </c>
      <c r="BK81" s="113" t="str">
        <f t="shared" ca="1" si="45"/>
        <v>INSTITUTION_KEY_x000D_INSTITUTION_TYPE_KEY_x000D_COUNTRY_KEY_x000D_INSTITUTION_VALUE_IN_MILLIONS_x000D_INSTITUTION_MEMBER_COUNT_x000D_</v>
      </c>
      <c r="BL81" s="113" t="str">
        <f t="shared" ca="1" si="45"/>
        <v>INSTITUTION_KEY_x000D_INSTITUTION_TYPE_KEY_x000D_COUNTRY_KEY_x000D_INSTITUTION_VALUE_IN_MILLIONS_x000D_INSTITUTION_MEMBER_COUNT_x000D_</v>
      </c>
      <c r="BM81" s="113" t="str">
        <f t="shared" ca="1" si="45"/>
        <v>INSTITUTION_KEY_x000D_INSTITUTION_TYPE_KEY_x000D_COUNTRY_KEY_x000D_INSTITUTION_VALUE_IN_MILLIONS_x000D_INSTITUTION_MEMBER_COUNT_x000D_</v>
      </c>
      <c r="BN81" s="113" t="str">
        <f t="shared" ca="1" si="45"/>
        <v>INSTITUTION_KEY_x000D_INSTITUTION_TYPE_KEY_x000D_COUNTRY_KEY_x000D_INSTITUTION_VALUE_IN_MILLIONS_x000D_INSTITUTION_MEMBER_COUNT_x000D_</v>
      </c>
      <c r="BO81" s="113" t="str">
        <f t="shared" ca="1" si="45"/>
        <v>INSTITUTION_KEY_x000D_INSTITUTION_TYPE_KEY_x000D_COUNTRY_KEY_x000D_INSTITUTION_VALUE_IN_MILLIONS_x000D_INSTITUTION_MEMBER_COUNT_x000D_</v>
      </c>
      <c r="BP81" s="113" t="str">
        <f t="shared" ca="1" si="45"/>
        <v>INSTITUTION_KEY_x000D_INSTITUTION_TYPE_KEY_x000D_COUNTRY_KEY_x000D_INSTITUTION_VALUE_IN_MILLIONS_x000D_INSTITUTION_MEMBER_COUNT_x000D_</v>
      </c>
      <c r="BQ81" s="113" t="str">
        <f t="shared" ca="1" si="45"/>
        <v>INSTITUTION_KEY_x000D_INSTITUTION_TYPE_KEY_x000D_COUNTRY_KEY_x000D_INSTITUTION_VALUE_IN_MILLIONS_x000D_INSTITUTION_MEMBER_COUNT_x000D_</v>
      </c>
      <c r="BR81" s="113" t="str">
        <f t="shared" ca="1" si="45"/>
        <v>INSTITUTION_KEY_x000D_INSTITUTION_TYPE_KEY_x000D_COUNTRY_KEY_x000D_INSTITUTION_VALUE_IN_MILLIONS_x000D_INSTITUTION_MEMBER_COUNT_x000D_</v>
      </c>
      <c r="BS81" s="113" t="str">
        <f t="shared" ca="1" si="45"/>
        <v>INSTITUTION_KEY_x000D_INSTITUTION_TYPE_KEY_x000D_COUNTRY_KEY_x000D_INSTITUTION_VALUE_IN_MILLIONS_x000D_INSTITUTION_MEMBER_COUNT_x000D_</v>
      </c>
      <c r="BT81" s="113" t="str">
        <f t="shared" ref="BT81:EE81" ca="1" si="46">INDIRECT(ADDRESS(ROW()+1,COLUMN()-1))</f>
        <v>INSTITUTION_KEY_x000D_INSTITUTION_TYPE_KEY_x000D_COUNTRY_KEY_x000D_INSTITUTION_VALUE_IN_MILLIONS_x000D_INSTITUTION_MEMBER_COUNT_x000D_</v>
      </c>
      <c r="BU81" s="113" t="str">
        <f t="shared" ca="1" si="46"/>
        <v>INSTITUTION_KEY_x000D_INSTITUTION_TYPE_KEY_x000D_COUNTRY_KEY_x000D_INSTITUTION_VALUE_IN_MILLIONS_x000D_INSTITUTION_MEMBER_COUNT_x000D_</v>
      </c>
      <c r="BV81" s="113" t="str">
        <f t="shared" ca="1" si="46"/>
        <v>INSTITUTION_KEY_x000D_INSTITUTION_TYPE_KEY_x000D_COUNTRY_KEY_x000D_INSTITUTION_VALUE_IN_MILLIONS_x000D_INSTITUTION_MEMBER_COUNT_x000D_</v>
      </c>
      <c r="BW81" s="113" t="str">
        <f t="shared" ca="1" si="46"/>
        <v>INSTITUTION_KEY_x000D_INSTITUTION_TYPE_KEY_x000D_COUNTRY_KEY_x000D_INSTITUTION_VALUE_IN_MILLIONS_x000D_INSTITUTION_MEMBER_COUNT_x000D_</v>
      </c>
      <c r="BX81" s="113" t="str">
        <f t="shared" ca="1" si="46"/>
        <v>INSTITUTION_KEY_x000D_INSTITUTION_TYPE_KEY_x000D_COUNTRY_KEY_x000D_INSTITUTION_VALUE_IN_MILLIONS_x000D_INSTITUTION_MEMBER_COUNT_x000D_</v>
      </c>
      <c r="BY81" s="113" t="str">
        <f t="shared" ca="1" si="46"/>
        <v>INSTITUTION_KEY_x000D_INSTITUTION_TYPE_KEY_x000D_COUNTRY_KEY_x000D_INSTITUTION_VALUE_IN_MILLIONS_x000D_INSTITUTION_MEMBER_COUNT_x000D_</v>
      </c>
      <c r="BZ81" s="113" t="str">
        <f t="shared" ca="1" si="46"/>
        <v>INSTITUTION_KEY_x000D_INSTITUTION_TYPE_KEY_x000D_COUNTRY_KEY_x000D_INSTITUTION_VALUE_IN_MILLIONS_x000D_INSTITUTION_MEMBER_COUNT_x000D_</v>
      </c>
      <c r="CA81" s="113" t="str">
        <f t="shared" ca="1" si="46"/>
        <v>INSTITUTION_KEY_x000D_INSTITUTION_TYPE_KEY_x000D_COUNTRY_KEY_x000D_INSTITUTION_VALUE_IN_MILLIONS_x000D_INSTITUTION_MEMBER_COUNT_x000D_</v>
      </c>
      <c r="CB81" s="113" t="str">
        <f t="shared" ca="1" si="46"/>
        <v>INSTITUTION_KEY_x000D_INSTITUTION_TYPE_KEY_x000D_COUNTRY_KEY_x000D_INSTITUTION_VALUE_IN_MILLIONS_x000D_INSTITUTION_MEMBER_COUNT_x000D_</v>
      </c>
      <c r="CC81" s="113" t="str">
        <f t="shared" ca="1" si="46"/>
        <v>INSTITUTION_KEY_x000D_INSTITUTION_TYPE_KEY_x000D_COUNTRY_KEY_x000D_INSTITUTION_VALUE_IN_MILLIONS_x000D_INSTITUTION_MEMBER_COUNT_x000D_</v>
      </c>
      <c r="CD81" s="113" t="str">
        <f t="shared" ca="1" si="46"/>
        <v>INSTITUTION_KEY_x000D_INSTITUTION_TYPE_KEY_x000D_COUNTRY_KEY_x000D_INSTITUTION_VALUE_IN_MILLIONS_x000D_INSTITUTION_MEMBER_COUNT_x000D_</v>
      </c>
      <c r="CE81" s="113" t="str">
        <f t="shared" ca="1" si="46"/>
        <v>INSTITUTION_KEY_x000D_INSTITUTION_TYPE_KEY_x000D_COUNTRY_KEY_x000D_INSTITUTION_VALUE_IN_MILLIONS_x000D_INSTITUTION_MEMBER_COUNT_x000D_</v>
      </c>
      <c r="CF81" s="113" t="str">
        <f t="shared" ca="1" si="46"/>
        <v>INSTITUTION_KEY_x000D_INSTITUTION_TYPE_KEY_x000D_COUNTRY_KEY_x000D_INSTITUTION_VALUE_IN_MILLIONS_x000D_INSTITUTION_MEMBER_COUNT_x000D_</v>
      </c>
      <c r="CG81" s="113" t="str">
        <f t="shared" ca="1" si="46"/>
        <v>INSTITUTION_KEY_x000D_INSTITUTION_TYPE_KEY_x000D_COUNTRY_KEY_x000D_INSTITUTION_VALUE_IN_MILLIONS_x000D_INSTITUTION_MEMBER_COUNT_x000D_</v>
      </c>
      <c r="CH81" s="113" t="str">
        <f t="shared" ca="1" si="46"/>
        <v>INSTITUTION_KEY_x000D_INSTITUTION_TYPE_KEY_x000D_COUNTRY_KEY_x000D_INSTITUTION_VALUE_IN_MILLIONS_x000D_INSTITUTION_MEMBER_COUNT_x000D_</v>
      </c>
      <c r="CI81" s="113" t="str">
        <f t="shared" ca="1" si="46"/>
        <v>INSTITUTION_KEY_x000D_INSTITUTION_TYPE_KEY_x000D_COUNTRY_KEY_x000D_INSTITUTION_VALUE_IN_MILLIONS_x000D_INSTITUTION_MEMBER_COUNT_x000D_</v>
      </c>
      <c r="CJ81" s="113" t="str">
        <f t="shared" ca="1" si="46"/>
        <v>INSTITUTION_KEY_x000D_INSTITUTION_TYPE_KEY_x000D_COUNTRY_KEY_x000D_INSTITUTION_VALUE_IN_MILLIONS_x000D_INSTITUTION_MEMBER_COUNT_x000D_</v>
      </c>
      <c r="CK81" s="113" t="str">
        <f t="shared" ca="1" si="46"/>
        <v>INSTITUTION_KEY_x000D_INSTITUTION_TYPE_KEY_x000D_COUNTRY_KEY_x000D_INSTITUTION_VALUE_IN_MILLIONS_x000D_INSTITUTION_MEMBER_COUNT_x000D_</v>
      </c>
      <c r="CL81" s="113" t="str">
        <f t="shared" ca="1" si="46"/>
        <v>INSTITUTION_KEY_x000D_INSTITUTION_TYPE_KEY_x000D_COUNTRY_KEY_x000D_INSTITUTION_VALUE_IN_MILLIONS_x000D_INSTITUTION_MEMBER_COUNT_x000D_</v>
      </c>
      <c r="CM81" s="113" t="str">
        <f t="shared" ca="1" si="46"/>
        <v>INSTITUTION_KEY_x000D_INSTITUTION_TYPE_KEY_x000D_COUNTRY_KEY_x000D_INSTITUTION_VALUE_IN_MILLIONS_x000D_INSTITUTION_MEMBER_COUNT_x000D_</v>
      </c>
      <c r="CN81" s="113" t="str">
        <f t="shared" ca="1" si="46"/>
        <v>INSTITUTION_KEY_x000D_INSTITUTION_TYPE_KEY_x000D_COUNTRY_KEY_x000D_INSTITUTION_VALUE_IN_MILLIONS_x000D_INSTITUTION_MEMBER_COUNT_x000D_</v>
      </c>
      <c r="CO81" s="113" t="str">
        <f t="shared" ca="1" si="46"/>
        <v>INSTITUTION_KEY_x000D_INSTITUTION_TYPE_KEY_x000D_COUNTRY_KEY_x000D_INSTITUTION_VALUE_IN_MILLIONS_x000D_INSTITUTION_MEMBER_COUNT_x000D_</v>
      </c>
      <c r="CP81" s="113" t="str">
        <f t="shared" ca="1" si="46"/>
        <v>INSTITUTION_KEY_x000D_INSTITUTION_TYPE_KEY_x000D_COUNTRY_KEY_x000D_INSTITUTION_VALUE_IN_MILLIONS_x000D_INSTITUTION_MEMBER_COUNT_x000D_</v>
      </c>
      <c r="CQ81" s="113" t="str">
        <f t="shared" ca="1" si="46"/>
        <v>INSTITUTION_KEY_x000D_INSTITUTION_TYPE_KEY_x000D_COUNTRY_KEY_x000D_INSTITUTION_VALUE_IN_MILLIONS_x000D_INSTITUTION_MEMBER_COUNT_x000D_</v>
      </c>
      <c r="CR81" s="113" t="str">
        <f t="shared" ca="1" si="46"/>
        <v>INSTITUTION_KEY_x000D_INSTITUTION_TYPE_KEY_x000D_COUNTRY_KEY_x000D_INSTITUTION_VALUE_IN_MILLIONS_x000D_INSTITUTION_MEMBER_COUNT_x000D_</v>
      </c>
      <c r="CS81" s="113" t="str">
        <f t="shared" ca="1" si="46"/>
        <v>INSTITUTION_KEY_x000D_INSTITUTION_TYPE_KEY_x000D_COUNTRY_KEY_x000D_INSTITUTION_VALUE_IN_MILLIONS_x000D_INSTITUTION_MEMBER_COUNT_x000D_</v>
      </c>
      <c r="CT81" s="113" t="str">
        <f t="shared" ca="1" si="46"/>
        <v>INSTITUTION_KEY_x000D_INSTITUTION_TYPE_KEY_x000D_COUNTRY_KEY_x000D_INSTITUTION_VALUE_IN_MILLIONS_x000D_INSTITUTION_MEMBER_COUNT_x000D_</v>
      </c>
      <c r="CU81" s="113" t="str">
        <f t="shared" ca="1" si="46"/>
        <v>INSTITUTION_KEY_x000D_INSTITUTION_TYPE_KEY_x000D_COUNTRY_KEY_x000D_INSTITUTION_VALUE_IN_MILLIONS_x000D_INSTITUTION_MEMBER_COUNT_x000D_</v>
      </c>
      <c r="CV81" s="113" t="str">
        <f t="shared" ca="1" si="46"/>
        <v>INSTITUTION_KEY_x000D_INSTITUTION_TYPE_KEY_x000D_COUNTRY_KEY_x000D_INSTITUTION_VALUE_IN_MILLIONS_x000D_INSTITUTION_MEMBER_COUNT_x000D_</v>
      </c>
      <c r="CW81" s="113" t="str">
        <f t="shared" ca="1" si="46"/>
        <v>INSTITUTION_KEY_x000D_INSTITUTION_TYPE_KEY_x000D_COUNTRY_KEY_x000D_INSTITUTION_VALUE_IN_MILLIONS_x000D_INSTITUTION_MEMBER_COUNT_x000D_</v>
      </c>
      <c r="CX81" s="113" t="str">
        <f t="shared" ca="1" si="46"/>
        <v>INSTITUTION_KEY_x000D_INSTITUTION_TYPE_KEY_x000D_COUNTRY_KEY_x000D_INSTITUTION_VALUE_IN_MILLIONS_x000D_INSTITUTION_MEMBER_COUNT_x000D_</v>
      </c>
      <c r="CY81" s="113" t="str">
        <f t="shared" ca="1" si="46"/>
        <v>INSTITUTION_KEY_x000D_INSTITUTION_TYPE_KEY_x000D_COUNTRY_KEY_x000D_INSTITUTION_VALUE_IN_MILLIONS_x000D_INSTITUTION_MEMBER_COUNT_x000D_</v>
      </c>
      <c r="CZ81" s="113" t="str">
        <f t="shared" ca="1" si="46"/>
        <v>INSTITUTION_KEY_x000D_INSTITUTION_TYPE_KEY_x000D_COUNTRY_KEY_x000D_INSTITUTION_VALUE_IN_MILLIONS_x000D_INSTITUTION_MEMBER_COUNT_x000D_</v>
      </c>
      <c r="DA81" s="113" t="str">
        <f t="shared" ca="1" si="46"/>
        <v>INSTITUTION_KEY_x000D_INSTITUTION_TYPE_KEY_x000D_COUNTRY_KEY_x000D_INSTITUTION_VALUE_IN_MILLIONS_x000D_INSTITUTION_MEMBER_COUNT_x000D_</v>
      </c>
      <c r="DB81" s="113" t="str">
        <f t="shared" ca="1" si="46"/>
        <v>INSTITUTION_KEY_x000D_INSTITUTION_TYPE_KEY_x000D_COUNTRY_KEY_x000D_INSTITUTION_VALUE_IN_MILLIONS_x000D_INSTITUTION_MEMBER_COUNT_x000D_</v>
      </c>
      <c r="DC81" s="113" t="str">
        <f t="shared" ca="1" si="46"/>
        <v>INSTITUTION_KEY_x000D_INSTITUTION_TYPE_KEY_x000D_COUNTRY_KEY_x000D_INSTITUTION_VALUE_IN_MILLIONS_x000D_INSTITUTION_MEMBER_COUNT_x000D_</v>
      </c>
      <c r="DD81" s="113" t="str">
        <f t="shared" ca="1" si="46"/>
        <v>INSTITUTION_KEY_x000D_INSTITUTION_TYPE_KEY_x000D_COUNTRY_KEY_x000D_INSTITUTION_VALUE_IN_MILLIONS_x000D_INSTITUTION_MEMBER_COUNT_x000D_</v>
      </c>
      <c r="DE81" s="113" t="str">
        <f t="shared" ca="1" si="46"/>
        <v>INSTITUTION_KEY_x000D_INSTITUTION_TYPE_KEY_x000D_COUNTRY_KEY_x000D_INSTITUTION_VALUE_IN_MILLIONS_x000D_INSTITUTION_MEMBER_COUNT_x000D_</v>
      </c>
      <c r="DF81" s="113" t="str">
        <f t="shared" ca="1" si="46"/>
        <v>INSTITUTION_KEY_x000D_INSTITUTION_TYPE_KEY_x000D_COUNTRY_KEY_x000D_INSTITUTION_VALUE_IN_MILLIONS_x000D_INSTITUTION_MEMBER_COUNT_x000D_</v>
      </c>
      <c r="DG81" s="113" t="str">
        <f t="shared" ca="1" si="46"/>
        <v>INSTITUTION_KEY_x000D_INSTITUTION_TYPE_KEY_x000D_COUNTRY_KEY_x000D_INSTITUTION_VALUE_IN_MILLIONS_x000D_INSTITUTION_MEMBER_COUNT_x000D_</v>
      </c>
      <c r="DH81" s="113" t="str">
        <f t="shared" ca="1" si="46"/>
        <v>INSTITUTION_KEY_x000D_INSTITUTION_TYPE_KEY_x000D_COUNTRY_KEY_x000D_INSTITUTION_VALUE_IN_MILLIONS_x000D_INSTITUTION_MEMBER_COUNT_x000D_</v>
      </c>
      <c r="DI81" s="113" t="str">
        <f t="shared" ca="1" si="46"/>
        <v>INSTITUTION_KEY_x000D_INSTITUTION_TYPE_KEY_x000D_COUNTRY_KEY_x000D_INSTITUTION_VALUE_IN_MILLIONS_x000D_INSTITUTION_MEMBER_COUNT_x000D_</v>
      </c>
      <c r="DJ81" s="113" t="str">
        <f t="shared" ca="1" si="46"/>
        <v>INSTITUTION_KEY_x000D_INSTITUTION_TYPE_KEY_x000D_COUNTRY_KEY_x000D_INSTITUTION_VALUE_IN_MILLIONS_x000D_INSTITUTION_MEMBER_COUNT_x000D_</v>
      </c>
      <c r="DK81" s="113" t="str">
        <f t="shared" ca="1" si="46"/>
        <v>INSTITUTION_KEY_x000D_INSTITUTION_TYPE_KEY_x000D_COUNTRY_KEY_x000D_INSTITUTION_VALUE_IN_MILLIONS_x000D_INSTITUTION_MEMBER_COUNT_x000D_</v>
      </c>
      <c r="DL81" s="113" t="str">
        <f t="shared" ca="1" si="46"/>
        <v>INSTITUTION_KEY_x000D_INSTITUTION_TYPE_KEY_x000D_COUNTRY_KEY_x000D_INSTITUTION_VALUE_IN_MILLIONS_x000D_INSTITUTION_MEMBER_COUNT_x000D_</v>
      </c>
      <c r="DM81" s="113" t="str">
        <f t="shared" ca="1" si="46"/>
        <v>INSTITUTION_KEY_x000D_INSTITUTION_TYPE_KEY_x000D_COUNTRY_KEY_x000D_INSTITUTION_VALUE_IN_MILLIONS_x000D_INSTITUTION_MEMBER_COUNT_x000D_</v>
      </c>
      <c r="DN81" s="113" t="str">
        <f t="shared" ca="1" si="46"/>
        <v>INSTITUTION_KEY_x000D_INSTITUTION_TYPE_KEY_x000D_COUNTRY_KEY_x000D_INSTITUTION_VALUE_IN_MILLIONS_x000D_INSTITUTION_MEMBER_COUNT_x000D_</v>
      </c>
      <c r="DO81" s="113" t="str">
        <f t="shared" ca="1" si="46"/>
        <v>INSTITUTION_KEY_x000D_INSTITUTION_TYPE_KEY_x000D_COUNTRY_KEY_x000D_INSTITUTION_VALUE_IN_MILLIONS_x000D_INSTITUTION_MEMBER_COUNT_x000D_</v>
      </c>
      <c r="DP81" s="113" t="str">
        <f t="shared" ca="1" si="46"/>
        <v>INSTITUTION_KEY_x000D_INSTITUTION_TYPE_KEY_x000D_COUNTRY_KEY_x000D_INSTITUTION_VALUE_IN_MILLIONS_x000D_INSTITUTION_MEMBER_COUNT_x000D_</v>
      </c>
      <c r="DQ81" s="113" t="str">
        <f t="shared" ca="1" si="46"/>
        <v>INSTITUTION_KEY_x000D_INSTITUTION_TYPE_KEY_x000D_COUNTRY_KEY_x000D_INSTITUTION_VALUE_IN_MILLIONS_x000D_INSTITUTION_MEMBER_COUNT_x000D_</v>
      </c>
      <c r="DR81" s="113" t="str">
        <f t="shared" ca="1" si="46"/>
        <v>INSTITUTION_KEY_x000D_INSTITUTION_TYPE_KEY_x000D_COUNTRY_KEY_x000D_INSTITUTION_VALUE_IN_MILLIONS_x000D_INSTITUTION_MEMBER_COUNT_x000D_</v>
      </c>
      <c r="DS81" s="113" t="str">
        <f t="shared" ca="1" si="46"/>
        <v>INSTITUTION_KEY_x000D_INSTITUTION_TYPE_KEY_x000D_COUNTRY_KEY_x000D_INSTITUTION_VALUE_IN_MILLIONS_x000D_INSTITUTION_MEMBER_COUNT_x000D_</v>
      </c>
      <c r="DT81" s="113" t="str">
        <f t="shared" ca="1" si="46"/>
        <v>INSTITUTION_KEY_x000D_INSTITUTION_TYPE_KEY_x000D_COUNTRY_KEY_x000D_INSTITUTION_VALUE_IN_MILLIONS_x000D_INSTITUTION_MEMBER_COUNT_x000D_</v>
      </c>
      <c r="DU81" s="113" t="str">
        <f t="shared" ca="1" si="46"/>
        <v>INSTITUTION_KEY_x000D_INSTITUTION_TYPE_KEY_x000D_COUNTRY_KEY_x000D_INSTITUTION_VALUE_IN_MILLIONS_x000D_INSTITUTION_MEMBER_COUNT_x000D_</v>
      </c>
      <c r="DV81" s="113" t="str">
        <f t="shared" ca="1" si="46"/>
        <v>INSTITUTION_KEY_x000D_INSTITUTION_TYPE_KEY_x000D_COUNTRY_KEY_x000D_INSTITUTION_VALUE_IN_MILLIONS_x000D_INSTITUTION_MEMBER_COUNT_x000D_</v>
      </c>
      <c r="DW81" s="113" t="str">
        <f t="shared" ca="1" si="46"/>
        <v>INSTITUTION_KEY_x000D_INSTITUTION_TYPE_KEY_x000D_COUNTRY_KEY_x000D_INSTITUTION_VALUE_IN_MILLIONS_x000D_INSTITUTION_MEMBER_COUNT_x000D_</v>
      </c>
      <c r="DX81" s="113" t="str">
        <f t="shared" ca="1" si="46"/>
        <v>INSTITUTION_KEY_x000D_INSTITUTION_TYPE_KEY_x000D_COUNTRY_KEY_x000D_INSTITUTION_VALUE_IN_MILLIONS_x000D_INSTITUTION_MEMBER_COUNT_x000D_</v>
      </c>
      <c r="DY81" s="113" t="str">
        <f t="shared" ca="1" si="46"/>
        <v>INSTITUTION_KEY_x000D_INSTITUTION_TYPE_KEY_x000D_COUNTRY_KEY_x000D_INSTITUTION_VALUE_IN_MILLIONS_x000D_INSTITUTION_MEMBER_COUNT_x000D_</v>
      </c>
      <c r="DZ81" s="113" t="str">
        <f t="shared" ca="1" si="46"/>
        <v>INSTITUTION_KEY_x000D_INSTITUTION_TYPE_KEY_x000D_COUNTRY_KEY_x000D_INSTITUTION_VALUE_IN_MILLIONS_x000D_INSTITUTION_MEMBER_COUNT_x000D_</v>
      </c>
      <c r="EA81" s="113" t="str">
        <f t="shared" ca="1" si="46"/>
        <v>INSTITUTION_KEY_x000D_INSTITUTION_TYPE_KEY_x000D_COUNTRY_KEY_x000D_INSTITUTION_VALUE_IN_MILLIONS_x000D_INSTITUTION_MEMBER_COUNT_x000D_</v>
      </c>
      <c r="EB81" s="113" t="str">
        <f t="shared" ca="1" si="46"/>
        <v>INSTITUTION_KEY_x000D_INSTITUTION_TYPE_KEY_x000D_COUNTRY_KEY_x000D_INSTITUTION_VALUE_IN_MILLIONS_x000D_INSTITUTION_MEMBER_COUNT_x000D_</v>
      </c>
      <c r="EC81" s="113" t="str">
        <f t="shared" ca="1" si="46"/>
        <v>INSTITUTION_KEY_x000D_INSTITUTION_TYPE_KEY_x000D_COUNTRY_KEY_x000D_INSTITUTION_VALUE_IN_MILLIONS_x000D_INSTITUTION_MEMBER_COUNT_x000D_</v>
      </c>
      <c r="ED81" s="113" t="str">
        <f t="shared" ca="1" si="46"/>
        <v>INSTITUTION_KEY_x000D_INSTITUTION_TYPE_KEY_x000D_COUNTRY_KEY_x000D_INSTITUTION_VALUE_IN_MILLIONS_x000D_INSTITUTION_MEMBER_COUNT_x000D_</v>
      </c>
      <c r="EE81" s="113" t="str">
        <f t="shared" ca="1" si="46"/>
        <v>INSTITUTION_KEY_x000D_INSTITUTION_TYPE_KEY_x000D_COUNTRY_KEY_x000D_INSTITUTION_VALUE_IN_MILLIONS_x000D_INSTITUTION_MEMBER_COUNT_x000D_</v>
      </c>
      <c r="EF81" s="113" t="str">
        <f t="shared" ref="EF81:EY81" ca="1" si="47">INDIRECT(ADDRESS(ROW()+1,COLUMN()-1))</f>
        <v>INSTITUTION_KEY_x000D_INSTITUTION_TYPE_KEY_x000D_COUNTRY_KEY_x000D_INSTITUTION_VALUE_IN_MILLIONS_x000D_INSTITUTION_MEMBER_COUNT_x000D_</v>
      </c>
      <c r="EG81" s="113" t="str">
        <f t="shared" ca="1" si="47"/>
        <v>INSTITUTION_KEY_x000D_INSTITUTION_TYPE_KEY_x000D_COUNTRY_KEY_x000D_INSTITUTION_VALUE_IN_MILLIONS_x000D_INSTITUTION_MEMBER_COUNT_x000D_</v>
      </c>
      <c r="EH81" s="113" t="str">
        <f t="shared" ca="1" si="47"/>
        <v>INSTITUTION_KEY_x000D_INSTITUTION_TYPE_KEY_x000D_COUNTRY_KEY_x000D_INSTITUTION_VALUE_IN_MILLIONS_x000D_INSTITUTION_MEMBER_COUNT_x000D_</v>
      </c>
      <c r="EI81" s="113" t="str">
        <f t="shared" ca="1" si="47"/>
        <v>INSTITUTION_KEY_x000D_INSTITUTION_TYPE_KEY_x000D_COUNTRY_KEY_x000D_INSTITUTION_VALUE_IN_MILLIONS_x000D_INSTITUTION_MEMBER_COUNT_x000D_</v>
      </c>
      <c r="EJ81" s="113" t="str">
        <f t="shared" ca="1" si="47"/>
        <v>INSTITUTION_KEY_x000D_INSTITUTION_TYPE_KEY_x000D_COUNTRY_KEY_x000D_INSTITUTION_VALUE_IN_MILLIONS_x000D_INSTITUTION_MEMBER_COUNT_x000D_</v>
      </c>
      <c r="EK81" s="113" t="str">
        <f t="shared" ca="1" si="47"/>
        <v>INSTITUTION_KEY_x000D_INSTITUTION_TYPE_KEY_x000D_COUNTRY_KEY_x000D_INSTITUTION_VALUE_IN_MILLIONS_x000D_INSTITUTION_MEMBER_COUNT_x000D_</v>
      </c>
      <c r="EL81" s="113" t="str">
        <f t="shared" ca="1" si="47"/>
        <v>INSTITUTION_KEY_x000D_INSTITUTION_TYPE_KEY_x000D_COUNTRY_KEY_x000D_INSTITUTION_VALUE_IN_MILLIONS_x000D_INSTITUTION_MEMBER_COUNT_x000D_</v>
      </c>
      <c r="EM81" s="113" t="str">
        <f t="shared" ca="1" si="47"/>
        <v>INSTITUTION_KEY_x000D_INSTITUTION_TYPE_KEY_x000D_COUNTRY_KEY_x000D_INSTITUTION_VALUE_IN_MILLIONS_x000D_INSTITUTION_MEMBER_COUNT_x000D_</v>
      </c>
      <c r="EN81" s="113" t="str">
        <f t="shared" ca="1" si="47"/>
        <v>INSTITUTION_KEY_x000D_INSTITUTION_TYPE_KEY_x000D_COUNTRY_KEY_x000D_INSTITUTION_VALUE_IN_MILLIONS_x000D_INSTITUTION_MEMBER_COUNT_x000D_</v>
      </c>
      <c r="EO81" s="113" t="str">
        <f t="shared" ca="1" si="47"/>
        <v>INSTITUTION_KEY_x000D_INSTITUTION_TYPE_KEY_x000D_COUNTRY_KEY_x000D_INSTITUTION_VALUE_IN_MILLIONS_x000D_INSTITUTION_MEMBER_COUNT_x000D_</v>
      </c>
      <c r="EP81" s="113" t="str">
        <f t="shared" ca="1" si="47"/>
        <v>INSTITUTION_KEY_x000D_INSTITUTION_TYPE_KEY_x000D_COUNTRY_KEY_x000D_INSTITUTION_VALUE_IN_MILLIONS_x000D_INSTITUTION_MEMBER_COUNT_x000D_</v>
      </c>
      <c r="EQ81" s="113" t="str">
        <f t="shared" ca="1" si="47"/>
        <v>INSTITUTION_KEY_x000D_INSTITUTION_TYPE_KEY_x000D_COUNTRY_KEY_x000D_INSTITUTION_VALUE_IN_MILLIONS_x000D_INSTITUTION_MEMBER_COUNT_x000D_</v>
      </c>
      <c r="ER81" s="113" t="str">
        <f t="shared" ca="1" si="47"/>
        <v>INSTITUTION_KEY_x000D_INSTITUTION_TYPE_KEY_x000D_COUNTRY_KEY_x000D_INSTITUTION_VALUE_IN_MILLIONS_x000D_INSTITUTION_MEMBER_COUNT_x000D_</v>
      </c>
      <c r="ES81" s="113" t="str">
        <f t="shared" ca="1" si="47"/>
        <v>INSTITUTION_KEY_x000D_INSTITUTION_TYPE_KEY_x000D_COUNTRY_KEY_x000D_INSTITUTION_VALUE_IN_MILLIONS_x000D_INSTITUTION_MEMBER_COUNT_x000D_</v>
      </c>
      <c r="ET81" s="113" t="str">
        <f t="shared" ca="1" si="47"/>
        <v>INSTITUTION_KEY_x000D_INSTITUTION_TYPE_KEY_x000D_COUNTRY_KEY_x000D_INSTITUTION_VALUE_IN_MILLIONS_x000D_INSTITUTION_MEMBER_COUNT_x000D_</v>
      </c>
      <c r="EU81" s="113" t="str">
        <f t="shared" ca="1" si="47"/>
        <v>INSTITUTION_KEY_x000D_INSTITUTION_TYPE_KEY_x000D_COUNTRY_KEY_x000D_INSTITUTION_VALUE_IN_MILLIONS_x000D_INSTITUTION_MEMBER_COUNT_x000D_</v>
      </c>
      <c r="EV81" s="113" t="str">
        <f t="shared" ca="1" si="47"/>
        <v>INSTITUTION_KEY_x000D_INSTITUTION_TYPE_KEY_x000D_COUNTRY_KEY_x000D_INSTITUTION_VALUE_IN_MILLIONS_x000D_INSTITUTION_MEMBER_COUNT_x000D_</v>
      </c>
      <c r="EW81" s="113" t="str">
        <f t="shared" ca="1" si="47"/>
        <v>INSTITUTION_KEY_x000D_INSTITUTION_TYPE_KEY_x000D_COUNTRY_KEY_x000D_INSTITUTION_VALUE_IN_MILLIONS_x000D_INSTITUTION_MEMBER_COUNT_x000D_</v>
      </c>
      <c r="EX81" s="113" t="str">
        <f t="shared" ca="1" si="47"/>
        <v>INSTITUTION_KEY_x000D_INSTITUTION_TYPE_KEY_x000D_COUNTRY_KEY_x000D_INSTITUTION_VALUE_IN_MILLIONS_x000D_INSTITUTION_MEMBER_COUNT_x000D_</v>
      </c>
      <c r="EY81" s="113" t="str">
        <f t="shared" ca="1" si="47"/>
        <v>INSTITUTION_KEY_x000D_INSTITUTION_TYPE_KEY_x000D_COUNTRY_KEY_x000D_INSTITUTION_VALUE_IN_MILLIONS_x000D_INSTITUTION_MEMBER_COUNT_x000D_</v>
      </c>
    </row>
    <row r="82" spans="1:155" s="39" customFormat="1" ht="28.95" hidden="1" customHeight="1" outlineLevel="2">
      <c r="A82" s="21"/>
      <c r="B82" s="21"/>
      <c r="C82" s="33" t="s">
        <v>433</v>
      </c>
      <c r="D82" s="33"/>
      <c r="E82" s="28"/>
      <c r="F82" s="113" t="str">
        <f ca="1">IF(NOT(ISERROR(FIND("...",F81))),F81,IF(LEN(F81)&gt;226, F81 &amp; "..." &amp; CHAR(13), F81 &amp; F80))</f>
        <v>INSTITUTION_KEY_x000D_</v>
      </c>
      <c r="G82" s="113" t="str">
        <f ca="1">IF(NOT(ISERROR(FIND("...",G81))),G81,IF(LEN(G81)&gt;226, G81 &amp; "..." &amp; CHAR(13), G81 &amp; G80))</f>
        <v>INSTITUTION_KEY_x000D_INSTITUTION_TYPE_KEY_x000D_</v>
      </c>
      <c r="H82" s="113" t="str">
        <f t="shared" ref="H82:BS82" ca="1" si="48">IF(NOT(ISERROR(FIND("...",H81))),H81,IF(LEN(H81)&gt;226, H81 &amp; "..." &amp; CHAR(13), H81 &amp; H80))</f>
        <v>INSTITUTION_KEY_x000D_INSTITUTION_TYPE_KEY_x000D_COUNTRY_KEY_x000D_</v>
      </c>
      <c r="I82" s="113" t="str">
        <f t="shared" ca="1" si="48"/>
        <v>INSTITUTION_KEY_x000D_INSTITUTION_TYPE_KEY_x000D_COUNTRY_KEY_x000D_INSTITUTION_VALUE_IN_MILLIONS_x000D_</v>
      </c>
      <c r="J82" s="113" t="str">
        <f t="shared" ca="1" si="48"/>
        <v>INSTITUTION_KEY_x000D_INSTITUTION_TYPE_KEY_x000D_COUNTRY_KEY_x000D_INSTITUTION_VALUE_IN_MILLIONS_x000D_INSTITUTION_MEMBER_COUNT_x000D_</v>
      </c>
      <c r="K82" s="113" t="str">
        <f t="shared" ca="1" si="48"/>
        <v>INSTITUTION_KEY_x000D_INSTITUTION_TYPE_KEY_x000D_COUNTRY_KEY_x000D_INSTITUTION_VALUE_IN_MILLIONS_x000D_INSTITUTION_MEMBER_COUNT_x000D_</v>
      </c>
      <c r="L82" s="113" t="str">
        <f t="shared" ca="1" si="48"/>
        <v>INSTITUTION_KEY_x000D_INSTITUTION_TYPE_KEY_x000D_COUNTRY_KEY_x000D_INSTITUTION_VALUE_IN_MILLIONS_x000D_INSTITUTION_MEMBER_COUNT_x000D_</v>
      </c>
      <c r="M82" s="113" t="str">
        <f t="shared" ca="1" si="48"/>
        <v>INSTITUTION_KEY_x000D_INSTITUTION_TYPE_KEY_x000D_COUNTRY_KEY_x000D_INSTITUTION_VALUE_IN_MILLIONS_x000D_INSTITUTION_MEMBER_COUNT_x000D_</v>
      </c>
      <c r="N82" s="113" t="str">
        <f t="shared" ca="1" si="48"/>
        <v>INSTITUTION_KEY_x000D_INSTITUTION_TYPE_KEY_x000D_COUNTRY_KEY_x000D_INSTITUTION_VALUE_IN_MILLIONS_x000D_INSTITUTION_MEMBER_COUNT_x000D_</v>
      </c>
      <c r="O82" s="113" t="str">
        <f t="shared" ca="1" si="48"/>
        <v>INSTITUTION_KEY_x000D_INSTITUTION_TYPE_KEY_x000D_COUNTRY_KEY_x000D_INSTITUTION_VALUE_IN_MILLIONS_x000D_INSTITUTION_MEMBER_COUNT_x000D_</v>
      </c>
      <c r="P82" s="113" t="str">
        <f t="shared" ca="1" si="48"/>
        <v>INSTITUTION_KEY_x000D_INSTITUTION_TYPE_KEY_x000D_COUNTRY_KEY_x000D_INSTITUTION_VALUE_IN_MILLIONS_x000D_INSTITUTION_MEMBER_COUNT_x000D_</v>
      </c>
      <c r="Q82" s="113" t="str">
        <f t="shared" ca="1" si="48"/>
        <v>INSTITUTION_KEY_x000D_INSTITUTION_TYPE_KEY_x000D_COUNTRY_KEY_x000D_INSTITUTION_VALUE_IN_MILLIONS_x000D_INSTITUTION_MEMBER_COUNT_x000D_</v>
      </c>
      <c r="R82" s="113" t="str">
        <f t="shared" ca="1" si="48"/>
        <v>INSTITUTION_KEY_x000D_INSTITUTION_TYPE_KEY_x000D_COUNTRY_KEY_x000D_INSTITUTION_VALUE_IN_MILLIONS_x000D_INSTITUTION_MEMBER_COUNT_x000D_</v>
      </c>
      <c r="S82" s="113" t="str">
        <f t="shared" ca="1" si="48"/>
        <v>INSTITUTION_KEY_x000D_INSTITUTION_TYPE_KEY_x000D_COUNTRY_KEY_x000D_INSTITUTION_VALUE_IN_MILLIONS_x000D_INSTITUTION_MEMBER_COUNT_x000D_</v>
      </c>
      <c r="T82" s="113" t="str">
        <f t="shared" ca="1" si="48"/>
        <v>INSTITUTION_KEY_x000D_INSTITUTION_TYPE_KEY_x000D_COUNTRY_KEY_x000D_INSTITUTION_VALUE_IN_MILLIONS_x000D_INSTITUTION_MEMBER_COUNT_x000D_</v>
      </c>
      <c r="U82" s="113" t="str">
        <f t="shared" ca="1" si="48"/>
        <v>INSTITUTION_KEY_x000D_INSTITUTION_TYPE_KEY_x000D_COUNTRY_KEY_x000D_INSTITUTION_VALUE_IN_MILLIONS_x000D_INSTITUTION_MEMBER_COUNT_x000D_</v>
      </c>
      <c r="V82" s="113" t="str">
        <f t="shared" ca="1" si="48"/>
        <v>INSTITUTION_KEY_x000D_INSTITUTION_TYPE_KEY_x000D_COUNTRY_KEY_x000D_INSTITUTION_VALUE_IN_MILLIONS_x000D_INSTITUTION_MEMBER_COUNT_x000D_</v>
      </c>
      <c r="W82" s="113" t="str">
        <f t="shared" ca="1" si="48"/>
        <v>INSTITUTION_KEY_x000D_INSTITUTION_TYPE_KEY_x000D_COUNTRY_KEY_x000D_INSTITUTION_VALUE_IN_MILLIONS_x000D_INSTITUTION_MEMBER_COUNT_x000D_</v>
      </c>
      <c r="X82" s="113" t="str">
        <f t="shared" ca="1" si="48"/>
        <v>INSTITUTION_KEY_x000D_INSTITUTION_TYPE_KEY_x000D_COUNTRY_KEY_x000D_INSTITUTION_VALUE_IN_MILLIONS_x000D_INSTITUTION_MEMBER_COUNT_x000D_</v>
      </c>
      <c r="Y82" s="113" t="str">
        <f t="shared" ca="1" si="48"/>
        <v>INSTITUTION_KEY_x000D_INSTITUTION_TYPE_KEY_x000D_COUNTRY_KEY_x000D_INSTITUTION_VALUE_IN_MILLIONS_x000D_INSTITUTION_MEMBER_COUNT_x000D_</v>
      </c>
      <c r="Z82" s="113" t="str">
        <f t="shared" ca="1" si="48"/>
        <v>INSTITUTION_KEY_x000D_INSTITUTION_TYPE_KEY_x000D_COUNTRY_KEY_x000D_INSTITUTION_VALUE_IN_MILLIONS_x000D_INSTITUTION_MEMBER_COUNT_x000D_</v>
      </c>
      <c r="AA82" s="113" t="str">
        <f t="shared" ca="1" si="48"/>
        <v>INSTITUTION_KEY_x000D_INSTITUTION_TYPE_KEY_x000D_COUNTRY_KEY_x000D_INSTITUTION_VALUE_IN_MILLIONS_x000D_INSTITUTION_MEMBER_COUNT_x000D_</v>
      </c>
      <c r="AB82" s="113" t="str">
        <f t="shared" ca="1" si="48"/>
        <v>INSTITUTION_KEY_x000D_INSTITUTION_TYPE_KEY_x000D_COUNTRY_KEY_x000D_INSTITUTION_VALUE_IN_MILLIONS_x000D_INSTITUTION_MEMBER_COUNT_x000D_</v>
      </c>
      <c r="AC82" s="113" t="str">
        <f t="shared" ca="1" si="48"/>
        <v>INSTITUTION_KEY_x000D_INSTITUTION_TYPE_KEY_x000D_COUNTRY_KEY_x000D_INSTITUTION_VALUE_IN_MILLIONS_x000D_INSTITUTION_MEMBER_COUNT_x000D_</v>
      </c>
      <c r="AD82" s="113" t="str">
        <f t="shared" ca="1" si="48"/>
        <v>INSTITUTION_KEY_x000D_INSTITUTION_TYPE_KEY_x000D_COUNTRY_KEY_x000D_INSTITUTION_VALUE_IN_MILLIONS_x000D_INSTITUTION_MEMBER_COUNT_x000D_</v>
      </c>
      <c r="AE82" s="113" t="str">
        <f t="shared" ca="1" si="48"/>
        <v>INSTITUTION_KEY_x000D_INSTITUTION_TYPE_KEY_x000D_COUNTRY_KEY_x000D_INSTITUTION_VALUE_IN_MILLIONS_x000D_INSTITUTION_MEMBER_COUNT_x000D_</v>
      </c>
      <c r="AF82" s="113" t="str">
        <f t="shared" ca="1" si="48"/>
        <v>INSTITUTION_KEY_x000D_INSTITUTION_TYPE_KEY_x000D_COUNTRY_KEY_x000D_INSTITUTION_VALUE_IN_MILLIONS_x000D_INSTITUTION_MEMBER_COUNT_x000D_</v>
      </c>
      <c r="AG82" s="113" t="str">
        <f t="shared" ca="1" si="48"/>
        <v>INSTITUTION_KEY_x000D_INSTITUTION_TYPE_KEY_x000D_COUNTRY_KEY_x000D_INSTITUTION_VALUE_IN_MILLIONS_x000D_INSTITUTION_MEMBER_COUNT_x000D_</v>
      </c>
      <c r="AH82" s="113" t="str">
        <f t="shared" ca="1" si="48"/>
        <v>INSTITUTION_KEY_x000D_INSTITUTION_TYPE_KEY_x000D_COUNTRY_KEY_x000D_INSTITUTION_VALUE_IN_MILLIONS_x000D_INSTITUTION_MEMBER_COUNT_x000D_</v>
      </c>
      <c r="AI82" s="113" t="str">
        <f t="shared" ca="1" si="48"/>
        <v>INSTITUTION_KEY_x000D_INSTITUTION_TYPE_KEY_x000D_COUNTRY_KEY_x000D_INSTITUTION_VALUE_IN_MILLIONS_x000D_INSTITUTION_MEMBER_COUNT_x000D_</v>
      </c>
      <c r="AJ82" s="113" t="str">
        <f t="shared" ca="1" si="48"/>
        <v>INSTITUTION_KEY_x000D_INSTITUTION_TYPE_KEY_x000D_COUNTRY_KEY_x000D_INSTITUTION_VALUE_IN_MILLIONS_x000D_INSTITUTION_MEMBER_COUNT_x000D_</v>
      </c>
      <c r="AK82" s="113" t="str">
        <f t="shared" ca="1" si="48"/>
        <v>INSTITUTION_KEY_x000D_INSTITUTION_TYPE_KEY_x000D_COUNTRY_KEY_x000D_INSTITUTION_VALUE_IN_MILLIONS_x000D_INSTITUTION_MEMBER_COUNT_x000D_</v>
      </c>
      <c r="AL82" s="113" t="str">
        <f t="shared" ca="1" si="48"/>
        <v>INSTITUTION_KEY_x000D_INSTITUTION_TYPE_KEY_x000D_COUNTRY_KEY_x000D_INSTITUTION_VALUE_IN_MILLIONS_x000D_INSTITUTION_MEMBER_COUNT_x000D_</v>
      </c>
      <c r="AM82" s="113" t="str">
        <f t="shared" ca="1" si="48"/>
        <v>INSTITUTION_KEY_x000D_INSTITUTION_TYPE_KEY_x000D_COUNTRY_KEY_x000D_INSTITUTION_VALUE_IN_MILLIONS_x000D_INSTITUTION_MEMBER_COUNT_x000D_</v>
      </c>
      <c r="AN82" s="113" t="str">
        <f t="shared" ca="1" si="48"/>
        <v>INSTITUTION_KEY_x000D_INSTITUTION_TYPE_KEY_x000D_COUNTRY_KEY_x000D_INSTITUTION_VALUE_IN_MILLIONS_x000D_INSTITUTION_MEMBER_COUNT_x000D_</v>
      </c>
      <c r="AO82" s="113" t="str">
        <f t="shared" ca="1" si="48"/>
        <v>INSTITUTION_KEY_x000D_INSTITUTION_TYPE_KEY_x000D_COUNTRY_KEY_x000D_INSTITUTION_VALUE_IN_MILLIONS_x000D_INSTITUTION_MEMBER_COUNT_x000D_</v>
      </c>
      <c r="AP82" s="113" t="str">
        <f t="shared" ca="1" si="48"/>
        <v>INSTITUTION_KEY_x000D_INSTITUTION_TYPE_KEY_x000D_COUNTRY_KEY_x000D_INSTITUTION_VALUE_IN_MILLIONS_x000D_INSTITUTION_MEMBER_COUNT_x000D_</v>
      </c>
      <c r="AQ82" s="113" t="str">
        <f t="shared" ca="1" si="48"/>
        <v>INSTITUTION_KEY_x000D_INSTITUTION_TYPE_KEY_x000D_COUNTRY_KEY_x000D_INSTITUTION_VALUE_IN_MILLIONS_x000D_INSTITUTION_MEMBER_COUNT_x000D_</v>
      </c>
      <c r="AR82" s="113" t="str">
        <f t="shared" ca="1" si="48"/>
        <v>INSTITUTION_KEY_x000D_INSTITUTION_TYPE_KEY_x000D_COUNTRY_KEY_x000D_INSTITUTION_VALUE_IN_MILLIONS_x000D_INSTITUTION_MEMBER_COUNT_x000D_</v>
      </c>
      <c r="AS82" s="113" t="str">
        <f t="shared" ca="1" si="48"/>
        <v>INSTITUTION_KEY_x000D_INSTITUTION_TYPE_KEY_x000D_COUNTRY_KEY_x000D_INSTITUTION_VALUE_IN_MILLIONS_x000D_INSTITUTION_MEMBER_COUNT_x000D_</v>
      </c>
      <c r="AT82" s="113" t="str">
        <f t="shared" ca="1" si="48"/>
        <v>INSTITUTION_KEY_x000D_INSTITUTION_TYPE_KEY_x000D_COUNTRY_KEY_x000D_INSTITUTION_VALUE_IN_MILLIONS_x000D_INSTITUTION_MEMBER_COUNT_x000D_</v>
      </c>
      <c r="AU82" s="113" t="str">
        <f t="shared" ca="1" si="48"/>
        <v>INSTITUTION_KEY_x000D_INSTITUTION_TYPE_KEY_x000D_COUNTRY_KEY_x000D_INSTITUTION_VALUE_IN_MILLIONS_x000D_INSTITUTION_MEMBER_COUNT_x000D_</v>
      </c>
      <c r="AV82" s="113" t="str">
        <f t="shared" ca="1" si="48"/>
        <v>INSTITUTION_KEY_x000D_INSTITUTION_TYPE_KEY_x000D_COUNTRY_KEY_x000D_INSTITUTION_VALUE_IN_MILLIONS_x000D_INSTITUTION_MEMBER_COUNT_x000D_</v>
      </c>
      <c r="AW82" s="113" t="str">
        <f t="shared" ca="1" si="48"/>
        <v>INSTITUTION_KEY_x000D_INSTITUTION_TYPE_KEY_x000D_COUNTRY_KEY_x000D_INSTITUTION_VALUE_IN_MILLIONS_x000D_INSTITUTION_MEMBER_COUNT_x000D_</v>
      </c>
      <c r="AX82" s="113" t="str">
        <f t="shared" ca="1" si="48"/>
        <v>INSTITUTION_KEY_x000D_INSTITUTION_TYPE_KEY_x000D_COUNTRY_KEY_x000D_INSTITUTION_VALUE_IN_MILLIONS_x000D_INSTITUTION_MEMBER_COUNT_x000D_</v>
      </c>
      <c r="AY82" s="113" t="str">
        <f t="shared" ca="1" si="48"/>
        <v>INSTITUTION_KEY_x000D_INSTITUTION_TYPE_KEY_x000D_COUNTRY_KEY_x000D_INSTITUTION_VALUE_IN_MILLIONS_x000D_INSTITUTION_MEMBER_COUNT_x000D_</v>
      </c>
      <c r="AZ82" s="113" t="str">
        <f t="shared" ca="1" si="48"/>
        <v>INSTITUTION_KEY_x000D_INSTITUTION_TYPE_KEY_x000D_COUNTRY_KEY_x000D_INSTITUTION_VALUE_IN_MILLIONS_x000D_INSTITUTION_MEMBER_COUNT_x000D_</v>
      </c>
      <c r="BA82" s="113" t="str">
        <f t="shared" ca="1" si="48"/>
        <v>INSTITUTION_KEY_x000D_INSTITUTION_TYPE_KEY_x000D_COUNTRY_KEY_x000D_INSTITUTION_VALUE_IN_MILLIONS_x000D_INSTITUTION_MEMBER_COUNT_x000D_</v>
      </c>
      <c r="BB82" s="113" t="str">
        <f t="shared" ca="1" si="48"/>
        <v>INSTITUTION_KEY_x000D_INSTITUTION_TYPE_KEY_x000D_COUNTRY_KEY_x000D_INSTITUTION_VALUE_IN_MILLIONS_x000D_INSTITUTION_MEMBER_COUNT_x000D_</v>
      </c>
      <c r="BC82" s="113" t="str">
        <f t="shared" ca="1" si="48"/>
        <v>INSTITUTION_KEY_x000D_INSTITUTION_TYPE_KEY_x000D_COUNTRY_KEY_x000D_INSTITUTION_VALUE_IN_MILLIONS_x000D_INSTITUTION_MEMBER_COUNT_x000D_</v>
      </c>
      <c r="BD82" s="113" t="str">
        <f t="shared" ca="1" si="48"/>
        <v>INSTITUTION_KEY_x000D_INSTITUTION_TYPE_KEY_x000D_COUNTRY_KEY_x000D_INSTITUTION_VALUE_IN_MILLIONS_x000D_INSTITUTION_MEMBER_COUNT_x000D_</v>
      </c>
      <c r="BE82" s="113" t="str">
        <f t="shared" ca="1" si="48"/>
        <v>INSTITUTION_KEY_x000D_INSTITUTION_TYPE_KEY_x000D_COUNTRY_KEY_x000D_INSTITUTION_VALUE_IN_MILLIONS_x000D_INSTITUTION_MEMBER_COUNT_x000D_</v>
      </c>
      <c r="BF82" s="113" t="str">
        <f t="shared" ca="1" si="48"/>
        <v>INSTITUTION_KEY_x000D_INSTITUTION_TYPE_KEY_x000D_COUNTRY_KEY_x000D_INSTITUTION_VALUE_IN_MILLIONS_x000D_INSTITUTION_MEMBER_COUNT_x000D_</v>
      </c>
      <c r="BG82" s="113" t="str">
        <f t="shared" ca="1" si="48"/>
        <v>INSTITUTION_KEY_x000D_INSTITUTION_TYPE_KEY_x000D_COUNTRY_KEY_x000D_INSTITUTION_VALUE_IN_MILLIONS_x000D_INSTITUTION_MEMBER_COUNT_x000D_</v>
      </c>
      <c r="BH82" s="113" t="str">
        <f t="shared" ca="1" si="48"/>
        <v>INSTITUTION_KEY_x000D_INSTITUTION_TYPE_KEY_x000D_COUNTRY_KEY_x000D_INSTITUTION_VALUE_IN_MILLIONS_x000D_INSTITUTION_MEMBER_COUNT_x000D_</v>
      </c>
      <c r="BI82" s="113" t="str">
        <f t="shared" ca="1" si="48"/>
        <v>INSTITUTION_KEY_x000D_INSTITUTION_TYPE_KEY_x000D_COUNTRY_KEY_x000D_INSTITUTION_VALUE_IN_MILLIONS_x000D_INSTITUTION_MEMBER_COUNT_x000D_</v>
      </c>
      <c r="BJ82" s="113" t="str">
        <f t="shared" ca="1" si="48"/>
        <v>INSTITUTION_KEY_x000D_INSTITUTION_TYPE_KEY_x000D_COUNTRY_KEY_x000D_INSTITUTION_VALUE_IN_MILLIONS_x000D_INSTITUTION_MEMBER_COUNT_x000D_</v>
      </c>
      <c r="BK82" s="113" t="str">
        <f t="shared" ca="1" si="48"/>
        <v>INSTITUTION_KEY_x000D_INSTITUTION_TYPE_KEY_x000D_COUNTRY_KEY_x000D_INSTITUTION_VALUE_IN_MILLIONS_x000D_INSTITUTION_MEMBER_COUNT_x000D_</v>
      </c>
      <c r="BL82" s="113" t="str">
        <f t="shared" ca="1" si="48"/>
        <v>INSTITUTION_KEY_x000D_INSTITUTION_TYPE_KEY_x000D_COUNTRY_KEY_x000D_INSTITUTION_VALUE_IN_MILLIONS_x000D_INSTITUTION_MEMBER_COUNT_x000D_</v>
      </c>
      <c r="BM82" s="113" t="str">
        <f t="shared" ca="1" si="48"/>
        <v>INSTITUTION_KEY_x000D_INSTITUTION_TYPE_KEY_x000D_COUNTRY_KEY_x000D_INSTITUTION_VALUE_IN_MILLIONS_x000D_INSTITUTION_MEMBER_COUNT_x000D_</v>
      </c>
      <c r="BN82" s="113" t="str">
        <f t="shared" ca="1" si="48"/>
        <v>INSTITUTION_KEY_x000D_INSTITUTION_TYPE_KEY_x000D_COUNTRY_KEY_x000D_INSTITUTION_VALUE_IN_MILLIONS_x000D_INSTITUTION_MEMBER_COUNT_x000D_</v>
      </c>
      <c r="BO82" s="113" t="str">
        <f t="shared" ca="1" si="48"/>
        <v>INSTITUTION_KEY_x000D_INSTITUTION_TYPE_KEY_x000D_COUNTRY_KEY_x000D_INSTITUTION_VALUE_IN_MILLIONS_x000D_INSTITUTION_MEMBER_COUNT_x000D_</v>
      </c>
      <c r="BP82" s="113" t="str">
        <f t="shared" ca="1" si="48"/>
        <v>INSTITUTION_KEY_x000D_INSTITUTION_TYPE_KEY_x000D_COUNTRY_KEY_x000D_INSTITUTION_VALUE_IN_MILLIONS_x000D_INSTITUTION_MEMBER_COUNT_x000D_</v>
      </c>
      <c r="BQ82" s="113" t="str">
        <f t="shared" ca="1" si="48"/>
        <v>INSTITUTION_KEY_x000D_INSTITUTION_TYPE_KEY_x000D_COUNTRY_KEY_x000D_INSTITUTION_VALUE_IN_MILLIONS_x000D_INSTITUTION_MEMBER_COUNT_x000D_</v>
      </c>
      <c r="BR82" s="113" t="str">
        <f t="shared" ca="1" si="48"/>
        <v>INSTITUTION_KEY_x000D_INSTITUTION_TYPE_KEY_x000D_COUNTRY_KEY_x000D_INSTITUTION_VALUE_IN_MILLIONS_x000D_INSTITUTION_MEMBER_COUNT_x000D_</v>
      </c>
      <c r="BS82" s="113" t="str">
        <f t="shared" ca="1" si="48"/>
        <v>INSTITUTION_KEY_x000D_INSTITUTION_TYPE_KEY_x000D_COUNTRY_KEY_x000D_INSTITUTION_VALUE_IN_MILLIONS_x000D_INSTITUTION_MEMBER_COUNT_x000D_</v>
      </c>
      <c r="BT82" s="113" t="str">
        <f t="shared" ref="BT82:EE82" ca="1" si="49">IF(NOT(ISERROR(FIND("...",BT81))),BT81,IF(LEN(BT81)&gt;226, BT81 &amp; "..." &amp; CHAR(13), BT81 &amp; BT80))</f>
        <v>INSTITUTION_KEY_x000D_INSTITUTION_TYPE_KEY_x000D_COUNTRY_KEY_x000D_INSTITUTION_VALUE_IN_MILLIONS_x000D_INSTITUTION_MEMBER_COUNT_x000D_</v>
      </c>
      <c r="BU82" s="113" t="str">
        <f t="shared" ca="1" si="49"/>
        <v>INSTITUTION_KEY_x000D_INSTITUTION_TYPE_KEY_x000D_COUNTRY_KEY_x000D_INSTITUTION_VALUE_IN_MILLIONS_x000D_INSTITUTION_MEMBER_COUNT_x000D_</v>
      </c>
      <c r="BV82" s="113" t="str">
        <f t="shared" ca="1" si="49"/>
        <v>INSTITUTION_KEY_x000D_INSTITUTION_TYPE_KEY_x000D_COUNTRY_KEY_x000D_INSTITUTION_VALUE_IN_MILLIONS_x000D_INSTITUTION_MEMBER_COUNT_x000D_</v>
      </c>
      <c r="BW82" s="113" t="str">
        <f t="shared" ca="1" si="49"/>
        <v>INSTITUTION_KEY_x000D_INSTITUTION_TYPE_KEY_x000D_COUNTRY_KEY_x000D_INSTITUTION_VALUE_IN_MILLIONS_x000D_INSTITUTION_MEMBER_COUNT_x000D_</v>
      </c>
      <c r="BX82" s="113" t="str">
        <f t="shared" ca="1" si="49"/>
        <v>INSTITUTION_KEY_x000D_INSTITUTION_TYPE_KEY_x000D_COUNTRY_KEY_x000D_INSTITUTION_VALUE_IN_MILLIONS_x000D_INSTITUTION_MEMBER_COUNT_x000D_</v>
      </c>
      <c r="BY82" s="113" t="str">
        <f t="shared" ca="1" si="49"/>
        <v>INSTITUTION_KEY_x000D_INSTITUTION_TYPE_KEY_x000D_COUNTRY_KEY_x000D_INSTITUTION_VALUE_IN_MILLIONS_x000D_INSTITUTION_MEMBER_COUNT_x000D_</v>
      </c>
      <c r="BZ82" s="113" t="str">
        <f t="shared" ca="1" si="49"/>
        <v>INSTITUTION_KEY_x000D_INSTITUTION_TYPE_KEY_x000D_COUNTRY_KEY_x000D_INSTITUTION_VALUE_IN_MILLIONS_x000D_INSTITUTION_MEMBER_COUNT_x000D_</v>
      </c>
      <c r="CA82" s="113" t="str">
        <f t="shared" ca="1" si="49"/>
        <v>INSTITUTION_KEY_x000D_INSTITUTION_TYPE_KEY_x000D_COUNTRY_KEY_x000D_INSTITUTION_VALUE_IN_MILLIONS_x000D_INSTITUTION_MEMBER_COUNT_x000D_</v>
      </c>
      <c r="CB82" s="113" t="str">
        <f t="shared" ca="1" si="49"/>
        <v>INSTITUTION_KEY_x000D_INSTITUTION_TYPE_KEY_x000D_COUNTRY_KEY_x000D_INSTITUTION_VALUE_IN_MILLIONS_x000D_INSTITUTION_MEMBER_COUNT_x000D_</v>
      </c>
      <c r="CC82" s="113" t="str">
        <f t="shared" ca="1" si="49"/>
        <v>INSTITUTION_KEY_x000D_INSTITUTION_TYPE_KEY_x000D_COUNTRY_KEY_x000D_INSTITUTION_VALUE_IN_MILLIONS_x000D_INSTITUTION_MEMBER_COUNT_x000D_</v>
      </c>
      <c r="CD82" s="113" t="str">
        <f t="shared" ca="1" si="49"/>
        <v>INSTITUTION_KEY_x000D_INSTITUTION_TYPE_KEY_x000D_COUNTRY_KEY_x000D_INSTITUTION_VALUE_IN_MILLIONS_x000D_INSTITUTION_MEMBER_COUNT_x000D_</v>
      </c>
      <c r="CE82" s="113" t="str">
        <f t="shared" ca="1" si="49"/>
        <v>INSTITUTION_KEY_x000D_INSTITUTION_TYPE_KEY_x000D_COUNTRY_KEY_x000D_INSTITUTION_VALUE_IN_MILLIONS_x000D_INSTITUTION_MEMBER_COUNT_x000D_</v>
      </c>
      <c r="CF82" s="113" t="str">
        <f t="shared" ca="1" si="49"/>
        <v>INSTITUTION_KEY_x000D_INSTITUTION_TYPE_KEY_x000D_COUNTRY_KEY_x000D_INSTITUTION_VALUE_IN_MILLIONS_x000D_INSTITUTION_MEMBER_COUNT_x000D_</v>
      </c>
      <c r="CG82" s="113" t="str">
        <f t="shared" ca="1" si="49"/>
        <v>INSTITUTION_KEY_x000D_INSTITUTION_TYPE_KEY_x000D_COUNTRY_KEY_x000D_INSTITUTION_VALUE_IN_MILLIONS_x000D_INSTITUTION_MEMBER_COUNT_x000D_</v>
      </c>
      <c r="CH82" s="113" t="str">
        <f t="shared" ca="1" si="49"/>
        <v>INSTITUTION_KEY_x000D_INSTITUTION_TYPE_KEY_x000D_COUNTRY_KEY_x000D_INSTITUTION_VALUE_IN_MILLIONS_x000D_INSTITUTION_MEMBER_COUNT_x000D_</v>
      </c>
      <c r="CI82" s="113" t="str">
        <f t="shared" ca="1" si="49"/>
        <v>INSTITUTION_KEY_x000D_INSTITUTION_TYPE_KEY_x000D_COUNTRY_KEY_x000D_INSTITUTION_VALUE_IN_MILLIONS_x000D_INSTITUTION_MEMBER_COUNT_x000D_</v>
      </c>
      <c r="CJ82" s="113" t="str">
        <f t="shared" ca="1" si="49"/>
        <v>INSTITUTION_KEY_x000D_INSTITUTION_TYPE_KEY_x000D_COUNTRY_KEY_x000D_INSTITUTION_VALUE_IN_MILLIONS_x000D_INSTITUTION_MEMBER_COUNT_x000D_</v>
      </c>
      <c r="CK82" s="113" t="str">
        <f t="shared" ca="1" si="49"/>
        <v>INSTITUTION_KEY_x000D_INSTITUTION_TYPE_KEY_x000D_COUNTRY_KEY_x000D_INSTITUTION_VALUE_IN_MILLIONS_x000D_INSTITUTION_MEMBER_COUNT_x000D_</v>
      </c>
      <c r="CL82" s="113" t="str">
        <f t="shared" ca="1" si="49"/>
        <v>INSTITUTION_KEY_x000D_INSTITUTION_TYPE_KEY_x000D_COUNTRY_KEY_x000D_INSTITUTION_VALUE_IN_MILLIONS_x000D_INSTITUTION_MEMBER_COUNT_x000D_</v>
      </c>
      <c r="CM82" s="113" t="str">
        <f t="shared" ca="1" si="49"/>
        <v>INSTITUTION_KEY_x000D_INSTITUTION_TYPE_KEY_x000D_COUNTRY_KEY_x000D_INSTITUTION_VALUE_IN_MILLIONS_x000D_INSTITUTION_MEMBER_COUNT_x000D_</v>
      </c>
      <c r="CN82" s="113" t="str">
        <f t="shared" ca="1" si="49"/>
        <v>INSTITUTION_KEY_x000D_INSTITUTION_TYPE_KEY_x000D_COUNTRY_KEY_x000D_INSTITUTION_VALUE_IN_MILLIONS_x000D_INSTITUTION_MEMBER_COUNT_x000D_</v>
      </c>
      <c r="CO82" s="113" t="str">
        <f t="shared" ca="1" si="49"/>
        <v>INSTITUTION_KEY_x000D_INSTITUTION_TYPE_KEY_x000D_COUNTRY_KEY_x000D_INSTITUTION_VALUE_IN_MILLIONS_x000D_INSTITUTION_MEMBER_COUNT_x000D_</v>
      </c>
      <c r="CP82" s="113" t="str">
        <f t="shared" ca="1" si="49"/>
        <v>INSTITUTION_KEY_x000D_INSTITUTION_TYPE_KEY_x000D_COUNTRY_KEY_x000D_INSTITUTION_VALUE_IN_MILLIONS_x000D_INSTITUTION_MEMBER_COUNT_x000D_</v>
      </c>
      <c r="CQ82" s="113" t="str">
        <f t="shared" ca="1" si="49"/>
        <v>INSTITUTION_KEY_x000D_INSTITUTION_TYPE_KEY_x000D_COUNTRY_KEY_x000D_INSTITUTION_VALUE_IN_MILLIONS_x000D_INSTITUTION_MEMBER_COUNT_x000D_</v>
      </c>
      <c r="CR82" s="113" t="str">
        <f t="shared" ca="1" si="49"/>
        <v>INSTITUTION_KEY_x000D_INSTITUTION_TYPE_KEY_x000D_COUNTRY_KEY_x000D_INSTITUTION_VALUE_IN_MILLIONS_x000D_INSTITUTION_MEMBER_COUNT_x000D_</v>
      </c>
      <c r="CS82" s="113" t="str">
        <f t="shared" ca="1" si="49"/>
        <v>INSTITUTION_KEY_x000D_INSTITUTION_TYPE_KEY_x000D_COUNTRY_KEY_x000D_INSTITUTION_VALUE_IN_MILLIONS_x000D_INSTITUTION_MEMBER_COUNT_x000D_</v>
      </c>
      <c r="CT82" s="113" t="str">
        <f t="shared" ca="1" si="49"/>
        <v>INSTITUTION_KEY_x000D_INSTITUTION_TYPE_KEY_x000D_COUNTRY_KEY_x000D_INSTITUTION_VALUE_IN_MILLIONS_x000D_INSTITUTION_MEMBER_COUNT_x000D_</v>
      </c>
      <c r="CU82" s="113" t="str">
        <f t="shared" ca="1" si="49"/>
        <v>INSTITUTION_KEY_x000D_INSTITUTION_TYPE_KEY_x000D_COUNTRY_KEY_x000D_INSTITUTION_VALUE_IN_MILLIONS_x000D_INSTITUTION_MEMBER_COUNT_x000D_</v>
      </c>
      <c r="CV82" s="113" t="str">
        <f t="shared" ca="1" si="49"/>
        <v>INSTITUTION_KEY_x000D_INSTITUTION_TYPE_KEY_x000D_COUNTRY_KEY_x000D_INSTITUTION_VALUE_IN_MILLIONS_x000D_INSTITUTION_MEMBER_COUNT_x000D_</v>
      </c>
      <c r="CW82" s="113" t="str">
        <f t="shared" ca="1" si="49"/>
        <v>INSTITUTION_KEY_x000D_INSTITUTION_TYPE_KEY_x000D_COUNTRY_KEY_x000D_INSTITUTION_VALUE_IN_MILLIONS_x000D_INSTITUTION_MEMBER_COUNT_x000D_</v>
      </c>
      <c r="CX82" s="113" t="str">
        <f t="shared" ca="1" si="49"/>
        <v>INSTITUTION_KEY_x000D_INSTITUTION_TYPE_KEY_x000D_COUNTRY_KEY_x000D_INSTITUTION_VALUE_IN_MILLIONS_x000D_INSTITUTION_MEMBER_COUNT_x000D_</v>
      </c>
      <c r="CY82" s="113" t="str">
        <f t="shared" ca="1" si="49"/>
        <v>INSTITUTION_KEY_x000D_INSTITUTION_TYPE_KEY_x000D_COUNTRY_KEY_x000D_INSTITUTION_VALUE_IN_MILLIONS_x000D_INSTITUTION_MEMBER_COUNT_x000D_</v>
      </c>
      <c r="CZ82" s="113" t="str">
        <f t="shared" ca="1" si="49"/>
        <v>INSTITUTION_KEY_x000D_INSTITUTION_TYPE_KEY_x000D_COUNTRY_KEY_x000D_INSTITUTION_VALUE_IN_MILLIONS_x000D_INSTITUTION_MEMBER_COUNT_x000D_</v>
      </c>
      <c r="DA82" s="113" t="str">
        <f t="shared" ca="1" si="49"/>
        <v>INSTITUTION_KEY_x000D_INSTITUTION_TYPE_KEY_x000D_COUNTRY_KEY_x000D_INSTITUTION_VALUE_IN_MILLIONS_x000D_INSTITUTION_MEMBER_COUNT_x000D_</v>
      </c>
      <c r="DB82" s="113" t="str">
        <f t="shared" ca="1" si="49"/>
        <v>INSTITUTION_KEY_x000D_INSTITUTION_TYPE_KEY_x000D_COUNTRY_KEY_x000D_INSTITUTION_VALUE_IN_MILLIONS_x000D_INSTITUTION_MEMBER_COUNT_x000D_</v>
      </c>
      <c r="DC82" s="113" t="str">
        <f t="shared" ca="1" si="49"/>
        <v>INSTITUTION_KEY_x000D_INSTITUTION_TYPE_KEY_x000D_COUNTRY_KEY_x000D_INSTITUTION_VALUE_IN_MILLIONS_x000D_INSTITUTION_MEMBER_COUNT_x000D_</v>
      </c>
      <c r="DD82" s="113" t="str">
        <f t="shared" ca="1" si="49"/>
        <v>INSTITUTION_KEY_x000D_INSTITUTION_TYPE_KEY_x000D_COUNTRY_KEY_x000D_INSTITUTION_VALUE_IN_MILLIONS_x000D_INSTITUTION_MEMBER_COUNT_x000D_</v>
      </c>
      <c r="DE82" s="113" t="str">
        <f t="shared" ca="1" si="49"/>
        <v>INSTITUTION_KEY_x000D_INSTITUTION_TYPE_KEY_x000D_COUNTRY_KEY_x000D_INSTITUTION_VALUE_IN_MILLIONS_x000D_INSTITUTION_MEMBER_COUNT_x000D_</v>
      </c>
      <c r="DF82" s="113" t="str">
        <f t="shared" ca="1" si="49"/>
        <v>INSTITUTION_KEY_x000D_INSTITUTION_TYPE_KEY_x000D_COUNTRY_KEY_x000D_INSTITUTION_VALUE_IN_MILLIONS_x000D_INSTITUTION_MEMBER_COUNT_x000D_</v>
      </c>
      <c r="DG82" s="113" t="str">
        <f t="shared" ca="1" si="49"/>
        <v>INSTITUTION_KEY_x000D_INSTITUTION_TYPE_KEY_x000D_COUNTRY_KEY_x000D_INSTITUTION_VALUE_IN_MILLIONS_x000D_INSTITUTION_MEMBER_COUNT_x000D_</v>
      </c>
      <c r="DH82" s="113" t="str">
        <f t="shared" ca="1" si="49"/>
        <v>INSTITUTION_KEY_x000D_INSTITUTION_TYPE_KEY_x000D_COUNTRY_KEY_x000D_INSTITUTION_VALUE_IN_MILLIONS_x000D_INSTITUTION_MEMBER_COUNT_x000D_</v>
      </c>
      <c r="DI82" s="113" t="str">
        <f t="shared" ca="1" si="49"/>
        <v>INSTITUTION_KEY_x000D_INSTITUTION_TYPE_KEY_x000D_COUNTRY_KEY_x000D_INSTITUTION_VALUE_IN_MILLIONS_x000D_INSTITUTION_MEMBER_COUNT_x000D_</v>
      </c>
      <c r="DJ82" s="113" t="str">
        <f t="shared" ca="1" si="49"/>
        <v>INSTITUTION_KEY_x000D_INSTITUTION_TYPE_KEY_x000D_COUNTRY_KEY_x000D_INSTITUTION_VALUE_IN_MILLIONS_x000D_INSTITUTION_MEMBER_COUNT_x000D_</v>
      </c>
      <c r="DK82" s="113" t="str">
        <f t="shared" ca="1" si="49"/>
        <v>INSTITUTION_KEY_x000D_INSTITUTION_TYPE_KEY_x000D_COUNTRY_KEY_x000D_INSTITUTION_VALUE_IN_MILLIONS_x000D_INSTITUTION_MEMBER_COUNT_x000D_</v>
      </c>
      <c r="DL82" s="113" t="str">
        <f t="shared" ca="1" si="49"/>
        <v>INSTITUTION_KEY_x000D_INSTITUTION_TYPE_KEY_x000D_COUNTRY_KEY_x000D_INSTITUTION_VALUE_IN_MILLIONS_x000D_INSTITUTION_MEMBER_COUNT_x000D_</v>
      </c>
      <c r="DM82" s="113" t="str">
        <f t="shared" ca="1" si="49"/>
        <v>INSTITUTION_KEY_x000D_INSTITUTION_TYPE_KEY_x000D_COUNTRY_KEY_x000D_INSTITUTION_VALUE_IN_MILLIONS_x000D_INSTITUTION_MEMBER_COUNT_x000D_</v>
      </c>
      <c r="DN82" s="113" t="str">
        <f t="shared" ca="1" si="49"/>
        <v>INSTITUTION_KEY_x000D_INSTITUTION_TYPE_KEY_x000D_COUNTRY_KEY_x000D_INSTITUTION_VALUE_IN_MILLIONS_x000D_INSTITUTION_MEMBER_COUNT_x000D_</v>
      </c>
      <c r="DO82" s="113" t="str">
        <f t="shared" ca="1" si="49"/>
        <v>INSTITUTION_KEY_x000D_INSTITUTION_TYPE_KEY_x000D_COUNTRY_KEY_x000D_INSTITUTION_VALUE_IN_MILLIONS_x000D_INSTITUTION_MEMBER_COUNT_x000D_</v>
      </c>
      <c r="DP82" s="113" t="str">
        <f t="shared" ca="1" si="49"/>
        <v>INSTITUTION_KEY_x000D_INSTITUTION_TYPE_KEY_x000D_COUNTRY_KEY_x000D_INSTITUTION_VALUE_IN_MILLIONS_x000D_INSTITUTION_MEMBER_COUNT_x000D_</v>
      </c>
      <c r="DQ82" s="113" t="str">
        <f t="shared" ca="1" si="49"/>
        <v>INSTITUTION_KEY_x000D_INSTITUTION_TYPE_KEY_x000D_COUNTRY_KEY_x000D_INSTITUTION_VALUE_IN_MILLIONS_x000D_INSTITUTION_MEMBER_COUNT_x000D_</v>
      </c>
      <c r="DR82" s="113" t="str">
        <f t="shared" ca="1" si="49"/>
        <v>INSTITUTION_KEY_x000D_INSTITUTION_TYPE_KEY_x000D_COUNTRY_KEY_x000D_INSTITUTION_VALUE_IN_MILLIONS_x000D_INSTITUTION_MEMBER_COUNT_x000D_</v>
      </c>
      <c r="DS82" s="113" t="str">
        <f t="shared" ca="1" si="49"/>
        <v>INSTITUTION_KEY_x000D_INSTITUTION_TYPE_KEY_x000D_COUNTRY_KEY_x000D_INSTITUTION_VALUE_IN_MILLIONS_x000D_INSTITUTION_MEMBER_COUNT_x000D_</v>
      </c>
      <c r="DT82" s="113" t="str">
        <f t="shared" ca="1" si="49"/>
        <v>INSTITUTION_KEY_x000D_INSTITUTION_TYPE_KEY_x000D_COUNTRY_KEY_x000D_INSTITUTION_VALUE_IN_MILLIONS_x000D_INSTITUTION_MEMBER_COUNT_x000D_</v>
      </c>
      <c r="DU82" s="113" t="str">
        <f t="shared" ca="1" si="49"/>
        <v>INSTITUTION_KEY_x000D_INSTITUTION_TYPE_KEY_x000D_COUNTRY_KEY_x000D_INSTITUTION_VALUE_IN_MILLIONS_x000D_INSTITUTION_MEMBER_COUNT_x000D_</v>
      </c>
      <c r="DV82" s="113" t="str">
        <f t="shared" ca="1" si="49"/>
        <v>INSTITUTION_KEY_x000D_INSTITUTION_TYPE_KEY_x000D_COUNTRY_KEY_x000D_INSTITUTION_VALUE_IN_MILLIONS_x000D_INSTITUTION_MEMBER_COUNT_x000D_</v>
      </c>
      <c r="DW82" s="113" t="str">
        <f t="shared" ca="1" si="49"/>
        <v>INSTITUTION_KEY_x000D_INSTITUTION_TYPE_KEY_x000D_COUNTRY_KEY_x000D_INSTITUTION_VALUE_IN_MILLIONS_x000D_INSTITUTION_MEMBER_COUNT_x000D_</v>
      </c>
      <c r="DX82" s="113" t="str">
        <f t="shared" ca="1" si="49"/>
        <v>INSTITUTION_KEY_x000D_INSTITUTION_TYPE_KEY_x000D_COUNTRY_KEY_x000D_INSTITUTION_VALUE_IN_MILLIONS_x000D_INSTITUTION_MEMBER_COUNT_x000D_</v>
      </c>
      <c r="DY82" s="113" t="str">
        <f t="shared" ca="1" si="49"/>
        <v>INSTITUTION_KEY_x000D_INSTITUTION_TYPE_KEY_x000D_COUNTRY_KEY_x000D_INSTITUTION_VALUE_IN_MILLIONS_x000D_INSTITUTION_MEMBER_COUNT_x000D_</v>
      </c>
      <c r="DZ82" s="113" t="str">
        <f t="shared" ca="1" si="49"/>
        <v>INSTITUTION_KEY_x000D_INSTITUTION_TYPE_KEY_x000D_COUNTRY_KEY_x000D_INSTITUTION_VALUE_IN_MILLIONS_x000D_INSTITUTION_MEMBER_COUNT_x000D_</v>
      </c>
      <c r="EA82" s="113" t="str">
        <f t="shared" ca="1" si="49"/>
        <v>INSTITUTION_KEY_x000D_INSTITUTION_TYPE_KEY_x000D_COUNTRY_KEY_x000D_INSTITUTION_VALUE_IN_MILLIONS_x000D_INSTITUTION_MEMBER_COUNT_x000D_</v>
      </c>
      <c r="EB82" s="113" t="str">
        <f t="shared" ca="1" si="49"/>
        <v>INSTITUTION_KEY_x000D_INSTITUTION_TYPE_KEY_x000D_COUNTRY_KEY_x000D_INSTITUTION_VALUE_IN_MILLIONS_x000D_INSTITUTION_MEMBER_COUNT_x000D_</v>
      </c>
      <c r="EC82" s="113" t="str">
        <f t="shared" ca="1" si="49"/>
        <v>INSTITUTION_KEY_x000D_INSTITUTION_TYPE_KEY_x000D_COUNTRY_KEY_x000D_INSTITUTION_VALUE_IN_MILLIONS_x000D_INSTITUTION_MEMBER_COUNT_x000D_</v>
      </c>
      <c r="ED82" s="113" t="str">
        <f t="shared" ca="1" si="49"/>
        <v>INSTITUTION_KEY_x000D_INSTITUTION_TYPE_KEY_x000D_COUNTRY_KEY_x000D_INSTITUTION_VALUE_IN_MILLIONS_x000D_INSTITUTION_MEMBER_COUNT_x000D_</v>
      </c>
      <c r="EE82" s="113" t="str">
        <f t="shared" ca="1" si="49"/>
        <v>INSTITUTION_KEY_x000D_INSTITUTION_TYPE_KEY_x000D_COUNTRY_KEY_x000D_INSTITUTION_VALUE_IN_MILLIONS_x000D_INSTITUTION_MEMBER_COUNT_x000D_</v>
      </c>
      <c r="EF82" s="113" t="str">
        <f t="shared" ref="EF82:EY82" ca="1" si="50">IF(NOT(ISERROR(FIND("...",EF81))),EF81,IF(LEN(EF81)&gt;226, EF81 &amp; "..." &amp; CHAR(13), EF81 &amp; EF80))</f>
        <v>INSTITUTION_KEY_x000D_INSTITUTION_TYPE_KEY_x000D_COUNTRY_KEY_x000D_INSTITUTION_VALUE_IN_MILLIONS_x000D_INSTITUTION_MEMBER_COUNT_x000D_</v>
      </c>
      <c r="EG82" s="113" t="str">
        <f t="shared" ca="1" si="50"/>
        <v>INSTITUTION_KEY_x000D_INSTITUTION_TYPE_KEY_x000D_COUNTRY_KEY_x000D_INSTITUTION_VALUE_IN_MILLIONS_x000D_INSTITUTION_MEMBER_COUNT_x000D_</v>
      </c>
      <c r="EH82" s="113" t="str">
        <f t="shared" ca="1" si="50"/>
        <v>INSTITUTION_KEY_x000D_INSTITUTION_TYPE_KEY_x000D_COUNTRY_KEY_x000D_INSTITUTION_VALUE_IN_MILLIONS_x000D_INSTITUTION_MEMBER_COUNT_x000D_</v>
      </c>
      <c r="EI82" s="113" t="str">
        <f t="shared" ca="1" si="50"/>
        <v>INSTITUTION_KEY_x000D_INSTITUTION_TYPE_KEY_x000D_COUNTRY_KEY_x000D_INSTITUTION_VALUE_IN_MILLIONS_x000D_INSTITUTION_MEMBER_COUNT_x000D_</v>
      </c>
      <c r="EJ82" s="113" t="str">
        <f t="shared" ca="1" si="50"/>
        <v>INSTITUTION_KEY_x000D_INSTITUTION_TYPE_KEY_x000D_COUNTRY_KEY_x000D_INSTITUTION_VALUE_IN_MILLIONS_x000D_INSTITUTION_MEMBER_COUNT_x000D_</v>
      </c>
      <c r="EK82" s="113" t="str">
        <f t="shared" ca="1" si="50"/>
        <v>INSTITUTION_KEY_x000D_INSTITUTION_TYPE_KEY_x000D_COUNTRY_KEY_x000D_INSTITUTION_VALUE_IN_MILLIONS_x000D_INSTITUTION_MEMBER_COUNT_x000D_</v>
      </c>
      <c r="EL82" s="113" t="str">
        <f t="shared" ca="1" si="50"/>
        <v>INSTITUTION_KEY_x000D_INSTITUTION_TYPE_KEY_x000D_COUNTRY_KEY_x000D_INSTITUTION_VALUE_IN_MILLIONS_x000D_INSTITUTION_MEMBER_COUNT_x000D_</v>
      </c>
      <c r="EM82" s="113" t="str">
        <f t="shared" ca="1" si="50"/>
        <v>INSTITUTION_KEY_x000D_INSTITUTION_TYPE_KEY_x000D_COUNTRY_KEY_x000D_INSTITUTION_VALUE_IN_MILLIONS_x000D_INSTITUTION_MEMBER_COUNT_x000D_</v>
      </c>
      <c r="EN82" s="113" t="str">
        <f t="shared" ca="1" si="50"/>
        <v>INSTITUTION_KEY_x000D_INSTITUTION_TYPE_KEY_x000D_COUNTRY_KEY_x000D_INSTITUTION_VALUE_IN_MILLIONS_x000D_INSTITUTION_MEMBER_COUNT_x000D_</v>
      </c>
      <c r="EO82" s="113" t="str">
        <f t="shared" ca="1" si="50"/>
        <v>INSTITUTION_KEY_x000D_INSTITUTION_TYPE_KEY_x000D_COUNTRY_KEY_x000D_INSTITUTION_VALUE_IN_MILLIONS_x000D_INSTITUTION_MEMBER_COUNT_x000D_</v>
      </c>
      <c r="EP82" s="113" t="str">
        <f t="shared" ca="1" si="50"/>
        <v>INSTITUTION_KEY_x000D_INSTITUTION_TYPE_KEY_x000D_COUNTRY_KEY_x000D_INSTITUTION_VALUE_IN_MILLIONS_x000D_INSTITUTION_MEMBER_COUNT_x000D_</v>
      </c>
      <c r="EQ82" s="113" t="str">
        <f t="shared" ca="1" si="50"/>
        <v>INSTITUTION_KEY_x000D_INSTITUTION_TYPE_KEY_x000D_COUNTRY_KEY_x000D_INSTITUTION_VALUE_IN_MILLIONS_x000D_INSTITUTION_MEMBER_COUNT_x000D_</v>
      </c>
      <c r="ER82" s="113" t="str">
        <f t="shared" ca="1" si="50"/>
        <v>INSTITUTION_KEY_x000D_INSTITUTION_TYPE_KEY_x000D_COUNTRY_KEY_x000D_INSTITUTION_VALUE_IN_MILLIONS_x000D_INSTITUTION_MEMBER_COUNT_x000D_</v>
      </c>
      <c r="ES82" s="113" t="str">
        <f t="shared" ca="1" si="50"/>
        <v>INSTITUTION_KEY_x000D_INSTITUTION_TYPE_KEY_x000D_COUNTRY_KEY_x000D_INSTITUTION_VALUE_IN_MILLIONS_x000D_INSTITUTION_MEMBER_COUNT_x000D_</v>
      </c>
      <c r="ET82" s="113" t="str">
        <f t="shared" ca="1" si="50"/>
        <v>INSTITUTION_KEY_x000D_INSTITUTION_TYPE_KEY_x000D_COUNTRY_KEY_x000D_INSTITUTION_VALUE_IN_MILLIONS_x000D_INSTITUTION_MEMBER_COUNT_x000D_</v>
      </c>
      <c r="EU82" s="113" t="str">
        <f t="shared" ca="1" si="50"/>
        <v>INSTITUTION_KEY_x000D_INSTITUTION_TYPE_KEY_x000D_COUNTRY_KEY_x000D_INSTITUTION_VALUE_IN_MILLIONS_x000D_INSTITUTION_MEMBER_COUNT_x000D_</v>
      </c>
      <c r="EV82" s="113" t="str">
        <f t="shared" ca="1" si="50"/>
        <v>INSTITUTION_KEY_x000D_INSTITUTION_TYPE_KEY_x000D_COUNTRY_KEY_x000D_INSTITUTION_VALUE_IN_MILLIONS_x000D_INSTITUTION_MEMBER_COUNT_x000D_</v>
      </c>
      <c r="EW82" s="113" t="str">
        <f t="shared" ca="1" si="50"/>
        <v>INSTITUTION_KEY_x000D_INSTITUTION_TYPE_KEY_x000D_COUNTRY_KEY_x000D_INSTITUTION_VALUE_IN_MILLIONS_x000D_INSTITUTION_MEMBER_COUNT_x000D_</v>
      </c>
      <c r="EX82" s="113" t="str">
        <f t="shared" ca="1" si="50"/>
        <v>INSTITUTION_KEY_x000D_INSTITUTION_TYPE_KEY_x000D_COUNTRY_KEY_x000D_INSTITUTION_VALUE_IN_MILLIONS_x000D_INSTITUTION_MEMBER_COUNT_x000D_</v>
      </c>
      <c r="EY82" s="113" t="str">
        <f t="shared" ca="1" si="50"/>
        <v>INSTITUTION_KEY_x000D_INSTITUTION_TYPE_KEY_x000D_COUNTRY_KEY_x000D_INSTITUTION_VALUE_IN_MILLIONS_x000D_INSTITUTION_MEMBER_COUNT_x000D_</v>
      </c>
    </row>
    <row r="83" spans="1:155" s="39" customFormat="1" ht="28.95" hidden="1" customHeight="1" outlineLevel="2">
      <c r="A83" s="21"/>
      <c r="B83" s="21"/>
      <c r="C83" s="33" t="s">
        <v>343</v>
      </c>
      <c r="D83" s="33"/>
      <c r="E83" s="28"/>
      <c r="F83" s="124" t="str">
        <f t="shared" ref="F83:BQ83" si="51">IF(LEN(F72)=0,"",TRIM(SUBSTITUTE(F7, "!", "")))</f>
        <v/>
      </c>
      <c r="G83" s="124" t="str">
        <f t="shared" si="51"/>
        <v/>
      </c>
      <c r="H83" s="124" t="str">
        <f t="shared" si="51"/>
        <v/>
      </c>
      <c r="I83" s="124" t="str">
        <f t="shared" si="51"/>
        <v/>
      </c>
      <c r="J83" s="124" t="str">
        <f t="shared" si="51"/>
        <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136" t="str">
        <f>F83</f>
        <v/>
      </c>
      <c r="G84" s="113" t="str">
        <f ca="1">CONCATENATE(INDIRECT(ADDRESS(ROW(),COLUMN()-1)),", ", G83)</f>
        <v xml:space="preserve">, </v>
      </c>
      <c r="H84" s="113" t="str">
        <f t="shared" ref="H84:BS84" ca="1" si="54">CONCATENATE(INDIRECT(ADDRESS(ROW(),COLUMN()-1)),", ", H83)</f>
        <v xml:space="preserve">, , </v>
      </c>
      <c r="I84" s="113" t="str">
        <f t="shared" ca="1" si="54"/>
        <v xml:space="preserve">, , , </v>
      </c>
      <c r="J84" s="113" t="str">
        <f t="shared" ca="1" si="54"/>
        <v xml:space="preserve">, , , , </v>
      </c>
      <c r="K84" s="113" t="str">
        <f t="shared" ca="1" si="54"/>
        <v xml:space="preserve">, , , , , </v>
      </c>
      <c r="L84" s="113" t="str">
        <f t="shared" ca="1" si="54"/>
        <v xml:space="preserve">, , , , , , </v>
      </c>
      <c r="M84" s="113" t="str">
        <f t="shared" ca="1" si="54"/>
        <v xml:space="preserve">, , , , , , , </v>
      </c>
      <c r="N84" s="113" t="str">
        <f t="shared" ca="1" si="54"/>
        <v xml:space="preserve">, , , , , , , , </v>
      </c>
      <c r="O84" s="113" t="str">
        <f t="shared" ca="1" si="54"/>
        <v xml:space="preserve">, , , , , , , , , </v>
      </c>
      <c r="P84" s="113" t="str">
        <f t="shared" ca="1" si="54"/>
        <v xml:space="preserve">, , , , , , , , , , </v>
      </c>
      <c r="Q84" s="113" t="str">
        <f t="shared" ca="1" si="54"/>
        <v xml:space="preserve">, , , , , , , , , , , </v>
      </c>
      <c r="R84" s="113" t="str">
        <f t="shared" ca="1" si="54"/>
        <v xml:space="preserve">, , , , , , , , , , , , </v>
      </c>
      <c r="S84" s="113" t="str">
        <f t="shared" ca="1" si="54"/>
        <v xml:space="preserve">, , , , , , , , , , , , , </v>
      </c>
      <c r="T84" s="113" t="str">
        <f t="shared" ca="1" si="54"/>
        <v xml:space="preserve">, , , , , , , , , , , , , , </v>
      </c>
      <c r="U84" s="113" t="str">
        <f t="shared" ca="1" si="54"/>
        <v xml:space="preserve">, , , , , , , , , , , , , , , </v>
      </c>
      <c r="V84" s="113" t="str">
        <f t="shared" ca="1" si="54"/>
        <v xml:space="preserve">, , , , , , , , , , , , , , , , </v>
      </c>
      <c r="W84" s="113" t="str">
        <f t="shared" ca="1" si="54"/>
        <v xml:space="preserve">, , , , , , , , , , , , , , , , , </v>
      </c>
      <c r="X84" s="113" t="str">
        <f t="shared" ca="1" si="54"/>
        <v xml:space="preserve">, , , , , , , , , , , , , , , , , , </v>
      </c>
      <c r="Y84" s="113" t="str">
        <f t="shared" ca="1" si="54"/>
        <v xml:space="preserve">, , , , , , , , , , , , , , , , , , , </v>
      </c>
      <c r="Z84" s="113" t="str">
        <f t="shared" ca="1" si="54"/>
        <v xml:space="preserve">, , , , , , , , , , , , , , , , , , , , </v>
      </c>
      <c r="AA84" s="113" t="str">
        <f t="shared" ca="1" si="54"/>
        <v xml:space="preserve">, , , , , , , , , , , , , , , , , , , , , </v>
      </c>
      <c r="AB84" s="113" t="str">
        <f t="shared" ca="1" si="54"/>
        <v xml:space="preserve">, , , , , , , , , , , , , , , , , , , , , , </v>
      </c>
      <c r="AC84" s="113" t="str">
        <f t="shared" ca="1" si="54"/>
        <v xml:space="preserve">, , , , , , , , , , , , , , , , , , , , , , , </v>
      </c>
      <c r="AD84" s="113" t="str">
        <f t="shared" ca="1" si="54"/>
        <v xml:space="preserve">, , , , , , , , , , , , , , , , , , , , , , , , </v>
      </c>
      <c r="AE84" s="113" t="str">
        <f t="shared" ca="1" si="54"/>
        <v xml:space="preserve">, , , , , , , , , , , , , , , , , , , , , , , , , </v>
      </c>
      <c r="AF84" s="113" t="str">
        <f t="shared" ca="1" si="54"/>
        <v xml:space="preserve">, , , , , , , , , , , , , , , , , , , , , , , , , , </v>
      </c>
      <c r="AG84" s="113" t="str">
        <f t="shared" ca="1" si="54"/>
        <v xml:space="preserve">, , , , , , , , , , , , , , , , , , , , , , , , , , , </v>
      </c>
      <c r="AH84" s="113" t="str">
        <f t="shared" ca="1" si="54"/>
        <v xml:space="preserve">, , , , , , , , , , , , , , , , , , , , , , , , , , , , </v>
      </c>
      <c r="AI84" s="113" t="str">
        <f t="shared" ca="1" si="54"/>
        <v xml:space="preserve">, , , , , , , , , , , , , , , , , , , , , , , , , , , , , </v>
      </c>
      <c r="AJ84" s="113" t="str">
        <f t="shared" ca="1" si="54"/>
        <v xml:space="preserve">, , , , , , , , , , , , , , , , , , , , , , , , , , , , , , </v>
      </c>
      <c r="AK84" s="113" t="str">
        <f t="shared" ca="1" si="54"/>
        <v xml:space="preserve">, , , , , , , , , , , , , , , , , , , , , , , , , , , , , , , </v>
      </c>
      <c r="AL84" s="113" t="str">
        <f t="shared" ca="1" si="54"/>
        <v xml:space="preserve">, , , , , , , , , , , , , , , , , , , , , , , , , , , , , , , , </v>
      </c>
      <c r="AM84" s="113" t="str">
        <f t="shared" ca="1" si="54"/>
        <v xml:space="preserve">, , , , , , , , , , , , , , , , , , , , , , , , , , , , , , , , , </v>
      </c>
      <c r="AN84" s="113" t="str">
        <f t="shared" ca="1" si="54"/>
        <v xml:space="preserve">, , , , , , , , , , , , , , , , , , , , , , , , , , , , , , , , , , </v>
      </c>
      <c r="AO84" s="113" t="str">
        <f t="shared" ca="1" si="54"/>
        <v xml:space="preserve">, , , , , , , , , , , , , , , , , , , , , , , , , , , , , , , , , , , </v>
      </c>
      <c r="AP84" s="113" t="str">
        <f t="shared" ca="1" si="54"/>
        <v xml:space="preserve">, , , , , , , , , , , , , , , , , , , , , , , , , , , , , , , , , , , , </v>
      </c>
      <c r="AQ84" s="113" t="str">
        <f t="shared" ca="1" si="54"/>
        <v xml:space="preserve">, , , , , , , , , , , , , , , , , , , , , , , , , , , , , , , , , , , , , </v>
      </c>
      <c r="AR84" s="113" t="str">
        <f t="shared" ca="1" si="54"/>
        <v xml:space="preserve">, , , , , , , , , , , , , , , , , , , , , , , , , , , , , , , , , , , , , , </v>
      </c>
      <c r="AS84" s="113" t="str">
        <f t="shared" ca="1" si="54"/>
        <v xml:space="preserve">, , , , , , , , , , , , , , , , , , , , , , , , , , , , , , , , , , , , , , , </v>
      </c>
      <c r="AT84" s="113" t="str">
        <f t="shared" ca="1" si="54"/>
        <v xml:space="preserve">, , , , , , , , , , , , , , , , , , , , , , , , , , , , , , , , , , , , , , , , </v>
      </c>
      <c r="AU84" s="113" t="str">
        <f t="shared" ca="1" si="54"/>
        <v xml:space="preserve">, , , , , , , , , , , , , , , , , , , , , , , , , , , , , , , , , , , , , , , , , </v>
      </c>
      <c r="AV84" s="113" t="str">
        <f t="shared" ca="1" si="54"/>
        <v xml:space="preserve">, , , , , , , , , , , , , , , , , , , , , , , , , , , , , , , , , , , , , , , , , , </v>
      </c>
      <c r="AW84" s="113" t="str">
        <f t="shared" ca="1" si="54"/>
        <v xml:space="preserve">, , , , , , , , , , , , , , , , , , , , , , , , , , , , , , , , , , , , , , , , , , , </v>
      </c>
      <c r="AX84" s="113" t="str">
        <f t="shared" ca="1" si="54"/>
        <v xml:space="preserve">, , , , , , , , , , , , , , , , , , , , , , , , , , , , , , , , , , , , , , , , , , , , </v>
      </c>
      <c r="AY84" s="113" t="str">
        <f t="shared" ca="1" si="54"/>
        <v xml:space="preserve">, , , , , , , , , , , , , , , , , , , , , , , , , , , , , , , , , , , , , , , , , , , , , </v>
      </c>
      <c r="AZ84" s="113" t="str">
        <f t="shared" ca="1" si="54"/>
        <v xml:space="preserve">, , , , , , , , , , , , , , , , , , , , , , , , , , , , , , , , , , , , , , , , , , , , , , </v>
      </c>
      <c r="BA84" s="113" t="str">
        <f t="shared" ca="1" si="54"/>
        <v xml:space="preserve">, , , , , , , , , , , , , , , , , , , , , , , , , , , , , , , , , , , , , , , , , , , , , , , </v>
      </c>
      <c r="BB84" s="113" t="str">
        <f t="shared" ca="1" si="54"/>
        <v xml:space="preserve">, , , , , , , , , , , , , , , , , , , , , , , , , , , , , , , , , , , , , , , , , , , , , , , , </v>
      </c>
      <c r="BC84" s="113" t="str">
        <f t="shared" ca="1" si="54"/>
        <v xml:space="preserve">, , , , , , , , , , , , , , , , , , , , , , , , , , , , , , , , , , , , , , , , , , , , , , , , , </v>
      </c>
      <c r="BD84" s="113" t="str">
        <f t="shared" ca="1" si="54"/>
        <v xml:space="preserve">, , , , , , , , , , , , , , , , , , , , , , , , , , , , , , , , , , , , , , , , , , , , , , , , , , </v>
      </c>
      <c r="BE84" s="113" t="str">
        <f t="shared" ca="1" si="54"/>
        <v xml:space="preserve">, , , , , , , , , , , , , , , , , , , , , , , , , , , , , , , , , , , , , , , , , , , , , , , , , , , </v>
      </c>
      <c r="BF84" s="113" t="str">
        <f t="shared" ca="1" si="54"/>
        <v xml:space="preserve">, , , , , , , , , , , , , , , , , , , , , , , , , , , , , , , , , , , , , , , , , , , , , , , , , , , , </v>
      </c>
      <c r="BG84" s="113" t="str">
        <f t="shared" ca="1" si="54"/>
        <v xml:space="preserve">, , , , , , , , , , , , , , , , , , , , , , , , , , , , , , , , , , , , , , , , , , , , , , , , , , , , , </v>
      </c>
      <c r="BH84" s="113" t="str">
        <f t="shared" ca="1" si="54"/>
        <v xml:space="preserve">, , , , , , , , , , , , , , , , , , , , , , , , , , , , , , , , , , , , , , , , , , , , , , , , , , , , , , </v>
      </c>
      <c r="BI84" s="113" t="str">
        <f t="shared" ca="1" si="54"/>
        <v xml:space="preserve">, , , , , , , , , , , , , , , , , , , , , , , , , , , , , , , , , , , , , , , , , , , , , , , , , , , , , , , </v>
      </c>
      <c r="BJ84" s="113" t="str">
        <f t="shared" ca="1" si="54"/>
        <v xml:space="preserve">, , , , , , , , , , , , , , , , , , , , , , , , , , , , , , , , , , , , , , , , , , , , , , , , , , , , , , , , </v>
      </c>
      <c r="BK84" s="113" t="str">
        <f t="shared" ca="1" si="54"/>
        <v xml:space="preserve">, , , , , , , , , , , , , , , , , , , , , , , , , , , , , , , , , , , , , , , , , , , , , , , , , , , , , , , , , </v>
      </c>
      <c r="BL84" s="113" t="str">
        <f t="shared" ca="1" si="54"/>
        <v xml:space="preserve">, , , , , , , , , , , , , , , , , , , , , , , , , , , , , , , , , , , , , , , , , , , , , , , , , , , , , , , , , , </v>
      </c>
      <c r="BM84" s="113" t="str">
        <f t="shared" ca="1" si="54"/>
        <v xml:space="preserve">, , , , , , , , , , , , , , , , , , , , , , , , , , , , , , , , , , , , , , , , , , , , , , , , , , , , , , , , , , , </v>
      </c>
      <c r="BN84" s="113" t="str">
        <f t="shared" ca="1" si="54"/>
        <v xml:space="preserve">, , , , , , , , , , , , , , , , , , , , , , , , , , , , , , , , , , , , , , , , , , , , , , , , , , , , , , , , , , , , </v>
      </c>
      <c r="BO84" s="113" t="str">
        <f t="shared" ca="1" si="54"/>
        <v xml:space="preserve">, , , , , , , , , , , , , , , , , , , , , , , , , , , , , , , , , , , , , , , , , , , , , , , , , , , , , , , , , , , , , </v>
      </c>
      <c r="BP84" s="113" t="str">
        <f t="shared" ca="1" si="54"/>
        <v xml:space="preserve">, , , , , , , , , , , , , , , , , , , , , , , , , , , , , , , , , , , , , , , , , , , , , , , , , , , , , , , , , , , , , , </v>
      </c>
      <c r="BQ84" s="113" t="str">
        <f t="shared" ca="1" si="54"/>
        <v xml:space="preserve">, , , , , , , , , , , , , , , , , , , , , , , , , , , , , , , , , , , , , , , , , , , , , , , , , , , , , , , , , , , , , , , </v>
      </c>
      <c r="BR84" s="113" t="str">
        <f t="shared" ca="1" si="54"/>
        <v xml:space="preserve">, , , , , , , , , , , , , , , , , , , , , , , , , , , , , , , , , , , , , , , , , , , , , , , , , , , , , , , , , , , , , , , , </v>
      </c>
      <c r="BS84" s="113" t="str">
        <f t="shared" ca="1" si="54"/>
        <v xml:space="preserve">, , , , , , , , , , , , , , , , , , , , , , , , , , , , , , , , , , , , , , , , , , , , , , , , , , , , , , , , , , , , , , , , , </v>
      </c>
      <c r="BT84" s="113" t="str">
        <f t="shared" ref="BT84:EE84" ca="1" si="55">CONCATENATE(INDIRECT(ADDRESS(ROW(),COLUMN()-1)),", ", BT83)</f>
        <v xml:space="preserve">, , , , , , , , , , , , , , , , , , , , , , , , , , , , , , , , , , , , , , , , , , , , , , , , , , , , , , , , , , , , , , , , , , </v>
      </c>
      <c r="BU84" s="113" t="str">
        <f t="shared" ca="1" si="55"/>
        <v xml:space="preserve">, , , , , , , , , , , , , , , , , , , , , , , , , , , , , , , , , , , , , , , , , , , , , , , , , , , , , , , , , , , , , , , , , , , </v>
      </c>
      <c r="BV84" s="113" t="str">
        <f t="shared" ca="1" si="55"/>
        <v xml:space="preserve">, , , , , , , , , , , , , , , , , , , , , , , , , , , , , , , , , , , , , , , , , , , , , , , , , , , , , , , , , , , , , , , , , , , , </v>
      </c>
      <c r="BW84" s="113" t="str">
        <f t="shared" ca="1" si="55"/>
        <v xml:space="preserve">, , , , , , , , , , , , , , , , , , , , , , , , , , , , , , , , , , , , , , , , , , , , , , , , , , , , , , , , , , , , , , , , , , , , , </v>
      </c>
      <c r="BX84" s="113" t="str">
        <f t="shared" ca="1" si="55"/>
        <v xml:space="preserve">, , , , , , , , , , , , , , , , , , , , , , , , , , , , , , , , , , , , , , , , , , , , , , , , , , , , , , , , , , , , , , , , , , , , , , </v>
      </c>
      <c r="BY84" s="113" t="str">
        <f t="shared" ca="1" si="55"/>
        <v xml:space="preserve">, , , , , , , , , , , , , , , , , , , , , , , , , , , , , , , , , , , , , , , , , , , , , , , , , , , , , , , , , , , , , , , , , , , , , , , </v>
      </c>
      <c r="BZ84" s="113" t="str">
        <f t="shared" ca="1" si="55"/>
        <v xml:space="preserve">, , , , , , , , , , , , , , , , , , , , , , , , , , , , , , , , , , , , , , , , , , , , , , , , , , , , , , , , , , , , , , , , , , , , , , , , </v>
      </c>
      <c r="CA84" s="113" t="str">
        <f t="shared" ca="1" si="55"/>
        <v xml:space="preserve">, , , , , , , , , , , , , , , , , , , , , , , , , , , , , , , , , , , , , , , , , , , , , , , , , , , , , , , , , , , , , , , , , , , , , , , , , </v>
      </c>
      <c r="CB84" s="113" t="str">
        <f t="shared" ca="1" si="55"/>
        <v xml:space="preserve">, , , , , , , , , , , , , , , , , , , , , , , , , , , , , , , , , , , , , , , , , , , , , , , , , , , , , , , , , , , , , , , , , , , , , , , , , , </v>
      </c>
      <c r="CC84" s="113" t="str">
        <f t="shared" ca="1" si="55"/>
        <v xml:space="preserve">, , , , , , , , , , , , , , , , , , , , , , , , , , , , , , , , , , , , , , , , , , , , , , , , , , , , , , , , , , , , , , , , , , , , , , , , , , , </v>
      </c>
      <c r="CD84" s="113" t="str">
        <f t="shared" ca="1" si="55"/>
        <v xml:space="preserve">, , , , , , , , , , , , , , , , , , , , , , , , , , , , , , , , , , , , , , , , , , , , , , , , , , , , , , , , , , , , , , , , , , , , , , , , , , , , </v>
      </c>
      <c r="CE84" s="113" t="str">
        <f t="shared" ca="1" si="55"/>
        <v xml:space="preserve">, , , , , , , , , , , , , , , , , , , , , , , , , , , , , , , , , , , , , , , , , , , , , , , , , , , , , , , , , , , , , , , , , , , , , , , , , , , , , </v>
      </c>
      <c r="CF84" s="113" t="str">
        <f t="shared" ca="1" si="55"/>
        <v xml:space="preserve">, , , , , , , , , , , , , , , , , , , , , , , , , , , , , , , , , , , , , , , , , , , , , , , , , , , , , , , , , , , , , , , , , , , , , , , , , , , , , , </v>
      </c>
      <c r="CG84" s="113" t="str">
        <f t="shared" ca="1" si="55"/>
        <v xml:space="preserve">, , , , , , , , , , , , , , , , , , , , , , , , , , , , , , , , , , , , , , , , , , , , , , , , , , , , , , , , , , , , , , , , , , , , , , , , , , , , , , , </v>
      </c>
      <c r="CH84" s="113" t="str">
        <f t="shared" ca="1" si="55"/>
        <v xml:space="preserve">, , , , , , , , , , , , , , , , , , , , , , , , , , , , , , , , , , , , , , , , , , , , , , , , , , , , , , , , , , , , , , , , , , , , , , , , , , , , , , , , </v>
      </c>
      <c r="CI84" s="113" t="str">
        <f t="shared" ca="1" si="55"/>
        <v xml:space="preserve">, , , , , , , , , , , , , , , , , , , , , , , , , , , , , , , , , , , , , , , , , , , , , , , , , , , , , , , , , , , , , , , , , , , , , , , , , , , , , , , , , </v>
      </c>
      <c r="CJ84" s="113" t="str">
        <f t="shared" ca="1" si="55"/>
        <v xml:space="preserve">, , , , , , , , , , , , , , , , , , , , , , , , , , , , , , , , , , , , , , , , , , , , , , , , , , , , , , , , , , , , , , , , , , , , , , , , , , , , , , , , , , </v>
      </c>
      <c r="CK84" s="113" t="str">
        <f t="shared" ca="1" si="55"/>
        <v xml:space="preserve">, , , , , , , , , , , , , , , , , , , , , , , , , , , , , , , , , , , , , , , , , , , , , , , , , , , , , , , , , , , , , , , , , , , , , , , , , , , , , , , , , , , </v>
      </c>
      <c r="CL84" s="113" t="str">
        <f t="shared" ca="1" si="55"/>
        <v xml:space="preserve">, , , , , , , , , , , , , , , , , , , , , , , , , , , , , , , , , , , , , , , , , , , , , , , , , , , , , , , , , , , , , , , , , , , , , , , , , , , , , , , , , , , , </v>
      </c>
      <c r="CM84" s="113" t="str">
        <f t="shared" ca="1" si="55"/>
        <v xml:space="preserve">, , , , , , , , , , , , , , , , , , , , , , , , , , , , , , , , , , , , , , , , , , , , , , , , , , , , , , , , , , , , , , , , , , , , , , , , , , , , , , , , , , , , , </v>
      </c>
      <c r="CN84" s="113" t="str">
        <f t="shared" ca="1" si="55"/>
        <v xml:space="preserve">, , , , , , , , , , , , , , , , , , , , , , , , , , , , , , , , , , , , , , , , , , , , , , , , , , , , , , , , , , , , , , , , , , , , , , , , , , , , , , , , , , , , , , </v>
      </c>
      <c r="CO84" s="113" t="str">
        <f t="shared" ca="1" si="55"/>
        <v xml:space="preserve">, , , , , , , , , , , , , , , , , , , , , , , , , , , , , , , , , , , , , , , , , , , , , , , , , , , , , , , , , , , , , , , , , , , , , , , , , , , , , , , , , , , , , , , </v>
      </c>
      <c r="CP84" s="113" t="str">
        <f t="shared" ca="1" si="55"/>
        <v xml:space="preserve">, , , , , , , , , , , , , , , , , , , , , , , , , , , , , , , , , , , , , , , , , , , , , , , , , , , , , , , , , , , , , , , , , , , , , , , , , , , , , , , , , , , , , , , , </v>
      </c>
      <c r="CQ84" s="113" t="str">
        <f t="shared" ca="1" si="55"/>
        <v xml:space="preserve">, , , , , , , , , , , , , , , , , , , , , , , , , , , , , , , , , , , , , , , , , , , , , , , , , , , , , , , , , , , , , , , , , , , , , , , , , , , , , , , , , , , , , , , , , </v>
      </c>
      <c r="CR84" s="113" t="str">
        <f t="shared" ca="1" si="55"/>
        <v xml:space="preserve">, , , , , , , , , , , , , , , , , , , , , , , , , , , , , , , , , , , , , , , , , , , , , , , , , , , , , , , , , , , , , , , , , , , , , , , , , , , , , , , , , , , , , , , , , , </v>
      </c>
      <c r="CS84" s="113" t="str">
        <f t="shared" ca="1" si="55"/>
        <v xml:space="preserve">, , , , , , , , , , , , , , , , , , , , , , , , , , , , , , , , , , , , , , , , , , , , , , , , , , , , , , , , , , , , , , , , , , , , , , , , , , , , , , , , , , , , , , , , , , , </v>
      </c>
      <c r="CT84" s="113" t="str">
        <f t="shared" ca="1" si="55"/>
        <v xml:space="preserve">, , , , , , , , , , , , , , , , , , , , , , , , , , , , , , , , , , , , , , , , , , , , , , , , , , , , , , , , , , , , , , , , , , , , , , , , , , , , , , , , , , , , , , , , , , , , </v>
      </c>
      <c r="CU84" s="113" t="str">
        <f t="shared" ca="1" si="55"/>
        <v xml:space="preserve">, , , , , , , , , , , , , , , , , , , , , , , , , , , , , , , , , , , , , , , , , , , , , , , , , , , , , , , , , , , , , , , , , , , , , , , , , , , , , , , , , , , , , , , , , , , , , </v>
      </c>
      <c r="CV84" s="113" t="str">
        <f t="shared" ca="1" si="55"/>
        <v xml:space="preserve">, , , , , , , , , , , , , , , , , , , , , , , , , , , , , , , , , , , , , , , , , , , , , , , , , , , , , , , , , , , , , , , , , , , , , , , , , , , , , , , , , , , , , , , , , , , , , , </v>
      </c>
      <c r="CW84" s="113" t="str">
        <f t="shared" ca="1" si="55"/>
        <v xml:space="preserve">, , , , , , , , , , , , , , , , , , , , , , , , , , , , , , , , , , , , , , , , , , , , , , , , , , , , , , , , , , , , , , , , , , , , , , , , , , , , , , , , , , , , , , , , , , , , , , , </v>
      </c>
      <c r="CX84" s="113" t="str">
        <f t="shared" ca="1" si="55"/>
        <v xml:space="preserve">, , , , , , , , , , , , , , , , , , , , , , , , , , , , , , , , , , , , , , , , , , , , , , , , , , , , , , , , , , , , , , , , , , , , , , , , , , , , , , , , , , , , , , , , , , , , , , , , </v>
      </c>
      <c r="CY84" s="113" t="str">
        <f t="shared" ca="1" si="55"/>
        <v xml:space="preserve">, , , , , , , , , , , , , , , , , , , , , , , , , , , , , , , , , , , , , , , , , , , , , , , , , , , , , , , , , , , , , , , , , , , , , , , , , , , , , , , , , , , , , , , , , , , , , , , , , </v>
      </c>
      <c r="CZ84" s="113" t="str">
        <f t="shared" ca="1" si="55"/>
        <v xml:space="preserve">, , , , , , , , , , , , , , , , , , , , , , , , , , , , , , , , , , , , , , , , , , , , , , , , , , , , , , , , , , , , , , , , , , , , , , , , , , , , , , , , , , , , , , , , , , , , , , , , , , </v>
      </c>
      <c r="DA84" s="113" t="str">
        <f t="shared" ca="1" si="55"/>
        <v xml:space="preserve">, , , , , , , , , , , , , , , , , , , , , , , , , , , , , , , , , , , , , , , , , , , , , , , , , , , , , , , , , , , , , , , , , , , , , , , , , , , , , , , , , , , , , , , , , , , , , , , , , , , </v>
      </c>
      <c r="DB84" s="113" t="str">
        <f t="shared" ca="1" si="55"/>
        <v xml:space="preserve">, , , , , , , , , , , , , , , , , , , , , , , , , , , , , , , , , , , , , , , , , , , , , , , , , , , , , , , , , , , , , , , , , , , , , , , , , , , , , , , , , , , , , , , , , , , , , , , , , , , , </v>
      </c>
      <c r="DC84" s="113" t="str">
        <f t="shared" ca="1" si="55"/>
        <v xml:space="preserve">, , , , , , , , , , , , , , , , , , , , , , , , , , , , , , , , , , , , , , , , , , , , , , , , , , , , , , , , , , , , , , , , , , , , , , , , , , , , , , , , , , , , , , , , , , , , , , , , , , , , , </v>
      </c>
      <c r="DD84" s="113" t="str">
        <f t="shared" ca="1" si="55"/>
        <v xml:space="preserve">, , , , , , , , , , , , , , , , , , , , , , , , , , , , , , , , , , , , , , , , , , , , , , , , , , , , , , , , , , , , , , , , , , , , , , , , , , , , , , , , , , , , , , , , , , , , , , , , , , , , , , </v>
      </c>
      <c r="DE84" s="113" t="str">
        <f t="shared" ca="1" si="55"/>
        <v xml:space="preserve">, , , , , , , , , , , , , , , , , , , , , , , , , , , , , , , , , , , , , , , , , , , , , , , , , , , , , , , , , , , , , , , , , , , , , , , , , , , , , , , , , , , , , , , , , , , , , , , , , , , , , , , </v>
      </c>
      <c r="DF84" s="113" t="str">
        <f t="shared" ca="1" si="55"/>
        <v xml:space="preserve">, , , , , , , , , , , , , , , , , , , , , , , , , , , , , , , , , , , , , , , , , , , , , , , , , , , , , , , , , , , , , , , , , , , , , , , , , , , , , , , , , , , , , , , , , , , , , , , , , , , , , , , , </v>
      </c>
      <c r="DG84" s="113" t="str">
        <f t="shared" ca="1" si="55"/>
        <v xml:space="preserve">, , , , , , , , , , , , , , , , , , , , , , , , , , , , , , , , , , , , , , , , , , , , , , , , , , , , , , , , , , , , , , , , , , , , , , , , , , , , , , , , , , , , , , , , , , , , , , , , , , , , , , , , , </v>
      </c>
      <c r="DH84" s="113" t="str">
        <f t="shared" ca="1" si="55"/>
        <v xml:space="preserve">, , , , , , , , , , , , , , , , , , , , , , , , , , , , , , , , , , , , , , , , , , , , , , , , , , , , , , , , , , , , , , , , , , , , , , , , , , , , , , , , , , , , , , , , , , , , , , , , , , , , , , , , , , </v>
      </c>
      <c r="DI84" s="113" t="str">
        <f t="shared" ca="1" si="55"/>
        <v xml:space="preserve">, , , , , , , , , , , , , , , , , , , , , , , , , , , , , , , , , , , , , , , , , , , , , , , , , , , , , , , , , , , , , , , , , , , , , , , , , , , , , , , , , , , , , , , , , , , , , , , , , , , , , , , , , , , </v>
      </c>
      <c r="DJ84" s="113" t="str">
        <f t="shared" ca="1" si="55"/>
        <v xml:space="preserve">, , , , , , , , , , , , , , , , , , , , , , , , , , , , , , , , , , , , , , , , , , , , , , , , , , , , , , , , , , , , , , , , , , , , , , , , , , , , , , , , , , , , , , , , , , , , , , , , , , , , , , , , , , , , </v>
      </c>
      <c r="DK84" s="113" t="str">
        <f t="shared" ca="1" si="55"/>
        <v xml:space="preserve">, , , , , , , , , , , , , , , , , , , , , , , , , , , , , , , , , , , , , , , , , , , , , , , , , , , , , , , , , , , , , , , , , , , , , , , , , , , , , , , , , , , , , , , , , , , , , , , , , , , , , , , , , , , , , </v>
      </c>
      <c r="DL84" s="113" t="str">
        <f t="shared" ca="1" si="55"/>
        <v xml:space="preserve">, , , , , , , , , , , , , , , , , , , , , , , , , , , , , , , , , , , , , , , , , , , , , , , , , , , , , , , , , , , , , , , , , , , , , , , , , , , , , , , , , , , , , , , , , , , , , , , , , , , , , , , , , , , , , , </v>
      </c>
      <c r="DM84" s="113" t="str">
        <f t="shared" ca="1" si="55"/>
        <v xml:space="preserve">, , , , , , , , , , , , , , , , , , , , , , , , , , , , , , , , , , , , , , , , , , , , , , , , , , , , , , , , , , , , , , , , , , , , , , , , , , , , , , , , , , , , , , , , , , , , , , , , , , , , , , , , , , , , , , , </v>
      </c>
      <c r="DN84" s="113" t="str">
        <f t="shared" ca="1" si="55"/>
        <v xml:space="preserve">, , , , , , , , , , , , , , , , , , , , , , , , , , , , , , , , , , , , , , , , , , , , , , , , , , , , , , , , , , , , , , , , , , , , , , , , , , , , , , , , , , , , , , , , , , , , , , , , , , , , , , , , , , , , , , , , </v>
      </c>
      <c r="DO84" s="113" t="str">
        <f t="shared" ca="1" si="55"/>
        <v xml:space="preserve">, , , , , , , , , , , , , , , , , , , , , , , , , , , , , , , , , , , , , , , , , , , , , , , , , , , , , , , , , , , , , , , , , , , , , , , , , , , , , , , , , , , , , , , , , , , , , , , , , , , , , , , , , , , , , , , , , </v>
      </c>
      <c r="DP84" s="113" t="str">
        <f t="shared" ca="1" si="55"/>
        <v xml:space="preserve">, , , , , , , , , , , , , , , , , , , , , , , , , , , , , , , , , , , , , , , , , , , , , , , , , , , , , , , , , , , , , , , , , , , , , , , , , , , , , , , , , , , , , , , , , , , , , , , , , , , , , , , , , , , , , , , , , , </v>
      </c>
      <c r="DQ84" s="113" t="str">
        <f t="shared" ca="1" si="55"/>
        <v xml:space="preserve">, , , , , , , , , , , , , , , , , , , , , , , , , , , , , , , , , , , , , , , , , , , , , , , , , , , , , , , , , , , , , , , , , , , , , , , , , , , , , , , , , , , , , , , , , , , , , , , , , , , , , , , , , , , , , , , , , , , </v>
      </c>
      <c r="DR84" s="113" t="str">
        <f t="shared" ca="1" si="55"/>
        <v xml:space="preserve">, , , , , , , , , , , , , , , , , , , , , , , , , , , , , , , , , , , , , , , , , , , , , , , , , , , , , , , , , , , , , , , , , , , , , , , , , , , , , , , , , , , , , , , , , , , , , , , , , , , , , , , , , , , , , , , , , , , , </v>
      </c>
      <c r="DS84" s="113" t="str">
        <f t="shared" ca="1" si="55"/>
        <v xml:space="preserve">, , , , , , , , , , , , , , , , , , , , , , , , , , , , , , , , , , , , , , , , , , , , , , , , , , , , , , , , , , , , , , , , , , , , , , , , , , , , , , , , , , , , , , , , , , , , , , , , , , , , , , , , , , , , , , , , , , , , , </v>
      </c>
      <c r="DT84" s="113" t="str">
        <f t="shared" ca="1" si="55"/>
        <v xml:space="preserve">, , , , , , , , , , , , , , , , , , , , , , , , , , , , , , , , , , , , , , , , , , , , , , , , , , , , , , , , , , , , , , , , , , , , , , , , , , , , , , , , , , , , , , , , , , , , , , , , , , , , , , , , , , , , , , , , , , , , , , </v>
      </c>
      <c r="DU84" s="113" t="str">
        <f t="shared" ca="1" si="55"/>
        <v xml:space="preserve">, , , , , , , , , , , , , , , , , , , , , , , , , , , , , , , , , , , , , , , , , , , , , , , , , , , , , , , , , , , , , , , , , , , , , , , , , , , , , , , , , , , , , , , , , , , , , , , , , , , , , , , , , , , , , , , , , , , , , , , </v>
      </c>
      <c r="DV84" s="113" t="str">
        <f t="shared" ca="1" si="55"/>
        <v xml:space="preserve">, , , , , , , , , , , , , , , , , , , , , , , , , , , , , , , , , , , , , , , , , , , , , , , , , , , , , , , , , , , , , , , , , , , , , , , , , , , , , , , , , , , , , , , , , , , , , , , , , , , , , , , , , , , , , , , , , , , , , , , , </v>
      </c>
      <c r="DW84" s="113" t="str">
        <f t="shared" ca="1" si="55"/>
        <v xml:space="preserve">, , , , , , , , , , , , , , , , , , , , , , , , , , , , , , , , , , , , , , , , , , , , , , , , , , , , , , , , , , , , , , , , , , , , , , , , , , , , , , , , , , , , , , , , , , , , , , , , , , , , , , , , , , , , , , , , , , , , , , , , , </v>
      </c>
      <c r="DX84" s="113" t="str">
        <f t="shared" ca="1" si="55"/>
        <v xml:space="preserve">, , , , , , , , , , , , , , , , , , , , , , , , , , , , , , , , , , , , , , , , , , , , , , , , , , , , , , , , , , , , , , , , , , , , , , , , , , , , , , , , , , , , , , , , , , , , , , , , , , , , , , , , , , , , , , , , , , , , , , , , , , </v>
      </c>
      <c r="DY84" s="113" t="str">
        <f t="shared" ca="1" si="55"/>
        <v xml:space="preserve">, , , , , , , , , , , , , , , , , , , , , , , , , , , , , , , , , , , , , , , , , , , , , , , , , , , , , , , , , , , , , , , , , , , , , , , , , , , , , , , , , , , , , , , , , , , , , , , , , , , , , , , , , , , , , , , , , , , , , , , , , , , </v>
      </c>
      <c r="DZ84" s="113" t="str">
        <f t="shared" ca="1" si="55"/>
        <v xml:space="preserve">, , , , , , , , , , , , , , , , , , , , , , , , , , , , , , , , , , , , , , , , , , , , , , , , , , , , , , , , , , , , , , , , , , , , , , , , , , , , , , , , , , , , , , , , , , , , , , , , , , , , , , , , , , , , , , , , , , , , , , , , , , , , </v>
      </c>
      <c r="EA84" s="113" t="str">
        <f t="shared" ca="1" si="55"/>
        <v xml:space="preserve">, , , , , , , , , , , , , , , , , , , , , , , , , , , , , , , , , , , , , , , , , , , , , , , , , , , , , , , , , , , , , , , , , , , , , , , , , , , , , , , , , , , , , , , , , , , , , , , , , , , , , , , , , , , , , , , , , , , , , , , , , , , , , </v>
      </c>
      <c r="EB84" s="113" t="str">
        <f t="shared" ca="1" si="55"/>
        <v xml:space="preserve">, , , , , , , , , , , , , , , , , , , , , , , , , , , , , , , , , , , , , , , , , , , , , , , , , , , , , , , , , , , , , , , , , , , , , , , , , , , , , , , , , , , , , , , , , , , , , , , , , , , , , , , , , , , , , , , , , , , , , , , , , , , , , , </v>
      </c>
      <c r="EC84" s="113" t="str">
        <f t="shared" ca="1" si="55"/>
        <v xml:space="preserve">, , , , , , , , , , , , , , , , , , , , , , , , , , , , , , , , , , , , , , , , , , , , , , , , , , , , , , , , , , , , , , , , , , , , , , , , , , , , , , , , , , , , , , , , , , , , , , , , , , , , , , , , , , , , , , , , , , , , , , , , , , , , , , , </v>
      </c>
      <c r="ED84" s="113" t="str">
        <f t="shared" ca="1" si="55"/>
        <v xml:space="preserve">, , , , , , , , , , , , , , , , , , , , , , , , , , , , , , , , , , , , , , , , , , , , , , , , , , , , , , , , , , , , , , , , , , , , , , , , , , , , , , , , , , , , , , , , , , , , , , , , , , , , , , , , , , , , , , , , , , , , , , , , , , , , , , , , </v>
      </c>
      <c r="EE84" s="113" t="str">
        <f t="shared" ca="1" si="55"/>
        <v xml:space="preserve">, , , , , , , , , , , , , , , , , , , , , , , , , , , , , , , , , , , , , , , , , , , , , , , , , , , , , , , , , , , , , , , , , , , , , , , , , , , , , , , , , , , , , , , , , , , , , , , , , , , , , , , , , , , , , , , , , , , , , , , , , , , , , , , , , </v>
      </c>
      <c r="EF84" s="113" t="str">
        <f t="shared" ref="EF84:EY84" ca="1" si="56">CONCATENATE(INDIRECT(ADDRESS(ROW(),COLUMN()-1)),", ", EF83)</f>
        <v xml:space="preserve">, , , , , , , , , , , , , , , , , , , , , , , , , , , , , , , , , , , , , , , , , , , , , , , , , , , , , , , , , , , , , , , , , , , , , , , , , , , , , , , , , , , , , , , , , , , , , , , , , , , , , , , , , , , , , , , , , , , , , , , , , , , , , , , , , , </v>
      </c>
      <c r="EG84" s="113" t="str">
        <f t="shared" ca="1" si="56"/>
        <v xml:space="preserve">, , , , , , , , , , , , , , , , , , , , , , , , , , , , , , , , , , , , , , , , , , , , , , , , , , , , , , , , , , , , , , , , , , , , , , , , , , , , , , , , , , , , , , , , , , , , , , , , , , , , , , , , , , , , , , , , , , , , , , , , , , , , , , , , , , , </v>
      </c>
      <c r="EH84" s="113" t="str">
        <f t="shared" ca="1" si="56"/>
        <v xml:space="preserve">, , , , , , , , , , , , , , , , , , , , , , , , , , , , , , , , , , , , , , , , , , , , , , , , , , , , , , , , , , , , , , , , , , , , , , , , , , , , , , , , , , , , , , , , , , , , , , , , , , , , , , , , , , , , , , , , , , , , , , , , , , , , , , , , , , , , </v>
      </c>
      <c r="EI84" s="113" t="str">
        <f t="shared" ca="1" si="56"/>
        <v xml:space="preserve">, , , , , , , , , , , , , , , , , , , , , , , , , , , , , , , , , , , , , , , , , , , , , , , , , , , , , , , , , , , , , , , , , , , , , , , , , , , , , , , , , , , , , , , , , , , , , , , , , , , , , , , , , , , , , , , , , , , , , , , , , , , , , , , , , , , , , </v>
      </c>
      <c r="EJ84" s="113" t="str">
        <f t="shared" ca="1" si="56"/>
        <v xml:space="preserve">, , , , , , , , , , , , , , , , , , , , , , , , , , , , , , , , , , , , , , , , , , , , , , , , , , , , , , , , , , , , , , , , , , , , , , , , , , , , , , , , , , , , , , , , , , , , , , , , , , , , , , , , , , , , , , , , , , , , , , , , , , , , , , , , , , , , , , </v>
      </c>
      <c r="EK84" s="113" t="str">
        <f t="shared" ca="1" si="56"/>
        <v xml:space="preserve">, , , , , , , , , , , , , , , , , , , , , , , , , , , , , , , , , , , , , , , , , , , , , , , , , , , , , , , , , , , , , , , , , , , , , , , , , , , , , , , , , , , , , , , , , , , , , , , , , , , , , , , , , , , , , , , , , , , , , , , , , , , , , , , , , , , , , , , </v>
      </c>
      <c r="EL84" s="113" t="str">
        <f t="shared" ca="1" si="56"/>
        <v xml:space="preserve">, , , , , , , , , , , , , , , , , , , , , , , , , , , , , , , , , , , , , , , , , , , , , , , , , , , , , , , , , , , , , , , , , , , , , , , , , , , , , , , , , , , , , , , , , , , , , , , , , , , , , , , , , , , , , , , , , , , , , , , , , , , , , , , , , , , , , , , , </v>
      </c>
      <c r="EM84" s="113" t="str">
        <f t="shared" ca="1" si="56"/>
        <v xml:space="preserve">, , , , , , , , , , , , , , , , , , , , , , , , , , , , , , , , , , , , , , , , , , , , , , , , , , , , , , , , , , , , , , , , , , , , , , , , , , , , , , , , , , , , , , , , , , , , , , , , , , , , , , , , , , , , , , , , , , , , , , , , , , , , , , , , , , , , , , , , , </v>
      </c>
      <c r="EN84" s="113" t="str">
        <f t="shared" ca="1" si="56"/>
        <v xml:space="preserve">, , , , , , , , , , , , , , , , , , , , , , , , , , , , , , , , , , , , , , , , , , , , , , , , , , , , , , , , , , , , , , , , , , , , , , , , , , , , , , , , , , , , , , , , , , , , , , , , , , , , , , , , , , , , , , , , , , , , , , , , , , , , , , , , , , , , , , , , , , </v>
      </c>
      <c r="EO84" s="113" t="str">
        <f t="shared" ca="1" si="56"/>
        <v xml:space="preserve">, , , , , , , , , , , , , , , , , , , , , , , , , , , , , , , , , , , , , , , , , , , , , , , , , , , , , , , , , , , , , , , , , , , , , , , , , , , , , , , , , , , , , , , , , , , , , , , , , , , , , , , , , , , , , , , , , , , , , , , , , , , , , , , , , , , , , , , , , , , </v>
      </c>
      <c r="EP84" s="113" t="str">
        <f t="shared" ca="1" si="56"/>
        <v xml:space="preserve">, , , , , , , , , , , , , , , , , , , , , , , , , , , , , , , , , , , , , , , , , , , , , , , , , , , , , , , , , , , , , , , , , , , , , , , , , , , , , , , , , , , , , , , , , , , , , , , , , , , , , , , , , , , , , , , , , , , , , , , , , , , , , , , , , , , , , , , , , , , , </v>
      </c>
      <c r="EQ84" s="113" t="str">
        <f t="shared" ca="1" si="56"/>
        <v xml:space="preserve">, , , , , , , , , , , , , , , , , , , , , , , , , , , , , , , , , , , , , , , , , , , , , , , , , , , , , , , , , , , , , , , , , , , , , , , , , , , , , , , , , , , , , , , , , , , , , , , , , , , , , , , , , , , , , , , , , , , , , , , , , , , , , , , , , , , , , , , , , , , , , </v>
      </c>
      <c r="ER84" s="113" t="str">
        <f t="shared" ca="1" si="56"/>
        <v xml:space="preserve">, , , , , , , , , , , , , , , , , , , , , , , , , , , , , , , , , , , , , , , , , , , , , , , , , , , , , , , , , , , , , , , , , , , , , , , , , , , , , , , , , , , , , , , , , , , , , , , , , , , , , , , , , , , , , , , , , , , , , , , , , , , , , , , , , , , , , , , , , , , , , , </v>
      </c>
      <c r="ES84" s="113" t="str">
        <f t="shared" ca="1" si="56"/>
        <v xml:space="preserve">, , , , , , , , , , , , , , , , , , , , , , , , , , , , , , , , , , , , , , , , , , , , , , , , , , , , , , , , , , , , , , , , , , , , , , , , , , , , , , , , , , , , , , , , , , , , , , , , , , , , , , , , , , , , , , , , , , , , , , , , , , , , , , , , , , , , , , , , , , , , , , , </v>
      </c>
      <c r="ET84" s="113" t="str">
        <f t="shared" ca="1" si="56"/>
        <v xml:space="preserve">, , , , , , , , , , , , , , , , , , , , , , , , , , , , , , , , , , , , , , , , , , , , , , , , , , , , , , , , , , , , , , , , , , , , , , , , , , , , , , , , , , , , , , , , , , , , , , , , , , , , , , , , , , , , , , , , , , , , , , , , , , , , , , , , , , , , , , , , , , , , , , , , </v>
      </c>
      <c r="EU84" s="113" t="str">
        <f t="shared" ca="1" si="56"/>
        <v xml:space="preserve">, , , , , , , , , , , , , , , , , , , , , , , , , , , , , , , , , , , , , , , , , , , , , , , , , , , , , , , , , , , , , , , , , , , , , , , , , , , , , , , , , , , , , , , , , , , , , , , , , , , , , , , , , , , , , , , , , , , , , , , , , , , , , , , , , , , , , , , , , , , , , , , , , </v>
      </c>
      <c r="EV84" s="113" t="str">
        <f t="shared" ca="1" si="56"/>
        <v xml:space="preserve">, , , , , , , , , , , , , , , , , , , , , , , , , , , , , , , , , , , , , , , , , , , , , , , , , , , , , , , , , , , , , , , , , , , , , , , , , , , , , , , , , , , , , , , , , , , , , , , , , , , , , , , , , , , , , , , , , , , , , , , , , , , , , , , , , , , , , , , , , , , , , , , , , , </v>
      </c>
      <c r="EW84" s="113" t="str">
        <f t="shared" ca="1" si="56"/>
        <v xml:space="preserve">, , , , , , , , , , , , , , , , , , , , , , , , , , , , , , , , , , , , , , , , , , , , , , , , , , , , , , , , , , , , , , , , , , , , , , , , , , , , , , , , , , , , , , , , , , , , , , , , , , , , , , , , , , , , , , , , , , , , , , , , , , , , , , , , , , , , , , , , , , , , , , , , , , , </v>
      </c>
      <c r="EX84" s="113" t="str">
        <f t="shared" ca="1" si="56"/>
        <v xml:space="preserve">, , , , , , , , , , , , , , , , , , , , , , , , , , , , , , , , , , , , , , , , , , , , , , , , , , , , , , , , , , , , , , , , , , , , , , , , , , , , , , , , , , , , , , , , , , , , , , , , , , , , , , , , , , , , , , , , , , , , , , , , , , , , , , , , , , , , , , , , , , , , , , , , , , , , </v>
      </c>
      <c r="EY84" s="113" t="str">
        <f t="shared" ca="1" si="56"/>
        <v xml:space="preserve">, , , ,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113" t="str">
        <f>IF(F59="Y",F72 &amp; ", ","")</f>
        <v/>
      </c>
      <c r="G86" s="113" t="str">
        <f t="shared" ref="G86:BR86" si="57">IF(G59="Y",G72 &amp; ", ","")</f>
        <v/>
      </c>
      <c r="H86" s="113" t="str">
        <f t="shared" si="57"/>
        <v/>
      </c>
      <c r="I86" s="113"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136" t="str">
        <f>F86</f>
        <v/>
      </c>
      <c r="G87" s="113" t="str">
        <f ca="1">CONCATENATE(INDIRECT(ADDRESS(ROW(),COLUMN()-1)), G86)</f>
        <v/>
      </c>
      <c r="H87" s="113" t="str">
        <f t="shared" ref="H87:BS87" ca="1" si="60">CONCATENATE(INDIRECT(ADDRESS(ROW(),COLUMN()-1)), H86)</f>
        <v/>
      </c>
      <c r="I87" s="113" t="str">
        <f t="shared" ca="1" si="60"/>
        <v/>
      </c>
      <c r="J87" s="113" t="str">
        <f t="shared" ca="1" si="60"/>
        <v/>
      </c>
      <c r="K87" s="113" t="str">
        <f t="shared" ca="1" si="60"/>
        <v/>
      </c>
      <c r="L87" s="113" t="str">
        <f t="shared" ca="1" si="60"/>
        <v/>
      </c>
      <c r="M87" s="113" t="str">
        <f t="shared" ca="1" si="60"/>
        <v/>
      </c>
      <c r="N87" s="113" t="str">
        <f t="shared" ca="1" si="60"/>
        <v/>
      </c>
      <c r="O87" s="113" t="str">
        <f t="shared" ca="1" si="60"/>
        <v/>
      </c>
      <c r="P87" s="113" t="str">
        <f t="shared" ca="1" si="60"/>
        <v/>
      </c>
      <c r="Q87" s="113" t="str">
        <f t="shared" ca="1" si="60"/>
        <v/>
      </c>
      <c r="R87" s="113" t="str">
        <f t="shared" ca="1" si="60"/>
        <v/>
      </c>
      <c r="S87" s="113" t="str">
        <f t="shared" ca="1" si="60"/>
        <v/>
      </c>
      <c r="T87" s="113" t="str">
        <f t="shared" ca="1" si="60"/>
        <v/>
      </c>
      <c r="U87" s="113" t="str">
        <f t="shared" ca="1" si="60"/>
        <v/>
      </c>
      <c r="V87" s="113" t="str">
        <f t="shared" ca="1" si="60"/>
        <v/>
      </c>
      <c r="W87" s="113" t="str">
        <f t="shared" ca="1" si="60"/>
        <v/>
      </c>
      <c r="X87" s="113" t="str">
        <f t="shared" ca="1" si="60"/>
        <v/>
      </c>
      <c r="Y87" s="113" t="str">
        <f t="shared" ca="1" si="60"/>
        <v/>
      </c>
      <c r="Z87" s="113" t="str">
        <f t="shared" ca="1" si="60"/>
        <v/>
      </c>
      <c r="AA87" s="113" t="str">
        <f t="shared" ca="1" si="60"/>
        <v/>
      </c>
      <c r="AB87" s="113" t="str">
        <f t="shared" ca="1" si="60"/>
        <v/>
      </c>
      <c r="AC87" s="113" t="str">
        <f t="shared" ca="1" si="60"/>
        <v/>
      </c>
      <c r="AD87" s="113" t="str">
        <f t="shared" ca="1" si="60"/>
        <v/>
      </c>
      <c r="AE87" s="113" t="str">
        <f t="shared" ca="1" si="60"/>
        <v/>
      </c>
      <c r="AF87" s="113" t="str">
        <f t="shared" ca="1" si="60"/>
        <v/>
      </c>
      <c r="AG87" s="113" t="str">
        <f t="shared" ca="1" si="60"/>
        <v/>
      </c>
      <c r="AH87" s="113" t="str">
        <f t="shared" ca="1" si="60"/>
        <v/>
      </c>
      <c r="AI87" s="113" t="str">
        <f t="shared" ca="1" si="60"/>
        <v/>
      </c>
      <c r="AJ87" s="113" t="str">
        <f t="shared" ca="1" si="60"/>
        <v/>
      </c>
      <c r="AK87" s="113" t="str">
        <f t="shared" ca="1" si="60"/>
        <v/>
      </c>
      <c r="AL87" s="113" t="str">
        <f t="shared" ca="1" si="60"/>
        <v/>
      </c>
      <c r="AM87" s="113" t="str">
        <f t="shared" ca="1" si="60"/>
        <v/>
      </c>
      <c r="AN87" s="113" t="str">
        <f t="shared" ca="1" si="60"/>
        <v/>
      </c>
      <c r="AO87" s="113" t="str">
        <f t="shared" ca="1" si="60"/>
        <v/>
      </c>
      <c r="AP87" s="113" t="str">
        <f t="shared" ca="1" si="60"/>
        <v/>
      </c>
      <c r="AQ87" s="113" t="str">
        <f t="shared" ca="1" si="60"/>
        <v/>
      </c>
      <c r="AR87" s="113" t="str">
        <f t="shared" ca="1" si="60"/>
        <v/>
      </c>
      <c r="AS87" s="113" t="str">
        <f t="shared" ca="1" si="60"/>
        <v/>
      </c>
      <c r="AT87" s="113" t="str">
        <f t="shared" ca="1" si="60"/>
        <v/>
      </c>
      <c r="AU87" s="113" t="str">
        <f t="shared" ca="1" si="60"/>
        <v/>
      </c>
      <c r="AV87" s="113" t="str">
        <f t="shared" ca="1" si="60"/>
        <v/>
      </c>
      <c r="AW87" s="113" t="str">
        <f t="shared" ca="1" si="60"/>
        <v/>
      </c>
      <c r="AX87" s="113" t="str">
        <f t="shared" ca="1" si="60"/>
        <v/>
      </c>
      <c r="AY87" s="113" t="str">
        <f t="shared" ca="1" si="60"/>
        <v/>
      </c>
      <c r="AZ87" s="113" t="str">
        <f t="shared" ca="1" si="60"/>
        <v/>
      </c>
      <c r="BA87" s="113" t="str">
        <f t="shared" ca="1" si="60"/>
        <v/>
      </c>
      <c r="BB87" s="113" t="str">
        <f t="shared" ca="1" si="60"/>
        <v/>
      </c>
      <c r="BC87" s="113" t="str">
        <f t="shared" ca="1" si="60"/>
        <v/>
      </c>
      <c r="BD87" s="113" t="str">
        <f t="shared" ca="1" si="60"/>
        <v/>
      </c>
      <c r="BE87" s="113" t="str">
        <f t="shared" ca="1" si="60"/>
        <v/>
      </c>
      <c r="BF87" s="113" t="str">
        <f t="shared" ca="1" si="60"/>
        <v/>
      </c>
      <c r="BG87" s="113" t="str">
        <f t="shared" ca="1" si="60"/>
        <v/>
      </c>
      <c r="BH87" s="113" t="str">
        <f t="shared" ca="1" si="60"/>
        <v/>
      </c>
      <c r="BI87" s="113" t="str">
        <f t="shared" ca="1" si="60"/>
        <v/>
      </c>
      <c r="BJ87" s="113" t="str">
        <f t="shared" ca="1" si="60"/>
        <v/>
      </c>
      <c r="BK87" s="113" t="str">
        <f t="shared" ca="1" si="60"/>
        <v/>
      </c>
      <c r="BL87" s="113" t="str">
        <f t="shared" ca="1" si="60"/>
        <v/>
      </c>
      <c r="BM87" s="113" t="str">
        <f t="shared" ca="1" si="60"/>
        <v/>
      </c>
      <c r="BN87" s="113" t="str">
        <f t="shared" ca="1" si="60"/>
        <v/>
      </c>
      <c r="BO87" s="113" t="str">
        <f t="shared" ca="1" si="60"/>
        <v/>
      </c>
      <c r="BP87" s="113" t="str">
        <f t="shared" ca="1" si="60"/>
        <v/>
      </c>
      <c r="BQ87" s="113" t="str">
        <f t="shared" ca="1" si="60"/>
        <v/>
      </c>
      <c r="BR87" s="113" t="str">
        <f t="shared" ca="1" si="60"/>
        <v/>
      </c>
      <c r="BS87" s="113" t="str">
        <f t="shared" ca="1" si="60"/>
        <v/>
      </c>
      <c r="BT87" s="113" t="str">
        <f t="shared" ref="BT87:EE87" ca="1" si="61">CONCATENATE(INDIRECT(ADDRESS(ROW(),COLUMN()-1)), BT86)</f>
        <v/>
      </c>
      <c r="BU87" s="113" t="str">
        <f t="shared" ca="1" si="61"/>
        <v/>
      </c>
      <c r="BV87" s="113" t="str">
        <f t="shared" ca="1" si="61"/>
        <v/>
      </c>
      <c r="BW87" s="113" t="str">
        <f t="shared" ca="1" si="61"/>
        <v/>
      </c>
      <c r="BX87" s="113" t="str">
        <f t="shared" ca="1" si="61"/>
        <v/>
      </c>
      <c r="BY87" s="113" t="str">
        <f t="shared" ca="1" si="61"/>
        <v/>
      </c>
      <c r="BZ87" s="113" t="str">
        <f t="shared" ca="1" si="61"/>
        <v/>
      </c>
      <c r="CA87" s="113" t="str">
        <f t="shared" ca="1" si="61"/>
        <v/>
      </c>
      <c r="CB87" s="113" t="str">
        <f t="shared" ca="1" si="61"/>
        <v/>
      </c>
      <c r="CC87" s="113" t="str">
        <f t="shared" ca="1" si="61"/>
        <v/>
      </c>
      <c r="CD87" s="113" t="str">
        <f t="shared" ca="1" si="61"/>
        <v/>
      </c>
      <c r="CE87" s="113" t="str">
        <f t="shared" ca="1" si="61"/>
        <v/>
      </c>
      <c r="CF87" s="113" t="str">
        <f t="shared" ca="1" si="61"/>
        <v/>
      </c>
      <c r="CG87" s="113" t="str">
        <f t="shared" ca="1" si="61"/>
        <v/>
      </c>
      <c r="CH87" s="113" t="str">
        <f t="shared" ca="1" si="61"/>
        <v/>
      </c>
      <c r="CI87" s="113" t="str">
        <f t="shared" ca="1" si="61"/>
        <v/>
      </c>
      <c r="CJ87" s="113" t="str">
        <f t="shared" ca="1" si="61"/>
        <v/>
      </c>
      <c r="CK87" s="113" t="str">
        <f t="shared" ca="1" si="61"/>
        <v/>
      </c>
      <c r="CL87" s="113" t="str">
        <f t="shared" ca="1" si="61"/>
        <v/>
      </c>
      <c r="CM87" s="113" t="str">
        <f t="shared" ca="1" si="61"/>
        <v/>
      </c>
      <c r="CN87" s="113" t="str">
        <f t="shared" ca="1" si="61"/>
        <v/>
      </c>
      <c r="CO87" s="113" t="str">
        <f t="shared" ca="1" si="61"/>
        <v/>
      </c>
      <c r="CP87" s="113" t="str">
        <f t="shared" ca="1" si="61"/>
        <v/>
      </c>
      <c r="CQ87" s="113" t="str">
        <f t="shared" ca="1" si="61"/>
        <v/>
      </c>
      <c r="CR87" s="113" t="str">
        <f t="shared" ca="1" si="61"/>
        <v/>
      </c>
      <c r="CS87" s="113" t="str">
        <f t="shared" ca="1" si="61"/>
        <v/>
      </c>
      <c r="CT87" s="113" t="str">
        <f t="shared" ca="1" si="61"/>
        <v/>
      </c>
      <c r="CU87" s="113" t="str">
        <f t="shared" ca="1" si="61"/>
        <v/>
      </c>
      <c r="CV87" s="113" t="str">
        <f t="shared" ca="1" si="61"/>
        <v/>
      </c>
      <c r="CW87" s="113" t="str">
        <f t="shared" ca="1" si="61"/>
        <v/>
      </c>
      <c r="CX87" s="113" t="str">
        <f t="shared" ca="1" si="61"/>
        <v/>
      </c>
      <c r="CY87" s="113" t="str">
        <f t="shared" ca="1" si="61"/>
        <v/>
      </c>
      <c r="CZ87" s="113" t="str">
        <f t="shared" ca="1" si="61"/>
        <v/>
      </c>
      <c r="DA87" s="113" t="str">
        <f t="shared" ca="1" si="61"/>
        <v/>
      </c>
      <c r="DB87" s="113" t="str">
        <f t="shared" ca="1" si="61"/>
        <v/>
      </c>
      <c r="DC87" s="113" t="str">
        <f t="shared" ca="1" si="61"/>
        <v/>
      </c>
      <c r="DD87" s="113" t="str">
        <f t="shared" ca="1" si="61"/>
        <v/>
      </c>
      <c r="DE87" s="113" t="str">
        <f t="shared" ca="1" si="61"/>
        <v/>
      </c>
      <c r="DF87" s="113" t="str">
        <f t="shared" ca="1" si="61"/>
        <v/>
      </c>
      <c r="DG87" s="113" t="str">
        <f t="shared" ca="1" si="61"/>
        <v/>
      </c>
      <c r="DH87" s="113" t="str">
        <f t="shared" ca="1" si="61"/>
        <v/>
      </c>
      <c r="DI87" s="113" t="str">
        <f t="shared" ca="1" si="61"/>
        <v/>
      </c>
      <c r="DJ87" s="113" t="str">
        <f t="shared" ca="1" si="61"/>
        <v/>
      </c>
      <c r="DK87" s="113" t="str">
        <f t="shared" ca="1" si="61"/>
        <v/>
      </c>
      <c r="DL87" s="113" t="str">
        <f t="shared" ca="1" si="61"/>
        <v/>
      </c>
      <c r="DM87" s="113" t="str">
        <f t="shared" ca="1" si="61"/>
        <v/>
      </c>
      <c r="DN87" s="113" t="str">
        <f t="shared" ca="1" si="61"/>
        <v/>
      </c>
      <c r="DO87" s="113" t="str">
        <f t="shared" ca="1" si="61"/>
        <v/>
      </c>
      <c r="DP87" s="113" t="str">
        <f t="shared" ca="1" si="61"/>
        <v/>
      </c>
      <c r="DQ87" s="113" t="str">
        <f t="shared" ca="1" si="61"/>
        <v/>
      </c>
      <c r="DR87" s="113" t="str">
        <f t="shared" ca="1" si="61"/>
        <v/>
      </c>
      <c r="DS87" s="113" t="str">
        <f t="shared" ca="1" si="61"/>
        <v/>
      </c>
      <c r="DT87" s="113" t="str">
        <f t="shared" ca="1" si="61"/>
        <v/>
      </c>
      <c r="DU87" s="113" t="str">
        <f t="shared" ca="1" si="61"/>
        <v/>
      </c>
      <c r="DV87" s="113" t="str">
        <f t="shared" ca="1" si="61"/>
        <v/>
      </c>
      <c r="DW87" s="113" t="str">
        <f t="shared" ca="1" si="61"/>
        <v/>
      </c>
      <c r="DX87" s="113" t="str">
        <f t="shared" ca="1" si="61"/>
        <v/>
      </c>
      <c r="DY87" s="113" t="str">
        <f t="shared" ca="1" si="61"/>
        <v/>
      </c>
      <c r="DZ87" s="113" t="str">
        <f t="shared" ca="1" si="61"/>
        <v/>
      </c>
      <c r="EA87" s="113" t="str">
        <f t="shared" ca="1" si="61"/>
        <v/>
      </c>
      <c r="EB87" s="113" t="str">
        <f t="shared" ca="1" si="61"/>
        <v/>
      </c>
      <c r="EC87" s="113" t="str">
        <f t="shared" ca="1" si="61"/>
        <v/>
      </c>
      <c r="ED87" s="113" t="str">
        <f t="shared" ca="1" si="61"/>
        <v/>
      </c>
      <c r="EE87" s="113" t="str">
        <f t="shared" ca="1" si="61"/>
        <v/>
      </c>
      <c r="EF87" s="113" t="str">
        <f t="shared" ref="EF87:EY87" ca="1" si="62">CONCATENATE(INDIRECT(ADDRESS(ROW(),COLUMN()-1)), EF86)</f>
        <v/>
      </c>
      <c r="EG87" s="113" t="str">
        <f t="shared" ca="1" si="62"/>
        <v/>
      </c>
      <c r="EH87" s="113" t="str">
        <f t="shared" ca="1" si="62"/>
        <v/>
      </c>
      <c r="EI87" s="113" t="str">
        <f t="shared" ca="1" si="62"/>
        <v/>
      </c>
      <c r="EJ87" s="113" t="str">
        <f t="shared" ca="1" si="62"/>
        <v/>
      </c>
      <c r="EK87" s="113" t="str">
        <f t="shared" ca="1" si="62"/>
        <v/>
      </c>
      <c r="EL87" s="113" t="str">
        <f t="shared" ca="1" si="62"/>
        <v/>
      </c>
      <c r="EM87" s="113" t="str">
        <f t="shared" ca="1" si="62"/>
        <v/>
      </c>
      <c r="EN87" s="113" t="str">
        <f t="shared" ca="1" si="62"/>
        <v/>
      </c>
      <c r="EO87" s="113" t="str">
        <f t="shared" ca="1" si="62"/>
        <v/>
      </c>
      <c r="EP87" s="113" t="str">
        <f t="shared" ca="1" si="62"/>
        <v/>
      </c>
      <c r="EQ87" s="113" t="str">
        <f t="shared" ca="1" si="62"/>
        <v/>
      </c>
      <c r="ER87" s="113" t="str">
        <f t="shared" ca="1" si="62"/>
        <v/>
      </c>
      <c r="ES87" s="113" t="str">
        <f t="shared" ca="1" si="62"/>
        <v/>
      </c>
      <c r="ET87" s="113" t="str">
        <f t="shared" ca="1" si="62"/>
        <v/>
      </c>
      <c r="EU87" s="113" t="str">
        <f t="shared" ca="1" si="62"/>
        <v/>
      </c>
      <c r="EV87" s="113" t="str">
        <f t="shared" ca="1" si="62"/>
        <v/>
      </c>
      <c r="EW87" s="113" t="str">
        <f t="shared" ca="1" si="62"/>
        <v/>
      </c>
      <c r="EX87" s="113" t="str">
        <f t="shared" ca="1" si="62"/>
        <v/>
      </c>
      <c r="EY87" s="113" t="str">
        <f t="shared" ca="1" si="62"/>
        <v/>
      </c>
    </row>
    <row r="88" spans="1:155" s="39" customFormat="1" ht="24" hidden="1" customHeight="1" outlineLevel="2">
      <c r="A88" s="21"/>
      <c r="B88" s="21"/>
      <c r="C88" s="33" t="s">
        <v>392</v>
      </c>
      <c r="D88" s="33"/>
      <c r="E88" s="28"/>
      <c r="F88" s="113" t="str">
        <f t="shared" ref="F88:BQ88" si="63">IF(F58="Y","",F83)</f>
        <v/>
      </c>
      <c r="G88" s="113" t="str">
        <f t="shared" si="63"/>
        <v/>
      </c>
      <c r="H88" s="113" t="str">
        <f t="shared" si="63"/>
        <v/>
      </c>
      <c r="I88" s="113" t="str">
        <f t="shared" si="63"/>
        <v/>
      </c>
      <c r="J88" s="113" t="str">
        <f t="shared" si="63"/>
        <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117" t="str">
        <f>IF(OR(LEN(F72)=0,F58="Y"),"",CONCATENATE(IF(LEN(F88)=0,"",SUBSTITUTE(Settings!$B$41,"&amp;BEAMColumnCodes",F88)),CHAR(13)))</f>
        <v>_x000D_</v>
      </c>
      <c r="G89" s="113" t="str">
        <f>IF(OR(LEN(G72)=0,G58="Y"),"",CONCATENATE(IF(LEN(G88)=0,"",SUBSTITUTE(Settings!$B$41,"&amp;BEAMColumnCodes",G88)),CHAR(13)))</f>
        <v>_x000D_</v>
      </c>
      <c r="H89" s="113" t="str">
        <f>IF(OR(LEN(H72)=0,H58="Y"),"",CONCATENATE(IF(LEN(H88)=0,"",SUBSTITUTE(Settings!$B$41,"&amp;BEAMColumnCodes",H88)),CHAR(13)))</f>
        <v>_x000D_</v>
      </c>
      <c r="I89" s="113" t="str">
        <f>IF(OR(LEN(I72)=0,I58="Y"),"",CONCATENATE(IF(LEN(I88)=0,"",SUBSTITUTE(Settings!$B$41,"&amp;BEAMColumnCodes",I88)),CHAR(13)))</f>
        <v>_x000D_</v>
      </c>
      <c r="J89" s="113" t="str">
        <f>IF(OR(LEN(J72)=0,J58="Y"),"",CONCATENATE(IF(LEN(J88)=0,"",SUBSTITUTE(Settings!$B$41,"&amp;BEAMColumnCodes",J88)),CHAR(13)))</f>
        <v>_x000D_</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117" t="str">
        <f>IF(F63="Y",F89,"")</f>
        <v/>
      </c>
      <c r="G90" s="117" t="str">
        <f t="shared" ref="G90:BR90" si="66">IF(G63="Y",G89,"")</f>
        <v/>
      </c>
      <c r="H90" s="117" t="str">
        <f t="shared" si="66"/>
        <v/>
      </c>
      <c r="I90" s="117"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137" t="str">
        <f>F90</f>
        <v/>
      </c>
      <c r="G91" s="113" t="str">
        <f ca="1">CONCATENATE(INDIRECT(ADDRESS(ROW(),COLUMN()-1)),IF(ISERROR(FIND("...",G78)),G90,""))</f>
        <v/>
      </c>
      <c r="H91" s="113" t="str">
        <f t="shared" ref="H91:BS91" ca="1" si="69">CONCATENATE(INDIRECT(ADDRESS(ROW(),COLUMN()-1)),IF(ISERROR(FIND("...",H78)),H90,""))</f>
        <v/>
      </c>
      <c r="I91" s="113" t="str">
        <f t="shared" ca="1" si="69"/>
        <v/>
      </c>
      <c r="J91" s="113" t="str">
        <f t="shared" ca="1" si="69"/>
        <v/>
      </c>
      <c r="K91" s="113" t="str">
        <f t="shared" ca="1" si="69"/>
        <v/>
      </c>
      <c r="L91" s="113" t="str">
        <f t="shared" ca="1" si="69"/>
        <v/>
      </c>
      <c r="M91" s="113" t="str">
        <f t="shared" ca="1" si="69"/>
        <v/>
      </c>
      <c r="N91" s="113" t="str">
        <f t="shared" ca="1" si="69"/>
        <v/>
      </c>
      <c r="O91" s="113" t="str">
        <f t="shared" ca="1" si="69"/>
        <v/>
      </c>
      <c r="P91" s="113" t="str">
        <f t="shared" ca="1" si="69"/>
        <v/>
      </c>
      <c r="Q91" s="113" t="str">
        <f t="shared" ca="1" si="69"/>
        <v/>
      </c>
      <c r="R91" s="113" t="str">
        <f t="shared" ca="1" si="69"/>
        <v/>
      </c>
      <c r="S91" s="113" t="str">
        <f t="shared" ca="1" si="69"/>
        <v/>
      </c>
      <c r="T91" s="113" t="str">
        <f t="shared" ca="1" si="69"/>
        <v/>
      </c>
      <c r="U91" s="113" t="str">
        <f t="shared" ca="1" si="69"/>
        <v/>
      </c>
      <c r="V91" s="113" t="str">
        <f t="shared" ca="1" si="69"/>
        <v/>
      </c>
      <c r="W91" s="113" t="str">
        <f t="shared" ca="1" si="69"/>
        <v/>
      </c>
      <c r="X91" s="113" t="str">
        <f t="shared" ca="1" si="69"/>
        <v/>
      </c>
      <c r="Y91" s="113" t="str">
        <f t="shared" ca="1" si="69"/>
        <v/>
      </c>
      <c r="Z91" s="113" t="str">
        <f t="shared" ca="1" si="69"/>
        <v/>
      </c>
      <c r="AA91" s="113" t="str">
        <f t="shared" ca="1" si="69"/>
        <v/>
      </c>
      <c r="AB91" s="113" t="str">
        <f t="shared" ca="1" si="69"/>
        <v/>
      </c>
      <c r="AC91" s="113" t="str">
        <f t="shared" ca="1" si="69"/>
        <v/>
      </c>
      <c r="AD91" s="113" t="str">
        <f t="shared" ca="1" si="69"/>
        <v/>
      </c>
      <c r="AE91" s="113" t="str">
        <f t="shared" ca="1" si="69"/>
        <v/>
      </c>
      <c r="AF91" s="113" t="str">
        <f t="shared" ca="1" si="69"/>
        <v/>
      </c>
      <c r="AG91" s="113" t="str">
        <f t="shared" ca="1" si="69"/>
        <v/>
      </c>
      <c r="AH91" s="113" t="str">
        <f t="shared" ca="1" si="69"/>
        <v/>
      </c>
      <c r="AI91" s="113" t="str">
        <f t="shared" ca="1" si="69"/>
        <v/>
      </c>
      <c r="AJ91" s="113" t="str">
        <f t="shared" ca="1" si="69"/>
        <v/>
      </c>
      <c r="AK91" s="113" t="str">
        <f t="shared" ca="1" si="69"/>
        <v/>
      </c>
      <c r="AL91" s="113" t="str">
        <f t="shared" ca="1" si="69"/>
        <v/>
      </c>
      <c r="AM91" s="113" t="str">
        <f t="shared" ca="1" si="69"/>
        <v/>
      </c>
      <c r="AN91" s="113" t="str">
        <f t="shared" ca="1" si="69"/>
        <v/>
      </c>
      <c r="AO91" s="113" t="str">
        <f t="shared" ca="1" si="69"/>
        <v/>
      </c>
      <c r="AP91" s="113" t="str">
        <f t="shared" ca="1" si="69"/>
        <v/>
      </c>
      <c r="AQ91" s="113" t="str">
        <f t="shared" ca="1" si="69"/>
        <v/>
      </c>
      <c r="AR91" s="113" t="str">
        <f t="shared" ca="1" si="69"/>
        <v/>
      </c>
      <c r="AS91" s="113" t="str">
        <f t="shared" ca="1" si="69"/>
        <v/>
      </c>
      <c r="AT91" s="113" t="str">
        <f t="shared" ca="1" si="69"/>
        <v/>
      </c>
      <c r="AU91" s="113" t="str">
        <f t="shared" ca="1" si="69"/>
        <v/>
      </c>
      <c r="AV91" s="113" t="str">
        <f t="shared" ca="1" si="69"/>
        <v/>
      </c>
      <c r="AW91" s="113" t="str">
        <f t="shared" ca="1" si="69"/>
        <v/>
      </c>
      <c r="AX91" s="113" t="str">
        <f t="shared" ca="1" si="69"/>
        <v/>
      </c>
      <c r="AY91" s="113" t="str">
        <f t="shared" ca="1" si="69"/>
        <v/>
      </c>
      <c r="AZ91" s="113" t="str">
        <f t="shared" ca="1" si="69"/>
        <v/>
      </c>
      <c r="BA91" s="113" t="str">
        <f t="shared" ca="1" si="69"/>
        <v/>
      </c>
      <c r="BB91" s="113" t="str">
        <f t="shared" ca="1" si="69"/>
        <v/>
      </c>
      <c r="BC91" s="113" t="str">
        <f t="shared" ca="1" si="69"/>
        <v/>
      </c>
      <c r="BD91" s="113" t="str">
        <f t="shared" ca="1" si="69"/>
        <v/>
      </c>
      <c r="BE91" s="113" t="str">
        <f t="shared" ca="1" si="69"/>
        <v/>
      </c>
      <c r="BF91" s="113" t="str">
        <f t="shared" ca="1" si="69"/>
        <v/>
      </c>
      <c r="BG91" s="113" t="str">
        <f t="shared" ca="1" si="69"/>
        <v/>
      </c>
      <c r="BH91" s="113" t="str">
        <f t="shared" ca="1" si="69"/>
        <v/>
      </c>
      <c r="BI91" s="113" t="str">
        <f t="shared" ca="1" si="69"/>
        <v/>
      </c>
      <c r="BJ91" s="113" t="str">
        <f t="shared" ca="1" si="69"/>
        <v/>
      </c>
      <c r="BK91" s="113" t="str">
        <f t="shared" ca="1" si="69"/>
        <v/>
      </c>
      <c r="BL91" s="113" t="str">
        <f t="shared" ca="1" si="69"/>
        <v/>
      </c>
      <c r="BM91" s="113" t="str">
        <f t="shared" ca="1" si="69"/>
        <v/>
      </c>
      <c r="BN91" s="113" t="str">
        <f t="shared" ca="1" si="69"/>
        <v/>
      </c>
      <c r="BO91" s="113" t="str">
        <f t="shared" ca="1" si="69"/>
        <v/>
      </c>
      <c r="BP91" s="113" t="str">
        <f t="shared" ca="1" si="69"/>
        <v/>
      </c>
      <c r="BQ91" s="113" t="str">
        <f t="shared" ca="1" si="69"/>
        <v/>
      </c>
      <c r="BR91" s="113" t="str">
        <f t="shared" ca="1" si="69"/>
        <v/>
      </c>
      <c r="BS91" s="113" t="str">
        <f t="shared" ca="1" si="69"/>
        <v/>
      </c>
      <c r="BT91" s="113" t="str">
        <f t="shared" ref="BT91:EE91" ca="1" si="70">CONCATENATE(INDIRECT(ADDRESS(ROW(),COLUMN()-1)),IF(ISERROR(FIND("...",BT78)),BT90,""))</f>
        <v/>
      </c>
      <c r="BU91" s="113" t="str">
        <f t="shared" ca="1" si="70"/>
        <v/>
      </c>
      <c r="BV91" s="113" t="str">
        <f t="shared" ca="1" si="70"/>
        <v/>
      </c>
      <c r="BW91" s="113" t="str">
        <f t="shared" ca="1" si="70"/>
        <v/>
      </c>
      <c r="BX91" s="113" t="str">
        <f t="shared" ca="1" si="70"/>
        <v/>
      </c>
      <c r="BY91" s="113" t="str">
        <f t="shared" ca="1" si="70"/>
        <v/>
      </c>
      <c r="BZ91" s="113" t="str">
        <f t="shared" ca="1" si="70"/>
        <v/>
      </c>
      <c r="CA91" s="113" t="str">
        <f t="shared" ca="1" si="70"/>
        <v/>
      </c>
      <c r="CB91" s="113" t="str">
        <f t="shared" ca="1" si="70"/>
        <v/>
      </c>
      <c r="CC91" s="113" t="str">
        <f t="shared" ca="1" si="70"/>
        <v/>
      </c>
      <c r="CD91" s="113" t="str">
        <f t="shared" ca="1" si="70"/>
        <v/>
      </c>
      <c r="CE91" s="113" t="str">
        <f t="shared" ca="1" si="70"/>
        <v/>
      </c>
      <c r="CF91" s="113" t="str">
        <f t="shared" ca="1" si="70"/>
        <v/>
      </c>
      <c r="CG91" s="113" t="str">
        <f t="shared" ca="1" si="70"/>
        <v/>
      </c>
      <c r="CH91" s="113" t="str">
        <f t="shared" ca="1" si="70"/>
        <v/>
      </c>
      <c r="CI91" s="113" t="str">
        <f t="shared" ca="1" si="70"/>
        <v/>
      </c>
      <c r="CJ91" s="113" t="str">
        <f t="shared" ca="1" si="70"/>
        <v/>
      </c>
      <c r="CK91" s="113" t="str">
        <f t="shared" ca="1" si="70"/>
        <v/>
      </c>
      <c r="CL91" s="113" t="str">
        <f t="shared" ca="1" si="70"/>
        <v/>
      </c>
      <c r="CM91" s="113" t="str">
        <f t="shared" ca="1" si="70"/>
        <v/>
      </c>
      <c r="CN91" s="113" t="str">
        <f t="shared" ca="1" si="70"/>
        <v/>
      </c>
      <c r="CO91" s="113" t="str">
        <f t="shared" ca="1" si="70"/>
        <v/>
      </c>
      <c r="CP91" s="113" t="str">
        <f t="shared" ca="1" si="70"/>
        <v/>
      </c>
      <c r="CQ91" s="113" t="str">
        <f t="shared" ca="1" si="70"/>
        <v/>
      </c>
      <c r="CR91" s="113" t="str">
        <f t="shared" ca="1" si="70"/>
        <v/>
      </c>
      <c r="CS91" s="113" t="str">
        <f t="shared" ca="1" si="70"/>
        <v/>
      </c>
      <c r="CT91" s="113" t="str">
        <f t="shared" ca="1" si="70"/>
        <v/>
      </c>
      <c r="CU91" s="113" t="str">
        <f t="shared" ca="1" si="70"/>
        <v/>
      </c>
      <c r="CV91" s="113" t="str">
        <f t="shared" ca="1" si="70"/>
        <v/>
      </c>
      <c r="CW91" s="113" t="str">
        <f t="shared" ca="1" si="70"/>
        <v/>
      </c>
      <c r="CX91" s="113" t="str">
        <f t="shared" ca="1" si="70"/>
        <v/>
      </c>
      <c r="CY91" s="113" t="str">
        <f t="shared" ca="1" si="70"/>
        <v/>
      </c>
      <c r="CZ91" s="113" t="str">
        <f t="shared" ca="1" si="70"/>
        <v/>
      </c>
      <c r="DA91" s="113" t="str">
        <f t="shared" ca="1" si="70"/>
        <v/>
      </c>
      <c r="DB91" s="113" t="str">
        <f t="shared" ca="1" si="70"/>
        <v/>
      </c>
      <c r="DC91" s="113" t="str">
        <f t="shared" ca="1" si="70"/>
        <v/>
      </c>
      <c r="DD91" s="113" t="str">
        <f t="shared" ca="1" si="70"/>
        <v/>
      </c>
      <c r="DE91" s="113" t="str">
        <f t="shared" ca="1" si="70"/>
        <v/>
      </c>
      <c r="DF91" s="113" t="str">
        <f t="shared" ca="1" si="70"/>
        <v/>
      </c>
      <c r="DG91" s="113" t="str">
        <f t="shared" ca="1" si="70"/>
        <v/>
      </c>
      <c r="DH91" s="113" t="str">
        <f t="shared" ca="1" si="70"/>
        <v/>
      </c>
      <c r="DI91" s="113" t="str">
        <f t="shared" ca="1" si="70"/>
        <v/>
      </c>
      <c r="DJ91" s="113" t="str">
        <f t="shared" ca="1" si="70"/>
        <v/>
      </c>
      <c r="DK91" s="113" t="str">
        <f t="shared" ca="1" si="70"/>
        <v/>
      </c>
      <c r="DL91" s="113" t="str">
        <f t="shared" ca="1" si="70"/>
        <v/>
      </c>
      <c r="DM91" s="113" t="str">
        <f t="shared" ca="1" si="70"/>
        <v/>
      </c>
      <c r="DN91" s="113" t="str">
        <f t="shared" ca="1" si="70"/>
        <v/>
      </c>
      <c r="DO91" s="113" t="str">
        <f t="shared" ca="1" si="70"/>
        <v/>
      </c>
      <c r="DP91" s="113" t="str">
        <f t="shared" ca="1" si="70"/>
        <v/>
      </c>
      <c r="DQ91" s="113" t="str">
        <f t="shared" ca="1" si="70"/>
        <v/>
      </c>
      <c r="DR91" s="113" t="str">
        <f t="shared" ca="1" si="70"/>
        <v/>
      </c>
      <c r="DS91" s="113" t="str">
        <f t="shared" ca="1" si="70"/>
        <v/>
      </c>
      <c r="DT91" s="113" t="str">
        <f t="shared" ca="1" si="70"/>
        <v/>
      </c>
      <c r="DU91" s="113" t="str">
        <f t="shared" ca="1" si="70"/>
        <v/>
      </c>
      <c r="DV91" s="113" t="str">
        <f t="shared" ca="1" si="70"/>
        <v/>
      </c>
      <c r="DW91" s="113" t="str">
        <f t="shared" ca="1" si="70"/>
        <v/>
      </c>
      <c r="DX91" s="113" t="str">
        <f t="shared" ca="1" si="70"/>
        <v/>
      </c>
      <c r="DY91" s="113" t="str">
        <f t="shared" ca="1" si="70"/>
        <v/>
      </c>
      <c r="DZ91" s="113" t="str">
        <f t="shared" ca="1" si="70"/>
        <v/>
      </c>
      <c r="EA91" s="113" t="str">
        <f t="shared" ca="1" si="70"/>
        <v/>
      </c>
      <c r="EB91" s="113" t="str">
        <f t="shared" ca="1" si="70"/>
        <v/>
      </c>
      <c r="EC91" s="113" t="str">
        <f t="shared" ca="1" si="70"/>
        <v/>
      </c>
      <c r="ED91" s="113" t="str">
        <f t="shared" ca="1" si="70"/>
        <v/>
      </c>
      <c r="EE91" s="113" t="str">
        <f t="shared" ca="1" si="70"/>
        <v/>
      </c>
      <c r="EF91" s="113" t="str">
        <f t="shared" ref="EF91:EY91" ca="1" si="71">CONCATENATE(INDIRECT(ADDRESS(ROW(),COLUMN()-1)),IF(ISERROR(FIND("...",EF78)),EF90,""))</f>
        <v/>
      </c>
      <c r="EG91" s="113" t="str">
        <f t="shared" ca="1" si="71"/>
        <v/>
      </c>
      <c r="EH91" s="113" t="str">
        <f t="shared" ca="1" si="71"/>
        <v/>
      </c>
      <c r="EI91" s="113" t="str">
        <f t="shared" ca="1" si="71"/>
        <v/>
      </c>
      <c r="EJ91" s="113" t="str">
        <f t="shared" ca="1" si="71"/>
        <v/>
      </c>
      <c r="EK91" s="113" t="str">
        <f t="shared" ca="1" si="71"/>
        <v/>
      </c>
      <c r="EL91" s="113" t="str">
        <f t="shared" ca="1" si="71"/>
        <v/>
      </c>
      <c r="EM91" s="113" t="str">
        <f t="shared" ca="1" si="71"/>
        <v/>
      </c>
      <c r="EN91" s="113" t="str">
        <f t="shared" ca="1" si="71"/>
        <v/>
      </c>
      <c r="EO91" s="113" t="str">
        <f t="shared" ca="1" si="71"/>
        <v/>
      </c>
      <c r="EP91" s="113" t="str">
        <f t="shared" ca="1" si="71"/>
        <v/>
      </c>
      <c r="EQ91" s="113" t="str">
        <f t="shared" ca="1" si="71"/>
        <v/>
      </c>
      <c r="ER91" s="113" t="str">
        <f t="shared" ca="1" si="71"/>
        <v/>
      </c>
      <c r="ES91" s="113" t="str">
        <f t="shared" ca="1" si="71"/>
        <v/>
      </c>
      <c r="ET91" s="113" t="str">
        <f t="shared" ca="1" si="71"/>
        <v/>
      </c>
      <c r="EU91" s="113" t="str">
        <f t="shared" ca="1" si="71"/>
        <v/>
      </c>
      <c r="EV91" s="113" t="str">
        <f t="shared" ca="1" si="71"/>
        <v/>
      </c>
      <c r="EW91" s="113" t="str">
        <f t="shared" ca="1" si="71"/>
        <v/>
      </c>
      <c r="EX91" s="113" t="str">
        <f t="shared" ca="1" si="71"/>
        <v/>
      </c>
      <c r="EY91" s="113" t="str">
        <f t="shared" ca="1" si="71"/>
        <v/>
      </c>
    </row>
    <row r="92" spans="1:155" s="39" customFormat="1" ht="22.95" hidden="1" customHeight="1" outlineLevel="2">
      <c r="A92" s="21"/>
      <c r="B92" s="21"/>
      <c r="C92" s="33" t="s">
        <v>418</v>
      </c>
      <c r="D92" s="33"/>
      <c r="E92" s="28"/>
      <c r="F92" s="117" t="str">
        <f>IF(F63="Y","",F89)</f>
        <v>_x000D_</v>
      </c>
      <c r="G92" s="117" t="str">
        <f t="shared" ref="G92:BR92" si="72">IF(G63="Y","",G89)</f>
        <v>_x000D_</v>
      </c>
      <c r="H92" s="117" t="str">
        <f t="shared" si="72"/>
        <v>_x000D_</v>
      </c>
      <c r="I92" s="117" t="str">
        <f t="shared" si="72"/>
        <v>_x000D_</v>
      </c>
      <c r="J92" s="117" t="str">
        <f t="shared" si="72"/>
        <v>_x000D_</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138" t="str">
        <f ca="1">IF(LEN($H$117)=0, $F$92, $H$117 &amp; CHAR(13) &amp; $F$92)</f>
        <v>_x000D_</v>
      </c>
      <c r="G93" s="118" t="str">
        <f ca="1">CONCATENATE(INDIRECT(ADDRESS(ROW(),COLUMN()-1)),IF(ISERROR(FIND("...",G82)),G92,""))</f>
        <v>_x000D__x000D_</v>
      </c>
      <c r="H93" s="118" t="str">
        <f t="shared" ref="H93:BS93" ca="1" si="75">CONCATENATE(INDIRECT(ADDRESS(ROW(),COLUMN()-1)),IF(ISERROR(FIND("...",H82)),H92,""))</f>
        <v>_x000D__x000D__x000D_</v>
      </c>
      <c r="I93" s="118" t="str">
        <f t="shared" ca="1" si="75"/>
        <v>_x000D__x000D__x000D__x000D_</v>
      </c>
      <c r="J93" s="118" t="str">
        <f t="shared" ca="1" si="75"/>
        <v>_x000D__x000D__x000D__x000D__x000D_</v>
      </c>
      <c r="K93" s="118" t="str">
        <f t="shared" ca="1" si="75"/>
        <v>_x000D__x000D__x000D__x000D__x000D_</v>
      </c>
      <c r="L93" s="118" t="str">
        <f t="shared" ca="1" si="75"/>
        <v>_x000D__x000D__x000D__x000D__x000D_</v>
      </c>
      <c r="M93" s="118" t="str">
        <f t="shared" ca="1" si="75"/>
        <v>_x000D__x000D__x000D__x000D__x000D_</v>
      </c>
      <c r="N93" s="118" t="str">
        <f t="shared" ca="1" si="75"/>
        <v>_x000D__x000D__x000D__x000D__x000D_</v>
      </c>
      <c r="O93" s="118" t="str">
        <f t="shared" ca="1" si="75"/>
        <v>_x000D__x000D__x000D__x000D__x000D_</v>
      </c>
      <c r="P93" s="118" t="str">
        <f t="shared" ca="1" si="75"/>
        <v>_x000D__x000D__x000D__x000D__x000D_</v>
      </c>
      <c r="Q93" s="118" t="str">
        <f t="shared" ca="1" si="75"/>
        <v>_x000D__x000D__x000D__x000D__x000D_</v>
      </c>
      <c r="R93" s="118" t="str">
        <f t="shared" ca="1" si="75"/>
        <v>_x000D__x000D__x000D__x000D__x000D_</v>
      </c>
      <c r="S93" s="118" t="str">
        <f t="shared" ca="1" si="75"/>
        <v>_x000D__x000D__x000D__x000D__x000D_</v>
      </c>
      <c r="T93" s="118" t="str">
        <f t="shared" ca="1" si="75"/>
        <v>_x000D__x000D__x000D__x000D__x000D_</v>
      </c>
      <c r="U93" s="118" t="str">
        <f t="shared" ca="1" si="75"/>
        <v>_x000D__x000D__x000D__x000D__x000D_</v>
      </c>
      <c r="V93" s="118" t="str">
        <f t="shared" ca="1" si="75"/>
        <v>_x000D__x000D__x000D__x000D__x000D_</v>
      </c>
      <c r="W93" s="118" t="str">
        <f t="shared" ca="1" si="75"/>
        <v>_x000D__x000D__x000D__x000D__x000D_</v>
      </c>
      <c r="X93" s="118" t="str">
        <f t="shared" ca="1" si="75"/>
        <v>_x000D__x000D__x000D__x000D__x000D_</v>
      </c>
      <c r="Y93" s="118" t="str">
        <f t="shared" ca="1" si="75"/>
        <v>_x000D__x000D__x000D__x000D__x000D_</v>
      </c>
      <c r="Z93" s="118" t="str">
        <f t="shared" ca="1" si="75"/>
        <v>_x000D__x000D__x000D__x000D__x000D_</v>
      </c>
      <c r="AA93" s="118" t="str">
        <f t="shared" ca="1" si="75"/>
        <v>_x000D__x000D__x000D__x000D__x000D_</v>
      </c>
      <c r="AB93" s="118" t="str">
        <f t="shared" ca="1" si="75"/>
        <v>_x000D__x000D__x000D__x000D__x000D_</v>
      </c>
      <c r="AC93" s="118" t="str">
        <f t="shared" ca="1" si="75"/>
        <v>_x000D__x000D__x000D__x000D__x000D_</v>
      </c>
      <c r="AD93" s="118" t="str">
        <f t="shared" ca="1" si="75"/>
        <v>_x000D__x000D__x000D__x000D__x000D_</v>
      </c>
      <c r="AE93" s="118" t="str">
        <f t="shared" ca="1" si="75"/>
        <v>_x000D__x000D__x000D__x000D__x000D_</v>
      </c>
      <c r="AF93" s="118" t="str">
        <f t="shared" ca="1" si="75"/>
        <v>_x000D__x000D__x000D__x000D__x000D_</v>
      </c>
      <c r="AG93" s="118" t="str">
        <f t="shared" ca="1" si="75"/>
        <v>_x000D__x000D__x000D__x000D__x000D_</v>
      </c>
      <c r="AH93" s="118" t="str">
        <f t="shared" ca="1" si="75"/>
        <v>_x000D__x000D__x000D__x000D__x000D_</v>
      </c>
      <c r="AI93" s="118" t="str">
        <f t="shared" ca="1" si="75"/>
        <v>_x000D__x000D__x000D__x000D__x000D_</v>
      </c>
      <c r="AJ93" s="118" t="str">
        <f t="shared" ca="1" si="75"/>
        <v>_x000D__x000D__x000D__x000D__x000D_</v>
      </c>
      <c r="AK93" s="118" t="str">
        <f t="shared" ca="1" si="75"/>
        <v>_x000D__x000D__x000D__x000D__x000D_</v>
      </c>
      <c r="AL93" s="118" t="str">
        <f t="shared" ca="1" si="75"/>
        <v>_x000D__x000D__x000D__x000D__x000D_</v>
      </c>
      <c r="AM93" s="118" t="str">
        <f t="shared" ca="1" si="75"/>
        <v>_x000D__x000D__x000D__x000D__x000D_</v>
      </c>
      <c r="AN93" s="118" t="str">
        <f t="shared" ca="1" si="75"/>
        <v>_x000D__x000D__x000D__x000D__x000D_</v>
      </c>
      <c r="AO93" s="118" t="str">
        <f t="shared" ca="1" si="75"/>
        <v>_x000D__x000D__x000D__x000D__x000D_</v>
      </c>
      <c r="AP93" s="118" t="str">
        <f t="shared" ca="1" si="75"/>
        <v>_x000D__x000D__x000D__x000D__x000D_</v>
      </c>
      <c r="AQ93" s="118" t="str">
        <f t="shared" ca="1" si="75"/>
        <v>_x000D__x000D__x000D__x000D__x000D_</v>
      </c>
      <c r="AR93" s="118" t="str">
        <f t="shared" ca="1" si="75"/>
        <v>_x000D__x000D__x000D__x000D__x000D_</v>
      </c>
      <c r="AS93" s="118" t="str">
        <f t="shared" ca="1" si="75"/>
        <v>_x000D__x000D__x000D__x000D__x000D_</v>
      </c>
      <c r="AT93" s="118" t="str">
        <f t="shared" ca="1" si="75"/>
        <v>_x000D__x000D__x000D__x000D__x000D_</v>
      </c>
      <c r="AU93" s="118" t="str">
        <f t="shared" ca="1" si="75"/>
        <v>_x000D__x000D__x000D__x000D__x000D_</v>
      </c>
      <c r="AV93" s="118" t="str">
        <f t="shared" ca="1" si="75"/>
        <v>_x000D__x000D__x000D__x000D__x000D_</v>
      </c>
      <c r="AW93" s="118" t="str">
        <f t="shared" ca="1" si="75"/>
        <v>_x000D__x000D__x000D__x000D__x000D_</v>
      </c>
      <c r="AX93" s="118" t="str">
        <f t="shared" ca="1" si="75"/>
        <v>_x000D__x000D__x000D__x000D__x000D_</v>
      </c>
      <c r="AY93" s="118" t="str">
        <f t="shared" ca="1" si="75"/>
        <v>_x000D__x000D__x000D__x000D__x000D_</v>
      </c>
      <c r="AZ93" s="118" t="str">
        <f t="shared" ca="1" si="75"/>
        <v>_x000D__x000D__x000D__x000D__x000D_</v>
      </c>
      <c r="BA93" s="118" t="str">
        <f t="shared" ca="1" si="75"/>
        <v>_x000D__x000D__x000D__x000D__x000D_</v>
      </c>
      <c r="BB93" s="118" t="str">
        <f t="shared" ca="1" si="75"/>
        <v>_x000D__x000D__x000D__x000D__x000D_</v>
      </c>
      <c r="BC93" s="118" t="str">
        <f t="shared" ca="1" si="75"/>
        <v>_x000D__x000D__x000D__x000D__x000D_</v>
      </c>
      <c r="BD93" s="118" t="str">
        <f t="shared" ca="1" si="75"/>
        <v>_x000D__x000D__x000D__x000D__x000D_</v>
      </c>
      <c r="BE93" s="118" t="str">
        <f t="shared" ca="1" si="75"/>
        <v>_x000D__x000D__x000D__x000D__x000D_</v>
      </c>
      <c r="BF93" s="118" t="str">
        <f t="shared" ca="1" si="75"/>
        <v>_x000D__x000D__x000D__x000D__x000D_</v>
      </c>
      <c r="BG93" s="118" t="str">
        <f t="shared" ca="1" si="75"/>
        <v>_x000D__x000D__x000D__x000D__x000D_</v>
      </c>
      <c r="BH93" s="118" t="str">
        <f t="shared" ca="1" si="75"/>
        <v>_x000D__x000D__x000D__x000D__x000D_</v>
      </c>
      <c r="BI93" s="118" t="str">
        <f t="shared" ca="1" si="75"/>
        <v>_x000D__x000D__x000D__x000D__x000D_</v>
      </c>
      <c r="BJ93" s="118" t="str">
        <f t="shared" ca="1" si="75"/>
        <v>_x000D__x000D__x000D__x000D__x000D_</v>
      </c>
      <c r="BK93" s="118" t="str">
        <f t="shared" ca="1" si="75"/>
        <v>_x000D__x000D__x000D__x000D__x000D_</v>
      </c>
      <c r="BL93" s="118" t="str">
        <f t="shared" ca="1" si="75"/>
        <v>_x000D__x000D__x000D__x000D__x000D_</v>
      </c>
      <c r="BM93" s="118" t="str">
        <f t="shared" ca="1" si="75"/>
        <v>_x000D__x000D__x000D__x000D__x000D_</v>
      </c>
      <c r="BN93" s="118" t="str">
        <f t="shared" ca="1" si="75"/>
        <v>_x000D__x000D__x000D__x000D__x000D_</v>
      </c>
      <c r="BO93" s="118" t="str">
        <f t="shared" ca="1" si="75"/>
        <v>_x000D__x000D__x000D__x000D__x000D_</v>
      </c>
      <c r="BP93" s="118" t="str">
        <f t="shared" ca="1" si="75"/>
        <v>_x000D__x000D__x000D__x000D__x000D_</v>
      </c>
      <c r="BQ93" s="118" t="str">
        <f t="shared" ca="1" si="75"/>
        <v>_x000D__x000D__x000D__x000D__x000D_</v>
      </c>
      <c r="BR93" s="118" t="str">
        <f t="shared" ca="1" si="75"/>
        <v>_x000D__x000D__x000D__x000D__x000D_</v>
      </c>
      <c r="BS93" s="118" t="str">
        <f t="shared" ca="1" si="75"/>
        <v>_x000D__x000D__x000D__x000D__x000D_</v>
      </c>
      <c r="BT93" s="118" t="str">
        <f t="shared" ref="BT93:EE93" ca="1" si="76">CONCATENATE(INDIRECT(ADDRESS(ROW(),COLUMN()-1)),IF(ISERROR(FIND("...",BT82)),BT92,""))</f>
        <v>_x000D__x000D__x000D__x000D__x000D_</v>
      </c>
      <c r="BU93" s="118" t="str">
        <f t="shared" ca="1" si="76"/>
        <v>_x000D__x000D__x000D__x000D__x000D_</v>
      </c>
      <c r="BV93" s="118" t="str">
        <f t="shared" ca="1" si="76"/>
        <v>_x000D__x000D__x000D__x000D__x000D_</v>
      </c>
      <c r="BW93" s="118" t="str">
        <f t="shared" ca="1" si="76"/>
        <v>_x000D__x000D__x000D__x000D__x000D_</v>
      </c>
      <c r="BX93" s="118" t="str">
        <f t="shared" ca="1" si="76"/>
        <v>_x000D__x000D__x000D__x000D__x000D_</v>
      </c>
      <c r="BY93" s="118" t="str">
        <f t="shared" ca="1" si="76"/>
        <v>_x000D__x000D__x000D__x000D__x000D_</v>
      </c>
      <c r="BZ93" s="118" t="str">
        <f t="shared" ca="1" si="76"/>
        <v>_x000D__x000D__x000D__x000D__x000D_</v>
      </c>
      <c r="CA93" s="118" t="str">
        <f t="shared" ca="1" si="76"/>
        <v>_x000D__x000D__x000D__x000D__x000D_</v>
      </c>
      <c r="CB93" s="118" t="str">
        <f t="shared" ca="1" si="76"/>
        <v>_x000D__x000D__x000D__x000D__x000D_</v>
      </c>
      <c r="CC93" s="118" t="str">
        <f t="shared" ca="1" si="76"/>
        <v>_x000D__x000D__x000D__x000D__x000D_</v>
      </c>
      <c r="CD93" s="118" t="str">
        <f t="shared" ca="1" si="76"/>
        <v>_x000D__x000D__x000D__x000D__x000D_</v>
      </c>
      <c r="CE93" s="118" t="str">
        <f t="shared" ca="1" si="76"/>
        <v>_x000D__x000D__x000D__x000D__x000D_</v>
      </c>
      <c r="CF93" s="118" t="str">
        <f t="shared" ca="1" si="76"/>
        <v>_x000D__x000D__x000D__x000D__x000D_</v>
      </c>
      <c r="CG93" s="118" t="str">
        <f t="shared" ca="1" si="76"/>
        <v>_x000D__x000D__x000D__x000D__x000D_</v>
      </c>
      <c r="CH93" s="118" t="str">
        <f t="shared" ca="1" si="76"/>
        <v>_x000D__x000D__x000D__x000D__x000D_</v>
      </c>
      <c r="CI93" s="118" t="str">
        <f t="shared" ca="1" si="76"/>
        <v>_x000D__x000D__x000D__x000D__x000D_</v>
      </c>
      <c r="CJ93" s="118" t="str">
        <f t="shared" ca="1" si="76"/>
        <v>_x000D__x000D__x000D__x000D__x000D_</v>
      </c>
      <c r="CK93" s="118" t="str">
        <f t="shared" ca="1" si="76"/>
        <v>_x000D__x000D__x000D__x000D__x000D_</v>
      </c>
      <c r="CL93" s="118" t="str">
        <f t="shared" ca="1" si="76"/>
        <v>_x000D__x000D__x000D__x000D__x000D_</v>
      </c>
      <c r="CM93" s="118" t="str">
        <f t="shared" ca="1" si="76"/>
        <v>_x000D__x000D__x000D__x000D__x000D_</v>
      </c>
      <c r="CN93" s="118" t="str">
        <f t="shared" ca="1" si="76"/>
        <v>_x000D__x000D__x000D__x000D__x000D_</v>
      </c>
      <c r="CO93" s="118" t="str">
        <f t="shared" ca="1" si="76"/>
        <v>_x000D__x000D__x000D__x000D__x000D_</v>
      </c>
      <c r="CP93" s="118" t="str">
        <f t="shared" ca="1" si="76"/>
        <v>_x000D__x000D__x000D__x000D__x000D_</v>
      </c>
      <c r="CQ93" s="118" t="str">
        <f t="shared" ca="1" si="76"/>
        <v>_x000D__x000D__x000D__x000D__x000D_</v>
      </c>
      <c r="CR93" s="118" t="str">
        <f t="shared" ca="1" si="76"/>
        <v>_x000D__x000D__x000D__x000D__x000D_</v>
      </c>
      <c r="CS93" s="118" t="str">
        <f t="shared" ca="1" si="76"/>
        <v>_x000D__x000D__x000D__x000D__x000D_</v>
      </c>
      <c r="CT93" s="118" t="str">
        <f t="shared" ca="1" si="76"/>
        <v>_x000D__x000D__x000D__x000D__x000D_</v>
      </c>
      <c r="CU93" s="118" t="str">
        <f t="shared" ca="1" si="76"/>
        <v>_x000D__x000D__x000D__x000D__x000D_</v>
      </c>
      <c r="CV93" s="118" t="str">
        <f t="shared" ca="1" si="76"/>
        <v>_x000D__x000D__x000D__x000D__x000D_</v>
      </c>
      <c r="CW93" s="118" t="str">
        <f t="shared" ca="1" si="76"/>
        <v>_x000D__x000D__x000D__x000D__x000D_</v>
      </c>
      <c r="CX93" s="118" t="str">
        <f t="shared" ca="1" si="76"/>
        <v>_x000D__x000D__x000D__x000D__x000D_</v>
      </c>
      <c r="CY93" s="118" t="str">
        <f t="shared" ca="1" si="76"/>
        <v>_x000D__x000D__x000D__x000D__x000D_</v>
      </c>
      <c r="CZ93" s="118" t="str">
        <f t="shared" ca="1" si="76"/>
        <v>_x000D__x000D__x000D__x000D__x000D_</v>
      </c>
      <c r="DA93" s="118" t="str">
        <f t="shared" ca="1" si="76"/>
        <v>_x000D__x000D__x000D__x000D__x000D_</v>
      </c>
      <c r="DB93" s="118" t="str">
        <f t="shared" ca="1" si="76"/>
        <v>_x000D__x000D__x000D__x000D__x000D_</v>
      </c>
      <c r="DC93" s="118" t="str">
        <f t="shared" ca="1" si="76"/>
        <v>_x000D__x000D__x000D__x000D__x000D_</v>
      </c>
      <c r="DD93" s="118" t="str">
        <f t="shared" ca="1" si="76"/>
        <v>_x000D__x000D__x000D__x000D__x000D_</v>
      </c>
      <c r="DE93" s="118" t="str">
        <f t="shared" ca="1" si="76"/>
        <v>_x000D__x000D__x000D__x000D__x000D_</v>
      </c>
      <c r="DF93" s="118" t="str">
        <f t="shared" ca="1" si="76"/>
        <v>_x000D__x000D__x000D__x000D__x000D_</v>
      </c>
      <c r="DG93" s="118" t="str">
        <f t="shared" ca="1" si="76"/>
        <v>_x000D__x000D__x000D__x000D__x000D_</v>
      </c>
      <c r="DH93" s="118" t="str">
        <f t="shared" ca="1" si="76"/>
        <v>_x000D__x000D__x000D__x000D__x000D_</v>
      </c>
      <c r="DI93" s="118" t="str">
        <f t="shared" ca="1" si="76"/>
        <v>_x000D__x000D__x000D__x000D__x000D_</v>
      </c>
      <c r="DJ93" s="118" t="str">
        <f t="shared" ca="1" si="76"/>
        <v>_x000D__x000D__x000D__x000D__x000D_</v>
      </c>
      <c r="DK93" s="118" t="str">
        <f t="shared" ca="1" si="76"/>
        <v>_x000D__x000D__x000D__x000D__x000D_</v>
      </c>
      <c r="DL93" s="118" t="str">
        <f t="shared" ca="1" si="76"/>
        <v>_x000D__x000D__x000D__x000D__x000D_</v>
      </c>
      <c r="DM93" s="118" t="str">
        <f t="shared" ca="1" si="76"/>
        <v>_x000D__x000D__x000D__x000D__x000D_</v>
      </c>
      <c r="DN93" s="118" t="str">
        <f t="shared" ca="1" si="76"/>
        <v>_x000D__x000D__x000D__x000D__x000D_</v>
      </c>
      <c r="DO93" s="118" t="str">
        <f t="shared" ca="1" si="76"/>
        <v>_x000D__x000D__x000D__x000D__x000D_</v>
      </c>
      <c r="DP93" s="118" t="str">
        <f t="shared" ca="1" si="76"/>
        <v>_x000D__x000D__x000D__x000D__x000D_</v>
      </c>
      <c r="DQ93" s="118" t="str">
        <f t="shared" ca="1" si="76"/>
        <v>_x000D__x000D__x000D__x000D__x000D_</v>
      </c>
      <c r="DR93" s="118" t="str">
        <f t="shared" ca="1" si="76"/>
        <v>_x000D__x000D__x000D__x000D__x000D_</v>
      </c>
      <c r="DS93" s="118" t="str">
        <f t="shared" ca="1" si="76"/>
        <v>_x000D__x000D__x000D__x000D__x000D_</v>
      </c>
      <c r="DT93" s="118" t="str">
        <f t="shared" ca="1" si="76"/>
        <v>_x000D__x000D__x000D__x000D__x000D_</v>
      </c>
      <c r="DU93" s="118" t="str">
        <f t="shared" ca="1" si="76"/>
        <v>_x000D__x000D__x000D__x000D__x000D_</v>
      </c>
      <c r="DV93" s="118" t="str">
        <f t="shared" ca="1" si="76"/>
        <v>_x000D__x000D__x000D__x000D__x000D_</v>
      </c>
      <c r="DW93" s="118" t="str">
        <f t="shared" ca="1" si="76"/>
        <v>_x000D__x000D__x000D__x000D__x000D_</v>
      </c>
      <c r="DX93" s="118" t="str">
        <f t="shared" ca="1" si="76"/>
        <v>_x000D__x000D__x000D__x000D__x000D_</v>
      </c>
      <c r="DY93" s="118" t="str">
        <f t="shared" ca="1" si="76"/>
        <v>_x000D__x000D__x000D__x000D__x000D_</v>
      </c>
      <c r="DZ93" s="118" t="str">
        <f t="shared" ca="1" si="76"/>
        <v>_x000D__x000D__x000D__x000D__x000D_</v>
      </c>
      <c r="EA93" s="118" t="str">
        <f t="shared" ca="1" si="76"/>
        <v>_x000D__x000D__x000D__x000D__x000D_</v>
      </c>
      <c r="EB93" s="118" t="str">
        <f t="shared" ca="1" si="76"/>
        <v>_x000D__x000D__x000D__x000D__x000D_</v>
      </c>
      <c r="EC93" s="118" t="str">
        <f t="shared" ca="1" si="76"/>
        <v>_x000D__x000D__x000D__x000D__x000D_</v>
      </c>
      <c r="ED93" s="118" t="str">
        <f t="shared" ca="1" si="76"/>
        <v>_x000D__x000D__x000D__x000D__x000D_</v>
      </c>
      <c r="EE93" s="118" t="str">
        <f t="shared" ca="1" si="76"/>
        <v>_x000D__x000D__x000D__x000D__x000D_</v>
      </c>
      <c r="EF93" s="118" t="str">
        <f t="shared" ref="EF93:EY93" ca="1" si="77">CONCATENATE(INDIRECT(ADDRESS(ROW(),COLUMN()-1)),IF(ISERROR(FIND("...",EF82)),EF92,""))</f>
        <v>_x000D__x000D__x000D__x000D__x000D_</v>
      </c>
      <c r="EG93" s="118" t="str">
        <f t="shared" ca="1" si="77"/>
        <v>_x000D__x000D__x000D__x000D__x000D_</v>
      </c>
      <c r="EH93" s="118" t="str">
        <f t="shared" ca="1" si="77"/>
        <v>_x000D__x000D__x000D__x000D__x000D_</v>
      </c>
      <c r="EI93" s="118" t="str">
        <f t="shared" ca="1" si="77"/>
        <v>_x000D__x000D__x000D__x000D__x000D_</v>
      </c>
      <c r="EJ93" s="118" t="str">
        <f t="shared" ca="1" si="77"/>
        <v>_x000D__x000D__x000D__x000D__x000D_</v>
      </c>
      <c r="EK93" s="118" t="str">
        <f t="shared" ca="1" si="77"/>
        <v>_x000D__x000D__x000D__x000D__x000D_</v>
      </c>
      <c r="EL93" s="118" t="str">
        <f t="shared" ca="1" si="77"/>
        <v>_x000D__x000D__x000D__x000D__x000D_</v>
      </c>
      <c r="EM93" s="118" t="str">
        <f t="shared" ca="1" si="77"/>
        <v>_x000D__x000D__x000D__x000D__x000D_</v>
      </c>
      <c r="EN93" s="118" t="str">
        <f t="shared" ca="1" si="77"/>
        <v>_x000D__x000D__x000D__x000D__x000D_</v>
      </c>
      <c r="EO93" s="118" t="str">
        <f t="shared" ca="1" si="77"/>
        <v>_x000D__x000D__x000D__x000D__x000D_</v>
      </c>
      <c r="EP93" s="118" t="str">
        <f t="shared" ca="1" si="77"/>
        <v>_x000D__x000D__x000D__x000D__x000D_</v>
      </c>
      <c r="EQ93" s="118" t="str">
        <f t="shared" ca="1" si="77"/>
        <v>_x000D__x000D__x000D__x000D__x000D_</v>
      </c>
      <c r="ER93" s="118" t="str">
        <f t="shared" ca="1" si="77"/>
        <v>_x000D__x000D__x000D__x000D__x000D_</v>
      </c>
      <c r="ES93" s="118" t="str">
        <f t="shared" ca="1" si="77"/>
        <v>_x000D__x000D__x000D__x000D__x000D_</v>
      </c>
      <c r="ET93" s="118" t="str">
        <f t="shared" ca="1" si="77"/>
        <v>_x000D__x000D__x000D__x000D__x000D_</v>
      </c>
      <c r="EU93" s="118" t="str">
        <f t="shared" ca="1" si="77"/>
        <v>_x000D__x000D__x000D__x000D__x000D_</v>
      </c>
      <c r="EV93" s="118" t="str">
        <f t="shared" ca="1" si="77"/>
        <v>_x000D__x000D__x000D__x000D__x000D_</v>
      </c>
      <c r="EW93" s="118" t="str">
        <f t="shared" ca="1" si="77"/>
        <v>_x000D__x000D__x000D__x000D__x000D_</v>
      </c>
      <c r="EX93" s="118" t="str">
        <f t="shared" ca="1" si="77"/>
        <v>_x000D__x000D__x000D__x000D__x000D_</v>
      </c>
      <c r="EY93" s="118" t="str">
        <f t="shared" ca="1" si="77"/>
        <v>_x000D__x000D__x000D__x000D__x000D_</v>
      </c>
    </row>
    <row r="94" spans="1:155" s="39" customFormat="1" ht="22.95" hidden="1" customHeight="1" outlineLevel="2">
      <c r="A94" s="21"/>
      <c r="B94" s="21"/>
      <c r="C94" s="33"/>
      <c r="D94" s="33"/>
      <c r="E94" s="28"/>
      <c r="F94" s="117"/>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VARCHAR2(40)</v>
      </c>
      <c r="G95" s="115" t="str">
        <f>IF(LEN(G72)=0,"", " " &amp; IF(G59="Y", Settings!$B$19, IF(IFERROR(SEARCH("N",G67,1),0)=1,Settings!$B$20,IF(IFERROR(SEARCH("C",G67,1),0)=1,Settings!$B$23,IF(IFERROR(SEARCH("DT",G67,1),0)=1,Settings!$B$26,IF(IFERROR(SEARCH("D",G67,1),0)=1,Settings!$B$25,IF(IFERROR(SEARCH("I",G67,1),0)=1,Settings!$B$22, IF(G64="Y", Settings!$B$18, Settings!$B$17))))))))</f>
        <v xml:space="preserve"> VARCHAR2(40)</v>
      </c>
      <c r="H95" s="115" t="str">
        <f>IF(LEN(H72)=0,"", " " &amp; IF(H59="Y", Settings!$B$19, IF(IFERROR(SEARCH("N",H67,1),0)=1,Settings!$B$20,IF(IFERROR(SEARCH("C",H67,1),0)=1,Settings!$B$23,IF(IFERROR(SEARCH("DT",H67,1),0)=1,Settings!$B$26,IF(IFERROR(SEARCH("D",H67,1),0)=1,Settings!$B$25,IF(IFERROR(SEARCH("I",H67,1),0)=1,Settings!$B$22, IF(H64="Y", Settings!$B$18, Settings!$B$17))))))))</f>
        <v xml:space="preserve"> VARCHAR2(40)</v>
      </c>
      <c r="I95" s="115" t="str">
        <f>IF(LEN(I72)=0,"", " " &amp; IF(I59="Y", Settings!$B$19, IF(IFERROR(SEARCH("N",I67,1),0)=1,Settings!$B$20,IF(IFERROR(SEARCH("C",I67,1),0)=1,Settings!$B$23,IF(IFERROR(SEARCH("DT",I67,1),0)=1,Settings!$B$26,IF(IFERROR(SEARCH("D",I67,1),0)=1,Settings!$B$25,IF(IFERROR(SEARCH("I",I67,1),0)=1,Settings!$B$22, IF(I64="Y", Settings!$B$18, Settings!$B$17))))))))</f>
        <v xml:space="preserve"> VARCHAR2(40)</v>
      </c>
      <c r="J95" s="115" t="str">
        <f>IF(LEN(J72)=0,"", " " &amp; IF(J59="Y", Settings!$B$19, IF(IFERROR(SEARCH("N",J67,1),0)=1,Settings!$B$20,IF(IFERROR(SEARCH("C",J67,1),0)=1,Settings!$B$23,IF(IFERROR(SEARCH("DT",J67,1),0)=1,Settings!$B$26,IF(IFERROR(SEARCH("D",J67,1),0)=1,Settings!$B$25,IF(IFERROR(SEARCH("I",J67,1),0)=1,Settings!$B$22, IF(J64="Y", Settings!$B$18, Settings!$B$17))))))))</f>
        <v xml:space="preserve"> VARCHAR2(40)</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idden="1" outlineLevel="2">
      <c r="A96" s="21"/>
      <c r="B96" s="21"/>
      <c r="C96" s="33" t="s">
        <v>298</v>
      </c>
      <c r="D96" s="33"/>
      <c r="E96" s="28"/>
      <c r="F96" s="115" t="str">
        <f t="shared" ref="F96:BQ96" si="78">IF(OR(F59="Y", LEN(F67)=0, LEN(F69)=0), F95, CONCATENATE(F95,"(",F69,")"))</f>
        <v xml:space="preserve"> VARCHAR2(40)</v>
      </c>
      <c r="G96" s="115" t="str">
        <f t="shared" si="78"/>
        <v xml:space="preserve"> VARCHAR2(40)</v>
      </c>
      <c r="H96" s="115" t="str">
        <f t="shared" si="78"/>
        <v xml:space="preserve"> VARCHAR2(40)</v>
      </c>
      <c r="I96" s="115" t="str">
        <f t="shared" si="78"/>
        <v xml:space="preserve"> VARCHAR2(40)</v>
      </c>
      <c r="J96" s="115" t="str">
        <f t="shared" si="78"/>
        <v xml:space="preserve"> VARCHAR2(40)</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115" t="str">
        <f>IF(AND(ISTEXT(F72),F65="Y", F57&lt;&gt;"Y", ISERROR(FIND("SK",F7))), " NOT NULL", "")</f>
        <v/>
      </c>
      <c r="G97" s="115" t="str">
        <f t="shared" ref="G97:BR97" si="81">IF(AND(ISTEXT(G72),G65="Y", G57&lt;&gt;"Y", ISERROR(FIND("SK",G7))), " NOT NULL", "")</f>
        <v/>
      </c>
      <c r="H97" s="115" t="str">
        <f t="shared" si="81"/>
        <v/>
      </c>
      <c r="I97" s="115"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115" t="str">
        <f t="shared" ref="F98:BQ98" si="84">IF(LEN(F72)=0,"",TRIM(F13))</f>
        <v>89</v>
      </c>
      <c r="G98" s="115" t="str">
        <f t="shared" si="84"/>
        <v>4</v>
      </c>
      <c r="H98" s="115" t="str">
        <f t="shared" si="84"/>
        <v>70</v>
      </c>
      <c r="I98" s="115" t="str">
        <f t="shared" si="84"/>
        <v>51.7</v>
      </c>
      <c r="J98" s="115" t="str">
        <f t="shared" si="84"/>
        <v>234</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115" t="str">
        <f>IF(F59="Y", "", IF(LEN(F98)=0, "",  IF(OR(NOT(ISERROR(FIND("N",F67))), F67="I", F64="Y"), F98, CONCATENATE("'",F98,"'"))))</f>
        <v>'89'</v>
      </c>
      <c r="G99" s="115" t="str">
        <f t="shared" ref="G99:BR99" si="87">IF(G59="Y", "", IF(LEN(G98)=0, "",  IF(OR(NOT(ISERROR(FIND("N",G67))), G67="I", G64="Y"), G98, CONCATENATE("'",G98,"'"))))</f>
        <v>'4'</v>
      </c>
      <c r="H99" s="115" t="str">
        <f t="shared" si="87"/>
        <v>'70'</v>
      </c>
      <c r="I99" s="115" t="str">
        <f t="shared" si="87"/>
        <v>'51.7'</v>
      </c>
      <c r="J99" s="115" t="str">
        <f t="shared" si="87"/>
        <v>'234'</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idden="1" outlineLevel="2">
      <c r="A100" s="21"/>
      <c r="B100" s="21"/>
      <c r="C100" s="33" t="s">
        <v>314</v>
      </c>
      <c r="D100" s="33"/>
      <c r="E100" s="28"/>
      <c r="F100" s="115" t="str">
        <f>IF(AND(LEN(F99) &lt;&gt; 0, Settings!$B$16 ="Y"), CONCATENATE(" DEFAULT ",F99),"")</f>
        <v xml:space="preserve"> DEFAULT '89'</v>
      </c>
      <c r="G100" s="115" t="str">
        <f>IF(AND(LEN(G99) &lt;&gt; 0, Settings!$B$16 ="Y"), CONCATENATE(" DEFAULT ",G99),"")</f>
        <v xml:space="preserve"> DEFAULT '4'</v>
      </c>
      <c r="H100" s="115" t="str">
        <f>IF(AND(LEN(H99) &lt;&gt; 0, Settings!$B$16 ="Y"), CONCATENATE(" DEFAULT ",H99),"")</f>
        <v xml:space="preserve"> DEFAULT '70'</v>
      </c>
      <c r="I100" s="115" t="str">
        <f>IF(AND(LEN(I99) &lt;&gt; 0, Settings!$B$16 ="Y"), CONCATENATE(" DEFAULT ",I99),"")</f>
        <v xml:space="preserve"> DEFAULT '51.7'</v>
      </c>
      <c r="J100" s="115" t="str">
        <f>IF(AND(LEN(J99) &lt;&gt; 0, Settings!$B$16 ="Y"), CONCATENATE(" DEFAULT ",J99),"")</f>
        <v xml:space="preserve"> DEFAULT '234'</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115" t="str">
        <f>IF(LEN(F72) = 0, "", "," &amp; CHAR(13))</f>
        <v>,_x000D_</v>
      </c>
      <c r="G101" s="115" t="str">
        <f>IF(LEN(G72) = 0, "", "," &amp; CHAR(13))</f>
        <v>,_x000D_</v>
      </c>
      <c r="H101" s="115" t="str">
        <f t="shared" ref="H101:BS101" si="90">IF(LEN(H72) = 0, "", "," &amp; CHAR(13))</f>
        <v>,_x000D_</v>
      </c>
      <c r="I101" s="115" t="str">
        <f t="shared" si="90"/>
        <v>,_x000D_</v>
      </c>
      <c r="J101" s="115" t="str">
        <f t="shared" si="90"/>
        <v>,_x000D_</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123" t="str">
        <f t="shared" ref="F103:BQ103" si="93">CONCATENATE(F72, F96, F97, F100, F101)</f>
        <v>INSTITUTION_KEY VARCHAR2(40) DEFAULT '89',_x000D_</v>
      </c>
      <c r="G103" s="123" t="str">
        <f t="shared" si="93"/>
        <v>INSTITUTION_TYPE_KEY VARCHAR2(40) DEFAULT '4',_x000D_</v>
      </c>
      <c r="H103" s="123" t="str">
        <f t="shared" si="93"/>
        <v>COUNTRY_KEY VARCHAR2(40) DEFAULT '70',_x000D_</v>
      </c>
      <c r="I103" s="123" t="str">
        <f t="shared" si="93"/>
        <v>INSTITUTION_VALUE_IN_MILLIONS VARCHAR2(40) DEFAULT '51.7',_x000D_</v>
      </c>
      <c r="J103" s="123" t="str">
        <f t="shared" si="93"/>
        <v>INSTITUTION_MEMBER_COUNT VARCHAR2(40) DEFAULT '234',_x000D_</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119" t="str">
        <f t="shared" ref="F104:BQ104" si="96">IF(F63="Y",F103,"")</f>
        <v/>
      </c>
      <c r="G104" s="119" t="str">
        <f t="shared" si="96"/>
        <v/>
      </c>
      <c r="H104" s="119" t="str">
        <f t="shared" si="96"/>
        <v/>
      </c>
      <c r="I104" s="119"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119" t="str">
        <f t="shared" ref="F105:BQ105" si="99">IF(F63="Y","",F103)</f>
        <v>INSTITUTION_KEY VARCHAR2(40) DEFAULT '89',_x000D_</v>
      </c>
      <c r="G105" s="119" t="str">
        <f t="shared" si="99"/>
        <v>INSTITUTION_TYPE_KEY VARCHAR2(40) DEFAULT '4',_x000D_</v>
      </c>
      <c r="H105" s="119" t="str">
        <f t="shared" si="99"/>
        <v>COUNTRY_KEY VARCHAR2(40) DEFAULT '70',_x000D_</v>
      </c>
      <c r="I105" s="119" t="str">
        <f t="shared" si="99"/>
        <v>INSTITUTION_VALUE_IN_MILLIONS VARCHAR2(40) DEFAULT '51.7',_x000D_</v>
      </c>
      <c r="J105" s="119" t="str">
        <f t="shared" si="99"/>
        <v>INSTITUTION_MEMBER_COUNT VARCHAR2(40) DEFAULT '234',_x000D_</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139" t="str">
        <f>F104</f>
        <v/>
      </c>
      <c r="G106" s="119" t="str">
        <f ca="1">CONCATENATE(INDIRECT(ADDRESS(ROW(),COLUMN()-1)),G104)</f>
        <v/>
      </c>
      <c r="H106" s="119" t="str">
        <f t="shared" ref="H106:BS107" ca="1" si="102">CONCATENATE(INDIRECT(ADDRESS(ROW(),COLUMN()-1)),H104)</f>
        <v/>
      </c>
      <c r="I106" s="119" t="str">
        <f t="shared" ca="1" si="102"/>
        <v/>
      </c>
      <c r="J106" s="119" t="str">
        <f t="shared" ca="1" si="102"/>
        <v/>
      </c>
      <c r="K106" s="119" t="str">
        <f t="shared" ca="1" si="102"/>
        <v/>
      </c>
      <c r="L106" s="119" t="str">
        <f t="shared" ca="1" si="102"/>
        <v/>
      </c>
      <c r="M106" s="119" t="str">
        <f t="shared" ca="1" si="102"/>
        <v/>
      </c>
      <c r="N106" s="119" t="str">
        <f t="shared" ca="1" si="102"/>
        <v/>
      </c>
      <c r="O106" s="119" t="str">
        <f t="shared" ca="1" si="102"/>
        <v/>
      </c>
      <c r="P106" s="119" t="str">
        <f t="shared" ca="1" si="102"/>
        <v/>
      </c>
      <c r="Q106" s="119" t="str">
        <f t="shared" ca="1" si="102"/>
        <v/>
      </c>
      <c r="R106" s="119" t="str">
        <f t="shared" ca="1" si="102"/>
        <v/>
      </c>
      <c r="S106" s="119" t="str">
        <f t="shared" ca="1" si="102"/>
        <v/>
      </c>
      <c r="T106" s="119" t="str">
        <f t="shared" ca="1" si="102"/>
        <v/>
      </c>
      <c r="U106" s="119" t="str">
        <f t="shared" ca="1" si="102"/>
        <v/>
      </c>
      <c r="V106" s="119" t="str">
        <f t="shared" ca="1" si="102"/>
        <v/>
      </c>
      <c r="W106" s="119" t="str">
        <f t="shared" ca="1" si="102"/>
        <v/>
      </c>
      <c r="X106" s="119" t="str">
        <f t="shared" ca="1" si="102"/>
        <v/>
      </c>
      <c r="Y106" s="119" t="str">
        <f t="shared" ca="1" si="102"/>
        <v/>
      </c>
      <c r="Z106" s="119" t="str">
        <f t="shared" ca="1" si="102"/>
        <v/>
      </c>
      <c r="AA106" s="119" t="str">
        <f t="shared" ca="1" si="102"/>
        <v/>
      </c>
      <c r="AB106" s="119" t="str">
        <f t="shared" ca="1" si="102"/>
        <v/>
      </c>
      <c r="AC106" s="119" t="str">
        <f t="shared" ca="1" si="102"/>
        <v/>
      </c>
      <c r="AD106" s="119" t="str">
        <f t="shared" ca="1" si="102"/>
        <v/>
      </c>
      <c r="AE106" s="119" t="str">
        <f t="shared" ca="1" si="102"/>
        <v/>
      </c>
      <c r="AF106" s="119" t="str">
        <f t="shared" ca="1" si="102"/>
        <v/>
      </c>
      <c r="AG106" s="119" t="str">
        <f t="shared" ca="1" si="102"/>
        <v/>
      </c>
      <c r="AH106" s="119" t="str">
        <f t="shared" ca="1" si="102"/>
        <v/>
      </c>
      <c r="AI106" s="119" t="str">
        <f t="shared" ca="1" si="102"/>
        <v/>
      </c>
      <c r="AJ106" s="119" t="str">
        <f t="shared" ca="1" si="102"/>
        <v/>
      </c>
      <c r="AK106" s="119" t="str">
        <f t="shared" ca="1" si="102"/>
        <v/>
      </c>
      <c r="AL106" s="119" t="str">
        <f t="shared" ca="1" si="102"/>
        <v/>
      </c>
      <c r="AM106" s="119" t="str">
        <f t="shared" ca="1" si="102"/>
        <v/>
      </c>
      <c r="AN106" s="119" t="str">
        <f t="shared" ca="1" si="102"/>
        <v/>
      </c>
      <c r="AO106" s="119" t="str">
        <f t="shared" ca="1" si="102"/>
        <v/>
      </c>
      <c r="AP106" s="119" t="str">
        <f t="shared" ca="1" si="102"/>
        <v/>
      </c>
      <c r="AQ106" s="119" t="str">
        <f t="shared" ca="1" si="102"/>
        <v/>
      </c>
      <c r="AR106" s="119" t="str">
        <f t="shared" ca="1" si="102"/>
        <v/>
      </c>
      <c r="AS106" s="119" t="str">
        <f t="shared" ca="1" si="102"/>
        <v/>
      </c>
      <c r="AT106" s="119" t="str">
        <f t="shared" ca="1" si="102"/>
        <v/>
      </c>
      <c r="AU106" s="119" t="str">
        <f t="shared" ca="1" si="102"/>
        <v/>
      </c>
      <c r="AV106" s="119" t="str">
        <f t="shared" ca="1" si="102"/>
        <v/>
      </c>
      <c r="AW106" s="119" t="str">
        <f t="shared" ca="1" si="102"/>
        <v/>
      </c>
      <c r="AX106" s="119" t="str">
        <f t="shared" ca="1" si="102"/>
        <v/>
      </c>
      <c r="AY106" s="119" t="str">
        <f t="shared" ca="1" si="102"/>
        <v/>
      </c>
      <c r="AZ106" s="119" t="str">
        <f t="shared" ca="1" si="102"/>
        <v/>
      </c>
      <c r="BA106" s="119" t="str">
        <f t="shared" ca="1" si="102"/>
        <v/>
      </c>
      <c r="BB106" s="119" t="str">
        <f t="shared" ca="1" si="102"/>
        <v/>
      </c>
      <c r="BC106" s="119" t="str">
        <f t="shared" ca="1" si="102"/>
        <v/>
      </c>
      <c r="BD106" s="119" t="str">
        <f t="shared" ca="1" si="102"/>
        <v/>
      </c>
      <c r="BE106" s="119" t="str">
        <f t="shared" ca="1" si="102"/>
        <v/>
      </c>
      <c r="BF106" s="119" t="str">
        <f t="shared" ca="1" si="102"/>
        <v/>
      </c>
      <c r="BG106" s="119" t="str">
        <f t="shared" ca="1" si="102"/>
        <v/>
      </c>
      <c r="BH106" s="119" t="str">
        <f t="shared" ca="1" si="102"/>
        <v/>
      </c>
      <c r="BI106" s="119" t="str">
        <f t="shared" ca="1" si="102"/>
        <v/>
      </c>
      <c r="BJ106" s="119" t="str">
        <f t="shared" ca="1" si="102"/>
        <v/>
      </c>
      <c r="BK106" s="119" t="str">
        <f t="shared" ca="1" si="102"/>
        <v/>
      </c>
      <c r="BL106" s="119" t="str">
        <f t="shared" ca="1" si="102"/>
        <v/>
      </c>
      <c r="BM106" s="119" t="str">
        <f t="shared" ca="1" si="102"/>
        <v/>
      </c>
      <c r="BN106" s="119" t="str">
        <f t="shared" ca="1" si="102"/>
        <v/>
      </c>
      <c r="BO106" s="119" t="str">
        <f t="shared" ca="1" si="102"/>
        <v/>
      </c>
      <c r="BP106" s="119" t="str">
        <f t="shared" ca="1" si="102"/>
        <v/>
      </c>
      <c r="BQ106" s="119" t="str">
        <f t="shared" ca="1" si="102"/>
        <v/>
      </c>
      <c r="BR106" s="119" t="str">
        <f t="shared" ca="1" si="102"/>
        <v/>
      </c>
      <c r="BS106" s="119" t="str">
        <f t="shared" ca="1" si="102"/>
        <v/>
      </c>
      <c r="BT106" s="119" t="str">
        <f t="shared" ref="BT106:EE107" ca="1" si="103">CONCATENATE(INDIRECT(ADDRESS(ROW(),COLUMN()-1)),BT104)</f>
        <v/>
      </c>
      <c r="BU106" s="119" t="str">
        <f t="shared" ca="1" si="103"/>
        <v/>
      </c>
      <c r="BV106" s="119" t="str">
        <f t="shared" ca="1" si="103"/>
        <v/>
      </c>
      <c r="BW106" s="119" t="str">
        <f t="shared" ca="1" si="103"/>
        <v/>
      </c>
      <c r="BX106" s="119" t="str">
        <f t="shared" ca="1" si="103"/>
        <v/>
      </c>
      <c r="BY106" s="119" t="str">
        <f t="shared" ca="1" si="103"/>
        <v/>
      </c>
      <c r="BZ106" s="119" t="str">
        <f t="shared" ca="1" si="103"/>
        <v/>
      </c>
      <c r="CA106" s="119" t="str">
        <f t="shared" ca="1" si="103"/>
        <v/>
      </c>
      <c r="CB106" s="119" t="str">
        <f t="shared" ca="1" si="103"/>
        <v/>
      </c>
      <c r="CC106" s="119" t="str">
        <f t="shared" ca="1" si="103"/>
        <v/>
      </c>
      <c r="CD106" s="119" t="str">
        <f t="shared" ca="1" si="103"/>
        <v/>
      </c>
      <c r="CE106" s="119" t="str">
        <f t="shared" ca="1" si="103"/>
        <v/>
      </c>
      <c r="CF106" s="119" t="str">
        <f t="shared" ca="1" si="103"/>
        <v/>
      </c>
      <c r="CG106" s="119" t="str">
        <f t="shared" ca="1" si="103"/>
        <v/>
      </c>
      <c r="CH106" s="119" t="str">
        <f t="shared" ca="1" si="103"/>
        <v/>
      </c>
      <c r="CI106" s="119" t="str">
        <f t="shared" ca="1" si="103"/>
        <v/>
      </c>
      <c r="CJ106" s="119" t="str">
        <f t="shared" ca="1" si="103"/>
        <v/>
      </c>
      <c r="CK106" s="119" t="str">
        <f t="shared" ca="1" si="103"/>
        <v/>
      </c>
      <c r="CL106" s="119" t="str">
        <f t="shared" ca="1" si="103"/>
        <v/>
      </c>
      <c r="CM106" s="119" t="str">
        <f t="shared" ca="1" si="103"/>
        <v/>
      </c>
      <c r="CN106" s="119" t="str">
        <f t="shared" ca="1" si="103"/>
        <v/>
      </c>
      <c r="CO106" s="119" t="str">
        <f t="shared" ca="1" si="103"/>
        <v/>
      </c>
      <c r="CP106" s="119" t="str">
        <f t="shared" ca="1" si="103"/>
        <v/>
      </c>
      <c r="CQ106" s="119" t="str">
        <f t="shared" ca="1" si="103"/>
        <v/>
      </c>
      <c r="CR106" s="119" t="str">
        <f t="shared" ca="1" si="103"/>
        <v/>
      </c>
      <c r="CS106" s="119" t="str">
        <f t="shared" ca="1" si="103"/>
        <v/>
      </c>
      <c r="CT106" s="119" t="str">
        <f t="shared" ca="1" si="103"/>
        <v/>
      </c>
      <c r="CU106" s="119" t="str">
        <f t="shared" ca="1" si="103"/>
        <v/>
      </c>
      <c r="CV106" s="119" t="str">
        <f t="shared" ca="1" si="103"/>
        <v/>
      </c>
      <c r="CW106" s="119" t="str">
        <f t="shared" ca="1" si="103"/>
        <v/>
      </c>
      <c r="CX106" s="119" t="str">
        <f t="shared" ca="1" si="103"/>
        <v/>
      </c>
      <c r="CY106" s="119" t="str">
        <f t="shared" ca="1" si="103"/>
        <v/>
      </c>
      <c r="CZ106" s="119" t="str">
        <f t="shared" ca="1" si="103"/>
        <v/>
      </c>
      <c r="DA106" s="119" t="str">
        <f t="shared" ca="1" si="103"/>
        <v/>
      </c>
      <c r="DB106" s="119" t="str">
        <f t="shared" ca="1" si="103"/>
        <v/>
      </c>
      <c r="DC106" s="119" t="str">
        <f t="shared" ca="1" si="103"/>
        <v/>
      </c>
      <c r="DD106" s="119" t="str">
        <f t="shared" ca="1" si="103"/>
        <v/>
      </c>
      <c r="DE106" s="119" t="str">
        <f t="shared" ca="1" si="103"/>
        <v/>
      </c>
      <c r="DF106" s="119" t="str">
        <f t="shared" ca="1" si="103"/>
        <v/>
      </c>
      <c r="DG106" s="119" t="str">
        <f t="shared" ca="1" si="103"/>
        <v/>
      </c>
      <c r="DH106" s="119" t="str">
        <f t="shared" ca="1" si="103"/>
        <v/>
      </c>
      <c r="DI106" s="119" t="str">
        <f t="shared" ca="1" si="103"/>
        <v/>
      </c>
      <c r="DJ106" s="119" t="str">
        <f t="shared" ca="1" si="103"/>
        <v/>
      </c>
      <c r="DK106" s="119" t="str">
        <f t="shared" ca="1" si="103"/>
        <v/>
      </c>
      <c r="DL106" s="119" t="str">
        <f t="shared" ca="1" si="103"/>
        <v/>
      </c>
      <c r="DM106" s="119" t="str">
        <f t="shared" ca="1" si="103"/>
        <v/>
      </c>
      <c r="DN106" s="119" t="str">
        <f t="shared" ca="1" si="103"/>
        <v/>
      </c>
      <c r="DO106" s="119" t="str">
        <f t="shared" ca="1" si="103"/>
        <v/>
      </c>
      <c r="DP106" s="119" t="str">
        <f t="shared" ca="1" si="103"/>
        <v/>
      </c>
      <c r="DQ106" s="119" t="str">
        <f t="shared" ca="1" si="103"/>
        <v/>
      </c>
      <c r="DR106" s="119" t="str">
        <f t="shared" ca="1" si="103"/>
        <v/>
      </c>
      <c r="DS106" s="119" t="str">
        <f t="shared" ca="1" si="103"/>
        <v/>
      </c>
      <c r="DT106" s="119" t="str">
        <f t="shared" ca="1" si="103"/>
        <v/>
      </c>
      <c r="DU106" s="119" t="str">
        <f t="shared" ca="1" si="103"/>
        <v/>
      </c>
      <c r="DV106" s="119" t="str">
        <f t="shared" ca="1" si="103"/>
        <v/>
      </c>
      <c r="DW106" s="119" t="str">
        <f t="shared" ca="1" si="103"/>
        <v/>
      </c>
      <c r="DX106" s="119" t="str">
        <f t="shared" ca="1" si="103"/>
        <v/>
      </c>
      <c r="DY106" s="119" t="str">
        <f t="shared" ca="1" si="103"/>
        <v/>
      </c>
      <c r="DZ106" s="119" t="str">
        <f t="shared" ca="1" si="103"/>
        <v/>
      </c>
      <c r="EA106" s="119" t="str">
        <f t="shared" ca="1" si="103"/>
        <v/>
      </c>
      <c r="EB106" s="119" t="str">
        <f t="shared" ca="1" si="103"/>
        <v/>
      </c>
      <c r="EC106" s="119" t="str">
        <f t="shared" ca="1" si="103"/>
        <v/>
      </c>
      <c r="ED106" s="119" t="str">
        <f t="shared" ca="1" si="103"/>
        <v/>
      </c>
      <c r="EE106" s="119" t="str">
        <f t="shared" ca="1" si="103"/>
        <v/>
      </c>
      <c r="EF106" s="119" t="str">
        <f t="shared" ref="EF106:EY107" ca="1" si="104">CONCATENATE(INDIRECT(ADDRESS(ROW(),COLUMN()-1)),EF104)</f>
        <v/>
      </c>
      <c r="EG106" s="119" t="str">
        <f t="shared" ca="1" si="104"/>
        <v/>
      </c>
      <c r="EH106" s="119" t="str">
        <f t="shared" ca="1" si="104"/>
        <v/>
      </c>
      <c r="EI106" s="119" t="str">
        <f t="shared" ca="1" si="104"/>
        <v/>
      </c>
      <c r="EJ106" s="119" t="str">
        <f t="shared" ca="1" si="104"/>
        <v/>
      </c>
      <c r="EK106" s="119" t="str">
        <f t="shared" ca="1" si="104"/>
        <v/>
      </c>
      <c r="EL106" s="119" t="str">
        <f t="shared" ca="1" si="104"/>
        <v/>
      </c>
      <c r="EM106" s="119" t="str">
        <f t="shared" ca="1" si="104"/>
        <v/>
      </c>
      <c r="EN106" s="119" t="str">
        <f t="shared" ca="1" si="104"/>
        <v/>
      </c>
      <c r="EO106" s="119" t="str">
        <f t="shared" ca="1" si="104"/>
        <v/>
      </c>
      <c r="EP106" s="119" t="str">
        <f t="shared" ca="1" si="104"/>
        <v/>
      </c>
      <c r="EQ106" s="119" t="str">
        <f t="shared" ca="1" si="104"/>
        <v/>
      </c>
      <c r="ER106" s="119" t="str">
        <f t="shared" ca="1" si="104"/>
        <v/>
      </c>
      <c r="ES106" s="119" t="str">
        <f t="shared" ca="1" si="104"/>
        <v/>
      </c>
      <c r="ET106" s="119" t="str">
        <f t="shared" ca="1" si="104"/>
        <v/>
      </c>
      <c r="EU106" s="119" t="str">
        <f t="shared" ca="1" si="104"/>
        <v/>
      </c>
      <c r="EV106" s="119" t="str">
        <f t="shared" ca="1" si="104"/>
        <v/>
      </c>
      <c r="EW106" s="119" t="str">
        <f t="shared" ca="1" si="104"/>
        <v/>
      </c>
      <c r="EX106" s="119" t="str">
        <f t="shared" ca="1" si="104"/>
        <v/>
      </c>
      <c r="EY106" s="119" t="str">
        <f t="shared" ca="1" si="104"/>
        <v/>
      </c>
    </row>
    <row r="107" spans="1:155" s="38" customFormat="1" ht="45" hidden="1" customHeight="1" outlineLevel="2">
      <c r="A107" s="20"/>
      <c r="B107" s="20"/>
      <c r="C107" s="33" t="s">
        <v>288</v>
      </c>
      <c r="D107" s="33"/>
      <c r="E107" s="18"/>
      <c r="F107" s="139" t="str">
        <f>F105</f>
        <v>INSTITUTION_KEY VARCHAR2(40) DEFAULT '89',_x000D_</v>
      </c>
      <c r="G107" s="119" t="str">
        <f ca="1">CONCATENATE(INDIRECT(ADDRESS(ROW(),COLUMN()-1)),G105)</f>
        <v>INSTITUTION_KEY VARCHAR2(40) DEFAULT '89',_x000D_INSTITUTION_TYPE_KEY VARCHAR2(40) DEFAULT '4',_x000D_</v>
      </c>
      <c r="H107" s="119" t="str">
        <f t="shared" ca="1" si="102"/>
        <v>INSTITUTION_KEY VARCHAR2(40) DEFAULT '89',_x000D_INSTITUTION_TYPE_KEY VARCHAR2(40) DEFAULT '4',_x000D_COUNTRY_KEY VARCHAR2(40) DEFAULT '70',_x000D_</v>
      </c>
      <c r="I107" s="119" t="str">
        <f t="shared" ca="1" si="102"/>
        <v>INSTITUTION_KEY VARCHAR2(40) DEFAULT '89',_x000D_INSTITUTION_TYPE_KEY VARCHAR2(40) DEFAULT '4',_x000D_COUNTRY_KEY VARCHAR2(40) DEFAULT '70',_x000D_INSTITUTION_VALUE_IN_MILLIONS VARCHAR2(40) DEFAULT '51.7',_x000D_</v>
      </c>
      <c r="J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K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L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M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N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O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P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Q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R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S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T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U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V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W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X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Y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Z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A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B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C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D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E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F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G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H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I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J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K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L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M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N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O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P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Q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R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S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T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U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V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W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X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Y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AZ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A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B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C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D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E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F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G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H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I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J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K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L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M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N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O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P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Q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R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S107" s="119" t="str">
        <f t="shared" ca="1" si="102"/>
        <v>INSTITUTION_KEY VARCHAR2(40) DEFAULT '89',_x000D_INSTITUTION_TYPE_KEY VARCHAR2(40) DEFAULT '4',_x000D_COUNTRY_KEY VARCHAR2(40) DEFAULT '70',_x000D_INSTITUTION_VALUE_IN_MILLIONS VARCHAR2(40) DEFAULT '51.7',_x000D_INSTITUTION_MEMBER_COUNT VARCHAR2(40) DEFAULT '234',_x000D_</v>
      </c>
      <c r="BT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BU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BV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BW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BX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BY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BZ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A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B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C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D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E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F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G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H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I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J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K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L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M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N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O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P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Q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R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S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T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U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V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W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X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Y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CZ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A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B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C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D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E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F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G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H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I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J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K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L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M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N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O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P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Q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R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S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T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U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V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W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X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Y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DZ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EA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EB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EC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ED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EE107" s="119" t="str">
        <f t="shared" ca="1" si="103"/>
        <v>INSTITUTION_KEY VARCHAR2(40) DEFAULT '89',_x000D_INSTITUTION_TYPE_KEY VARCHAR2(40) DEFAULT '4',_x000D_COUNTRY_KEY VARCHAR2(40) DEFAULT '70',_x000D_INSTITUTION_VALUE_IN_MILLIONS VARCHAR2(40) DEFAULT '51.7',_x000D_INSTITUTION_MEMBER_COUNT VARCHAR2(40) DEFAULT '234',_x000D_</v>
      </c>
      <c r="EF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G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H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I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J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K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L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M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N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O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P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Q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R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S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T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U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V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W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X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c r="EY107" s="119" t="str">
        <f t="shared" ca="1" si="104"/>
        <v>INSTITUTION_KEY VARCHAR2(40) DEFAULT '89',_x000D_INSTITUTION_TYPE_KEY VARCHAR2(40) DEFAULT '4',_x000D_COUNTRY_KEY VARCHAR2(40) DEFAULT '70',_x000D_INSTITUTION_VALUE_IN_MILLIONS VARCHAR2(40) DEFAULT '51.7',_x000D_INSTITUTION_MEMBER_COUNT VARCHAR2(40) DEFAULT '234',_x000D_</v>
      </c>
    </row>
    <row r="108" spans="1:155" s="38" customFormat="1" ht="19.95" hidden="1" customHeight="1" outlineLevel="2">
      <c r="A108" s="20"/>
      <c r="B108" s="20"/>
      <c r="C108" s="33"/>
      <c r="D108" s="33"/>
      <c r="E108" s="18"/>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122" t="str">
        <f>IF(LEN(F83)=0,"",SUBSTITUTE(SUBSTITUTE(SUBSTITUTE(Settings!$B$39,"&amp;Table",$F$45),"&amp;Column",F72),"&amp;BEAMColumnCodes",F83))</f>
        <v/>
      </c>
      <c r="G109" s="122" t="str">
        <f>IF(LEN(G83)=0,"",SUBSTITUTE(SUBSTITUTE(SUBSTITUTE(Settings!$B$39,"&amp;Table",$F$45),"&amp;Column",G72),"&amp;BEAMColumnCodes",G83))</f>
        <v/>
      </c>
      <c r="H109" s="122" t="str">
        <f>IF(LEN(H83)=0,"",SUBSTITUTE(SUBSTITUTE(SUBSTITUTE(Settings!$B$39,"&amp;Table",$F$45),"&amp;Column",H72),"&amp;BEAMColumnCodes",H83))</f>
        <v/>
      </c>
      <c r="I109" s="122" t="str">
        <f>IF(LEN(I83)=0,"",SUBSTITUTE(SUBSTITUTE(SUBSTITUTE(Settings!$B$39,"&amp;Table",$F$45),"&amp;Column",I72),"&amp;BEAMColumnCodes",I83))</f>
        <v/>
      </c>
      <c r="J109" s="122" t="str">
        <f>IF(LEN(J83)=0,"",SUBSTITUTE(SUBSTITUTE(SUBSTITUTE(Settings!$B$39,"&amp;Table",$F$45),"&amp;Column",J72),"&amp;BEAMColumnCodes",J83))</f>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140" t="str">
        <f>F109</f>
        <v/>
      </c>
      <c r="G110" s="111" t="str">
        <f ca="1">CONCATENATE(INDIRECT(ADDRESS(ROW(),COLUMN()-1)),G109)</f>
        <v/>
      </c>
      <c r="H110" s="111" t="str">
        <f t="shared" ref="H110:BS110" ca="1" si="105">CONCATENATE(INDIRECT(ADDRESS(ROW(),COLUMN()-1)),H109)</f>
        <v/>
      </c>
      <c r="I110" s="111" t="str">
        <f t="shared" ca="1" si="105"/>
        <v/>
      </c>
      <c r="J110" s="111" t="str">
        <f t="shared" ca="1" si="105"/>
        <v/>
      </c>
      <c r="K110" s="111" t="str">
        <f t="shared" ca="1" si="105"/>
        <v/>
      </c>
      <c r="L110" s="111" t="str">
        <f t="shared" ca="1" si="105"/>
        <v/>
      </c>
      <c r="M110" s="111" t="str">
        <f t="shared" ca="1" si="105"/>
        <v/>
      </c>
      <c r="N110" s="111" t="str">
        <f t="shared" ca="1" si="105"/>
        <v/>
      </c>
      <c r="O110" s="111" t="str">
        <f t="shared" ca="1" si="105"/>
        <v/>
      </c>
      <c r="P110" s="111" t="str">
        <f t="shared" ca="1" si="105"/>
        <v/>
      </c>
      <c r="Q110" s="111" t="str">
        <f t="shared" ca="1" si="105"/>
        <v/>
      </c>
      <c r="R110" s="111" t="str">
        <f t="shared" ca="1" si="105"/>
        <v/>
      </c>
      <c r="S110" s="111" t="str">
        <f t="shared" ca="1" si="105"/>
        <v/>
      </c>
      <c r="T110" s="111" t="str">
        <f t="shared" ca="1" si="105"/>
        <v/>
      </c>
      <c r="U110" s="111" t="str">
        <f t="shared" ca="1" si="105"/>
        <v/>
      </c>
      <c r="V110" s="111" t="str">
        <f t="shared" ca="1" si="105"/>
        <v/>
      </c>
      <c r="W110" s="111" t="str">
        <f t="shared" ca="1" si="105"/>
        <v/>
      </c>
      <c r="X110" s="111" t="str">
        <f t="shared" ca="1" si="105"/>
        <v/>
      </c>
      <c r="Y110" s="111" t="str">
        <f t="shared" ca="1" si="105"/>
        <v/>
      </c>
      <c r="Z110" s="111" t="str">
        <f t="shared" ca="1" si="105"/>
        <v/>
      </c>
      <c r="AA110" s="111" t="str">
        <f t="shared" ca="1" si="105"/>
        <v/>
      </c>
      <c r="AB110" s="111" t="str">
        <f t="shared" ca="1" si="105"/>
        <v/>
      </c>
      <c r="AC110" s="111" t="str">
        <f t="shared" ca="1" si="105"/>
        <v/>
      </c>
      <c r="AD110" s="111" t="str">
        <f t="shared" ca="1" si="105"/>
        <v/>
      </c>
      <c r="AE110" s="111" t="str">
        <f t="shared" ca="1" si="105"/>
        <v/>
      </c>
      <c r="AF110" s="111" t="str">
        <f t="shared" ca="1" si="105"/>
        <v/>
      </c>
      <c r="AG110" s="111" t="str">
        <f t="shared" ca="1" si="105"/>
        <v/>
      </c>
      <c r="AH110" s="111" t="str">
        <f t="shared" ca="1" si="105"/>
        <v/>
      </c>
      <c r="AI110" s="111" t="str">
        <f t="shared" ca="1" si="105"/>
        <v/>
      </c>
      <c r="AJ110" s="111" t="str">
        <f t="shared" ca="1" si="105"/>
        <v/>
      </c>
      <c r="AK110" s="111" t="str">
        <f t="shared" ca="1" si="105"/>
        <v/>
      </c>
      <c r="AL110" s="111" t="str">
        <f t="shared" ca="1" si="105"/>
        <v/>
      </c>
      <c r="AM110" s="111" t="str">
        <f t="shared" ca="1" si="105"/>
        <v/>
      </c>
      <c r="AN110" s="111" t="str">
        <f t="shared" ca="1" si="105"/>
        <v/>
      </c>
      <c r="AO110" s="111" t="str">
        <f t="shared" ca="1" si="105"/>
        <v/>
      </c>
      <c r="AP110" s="111" t="str">
        <f t="shared" ca="1" si="105"/>
        <v/>
      </c>
      <c r="AQ110" s="111" t="str">
        <f t="shared" ca="1" si="105"/>
        <v/>
      </c>
      <c r="AR110" s="111" t="str">
        <f t="shared" ca="1" si="105"/>
        <v/>
      </c>
      <c r="AS110" s="111" t="str">
        <f t="shared" ca="1" si="105"/>
        <v/>
      </c>
      <c r="AT110" s="111" t="str">
        <f t="shared" ca="1" si="105"/>
        <v/>
      </c>
      <c r="AU110" s="111" t="str">
        <f t="shared" ca="1" si="105"/>
        <v/>
      </c>
      <c r="AV110" s="111" t="str">
        <f t="shared" ca="1" si="105"/>
        <v/>
      </c>
      <c r="AW110" s="111" t="str">
        <f t="shared" ca="1" si="105"/>
        <v/>
      </c>
      <c r="AX110" s="111" t="str">
        <f t="shared" ca="1" si="105"/>
        <v/>
      </c>
      <c r="AY110" s="111" t="str">
        <f t="shared" ca="1" si="105"/>
        <v/>
      </c>
      <c r="AZ110" s="111" t="str">
        <f t="shared" ca="1" si="105"/>
        <v/>
      </c>
      <c r="BA110" s="111" t="str">
        <f t="shared" ca="1" si="105"/>
        <v/>
      </c>
      <c r="BB110" s="111" t="str">
        <f t="shared" ca="1" si="105"/>
        <v/>
      </c>
      <c r="BC110" s="111" t="str">
        <f t="shared" ca="1" si="105"/>
        <v/>
      </c>
      <c r="BD110" s="111" t="str">
        <f t="shared" ca="1" si="105"/>
        <v/>
      </c>
      <c r="BE110" s="111" t="str">
        <f t="shared" ca="1" si="105"/>
        <v/>
      </c>
      <c r="BF110" s="111" t="str">
        <f t="shared" ca="1" si="105"/>
        <v/>
      </c>
      <c r="BG110" s="111" t="str">
        <f t="shared" ca="1" si="105"/>
        <v/>
      </c>
      <c r="BH110" s="111" t="str">
        <f t="shared" ca="1" si="105"/>
        <v/>
      </c>
      <c r="BI110" s="111" t="str">
        <f t="shared" ca="1" si="105"/>
        <v/>
      </c>
      <c r="BJ110" s="111" t="str">
        <f t="shared" ca="1" si="105"/>
        <v/>
      </c>
      <c r="BK110" s="111" t="str">
        <f t="shared" ca="1" si="105"/>
        <v/>
      </c>
      <c r="BL110" s="111" t="str">
        <f t="shared" ca="1" si="105"/>
        <v/>
      </c>
      <c r="BM110" s="111" t="str">
        <f t="shared" ca="1" si="105"/>
        <v/>
      </c>
      <c r="BN110" s="111" t="str">
        <f t="shared" ca="1" si="105"/>
        <v/>
      </c>
      <c r="BO110" s="111" t="str">
        <f t="shared" ca="1" si="105"/>
        <v/>
      </c>
      <c r="BP110" s="111" t="str">
        <f t="shared" ca="1" si="105"/>
        <v/>
      </c>
      <c r="BQ110" s="111" t="str">
        <f t="shared" ca="1" si="105"/>
        <v/>
      </c>
      <c r="BR110" s="111" t="str">
        <f t="shared" ca="1" si="105"/>
        <v/>
      </c>
      <c r="BS110" s="111" t="str">
        <f t="shared" ca="1" si="105"/>
        <v/>
      </c>
      <c r="BT110" s="111" t="str">
        <f t="shared" ref="BT110:EE110" ca="1" si="106">CONCATENATE(INDIRECT(ADDRESS(ROW(),COLUMN()-1)),BT109)</f>
        <v/>
      </c>
      <c r="BU110" s="111" t="str">
        <f t="shared" ca="1" si="106"/>
        <v/>
      </c>
      <c r="BV110" s="111" t="str">
        <f t="shared" ca="1" si="106"/>
        <v/>
      </c>
      <c r="BW110" s="111" t="str">
        <f t="shared" ca="1" si="106"/>
        <v/>
      </c>
      <c r="BX110" s="111" t="str">
        <f t="shared" ca="1" si="106"/>
        <v/>
      </c>
      <c r="BY110" s="111" t="str">
        <f t="shared" ca="1" si="106"/>
        <v/>
      </c>
      <c r="BZ110" s="111" t="str">
        <f t="shared" ca="1" si="106"/>
        <v/>
      </c>
      <c r="CA110" s="111" t="str">
        <f t="shared" ca="1" si="106"/>
        <v/>
      </c>
      <c r="CB110" s="111" t="str">
        <f t="shared" ca="1" si="106"/>
        <v/>
      </c>
      <c r="CC110" s="111" t="str">
        <f t="shared" ca="1" si="106"/>
        <v/>
      </c>
      <c r="CD110" s="111" t="str">
        <f t="shared" ca="1" si="106"/>
        <v/>
      </c>
      <c r="CE110" s="111" t="str">
        <f t="shared" ca="1" si="106"/>
        <v/>
      </c>
      <c r="CF110" s="111" t="str">
        <f t="shared" ca="1" si="106"/>
        <v/>
      </c>
      <c r="CG110" s="111" t="str">
        <f t="shared" ca="1" si="106"/>
        <v/>
      </c>
      <c r="CH110" s="111" t="str">
        <f t="shared" ca="1" si="106"/>
        <v/>
      </c>
      <c r="CI110" s="111" t="str">
        <f t="shared" ca="1" si="106"/>
        <v/>
      </c>
      <c r="CJ110" s="111" t="str">
        <f t="shared" ca="1" si="106"/>
        <v/>
      </c>
      <c r="CK110" s="111" t="str">
        <f t="shared" ca="1" si="106"/>
        <v/>
      </c>
      <c r="CL110" s="111" t="str">
        <f t="shared" ca="1" si="106"/>
        <v/>
      </c>
      <c r="CM110" s="111" t="str">
        <f t="shared" ca="1" si="106"/>
        <v/>
      </c>
      <c r="CN110" s="111" t="str">
        <f t="shared" ca="1" si="106"/>
        <v/>
      </c>
      <c r="CO110" s="111" t="str">
        <f t="shared" ca="1" si="106"/>
        <v/>
      </c>
      <c r="CP110" s="111" t="str">
        <f t="shared" ca="1" si="106"/>
        <v/>
      </c>
      <c r="CQ110" s="111" t="str">
        <f t="shared" ca="1" si="106"/>
        <v/>
      </c>
      <c r="CR110" s="111" t="str">
        <f t="shared" ca="1" si="106"/>
        <v/>
      </c>
      <c r="CS110" s="111" t="str">
        <f t="shared" ca="1" si="106"/>
        <v/>
      </c>
      <c r="CT110" s="111" t="str">
        <f t="shared" ca="1" si="106"/>
        <v/>
      </c>
      <c r="CU110" s="111" t="str">
        <f t="shared" ca="1" si="106"/>
        <v/>
      </c>
      <c r="CV110" s="111" t="str">
        <f t="shared" ca="1" si="106"/>
        <v/>
      </c>
      <c r="CW110" s="111" t="str">
        <f t="shared" ca="1" si="106"/>
        <v/>
      </c>
      <c r="CX110" s="111" t="str">
        <f t="shared" ca="1" si="106"/>
        <v/>
      </c>
      <c r="CY110" s="111" t="str">
        <f t="shared" ca="1" si="106"/>
        <v/>
      </c>
      <c r="CZ110" s="111" t="str">
        <f t="shared" ca="1" si="106"/>
        <v/>
      </c>
      <c r="DA110" s="111" t="str">
        <f t="shared" ca="1" si="106"/>
        <v/>
      </c>
      <c r="DB110" s="111" t="str">
        <f t="shared" ca="1" si="106"/>
        <v/>
      </c>
      <c r="DC110" s="111" t="str">
        <f t="shared" ca="1" si="106"/>
        <v/>
      </c>
      <c r="DD110" s="111" t="str">
        <f t="shared" ca="1" si="106"/>
        <v/>
      </c>
      <c r="DE110" s="111" t="str">
        <f t="shared" ca="1" si="106"/>
        <v/>
      </c>
      <c r="DF110" s="111" t="str">
        <f t="shared" ca="1" si="106"/>
        <v/>
      </c>
      <c r="DG110" s="111" t="str">
        <f t="shared" ca="1" si="106"/>
        <v/>
      </c>
      <c r="DH110" s="111" t="str">
        <f t="shared" ca="1" si="106"/>
        <v/>
      </c>
      <c r="DI110" s="111" t="str">
        <f t="shared" ca="1" si="106"/>
        <v/>
      </c>
      <c r="DJ110" s="111" t="str">
        <f t="shared" ca="1" si="106"/>
        <v/>
      </c>
      <c r="DK110" s="111" t="str">
        <f t="shared" ca="1" si="106"/>
        <v/>
      </c>
      <c r="DL110" s="111" t="str">
        <f t="shared" ca="1" si="106"/>
        <v/>
      </c>
      <c r="DM110" s="111" t="str">
        <f t="shared" ca="1" si="106"/>
        <v/>
      </c>
      <c r="DN110" s="111" t="str">
        <f t="shared" ca="1" si="106"/>
        <v/>
      </c>
      <c r="DO110" s="111" t="str">
        <f t="shared" ca="1" si="106"/>
        <v/>
      </c>
      <c r="DP110" s="111" t="str">
        <f t="shared" ca="1" si="106"/>
        <v/>
      </c>
      <c r="DQ110" s="111" t="str">
        <f t="shared" ca="1" si="106"/>
        <v/>
      </c>
      <c r="DR110" s="111" t="str">
        <f t="shared" ca="1" si="106"/>
        <v/>
      </c>
      <c r="DS110" s="111" t="str">
        <f t="shared" ca="1" si="106"/>
        <v/>
      </c>
      <c r="DT110" s="111" t="str">
        <f t="shared" ca="1" si="106"/>
        <v/>
      </c>
      <c r="DU110" s="111" t="str">
        <f t="shared" ca="1" si="106"/>
        <v/>
      </c>
      <c r="DV110" s="111" t="str">
        <f t="shared" ca="1" si="106"/>
        <v/>
      </c>
      <c r="DW110" s="111" t="str">
        <f t="shared" ca="1" si="106"/>
        <v/>
      </c>
      <c r="DX110" s="111" t="str">
        <f t="shared" ca="1" si="106"/>
        <v/>
      </c>
      <c r="DY110" s="111" t="str">
        <f t="shared" ca="1" si="106"/>
        <v/>
      </c>
      <c r="DZ110" s="111" t="str">
        <f t="shared" ca="1" si="106"/>
        <v/>
      </c>
      <c r="EA110" s="111" t="str">
        <f t="shared" ca="1" si="106"/>
        <v/>
      </c>
      <c r="EB110" s="111" t="str">
        <f t="shared" ca="1" si="106"/>
        <v/>
      </c>
      <c r="EC110" s="111" t="str">
        <f t="shared" ca="1" si="106"/>
        <v/>
      </c>
      <c r="ED110" s="111" t="str">
        <f t="shared" ca="1" si="106"/>
        <v/>
      </c>
      <c r="EE110" s="111" t="str">
        <f t="shared" ca="1" si="106"/>
        <v/>
      </c>
      <c r="EF110" s="111" t="str">
        <f t="shared" ref="EF110:EY110" ca="1" si="107">CONCATENATE(INDIRECT(ADDRESS(ROW(),COLUMN()-1)),EF109)</f>
        <v/>
      </c>
      <c r="EG110" s="111" t="str">
        <f t="shared" ca="1" si="107"/>
        <v/>
      </c>
      <c r="EH110" s="111" t="str">
        <f t="shared" ca="1" si="107"/>
        <v/>
      </c>
      <c r="EI110" s="111" t="str">
        <f t="shared" ca="1" si="107"/>
        <v/>
      </c>
      <c r="EJ110" s="111" t="str">
        <f t="shared" ca="1" si="107"/>
        <v/>
      </c>
      <c r="EK110" s="111" t="str">
        <f t="shared" ca="1" si="107"/>
        <v/>
      </c>
      <c r="EL110" s="111" t="str">
        <f t="shared" ca="1" si="107"/>
        <v/>
      </c>
      <c r="EM110" s="111" t="str">
        <f t="shared" ca="1" si="107"/>
        <v/>
      </c>
      <c r="EN110" s="111" t="str">
        <f t="shared" ca="1" si="107"/>
        <v/>
      </c>
      <c r="EO110" s="111" t="str">
        <f t="shared" ca="1" si="107"/>
        <v/>
      </c>
      <c r="EP110" s="111" t="str">
        <f t="shared" ca="1" si="107"/>
        <v/>
      </c>
      <c r="EQ110" s="111" t="str">
        <f t="shared" ca="1" si="107"/>
        <v/>
      </c>
      <c r="ER110" s="111" t="str">
        <f t="shared" ca="1" si="107"/>
        <v/>
      </c>
      <c r="ES110" s="111" t="str">
        <f t="shared" ca="1" si="107"/>
        <v/>
      </c>
      <c r="ET110" s="111" t="str">
        <f t="shared" ca="1" si="107"/>
        <v/>
      </c>
      <c r="EU110" s="111" t="str">
        <f t="shared" ca="1" si="107"/>
        <v/>
      </c>
      <c r="EV110" s="111" t="str">
        <f t="shared" ca="1" si="107"/>
        <v/>
      </c>
      <c r="EW110" s="111" t="str">
        <f t="shared" ca="1" si="107"/>
        <v/>
      </c>
      <c r="EX110" s="111" t="str">
        <f t="shared" ca="1" si="107"/>
        <v/>
      </c>
      <c r="EY110" s="111" t="str">
        <f t="shared" ca="1" si="107"/>
        <v/>
      </c>
    </row>
    <row r="111" spans="1:155" s="38" customFormat="1" ht="28.95" hidden="1" customHeight="1" outlineLevel="2">
      <c r="A111" s="20"/>
      <c r="B111" s="20"/>
      <c r="C111" s="33"/>
      <c r="D111" s="33"/>
      <c r="E111" s="18"/>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
      </c>
      <c r="G112" s="121"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1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141" t="str">
        <f>F112</f>
        <v/>
      </c>
      <c r="G113" s="120" t="str">
        <f ca="1">CONCATENATE(INDIRECT(ADDRESS(ROW(),COLUMN()-1)),G112)</f>
        <v/>
      </c>
      <c r="H113" s="120" t="str">
        <f t="shared" ref="H113:BS113" ca="1" si="108">CONCATENATE(INDIRECT(ADDRESS(ROW(),COLUMN()-1)),H112)</f>
        <v/>
      </c>
      <c r="I113" s="120"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91"/>
      <c r="G114" s="8"/>
      <c r="H114" s="8"/>
    </row>
    <row r="115" spans="1:155" s="51" customFormat="1" hidden="1" outlineLevel="1">
      <c r="A115" s="36"/>
      <c r="B115" s="36"/>
      <c r="C115" s="77"/>
      <c r="D115" s="77"/>
      <c r="E115" s="35"/>
      <c r="F115" s="7"/>
      <c r="G115" s="7"/>
      <c r="H115" s="7"/>
      <c r="I115" s="50"/>
      <c r="J115" s="50"/>
      <c r="K115" s="50"/>
      <c r="L115" s="50"/>
    </row>
    <row r="116" spans="1:155" s="51" customFormat="1" ht="26.4" hidden="1" outlineLevel="1">
      <c r="A116" s="36"/>
      <c r="B116" s="36"/>
      <c r="C116" s="77"/>
      <c r="D116" s="77"/>
      <c r="E116" s="35"/>
      <c r="F116" s="6" t="s">
        <v>141</v>
      </c>
      <c r="G116" s="6" t="s">
        <v>96</v>
      </c>
      <c r="H116" s="6" t="s">
        <v>389</v>
      </c>
      <c r="I116" s="142"/>
      <c r="J116" s="37"/>
      <c r="K116" s="37"/>
      <c r="L116" s="50"/>
    </row>
    <row r="117" spans="1:155" s="39" customFormat="1" ht="127.05" hidden="1" customHeight="1" outlineLevel="1">
      <c r="A117" s="21"/>
      <c r="B117" s="21"/>
      <c r="C117" s="196" t="s">
        <v>282</v>
      </c>
      <c r="D117" s="196"/>
      <c r="E117" s="28"/>
      <c r="F117" s="125" t="str">
        <f t="array" aca="1" ref="F117" ca="1">INDEX(F106:EY106,MATCH(MAX(LEN(F106:EY106)),LEN(F106:EY106),0))</f>
        <v/>
      </c>
      <c r="G117" s="125" t="str">
        <f t="array" aca="1" ref="G117" ca="1">INDEX(F78:EY78,MATCH(MAX(LEN(F78:EY78)),LEN(F78:EY78),0))</f>
        <v/>
      </c>
      <c r="H117" s="126" t="str">
        <f t="array" aca="1" ref="H117" ca="1">INDEX(F91:EY91,MATCH(MAX(LEN(F91:EY91)),LEN(F91:EY91),0))</f>
        <v/>
      </c>
      <c r="I117" s="40"/>
      <c r="J117" s="3"/>
      <c r="K117" s="3"/>
      <c r="L117" s="40"/>
      <c r="AU117" s="432"/>
      <c r="AV117" s="433"/>
      <c r="AW117" s="433"/>
      <c r="AX117" s="433"/>
    </row>
    <row r="118" spans="1:155" s="39" customFormat="1" ht="94.05" hidden="1" customHeight="1" outlineLevel="1">
      <c r="A118" s="21"/>
      <c r="B118" s="21"/>
      <c r="C118" s="196" t="s">
        <v>211</v>
      </c>
      <c r="D118" s="196"/>
      <c r="E118" s="28"/>
      <c r="F118" s="125" t="str">
        <f t="array" aca="1" ref="F118" ca="1">INDEX(F107:EY107,MATCH(MAX(LEN(F107:EY107)),LEN(F107:EY107),0))</f>
        <v>INSTITUTION_KEY VARCHAR2(40) DEFAULT '89',_x000D_INSTITUTION_TYPE_KEY VARCHAR2(40) DEFAULT '4',_x000D_COUNTRY_KEY VARCHAR2(40) DEFAULT '70',_x000D_INSTITUTION_VALUE_IN_MILLIONS VARCHAR2(40) DEFAULT '51.7',_x000D_INSTITUTION_MEMBER_COUNT VARCHAR2(40) DEFAULT '234',_x000D_</v>
      </c>
      <c r="G118" s="125" t="str">
        <f t="array" aca="1" ref="G118" ca="1">INDEX(F82:EY82,MATCH(MAX(LEN(F82:EY82)),LEN(F82:EY82),0))</f>
        <v>INSTITUTION_KEY_x000D_INSTITUTION_TYPE_KEY_x000D_COUNTRY_KEY_x000D_INSTITUTION_VALUE_IN_MILLIONS_x000D_INSTITUTION_MEMBER_COUNT_x000D_</v>
      </c>
      <c r="H118" s="126" t="str">
        <f t="array" aca="1" ref="H118" ca="1">INDEX(F93:EY93,MATCH(MAX(LEN(F93:EY93)),LEN(F93:EY93),0))</f>
        <v>_x000D__x000D__x000D__x000D__x000D_</v>
      </c>
      <c r="I118" s="40"/>
      <c r="J118" s="3"/>
      <c r="K118" s="3"/>
      <c r="L118" s="40"/>
      <c r="AU118" s="197"/>
      <c r="AV118" s="198"/>
      <c r="AW118" s="198"/>
      <c r="AX118" s="198"/>
    </row>
    <row r="119" spans="1:155" s="39" customFormat="1" ht="94.05" hidden="1" customHeight="1" outlineLevel="1">
      <c r="A119" s="21"/>
      <c r="B119" s="21"/>
      <c r="C119" s="196" t="s">
        <v>97</v>
      </c>
      <c r="D119" s="196"/>
      <c r="E119" s="28"/>
      <c r="F119" s="125" t="str">
        <f t="array" aca="1" ref="F119" ca="1">INDEX(F84:EY84,MATCH(MAX(LEN(F84:EY84)),LEN(F84:EY84),0))</f>
        <v xml:space="preserve">, , , , , , , , , , , , , , , , , , , , , , , , , , , , , , , , , , , , , , , , , , , , , , , , , , , , , , , , , , , , , , , , , , , , , , , , , , , , , , , , , , , , , , , , , , , , , , , , , , , , , , , , , , , , , , , , , , , , , , , , , , , , , , , , , , , , , , , , , , , , , , , , , , , , , </v>
      </c>
      <c r="G119" s="125"/>
      <c r="H119" s="126"/>
      <c r="I119" s="40"/>
      <c r="J119" s="3"/>
      <c r="K119" s="3"/>
      <c r="L119" s="40"/>
      <c r="AU119" s="197"/>
      <c r="AV119" s="198"/>
      <c r="AW119" s="198"/>
      <c r="AX119" s="198"/>
    </row>
    <row r="120" spans="1:155" s="39" customFormat="1" ht="34.950000000000003" hidden="1" customHeight="1" outlineLevel="1">
      <c r="A120" s="21"/>
      <c r="B120" s="21"/>
      <c r="C120" s="196" t="s">
        <v>220</v>
      </c>
      <c r="D120" s="196"/>
      <c r="E120" s="28"/>
      <c r="F120" s="92" t="str">
        <f ca="1">IF(AND($F$55="Dimension",ISERROR(FIND("SK",$F$119))),"Y","")</f>
        <v/>
      </c>
      <c r="G120" s="92"/>
      <c r="H120" s="93"/>
      <c r="I120" s="40"/>
      <c r="J120" s="3"/>
      <c r="K120" s="3"/>
      <c r="L120" s="40"/>
      <c r="AU120" s="197"/>
      <c r="AV120" s="198"/>
      <c r="AW120" s="198"/>
      <c r="AX120" s="198"/>
    </row>
    <row r="121" spans="1:155" s="39" customFormat="1" ht="79.05" hidden="1" customHeight="1" outlineLevel="1">
      <c r="A121" s="21"/>
      <c r="B121" s="21"/>
      <c r="C121" s="46" t="s">
        <v>522</v>
      </c>
      <c r="D121" s="196"/>
      <c r="E121" s="28"/>
      <c r="F121" s="92" t="str">
        <f ca="1">IF($F$120="Y", CONCATENATE(Settings!$B$12," ", Settings!B19, ",",CHAR(13), F117),  F117)</f>
        <v/>
      </c>
      <c r="G121" s="92" t="str">
        <f ca="1">IF(AND($F$120="Y", Settings!$B$42&lt;&gt;"Y"), CONCATENATE(Settings!$B$12,CHAR(13), IF(LEN(G117)=0,CHAR(13),""), G118),  G118)</f>
        <v>INSTITUTION_KEY_x000D_INSTITUTION_TYPE_KEY_x000D_COUNTRY_KEY_x000D_INSTITUTION_VALUE_IN_MILLIONS_x000D_INSTITUTION_MEMBER_COUNT_x000D_</v>
      </c>
      <c r="H121" s="92" t="str">
        <f ca="1">IF(AND($F$120="Y", Settings!$B$42&lt;&gt;"Y"), CONCATENATE(SUBSTITUTE(Settings!$B$41,"&amp;BEAMColumnCodes","SK"),CHAR(13), IF(LEN($H$117)=0,CHAR(13),""), $H$118),  $H$118)</f>
        <v>_x000D__x000D__x000D__x000D__x000D_</v>
      </c>
      <c r="I121" s="40"/>
      <c r="J121" s="3"/>
      <c r="K121" s="3"/>
      <c r="L121" s="40"/>
      <c r="AU121" s="197"/>
      <c r="AV121" s="198"/>
      <c r="AW121" s="198"/>
      <c r="AX121" s="198"/>
    </row>
    <row r="122" spans="1:155" s="39" customFormat="1" ht="66" hidden="1" customHeight="1" outlineLevel="1">
      <c r="A122" s="21"/>
      <c r="B122" s="21"/>
      <c r="C122" s="196" t="s">
        <v>226</v>
      </c>
      <c r="D122" s="196"/>
      <c r="E122" s="28"/>
      <c r="F122" s="92" t="str">
        <f ca="1">F121 &amp; F118</f>
        <v>INSTITUTION_KEY VARCHAR2(40) DEFAULT '89',_x000D_INSTITUTION_TYPE_KEY VARCHAR2(40) DEFAULT '4',_x000D_COUNTRY_KEY VARCHAR2(40) DEFAULT '70',_x000D_INSTITUTION_VALUE_IN_MILLIONS VARCHAR2(40) DEFAULT '51.7',_x000D_INSTITUTION_MEMBER_COUNT VARCHAR2(40) DEFAULT '234',_x000D_</v>
      </c>
      <c r="G122" s="92"/>
      <c r="H122" s="92"/>
      <c r="I122" s="40"/>
      <c r="J122" s="3"/>
      <c r="K122" s="3"/>
      <c r="L122" s="40"/>
      <c r="AU122" s="197"/>
      <c r="AV122" s="198"/>
      <c r="AW122" s="198"/>
      <c r="AX122" s="198"/>
    </row>
    <row r="123" spans="1:155" s="39" customFormat="1" ht="75" hidden="1" customHeight="1" outlineLevel="1">
      <c r="A123" s="21"/>
      <c r="B123" s="21"/>
      <c r="C123" s="196" t="s">
        <v>21</v>
      </c>
      <c r="D123" s="196"/>
      <c r="E123" s="28"/>
      <c r="F123" s="92" t="str">
        <f ca="1">IF(LEN($F$122)=0,"",LEFT(F122,LEN(F122)-2))</f>
        <v>INSTITUTION_KEY VARCHAR2(40) DEFAULT '89',_x000D_INSTITUTION_TYPE_KEY VARCHAR2(40) DEFAULT '4',_x000D_COUNTRY_KEY VARCHAR2(40) DEFAULT '70',_x000D_INSTITUTION_VALUE_IN_MILLIONS VARCHAR2(40) DEFAULT '51.7',_x000D_INSTITUTION_MEMBER_COUNT VARCHAR2(40) DEFAULT '234'</v>
      </c>
      <c r="G123" s="92"/>
      <c r="H123" s="92"/>
      <c r="I123" s="40"/>
      <c r="J123" s="3"/>
      <c r="K123" s="3"/>
      <c r="L123" s="40"/>
      <c r="AU123" s="197"/>
      <c r="AV123" s="198"/>
      <c r="AW123" s="198"/>
      <c r="AX123" s="198"/>
    </row>
    <row r="124" spans="1:155" s="39" customFormat="1" ht="61.05" hidden="1" customHeight="1" outlineLevel="1">
      <c r="A124" s="21"/>
      <c r="B124" s="21"/>
      <c r="C124" s="196" t="s">
        <v>325</v>
      </c>
      <c r="D124" s="196"/>
      <c r="E124" s="28"/>
      <c r="F124" s="92" t="str">
        <f ca="1">CONCATENATE(Settings!B3, " DDL for ", F54, " &amp;Table generated by BEAM*Modelstormer ", $F$43, " on ", TEXT(NOW(),"d mmm yyyy at hh:mm")," ", Settings!B4, CHAR(13), CHAR(13), F56, Settings!B11, F123)</f>
        <v>/* DDL for  &amp;Table generated by BEAM*Modelstormer 0.95C on 18 Apr 2022 at 17:50 */_x000D__x000D_CREATE TABLE INSTITUTION_VALUE_&amp;_MEMBERS
(INSTITUTION_KEY VARCHAR2(40) DEFAULT '89',_x000D_INSTITUTION_TYPE_KEY VARCHAR2(40) DEFAULT '4',_x000D_COUNTRY_KEY VARCHAR2(40) DEFAULT '70',_x000D_INSTITUTION_VALUE_IN_MILLIONS VARCHAR2(40) DEFAULT '51.7',_x000D_INSTITUTION_MEMBER_COUNT VARCHAR2(40) DEFAULT '234'</v>
      </c>
      <c r="G124" s="92"/>
      <c r="H124" s="93"/>
      <c r="I124" s="40"/>
      <c r="J124" s="3"/>
      <c r="K124" s="3"/>
      <c r="L124" s="40"/>
      <c r="AU124" s="197"/>
      <c r="AV124" s="198"/>
      <c r="AW124" s="198"/>
      <c r="AX124" s="198"/>
    </row>
    <row r="125" spans="1:155" s="39" customFormat="1" ht="31.95" hidden="1" customHeight="1" outlineLevel="1">
      <c r="A125" s="21"/>
      <c r="B125" s="21"/>
      <c r="C125" s="196" t="s">
        <v>506</v>
      </c>
      <c r="D125" s="196"/>
      <c r="E125" s="28"/>
      <c r="F125" s="92" t="str">
        <f>IF(AND($F$55="Dimension",NOT(ISERROR(FIND("HV",$F$50)))),"Y","")</f>
        <v/>
      </c>
      <c r="G125" s="92"/>
      <c r="H125" s="93"/>
      <c r="I125" s="40"/>
      <c r="J125" s="3"/>
      <c r="K125" s="3"/>
      <c r="L125" s="40"/>
      <c r="AU125" s="197"/>
      <c r="AV125" s="198"/>
      <c r="AW125" s="198"/>
      <c r="AX125" s="198"/>
    </row>
    <row r="126" spans="1:155" s="39" customFormat="1" ht="127.95" hidden="1" customHeight="1" outlineLevel="1">
      <c r="A126" s="21"/>
      <c r="B126" s="21"/>
      <c r="C126" s="196" t="s">
        <v>507</v>
      </c>
      <c r="D126" s="196"/>
      <c r="E126" s="28"/>
      <c r="F126" s="92" t="str">
        <f ca="1">IF($F$125="Y",$F$124 &amp; Settings!$B$29 &amp; Settings!$B$33, $F$124 &amp; Settings!$B$33)</f>
        <v>/* DDL for  &amp;Table generated by BEAM*Modelstormer 0.95C on 18 Apr 2022 at 17:50 */_x000D__x000D_CREATE TABLE INSTITUTION_VALUE_&amp;_MEMBERS
(INSTITUTION_KEY VARCHAR2(40) DEFAULT '89',_x000D_INSTITUTION_TYPE_KEY VARCHAR2(40) DEFAULT '4',_x000D_COUNTRY_KEY VARCHAR2(40) DEFAULT '70',_x000D_INSTITUTION_VALUE_IN_MILLIONS VARCHAR2(40) DEFAULT '51.7',_x000D_INSTITUTION_MEMBER_COUNT VARCHAR2(40) DEFAULT '234')</v>
      </c>
      <c r="G126" s="92" t="str">
        <f ca="1">IF($F$125&lt;&gt;"Y", $G$121, IF(LEN($G$121) + LEN(Settings!$B$30)&lt;254,$G$121 &amp; Settings!$B$30, $G$121 &amp; "…"))</f>
        <v>INSTITUTION_KEY_x000D_INSTITUTION_TYPE_KEY_x000D_COUNTRY_KEY_x000D_INSTITUTION_VALUE_IN_MILLIONS_x000D_INSTITUTION_MEMBER_COUNT_x000D_</v>
      </c>
      <c r="H126" s="92" t="str">
        <f ca="1">IF(AND($F$125="Y", LEN($G$121)+LEN(Settings!$B$30)&lt;254), $H$121 &amp; Settings!$B$31, $H$121)</f>
        <v>_x000D__x000D__x000D__x000D__x000D_</v>
      </c>
      <c r="I126" s="40"/>
      <c r="J126" s="3"/>
      <c r="K126" s="3"/>
      <c r="L126" s="40"/>
      <c r="AU126" s="197"/>
      <c r="AV126" s="198"/>
      <c r="AW126" s="198"/>
      <c r="AX126" s="198"/>
    </row>
    <row r="127" spans="1:155" s="39" customFormat="1" ht="88.95" hidden="1" customHeight="1" outlineLevel="1">
      <c r="A127" s="21"/>
      <c r="B127" s="21"/>
      <c r="C127" s="196" t="s">
        <v>518</v>
      </c>
      <c r="D127" s="196"/>
      <c r="E127" s="28"/>
      <c r="F127" s="92" t="str">
        <f ca="1">TRIM(F126 &amp; IF(AND($F$55="Dimension", LEN(Settings!$B$35)&lt;&gt;0), CHAR(13) &amp; Settings!B35,IF(AND($F$55="Fact", LEN(Settings!$B$34)&lt;&gt;0), CHAR(13) &amp; Settings!B34, "")) &amp; Settings!$B$36)</f>
        <v xml:space="preserve">/* DDL for &amp;Table generated by BEAM*Modelstormer 0.95C on 18 Apr 2022 at 17:50 */_x000D__x000D_CREATE TABLE INSTITUTION_VALUE_&amp;_MEMBERS
(INSTITUTION_KEY VARCHAR2(40) DEFAULT '89',_x000D_INSTITUTION_TYPE_KEY VARCHAR2(40) DEFAULT '4',_x000D_COUNTRY_KEY VARCHAR2(40) DEFAULT '70',_x000D_INSTITUTION_VALUE_IN_MILLIONS VARCHAR2(40) DEFAULT '51.7',_x000D_INSTITUTION_MEMBER_COUNT VARCHAR2(40) DEFAULT '234');
</v>
      </c>
      <c r="G127" s="92"/>
      <c r="H127" s="92"/>
      <c r="I127" s="40"/>
      <c r="J127" s="3"/>
      <c r="K127" s="3"/>
      <c r="L127" s="40"/>
      <c r="AU127" s="197"/>
      <c r="AV127" s="198"/>
      <c r="AW127" s="198"/>
      <c r="AX127" s="198"/>
    </row>
    <row r="128" spans="1:155" s="39" customFormat="1" ht="88.95" hidden="1" customHeight="1" outlineLevel="1">
      <c r="A128" s="21"/>
      <c r="B128" s="21"/>
      <c r="C128" s="196" t="s">
        <v>519</v>
      </c>
      <c r="D128" s="196"/>
      <c r="E128" s="28"/>
      <c r="F128" s="125" t="str">
        <f t="array" aca="1" ref="F128" ca="1">INDEX(F87:EY87,MATCH(MAX(LEN(F87:EY87)),LEN(F87:EY87),0))</f>
        <v/>
      </c>
      <c r="G128" s="92"/>
      <c r="H128" s="92"/>
      <c r="I128" s="40"/>
      <c r="J128" s="3"/>
      <c r="K128" s="3"/>
      <c r="L128" s="40"/>
      <c r="AU128" s="197"/>
      <c r="AV128" s="198"/>
      <c r="AW128" s="198"/>
      <c r="AX128" s="198"/>
    </row>
    <row r="129" spans="1:50" s="39" customFormat="1" ht="67.95" hidden="1" customHeight="1" outlineLevel="1">
      <c r="A129" s="21"/>
      <c r="B129" s="21"/>
      <c r="C129" s="196" t="s">
        <v>391</v>
      </c>
      <c r="D129" s="196"/>
      <c r="E129" s="28"/>
      <c r="F129" s="92" t="str">
        <f ca="1">IF($F$120="Y",SUBSTITUTE(Settings!$B$12,"&amp;Table",$F$45),IF(LEN($F$128)=0,"",LEFT($F$128,LEN($F$128)-2)))</f>
        <v/>
      </c>
      <c r="G129" s="106"/>
      <c r="H129" s="102"/>
      <c r="I129" s="41"/>
      <c r="J129" s="107"/>
      <c r="K129" s="3"/>
      <c r="L129" s="40"/>
      <c r="AU129" s="197"/>
      <c r="AV129" s="198"/>
      <c r="AW129" s="198"/>
      <c r="AX129" s="198"/>
    </row>
    <row r="130" spans="1:50" s="39" customFormat="1" ht="348" hidden="1" customHeight="1" outlineLevel="1">
      <c r="A130" s="21"/>
      <c r="B130" s="21"/>
      <c r="C130" s="196" t="s">
        <v>516</v>
      </c>
      <c r="D130" s="196"/>
      <c r="E130" s="28"/>
      <c r="F130" s="92" t="str">
        <f ca="1">F127 &amp; IF(AND($F$55="Dimension", LEN(Settings!$B$46)&lt;&gt;0), CHAR(13) &amp; Settings!$B$46 &amp; CHAR(13),"")</f>
        <v xml:space="preserve">/* DDL for &amp;Table generated by BEAM*Modelstormer 0.95C on 18 Apr 2022 at 17:50 */_x000D__x000D_CREATE TABLE INSTITUTION_VALUE_&amp;_MEMBERS
(INSTITUTION_KEY VARCHAR2(40) DEFAULT '89',_x000D_INSTITUTION_TYPE_KEY VARCHAR2(40) DEFAULT '4',_x000D_COUNTRY_KEY VARCHAR2(40) DEFAULT '70',_x000D_INSTITUTION_VALUE_IN_MILLIONS VARCHAR2(40) DEFAULT '51.7',_x000D_INSTITUTION_MEMBER_COUNT VARCHAR2(40) DEFAULT '234');
</v>
      </c>
      <c r="G130" s="106"/>
      <c r="H130" s="102"/>
      <c r="I130" s="41"/>
      <c r="J130" s="107"/>
      <c r="K130" s="3"/>
      <c r="L130" s="40"/>
      <c r="AU130" s="197"/>
      <c r="AV130" s="198"/>
      <c r="AW130" s="198"/>
      <c r="AX130" s="198"/>
    </row>
    <row r="131" spans="1:50" s="39" customFormat="1" ht="165" hidden="1" customHeight="1" outlineLevel="1">
      <c r="A131" s="21"/>
      <c r="B131" s="21"/>
      <c r="C131" s="196" t="s">
        <v>517</v>
      </c>
      <c r="D131" s="196"/>
      <c r="E131" s="28"/>
      <c r="F131" s="93" t="str">
        <f ca="1">SUBSTITUTE(SUBSTITUTE($F$130, "&amp;Table", $F$45),"&amp;KeyColumns",$F$129)</f>
        <v xml:space="preserve">/* DDL for INSTITUTION_VALUE_&amp;_MEMBERS generated by BEAM*Modelstormer 0.95C on 18 Apr 2022 at 17:50 */_x000D__x000D_CREATE TABLE INSTITUTION_VALUE_&amp;_MEMBERS
(INSTITUTION_KEY VARCHAR2(40) DEFAULT '89',_x000D_INSTITUTION_TYPE_KEY VARCHAR2(40) DEFAULT '4',_x000D_COUNTRY_KEY VARCHAR2(40) DEFAULT '70',_x000D_INSTITUTION_VALUE_IN_MILLIONS VARCHAR2(40) DEFAULT '51.7',_x000D_INSTITUTION_MEMBER_COUNT VARCHAR2(40) DEFAULT '234');
</v>
      </c>
      <c r="G131" s="93" t="str">
        <f ca="1">SUBSTITUTE(G126, "&amp;Table", $F$45)</f>
        <v>INSTITUTION_KEY_x000D_INSTITUTION_TYPE_KEY_x000D_COUNTRY_KEY_x000D_INSTITUTION_VALUE_IN_MILLIONS_x000D_INSTITUTION_MEMBER_COUNT_x000D_</v>
      </c>
      <c r="H131" s="101"/>
      <c r="I131" s="40"/>
      <c r="J131" s="3"/>
      <c r="K131" s="3"/>
      <c r="L131" s="40"/>
      <c r="AU131" s="197"/>
      <c r="AV131" s="198"/>
      <c r="AW131" s="198"/>
      <c r="AX131" s="198"/>
    </row>
    <row r="132" spans="1:50" s="39" customFormat="1" ht="76.05" hidden="1" customHeight="1" outlineLevel="1">
      <c r="A132" s="21"/>
      <c r="B132" s="21"/>
      <c r="C132" s="196" t="s">
        <v>390</v>
      </c>
      <c r="D132" s="196"/>
      <c r="E132" s="28"/>
      <c r="F132" s="93"/>
      <c r="G132" s="93" t="str">
        <f ca="1">IF(Settings!$B$44="Y", PROPER(SUBSTITUTE(G131,"_"," ")), F131)</f>
        <v>Institution Key_x000D_Institution Type Key_x000D_Country Key_x000D_Institution Value In Millions_x000D_Institution Member Count_x000D_</v>
      </c>
      <c r="H132" s="93"/>
      <c r="I132" s="40"/>
      <c r="J132" s="3"/>
      <c r="K132" s="3"/>
      <c r="L132" s="40"/>
      <c r="AU132" s="197"/>
      <c r="AV132" s="198"/>
      <c r="AW132" s="198"/>
      <c r="AX132" s="198"/>
    </row>
    <row r="133" spans="1:50" s="39" customFormat="1" ht="120" hidden="1" customHeight="1" outlineLevel="1">
      <c r="A133" s="21"/>
      <c r="B133" s="21"/>
      <c r="C133" s="196" t="s">
        <v>194</v>
      </c>
      <c r="D133" s="196"/>
      <c r="E133" s="28"/>
      <c r="F133" s="126" t="str">
        <f t="array" aca="1" ref="F133" ca="1">INDEX(F110:EY110,MATCH(MAX(LEN(F110:EY110)),LEN(F110:EY110),0))</f>
        <v/>
      </c>
      <c r="G133" s="93"/>
      <c r="H133" s="93"/>
      <c r="I133" s="40"/>
      <c r="J133" s="3"/>
      <c r="K133" s="3"/>
      <c r="L133" s="40"/>
      <c r="AU133" s="197"/>
      <c r="AV133" s="198"/>
      <c r="AW133" s="198"/>
      <c r="AX133" s="198"/>
    </row>
    <row r="134" spans="1:50" s="39" customFormat="1" ht="24" hidden="1" customHeight="1" outlineLevel="1">
      <c r="A134" s="21"/>
      <c r="B134" s="21"/>
      <c r="C134" s="196" t="s">
        <v>421</v>
      </c>
      <c r="D134" s="196"/>
      <c r="E134" s="28"/>
      <c r="F134" s="101" t="str">
        <f ca="1">IF($F$120="Y",SUBSTITUTE(SUBSTITUTE(SUBSTITUTE(Settings!$B$39,"&amp;Column", Settings!$B$12),"&amp;Table",$F$45),"&amp;BEAMColumnCodes","SK"),"")</f>
        <v/>
      </c>
      <c r="G134" s="93"/>
      <c r="H134" s="93"/>
      <c r="I134" s="40"/>
      <c r="J134" s="3"/>
      <c r="K134" s="3"/>
      <c r="L134" s="40"/>
      <c r="AU134" s="197"/>
      <c r="AV134" s="198"/>
      <c r="AW134" s="198"/>
      <c r="AX134" s="198"/>
    </row>
    <row r="135" spans="1:50" s="39" customFormat="1" ht="24" hidden="1" customHeight="1" outlineLevel="1">
      <c r="A135" s="21"/>
      <c r="B135" s="21"/>
      <c r="C135" s="196" t="s">
        <v>508</v>
      </c>
      <c r="D135" s="196"/>
      <c r="E135" s="28"/>
      <c r="F135" s="101" t="str">
        <f>IF($F$125="Y", SUBSTITUTE(Settings!B32, "&amp;Table", $F$45), "")</f>
        <v/>
      </c>
      <c r="G135" s="93"/>
      <c r="H135" s="93"/>
      <c r="I135" s="40"/>
      <c r="J135" s="3"/>
      <c r="K135" s="3"/>
      <c r="L135" s="40"/>
      <c r="AU135" s="197"/>
      <c r="AV135" s="198"/>
      <c r="AW135" s="198"/>
      <c r="AX135" s="198"/>
    </row>
    <row r="136" spans="1:50" s="39" customFormat="1" ht="108" hidden="1" customHeight="1" outlineLevel="1">
      <c r="A136" s="21"/>
      <c r="B136" s="21"/>
      <c r="C136" s="196" t="s">
        <v>431</v>
      </c>
      <c r="D136" s="196"/>
      <c r="E136" s="28"/>
      <c r="F136" s="93" t="str">
        <f ca="1">IF(Settings!$B$37="Y", CHAR(13) &amp; $F$52 &amp; $F$134 &amp; $F$133 &amp; $F$135, "")</f>
        <v>_x000D_</v>
      </c>
      <c r="G136" s="93"/>
      <c r="H136" s="93"/>
      <c r="I136" s="40"/>
      <c r="J136" s="3"/>
      <c r="K136" s="3"/>
      <c r="L136" s="40"/>
      <c r="AU136" s="197"/>
      <c r="AV136" s="198"/>
      <c r="AW136" s="198"/>
      <c r="AX136" s="198"/>
    </row>
    <row r="137" spans="1:50" s="39" customFormat="1" ht="108" hidden="1" customHeight="1" outlineLevel="1">
      <c r="A137" s="21"/>
      <c r="B137" s="21"/>
      <c r="C137" s="196" t="s">
        <v>515</v>
      </c>
      <c r="D137" s="196"/>
      <c r="E137" s="28"/>
      <c r="F137" s="126" t="str">
        <f t="array" aca="1" ref="F137" ca="1">INDEX(F113:EY113,MATCH(MAX(LEN(F113:EY113)),LEN(F113:EY113),0))</f>
        <v/>
      </c>
      <c r="G137" s="93"/>
      <c r="H137" s="93"/>
      <c r="I137" s="40"/>
      <c r="J137" s="3"/>
      <c r="K137" s="3"/>
      <c r="L137" s="40"/>
      <c r="AU137" s="197"/>
      <c r="AV137" s="198"/>
      <c r="AW137" s="198"/>
      <c r="AX137" s="198"/>
    </row>
    <row r="138" spans="1:50" s="39" customFormat="1" ht="165" hidden="1" customHeight="1" outlineLevel="1">
      <c r="A138" s="21"/>
      <c r="B138" s="21"/>
      <c r="C138" s="196" t="s">
        <v>514</v>
      </c>
      <c r="D138" s="196"/>
      <c r="E138" s="28"/>
      <c r="F138" s="93" t="str">
        <f ca="1">CONCATENATE(F131, F137, IF(LEN(F137)&lt;&gt;0, CHAR(13),""), F136)</f>
        <v>/* DDL for INSTITUTION_VALUE_&amp;_MEMBERS generated by BEAM*Modelstormer 0.95C on 18 Apr 2022 at 17:50 */_x000D__x000D_CREATE TABLE INSTITUTION_VALUE_&amp;_MEMBERS
(INSTITUTION_KEY VARCHAR2(40) DEFAULT '89',_x000D_INSTITUTION_TYPE_KEY VARCHAR2(40) DEFAULT '4',_x000D_COUNTRY_KEY VARCHAR2(40) DEFAULT '70',_x000D_INSTITUTION_VALUE_IN_MILLIONS VARCHAR2(40) DEFAULT '51.7',_x000D_INSTITUTION_MEMBER_COUNT VARCHAR2(40) DEFAULT '234');
_x000D_</v>
      </c>
      <c r="G138" s="93"/>
      <c r="H138" s="93"/>
      <c r="I138" s="40"/>
      <c r="J138" s="3"/>
      <c r="K138" s="3"/>
      <c r="L138" s="40"/>
      <c r="AU138" s="197"/>
      <c r="AV138" s="198"/>
      <c r="AW138" s="198"/>
      <c r="AX138" s="198"/>
    </row>
    <row r="139" spans="1:50" s="39" customFormat="1" ht="276" hidden="1" customHeight="1" outlineLevel="1">
      <c r="A139" s="21"/>
      <c r="B139" s="21"/>
      <c r="C139" s="196" t="s">
        <v>232</v>
      </c>
      <c r="D139" s="196"/>
      <c r="E139" s="28"/>
      <c r="F139" s="93" t="str">
        <f ca="1">IF(LEN($F$123)= 0, "Add column names in F6 to EY6 to generate SQL DDL", $F$138)</f>
        <v>/* DDL for INSTITUTION_VALUE_&amp;_MEMBERS generated by BEAM*Modelstormer 0.95C on 18 Apr 2022 at 17:50 */_x000D__x000D_CREATE TABLE INSTITUTION_VALUE_&amp;_MEMBERS
(INSTITUTION_KEY VARCHAR2(40) DEFAULT '89',_x000D_INSTITUTION_TYPE_KEY VARCHAR2(40) DEFAULT '4',_x000D_COUNTRY_KEY VARCHAR2(40) DEFAULT '70',_x000D_INSTITUTION_VALUE_IN_MILLIONS VARCHAR2(40) DEFAULT '51.7',_x000D_INSTITUTION_MEMBER_COUNT VARCHAR2(40) DEFAULT '234');
_x000D_</v>
      </c>
      <c r="G139" s="93"/>
      <c r="H139" s="93"/>
      <c r="I139" s="40"/>
      <c r="J139" s="3"/>
      <c r="K139" s="3"/>
      <c r="L139" s="40"/>
      <c r="AU139" s="197"/>
      <c r="AV139" s="198"/>
      <c r="AW139" s="198"/>
      <c r="AX139" s="198"/>
    </row>
    <row r="140" spans="1:50" s="51" customFormat="1" hidden="1" outlineLevel="1">
      <c r="A140" s="36"/>
      <c r="B140" s="36"/>
      <c r="C140" s="77"/>
      <c r="D140" s="77"/>
      <c r="E140" s="35"/>
      <c r="F140" s="7"/>
      <c r="G140" s="7"/>
      <c r="H140" s="7"/>
      <c r="I140" s="50"/>
      <c r="J140" s="37"/>
      <c r="K140" s="37"/>
      <c r="L140" s="50"/>
    </row>
    <row r="141" spans="1:50" hidden="1" outlineLevel="1">
      <c r="F141" s="127">
        <f t="array" aca="1" ref="F141" ca="1">MAX(LEN(G106:AY106))</f>
        <v>0</v>
      </c>
      <c r="G141" s="94"/>
      <c r="H141" s="94"/>
      <c r="J141" s="4"/>
      <c r="K141" s="4"/>
    </row>
    <row r="142" spans="1:50" hidden="1" outlineLevel="1">
      <c r="J142" s="4"/>
      <c r="K142" s="4"/>
    </row>
    <row r="143" spans="1:50" ht="13.05" customHeight="1" collapsed="1"/>
    <row r="144" spans="1:50" s="132" customFormat="1">
      <c r="A144" s="133"/>
      <c r="B144" s="133"/>
      <c r="C144" s="133"/>
      <c r="D144" s="133"/>
      <c r="E144" s="76"/>
      <c r="F144" s="134" t="s">
        <v>98</v>
      </c>
      <c r="G144" s="134"/>
      <c r="H144" s="187" t="s">
        <v>13</v>
      </c>
    </row>
  </sheetData>
  <mergeCells count="3">
    <mergeCell ref="F31:M36"/>
    <mergeCell ref="C77:E77"/>
    <mergeCell ref="AU117:AX117"/>
  </mergeCells>
  <hyperlinks>
    <hyperlink ref="H144" r:id="rId1" xr:uid="{9BEDD544-B6C9-418B-AF11-D12456D83EE9}"/>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3B888-4855-4524-A651-C68EFA8C48D8}">
  <sheetPr>
    <pageSetUpPr autoPageBreaks="0"/>
  </sheetPr>
  <dimension ref="A1:EZ144"/>
  <sheetViews>
    <sheetView showGridLines="0" zoomScale="80" zoomScaleNormal="80" zoomScalePageLayoutView="50" workbookViewId="0">
      <pane xSplit="8" ySplit="28" topLeftCell="I32" activePane="bottomRight" state="frozen"/>
      <selection pane="topRight" activeCell="I1" sqref="I1"/>
      <selection pane="bottomLeft" activeCell="A29" sqref="A29"/>
      <selection pane="bottomRight" activeCell="F31" sqref="F31:M36"/>
    </sheetView>
  </sheetViews>
  <sheetFormatPr defaultColWidth="8.77734375" defaultRowHeight="13.2" outlineLevelRow="2" outlineLevelCol="1"/>
  <cols>
    <col min="1" max="1" width="2.44140625" style="36" customWidth="1"/>
    <col min="2" max="2" width="3.77734375" style="36" customWidth="1"/>
    <col min="3" max="3" width="27.44140625" style="77" hidden="1" customWidth="1" outlineLevel="1"/>
    <col min="4" max="4" width="1.77734375" style="77" customWidth="1" collapsed="1"/>
    <col min="5" max="5" width="12.6640625" style="35" hidden="1" customWidth="1" outlineLevel="1"/>
    <col min="6" max="6" width="24.88671875" style="11" customWidth="1" collapsed="1"/>
    <col min="7" max="7" width="18.33203125" style="11" customWidth="1"/>
    <col min="8" max="8" width="17.44140625" style="11" customWidth="1"/>
    <col min="9" max="9" width="15.77734375" style="11" customWidth="1"/>
    <col min="10" max="10" width="17" style="11" customWidth="1"/>
    <col min="11" max="11" width="14.6640625" style="11" customWidth="1"/>
    <col min="12" max="12" width="15.6640625" style="11" customWidth="1"/>
    <col min="13" max="13" width="15" style="10" customWidth="1"/>
    <col min="14" max="14" width="11.6640625" style="10" customWidth="1"/>
    <col min="15" max="16" width="12.44140625" style="10" customWidth="1"/>
    <col min="17" max="17" width="15.6640625" style="10" customWidth="1"/>
    <col min="18" max="155" width="13.6640625" style="10" customWidth="1"/>
    <col min="156" max="156" width="1.109375" style="10" customWidth="1"/>
    <col min="157" max="16384" width="8.77734375" style="10"/>
  </cols>
  <sheetData>
    <row r="1" spans="3:156">
      <c r="C1" s="77" t="s">
        <v>315</v>
      </c>
    </row>
    <row r="2" spans="3:156" s="79" customFormat="1" ht="75" hidden="1" customHeight="1" outlineLevel="1">
      <c r="C2" s="171" t="s">
        <v>103</v>
      </c>
      <c r="D2" s="81"/>
      <c r="E2" s="80"/>
    </row>
    <row r="3" spans="3:156" s="74" customFormat="1" ht="10.8" customHeight="1" collapsed="1">
      <c r="C3" s="77"/>
      <c r="D3" s="77"/>
      <c r="E3" s="76"/>
    </row>
    <row r="4" spans="3:156" s="35" customFormat="1" ht="49.2" customHeight="1">
      <c r="C4" s="77" t="s">
        <v>262</v>
      </c>
      <c r="D4" s="77"/>
      <c r="F4" s="191" t="s">
        <v>827</v>
      </c>
      <c r="G4" s="146"/>
      <c r="H4" s="76"/>
      <c r="I4" s="146"/>
      <c r="J4" s="146"/>
      <c r="K4" s="146"/>
      <c r="L4" s="146"/>
    </row>
    <row r="5" spans="3:156" s="68" customFormat="1" ht="16.95" customHeight="1">
      <c r="C5" s="77" t="s">
        <v>109</v>
      </c>
      <c r="D5" s="77"/>
      <c r="F5" s="162"/>
      <c r="G5" s="163" t="s">
        <v>830</v>
      </c>
      <c r="H5" s="199" t="s">
        <v>831</v>
      </c>
      <c r="I5" s="203" t="s">
        <v>832</v>
      </c>
      <c r="J5" s="199" t="s">
        <v>833</v>
      </c>
      <c r="K5" s="199"/>
      <c r="L5" s="199"/>
      <c r="M5" s="165"/>
      <c r="N5" s="162"/>
      <c r="O5" s="162"/>
      <c r="P5" s="166"/>
      <c r="Q5" s="162"/>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130"/>
    </row>
    <row r="6" spans="3:156" s="152" customFormat="1" ht="31.05" customHeight="1">
      <c r="C6" s="73" t="s">
        <v>52</v>
      </c>
      <c r="D6" s="67"/>
      <c r="E6" s="65"/>
      <c r="F6" s="155" t="s">
        <v>826</v>
      </c>
      <c r="G6" s="154" t="s">
        <v>546</v>
      </c>
      <c r="H6" s="155" t="s">
        <v>730</v>
      </c>
      <c r="I6" s="156" t="s">
        <v>540</v>
      </c>
      <c r="J6" s="153" t="s">
        <v>828</v>
      </c>
      <c r="K6" s="153"/>
      <c r="L6" s="155"/>
      <c r="M6" s="154"/>
      <c r="N6" s="153"/>
      <c r="O6" s="153"/>
      <c r="P6" s="157"/>
      <c r="Q6" s="155"/>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151"/>
    </row>
    <row r="7" spans="3:156" s="152" customFormat="1" ht="19.8" customHeight="1">
      <c r="C7" s="73" t="s">
        <v>153</v>
      </c>
      <c r="D7" s="73"/>
      <c r="E7" s="65"/>
      <c r="F7" s="160" t="s">
        <v>817</v>
      </c>
      <c r="G7" s="159" t="s">
        <v>819</v>
      </c>
      <c r="H7" s="160"/>
      <c r="I7" s="161" t="s">
        <v>820</v>
      </c>
      <c r="J7" s="158" t="s">
        <v>821</v>
      </c>
      <c r="K7" s="158"/>
      <c r="L7" s="161"/>
      <c r="M7" s="158"/>
      <c r="N7" s="158"/>
      <c r="O7" s="158"/>
      <c r="P7" s="158"/>
      <c r="Q7" s="158"/>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151"/>
    </row>
    <row r="8" spans="3:156" s="61" customFormat="1" ht="20.399999999999999" customHeight="1" outlineLevel="1">
      <c r="C8" s="73" t="s">
        <v>126</v>
      </c>
      <c r="D8" s="73"/>
      <c r="F8" s="160"/>
      <c r="G8" s="194"/>
      <c r="H8" s="160"/>
      <c r="I8" s="194"/>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131"/>
    </row>
    <row r="9" spans="3:156" s="152" customFormat="1" ht="15" customHeight="1" outlineLevel="1">
      <c r="C9" s="73" t="s">
        <v>70</v>
      </c>
      <c r="D9" s="73"/>
      <c r="E9" s="65"/>
      <c r="F9" s="144"/>
      <c r="G9" s="144"/>
      <c r="H9" s="144"/>
      <c r="I9" s="144"/>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51"/>
    </row>
    <row r="10" spans="3:156" s="178" customFormat="1" ht="18" customHeight="1">
      <c r="C10" s="179" t="s">
        <v>51</v>
      </c>
      <c r="D10" s="179"/>
      <c r="E10" s="180" t="s">
        <v>201</v>
      </c>
      <c r="F10" s="329">
        <v>53</v>
      </c>
      <c r="G10" s="329">
        <v>124</v>
      </c>
      <c r="H10" s="329">
        <v>2</v>
      </c>
      <c r="I10" s="329">
        <v>1</v>
      </c>
      <c r="J10" s="316">
        <v>500000</v>
      </c>
      <c r="K10"/>
      <c r="L10"/>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81"/>
    </row>
    <row r="11" spans="3:156" s="178" customFormat="1" ht="18" customHeight="1" outlineLevel="1">
      <c r="C11" s="179"/>
      <c r="D11" s="179"/>
      <c r="E11" s="180" t="s">
        <v>242</v>
      </c>
      <c r="F11" s="241">
        <v>88</v>
      </c>
      <c r="G11" s="241">
        <v>11</v>
      </c>
      <c r="H11" s="241">
        <v>3</v>
      </c>
      <c r="I11" s="241">
        <v>2</v>
      </c>
      <c r="J11" s="212">
        <v>250000</v>
      </c>
      <c r="K11"/>
      <c r="L11"/>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81"/>
    </row>
    <row r="12" spans="3:156" s="178" customFormat="1" ht="18" customHeight="1" outlineLevel="1">
      <c r="C12" s="179"/>
      <c r="D12" s="179"/>
      <c r="E12" s="180" t="s">
        <v>243</v>
      </c>
      <c r="F12" s="241">
        <v>30</v>
      </c>
      <c r="G12" s="241">
        <v>7</v>
      </c>
      <c r="H12" s="241">
        <v>2</v>
      </c>
      <c r="I12" s="241">
        <v>2</v>
      </c>
      <c r="J12" s="212">
        <v>250000</v>
      </c>
      <c r="K12"/>
      <c r="L12"/>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81"/>
    </row>
    <row r="13" spans="3:156" s="178" customFormat="1" ht="18" customHeight="1" outlineLevel="1">
      <c r="C13" s="179"/>
      <c r="D13" s="179"/>
      <c r="E13" s="180" t="s">
        <v>43</v>
      </c>
      <c r="F13" s="241">
        <v>5</v>
      </c>
      <c r="G13" s="241">
        <v>13</v>
      </c>
      <c r="H13" s="241">
        <v>1</v>
      </c>
      <c r="I13" s="241">
        <v>2</v>
      </c>
      <c r="J13" s="212">
        <v>333333.3333</v>
      </c>
      <c r="K13"/>
      <c r="L13"/>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c r="CO13" s="175"/>
      <c r="CP13" s="175"/>
      <c r="CQ13" s="175"/>
      <c r="CR13" s="175"/>
      <c r="CS13" s="175"/>
      <c r="CT13" s="175"/>
      <c r="CU13" s="175"/>
      <c r="CV13" s="175"/>
      <c r="CW13" s="175"/>
      <c r="CX13" s="175"/>
      <c r="CY13" s="175"/>
      <c r="CZ13" s="175"/>
      <c r="DA13" s="175"/>
      <c r="DB13" s="175"/>
      <c r="DC13" s="175"/>
      <c r="DD13" s="175"/>
      <c r="DE13" s="175"/>
      <c r="DF13" s="175"/>
      <c r="DG13" s="175"/>
      <c r="DH13" s="175"/>
      <c r="DI13" s="175"/>
      <c r="DJ13" s="175"/>
      <c r="DK13" s="175"/>
      <c r="DL13" s="175"/>
      <c r="DM13" s="175"/>
      <c r="DN13" s="175"/>
      <c r="DO13" s="175"/>
      <c r="DP13" s="175"/>
      <c r="DQ13" s="175"/>
      <c r="DR13" s="175"/>
      <c r="DS13" s="175"/>
      <c r="DT13" s="175"/>
      <c r="DU13" s="175"/>
      <c r="DV13" s="175"/>
      <c r="DW13" s="175"/>
      <c r="DX13" s="175"/>
      <c r="DY13" s="175"/>
      <c r="DZ13" s="175"/>
      <c r="EA13" s="175"/>
      <c r="EB13" s="175"/>
      <c r="EC13" s="175"/>
      <c r="ED13" s="175"/>
      <c r="EE13" s="175"/>
      <c r="EF13" s="175"/>
      <c r="EG13" s="175"/>
      <c r="EH13" s="175"/>
      <c r="EI13" s="175"/>
      <c r="EJ13" s="175"/>
      <c r="EK13" s="175"/>
      <c r="EL13" s="175"/>
      <c r="EM13" s="175"/>
      <c r="EN13" s="175"/>
      <c r="EO13" s="175"/>
      <c r="EP13" s="175"/>
      <c r="EQ13" s="175"/>
      <c r="ER13" s="175"/>
      <c r="ES13" s="175"/>
      <c r="ET13" s="175"/>
      <c r="EU13" s="175"/>
      <c r="EV13" s="175"/>
      <c r="EW13" s="175"/>
      <c r="EX13" s="175"/>
      <c r="EY13" s="175"/>
      <c r="EZ13" s="181"/>
    </row>
    <row r="14" spans="3:156" s="178" customFormat="1" ht="18" customHeight="1" outlineLevel="1">
      <c r="C14" s="179"/>
      <c r="D14" s="179"/>
      <c r="E14" s="180" t="s">
        <v>427</v>
      </c>
      <c r="F14" s="241">
        <v>59</v>
      </c>
      <c r="G14" s="241">
        <v>134</v>
      </c>
      <c r="H14" s="241">
        <v>2</v>
      </c>
      <c r="I14" s="241">
        <v>4</v>
      </c>
      <c r="J14" s="212">
        <v>333333.3333</v>
      </c>
      <c r="K14"/>
      <c r="L14"/>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c r="BW14" s="175"/>
      <c r="BX14" s="175"/>
      <c r="BY14" s="175"/>
      <c r="BZ14" s="175"/>
      <c r="CA14" s="175"/>
      <c r="CB14" s="175"/>
      <c r="CC14" s="175"/>
      <c r="CD14" s="175"/>
      <c r="CE14" s="175"/>
      <c r="CF14" s="175"/>
      <c r="CG14" s="175"/>
      <c r="CH14" s="175"/>
      <c r="CI14" s="175"/>
      <c r="CJ14" s="175"/>
      <c r="CK14" s="175"/>
      <c r="CL14" s="175"/>
      <c r="CM14" s="175"/>
      <c r="CN14" s="175"/>
      <c r="CO14" s="175"/>
      <c r="CP14" s="175"/>
      <c r="CQ14" s="175"/>
      <c r="CR14" s="175"/>
      <c r="CS14" s="175"/>
      <c r="CT14" s="175"/>
      <c r="CU14" s="175"/>
      <c r="CV14" s="175"/>
      <c r="CW14" s="175"/>
      <c r="CX14" s="175"/>
      <c r="CY14" s="175"/>
      <c r="CZ14" s="175"/>
      <c r="DA14" s="175"/>
      <c r="DB14" s="175"/>
      <c r="DC14" s="175"/>
      <c r="DD14" s="175"/>
      <c r="DE14" s="175"/>
      <c r="DF14" s="175"/>
      <c r="DG14" s="175"/>
      <c r="DH14" s="175"/>
      <c r="DI14" s="175"/>
      <c r="DJ14" s="175"/>
      <c r="DK14" s="175"/>
      <c r="DL14" s="175"/>
      <c r="DM14" s="175"/>
      <c r="DN14" s="175"/>
      <c r="DO14" s="175"/>
      <c r="DP14" s="175"/>
      <c r="DQ14" s="175"/>
      <c r="DR14" s="175"/>
      <c r="DS14" s="175"/>
      <c r="DT14" s="175"/>
      <c r="DU14" s="175"/>
      <c r="DV14" s="175"/>
      <c r="DW14" s="175"/>
      <c r="DX14" s="175"/>
      <c r="DY14" s="175"/>
      <c r="DZ14" s="175"/>
      <c r="EA14" s="175"/>
      <c r="EB14" s="175"/>
      <c r="EC14" s="175"/>
      <c r="ED14" s="175"/>
      <c r="EE14" s="175"/>
      <c r="EF14" s="175"/>
      <c r="EG14" s="175"/>
      <c r="EH14" s="175"/>
      <c r="EI14" s="175"/>
      <c r="EJ14" s="175"/>
      <c r="EK14" s="175"/>
      <c r="EL14" s="175"/>
      <c r="EM14" s="175"/>
      <c r="EN14" s="175"/>
      <c r="EO14" s="175"/>
      <c r="EP14" s="175"/>
      <c r="EQ14" s="175"/>
      <c r="ER14" s="175"/>
      <c r="ES14" s="175"/>
      <c r="ET14" s="175"/>
      <c r="EU14" s="175"/>
      <c r="EV14" s="175"/>
      <c r="EW14" s="175"/>
      <c r="EX14" s="175"/>
      <c r="EY14" s="175"/>
      <c r="EZ14" s="181"/>
    </row>
    <row r="15" spans="3:156" s="178" customFormat="1" ht="18" customHeight="1" outlineLevel="1">
      <c r="C15" s="179"/>
      <c r="D15" s="179"/>
      <c r="E15" s="180" t="s">
        <v>428</v>
      </c>
      <c r="F15" s="241">
        <v>26</v>
      </c>
      <c r="G15" s="241">
        <v>37</v>
      </c>
      <c r="H15" s="241">
        <v>1</v>
      </c>
      <c r="I15" s="241">
        <v>4</v>
      </c>
      <c r="J15" s="212">
        <v>333333.3333</v>
      </c>
      <c r="K15"/>
      <c r="L1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5"/>
      <c r="BD15" s="175"/>
      <c r="BE15" s="175"/>
      <c r="BF15" s="175"/>
      <c r="BG15" s="175"/>
      <c r="BH15" s="175"/>
      <c r="BI15" s="175"/>
      <c r="BJ15" s="175"/>
      <c r="BK15" s="175"/>
      <c r="BL15" s="175"/>
      <c r="BM15" s="175"/>
      <c r="BN15" s="175"/>
      <c r="BO15" s="175"/>
      <c r="BP15" s="175"/>
      <c r="BQ15" s="175"/>
      <c r="BR15" s="175"/>
      <c r="BS15" s="175"/>
      <c r="BT15" s="175"/>
      <c r="BU15" s="175"/>
      <c r="BV15" s="175"/>
      <c r="BW15" s="175"/>
      <c r="BX15" s="175"/>
      <c r="BY15" s="175"/>
      <c r="BZ15" s="175"/>
      <c r="CA15" s="175"/>
      <c r="CB15" s="175"/>
      <c r="CC15" s="175"/>
      <c r="CD15" s="175"/>
      <c r="CE15" s="175"/>
      <c r="CF15" s="175"/>
      <c r="CG15" s="175"/>
      <c r="CH15" s="175"/>
      <c r="CI15" s="175"/>
      <c r="CJ15" s="175"/>
      <c r="CK15" s="175"/>
      <c r="CL15" s="175"/>
      <c r="CM15" s="175"/>
      <c r="CN15" s="175"/>
      <c r="CO15" s="175"/>
      <c r="CP15" s="175"/>
      <c r="CQ15" s="175"/>
      <c r="CR15" s="175"/>
      <c r="CS15" s="175"/>
      <c r="CT15" s="175"/>
      <c r="CU15" s="175"/>
      <c r="CV15" s="175"/>
      <c r="CW15" s="175"/>
      <c r="CX15" s="175"/>
      <c r="CY15" s="175"/>
      <c r="CZ15" s="175"/>
      <c r="DA15" s="175"/>
      <c r="DB15" s="175"/>
      <c r="DC15" s="175"/>
      <c r="DD15" s="175"/>
      <c r="DE15" s="175"/>
      <c r="DF15" s="175"/>
      <c r="DG15" s="175"/>
      <c r="DH15" s="175"/>
      <c r="DI15" s="175"/>
      <c r="DJ15" s="175"/>
      <c r="DK15" s="175"/>
      <c r="DL15" s="175"/>
      <c r="DM15" s="175"/>
      <c r="DN15" s="175"/>
      <c r="DO15" s="175"/>
      <c r="DP15" s="175"/>
      <c r="DQ15" s="175"/>
      <c r="DR15" s="175"/>
      <c r="DS15" s="175"/>
      <c r="DT15" s="175"/>
      <c r="DU15" s="175"/>
      <c r="DV15" s="175"/>
      <c r="DW15" s="175"/>
      <c r="DX15" s="175"/>
      <c r="DY15" s="175"/>
      <c r="DZ15" s="175"/>
      <c r="EA15" s="175"/>
      <c r="EB15" s="175"/>
      <c r="EC15" s="175"/>
      <c r="ED15" s="175"/>
      <c r="EE15" s="175"/>
      <c r="EF15" s="175"/>
      <c r="EG15" s="175"/>
      <c r="EH15" s="175"/>
      <c r="EI15" s="175"/>
      <c r="EJ15" s="175"/>
      <c r="EK15" s="175"/>
      <c r="EL15" s="175"/>
      <c r="EM15" s="175"/>
      <c r="EN15" s="175"/>
      <c r="EO15" s="175"/>
      <c r="EP15" s="175"/>
      <c r="EQ15" s="175"/>
      <c r="ER15" s="175"/>
      <c r="ES15" s="175"/>
      <c r="ET15" s="175"/>
      <c r="EU15" s="175"/>
      <c r="EV15" s="175"/>
      <c r="EW15" s="175"/>
      <c r="EX15" s="175"/>
      <c r="EY15" s="175"/>
      <c r="EZ15" s="181"/>
    </row>
    <row r="16" spans="3:156" s="178" customFormat="1" ht="18" customHeight="1" outlineLevel="1">
      <c r="C16" s="179"/>
      <c r="D16" s="179"/>
      <c r="E16" s="182"/>
      <c r="F16" s="241">
        <v>84</v>
      </c>
      <c r="G16" s="241">
        <v>76</v>
      </c>
      <c r="H16" s="241">
        <v>2</v>
      </c>
      <c r="I16" s="241">
        <v>1</v>
      </c>
      <c r="J16" s="212">
        <v>1000000</v>
      </c>
      <c r="K16"/>
      <c r="L16"/>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81"/>
    </row>
    <row r="17" spans="1:156" s="178" customFormat="1" ht="18" customHeight="1" outlineLevel="1">
      <c r="C17" s="179"/>
      <c r="D17" s="179"/>
      <c r="E17" s="182"/>
      <c r="F17" s="241">
        <v>91</v>
      </c>
      <c r="G17" s="241">
        <v>188</v>
      </c>
      <c r="H17" s="241">
        <v>6</v>
      </c>
      <c r="I17" s="241">
        <v>1</v>
      </c>
      <c r="J17" s="212">
        <v>1000000</v>
      </c>
      <c r="K17"/>
      <c r="L17"/>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81"/>
    </row>
    <row r="18" spans="1:156" s="178" customFormat="1" ht="18" customHeight="1">
      <c r="C18" s="179"/>
      <c r="D18" s="179"/>
      <c r="E18" s="182"/>
      <c r="F18" s="383">
        <v>73</v>
      </c>
      <c r="G18" s="383">
        <v>196</v>
      </c>
      <c r="H18" s="383">
        <v>6</v>
      </c>
      <c r="I18" s="383">
        <v>1</v>
      </c>
      <c r="J18" s="386">
        <v>1000000</v>
      </c>
      <c r="K18"/>
      <c r="L18"/>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row>
    <row r="19" spans="1:156" s="63" customFormat="1" ht="18" hidden="1" customHeight="1" outlineLevel="1">
      <c r="C19" s="73" t="s">
        <v>121</v>
      </c>
      <c r="D19" s="73"/>
      <c r="E19" s="72" t="s">
        <v>42</v>
      </c>
      <c r="F19">
        <v>67</v>
      </c>
      <c r="G19"/>
      <c r="H19"/>
      <c r="I19"/>
      <c r="J19">
        <v>500000</v>
      </c>
      <c r="K19" s="58"/>
      <c r="L19" s="58"/>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52"/>
    </row>
    <row r="20" spans="1:156" s="63" customFormat="1" ht="18" hidden="1" customHeight="1" outlineLevel="1">
      <c r="C20" s="73"/>
      <c r="D20" s="73"/>
      <c r="E20" s="72" t="s">
        <v>140</v>
      </c>
      <c r="F20">
        <v>39</v>
      </c>
      <c r="G20"/>
      <c r="H20"/>
      <c r="I20"/>
      <c r="J20">
        <v>500000</v>
      </c>
      <c r="K20" s="56"/>
      <c r="L20" s="56"/>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row>
    <row r="21" spans="1:156" s="63" customFormat="1" ht="18" hidden="1" customHeight="1" outlineLevel="1">
      <c r="C21" s="73"/>
      <c r="D21" s="73"/>
      <c r="E21" s="72" t="s">
        <v>44</v>
      </c>
      <c r="F21">
        <v>52</v>
      </c>
      <c r="G21"/>
      <c r="H21"/>
      <c r="I21"/>
      <c r="J21">
        <v>500000</v>
      </c>
      <c r="K21" s="56"/>
      <c r="L21" s="56"/>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row>
    <row r="22" spans="1:156" s="63" customFormat="1" ht="18" hidden="1" customHeight="1" outlineLevel="1">
      <c r="C22" s="73"/>
      <c r="D22" s="73"/>
      <c r="E22" s="72" t="s">
        <v>45</v>
      </c>
      <c r="F22" s="56"/>
      <c r="G22"/>
      <c r="H22"/>
      <c r="I22"/>
      <c r="J22">
        <v>500000</v>
      </c>
      <c r="K22" s="168"/>
      <c r="L22" s="168"/>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row>
    <row r="23" spans="1:156" s="63" customFormat="1" ht="18" hidden="1" customHeight="1" outlineLevel="1">
      <c r="C23" s="73"/>
      <c r="D23" s="73"/>
      <c r="E23" s="72" t="s">
        <v>46</v>
      </c>
      <c r="F23" s="56"/>
      <c r="G23"/>
      <c r="H23"/>
      <c r="I23"/>
      <c r="J23">
        <v>333333.3333</v>
      </c>
      <c r="K23" s="56"/>
      <c r="L23" s="56"/>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row>
    <row r="24" spans="1:156" s="63" customFormat="1" ht="18" hidden="1" customHeight="1" outlineLevel="1">
      <c r="C24" s="73"/>
      <c r="D24" s="73"/>
      <c r="E24" s="72" t="s">
        <v>47</v>
      </c>
      <c r="F24" s="56"/>
      <c r="G24"/>
      <c r="H24"/>
      <c r="I24"/>
      <c r="J24"/>
      <c r="K24" s="168"/>
      <c r="L24" s="168"/>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row>
    <row r="25" spans="1:156" s="63" customFormat="1" ht="18" hidden="1" customHeight="1" outlineLevel="1">
      <c r="C25" s="73"/>
      <c r="D25" s="73"/>
      <c r="E25" s="72" t="s">
        <v>48</v>
      </c>
      <c r="F25" s="56"/>
      <c r="G25" s="56"/>
      <c r="H25"/>
      <c r="I25"/>
      <c r="J25" s="56"/>
      <c r="K25" s="56"/>
      <c r="L25" s="56"/>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row>
    <row r="26" spans="1:156" s="63" customFormat="1" ht="18" hidden="1" customHeight="1" outlineLevel="1">
      <c r="C26" s="73"/>
      <c r="D26" s="73"/>
      <c r="E26" s="72" t="s">
        <v>49</v>
      </c>
      <c r="F26" s="56"/>
      <c r="G26" s="56"/>
      <c r="H26"/>
      <c r="I26"/>
      <c r="J26" s="56"/>
      <c r="K26" s="56"/>
      <c r="L26" s="56"/>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row>
    <row r="27" spans="1:156" s="63" customFormat="1" ht="18" hidden="1" customHeight="1" outlineLevel="1">
      <c r="C27" s="73"/>
      <c r="D27" s="73"/>
      <c r="E27" s="72" t="s">
        <v>50</v>
      </c>
      <c r="F27" s="56"/>
      <c r="G27" s="56"/>
      <c r="H27"/>
      <c r="I27"/>
      <c r="J27" s="56"/>
      <c r="K27" s="56"/>
      <c r="L27" s="56"/>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row>
    <row r="28" spans="1:156" s="63" customFormat="1" ht="19.05" customHeight="1" collapsed="1">
      <c r="C28" s="73"/>
      <c r="D28" s="73"/>
      <c r="E28" s="53"/>
      <c r="G28" s="14"/>
      <c r="H28"/>
      <c r="I28"/>
      <c r="J28" s="14"/>
      <c r="K28" s="14"/>
      <c r="L28" s="14"/>
    </row>
    <row r="29" spans="1:156" s="63" customFormat="1" ht="19.05" customHeight="1">
      <c r="C29" s="73"/>
      <c r="D29" s="73"/>
      <c r="E29" s="53"/>
      <c r="G29" s="14"/>
      <c r="H29"/>
      <c r="I29"/>
      <c r="J29" s="14"/>
      <c r="K29" s="14"/>
      <c r="L29" s="14"/>
    </row>
    <row r="30" spans="1:156" s="13" customFormat="1" ht="117" customHeight="1">
      <c r="A30" s="63"/>
      <c r="B30" s="63"/>
      <c r="C30" s="73"/>
      <c r="D30" s="73"/>
      <c r="E30" s="53"/>
      <c r="G30" s="42"/>
      <c r="H30" s="42"/>
      <c r="I30" s="42"/>
      <c r="J30" s="42"/>
      <c r="K30" s="42"/>
      <c r="L30" s="42"/>
    </row>
    <row r="31" spans="1:156" s="12" customFormat="1" ht="408" customHeight="1" outlineLevel="1">
      <c r="A31" s="34"/>
      <c r="B31" s="34"/>
      <c r="C31" s="33" t="s">
        <v>263</v>
      </c>
      <c r="D31" s="33"/>
      <c r="E31" s="32"/>
      <c r="F31" s="427" t="str">
        <f ca="1">F139</f>
        <v xml:space="preserve">/* DDL for DISTRIBUTED_MONEY generated by BEAM*Modelstormer 0.95C on 18 Apr 2022 at 17:50 */_x000D__x000D_CREATE TABLE DISTRIBUTED_MONEY
(LAUREATE_KEY VARCHAR2(40) DEFAULT '5',_x000D_PRIZE_KEY VARCHAR2(40) DEFAULT '13',_x000D_CATEGORY_KEY VARCHAR2(40) DEFAULT '1',_x000D_SHARE VARCHAR2(40) DEFAULT '2',_x000D_PRIZE_DISTRIBUTION_PER_WINNER VARCHAR2(40) DEFAULT '333333.3333');
_x000D_Comment on Column DISTRIBUTED_MONEY.LAUREATE_KEY is '[who]';
Comment on Column DISTRIBUTED_MONEY.PRIZE_KEY is '[what]';
Comment on Column DISTRIBUTED_MONEY.SHARE is '[how]';
Comment on Column DISTRIBUTED_MONEY.PRIZE_DISTRIBUTION_PER_WINNER is '[$]';
</v>
      </c>
      <c r="G31" s="428"/>
      <c r="H31" s="428"/>
      <c r="I31" s="428"/>
      <c r="J31" s="428"/>
      <c r="K31" s="428"/>
      <c r="L31" s="428"/>
      <c r="M31" s="429"/>
      <c r="N31" s="83"/>
    </row>
    <row r="32" spans="1:156" s="12" customFormat="1" ht="409.05" customHeight="1" outlineLevel="1">
      <c r="A32" s="34"/>
      <c r="B32" s="34"/>
      <c r="C32" s="33"/>
      <c r="D32" s="33"/>
      <c r="E32" s="32"/>
      <c r="F32" s="428"/>
      <c r="G32" s="428"/>
      <c r="H32" s="428"/>
      <c r="I32" s="428"/>
      <c r="J32" s="428"/>
      <c r="K32" s="428"/>
      <c r="L32" s="428"/>
      <c r="M32" s="429"/>
      <c r="N32" s="83"/>
    </row>
    <row r="33" spans="1:14" s="12" customFormat="1" ht="409.05" customHeight="1" outlineLevel="1">
      <c r="A33" s="34"/>
      <c r="B33" s="34"/>
      <c r="C33" s="33"/>
      <c r="D33" s="33"/>
      <c r="E33" s="32"/>
      <c r="F33" s="428"/>
      <c r="G33" s="428"/>
      <c r="H33" s="428"/>
      <c r="I33" s="428"/>
      <c r="J33" s="428"/>
      <c r="K33" s="428"/>
      <c r="L33" s="428"/>
      <c r="M33" s="429"/>
      <c r="N33" s="83"/>
    </row>
    <row r="34" spans="1:14" s="12" customFormat="1" ht="348" customHeight="1" outlineLevel="1">
      <c r="A34" s="34"/>
      <c r="B34" s="34"/>
      <c r="C34" s="33"/>
      <c r="D34" s="33"/>
      <c r="E34" s="32"/>
      <c r="F34" s="428"/>
      <c r="G34" s="428"/>
      <c r="H34" s="428"/>
      <c r="I34" s="428"/>
      <c r="J34" s="428"/>
      <c r="K34" s="428"/>
      <c r="L34" s="428"/>
      <c r="M34" s="429"/>
      <c r="N34" s="83"/>
    </row>
    <row r="35" spans="1:14" s="12" customFormat="1" ht="192" customHeight="1" outlineLevel="1">
      <c r="A35" s="34"/>
      <c r="B35" s="34"/>
      <c r="C35" s="33"/>
      <c r="D35" s="33"/>
      <c r="E35" s="32"/>
      <c r="F35" s="428"/>
      <c r="G35" s="428"/>
      <c r="H35" s="428"/>
      <c r="I35" s="428"/>
      <c r="J35" s="428"/>
      <c r="K35" s="428"/>
      <c r="L35" s="428"/>
      <c r="M35" s="429"/>
      <c r="N35" s="83"/>
    </row>
    <row r="36" spans="1:14" s="12" customFormat="1" ht="408" customHeight="1" outlineLevel="1">
      <c r="A36" s="34"/>
      <c r="B36" s="34"/>
      <c r="C36" s="33"/>
      <c r="D36" s="33"/>
      <c r="E36" s="32"/>
      <c r="F36" s="428"/>
      <c r="G36" s="428"/>
      <c r="H36" s="428"/>
      <c r="I36" s="428"/>
      <c r="J36" s="428"/>
      <c r="K36" s="428"/>
      <c r="L36" s="428"/>
      <c r="M36" s="429"/>
      <c r="N36" s="82"/>
    </row>
    <row r="37" spans="1:14" s="13" customFormat="1" ht="19.05" customHeight="1">
      <c r="A37" s="63"/>
      <c r="B37" s="63"/>
      <c r="C37" s="73"/>
      <c r="D37" s="73"/>
      <c r="E37" s="53"/>
      <c r="G37" s="42"/>
      <c r="H37" s="42"/>
      <c r="I37" s="42"/>
      <c r="J37" s="42"/>
      <c r="K37" s="42"/>
      <c r="L37" s="42"/>
    </row>
    <row r="38" spans="1:14" s="51" customFormat="1" hidden="1" outlineLevel="1">
      <c r="A38" s="36"/>
      <c r="B38" s="36"/>
      <c r="C38" s="51" t="s">
        <v>248</v>
      </c>
      <c r="D38" s="77"/>
      <c r="E38" s="35"/>
      <c r="F38" s="5" t="s">
        <v>520</v>
      </c>
      <c r="G38" s="7"/>
      <c r="H38" s="50"/>
      <c r="I38" s="50"/>
      <c r="J38" s="50"/>
      <c r="K38" s="50"/>
      <c r="L38" s="50"/>
    </row>
    <row r="39" spans="1:14" s="51" customFormat="1" hidden="1" outlineLevel="1">
      <c r="A39" s="36"/>
      <c r="B39" s="36"/>
      <c r="C39" s="77"/>
      <c r="D39" s="77"/>
      <c r="E39" s="35"/>
      <c r="F39" s="129" t="s">
        <v>424</v>
      </c>
      <c r="G39" s="116"/>
      <c r="H39" s="50"/>
      <c r="I39" s="50"/>
      <c r="J39" s="50"/>
      <c r="K39" s="50"/>
      <c r="L39" s="50"/>
    </row>
    <row r="40" spans="1:14" s="51" customFormat="1" hidden="1" outlineLevel="1">
      <c r="A40" s="36"/>
      <c r="B40" s="36"/>
      <c r="C40" s="77"/>
      <c r="D40" s="77"/>
      <c r="E40" s="35"/>
      <c r="F40" s="143" t="s">
        <v>247</v>
      </c>
      <c r="G40" s="143"/>
      <c r="H40" s="50"/>
      <c r="I40" s="50"/>
      <c r="J40" s="50"/>
      <c r="K40" s="50"/>
      <c r="L40" s="50"/>
    </row>
    <row r="41" spans="1:14" s="51" customFormat="1" hidden="1" outlineLevel="1">
      <c r="A41" s="36"/>
      <c r="B41" s="36"/>
      <c r="C41" s="77"/>
      <c r="D41" s="77"/>
      <c r="E41" s="35"/>
      <c r="F41" s="128" t="s">
        <v>425</v>
      </c>
      <c r="G41" s="128"/>
      <c r="H41" s="50"/>
      <c r="I41" s="50"/>
      <c r="J41" s="50"/>
      <c r="K41" s="50"/>
      <c r="L41" s="50"/>
    </row>
    <row r="42" spans="1:14" s="51" customFormat="1" hidden="1" outlineLevel="1">
      <c r="A42" s="36"/>
      <c r="B42" s="36"/>
      <c r="C42" s="77"/>
      <c r="D42" s="77"/>
      <c r="E42" s="35"/>
      <c r="F42" s="50"/>
      <c r="G42" s="50"/>
      <c r="H42" s="50"/>
      <c r="I42" s="50"/>
      <c r="J42" s="50"/>
      <c r="K42" s="50"/>
      <c r="L42" s="50"/>
    </row>
    <row r="43" spans="1:14" s="51" customFormat="1" hidden="1" outlineLevel="1">
      <c r="A43" s="36"/>
      <c r="B43" s="36"/>
      <c r="C43" s="77" t="s">
        <v>426</v>
      </c>
      <c r="D43" s="77"/>
      <c r="E43" s="35"/>
      <c r="F43" s="9" t="s">
        <v>3</v>
      </c>
      <c r="G43" s="108"/>
      <c r="H43" s="7"/>
      <c r="I43" s="50"/>
      <c r="J43" s="50"/>
      <c r="K43" s="50"/>
      <c r="L43" s="50"/>
    </row>
    <row r="44" spans="1:14" s="51" customFormat="1" hidden="1" outlineLevel="1">
      <c r="A44" s="36"/>
      <c r="B44" s="36"/>
      <c r="C44" s="77" t="s">
        <v>172</v>
      </c>
      <c r="D44" s="77"/>
      <c r="E44" s="35"/>
      <c r="F44" s="9" t="str">
        <f>SUBSTITUTE(TRIM(UPPER($F$4)), " ", "_")</f>
        <v>DISTRIBUTED_MONEY</v>
      </c>
      <c r="G44" s="108"/>
      <c r="H44" s="7"/>
      <c r="I44" s="50"/>
      <c r="J44" s="50"/>
      <c r="K44" s="50"/>
      <c r="L44" s="50"/>
    </row>
    <row r="45" spans="1:14" s="51" customFormat="1" hidden="1" outlineLevel="1">
      <c r="A45" s="36"/>
      <c r="B45" s="36"/>
      <c r="C45" s="77" t="s">
        <v>317</v>
      </c>
      <c r="D45" s="77"/>
      <c r="E45" s="35"/>
      <c r="F45" s="9" t="str">
        <f>IF(LEN(TRIM($F$4))=0, "[ Fill in Table Name in F4 ]", TRIM(SUBSTITUTE(IF($F$55="Fact", Settings!$B$6, Settings!$B$7), "&amp;BEAMTable", $F$44)))</f>
        <v>DISTRIBUTED_MONEY</v>
      </c>
      <c r="G45" s="108"/>
      <c r="H45" s="7"/>
      <c r="I45" s="50"/>
      <c r="L45" s="50"/>
    </row>
    <row r="46" spans="1:14" s="51" customFormat="1" hidden="1" outlineLevel="1">
      <c r="A46" s="36"/>
      <c r="B46" s="36"/>
      <c r="C46" s="77" t="s">
        <v>338</v>
      </c>
      <c r="D46" s="77"/>
      <c r="E46" s="35"/>
      <c r="F46" s="9" t="str">
        <f>IF(LEN(TRIM($F$4))=0, "", TRIM(G4))</f>
        <v/>
      </c>
      <c r="G46" s="8"/>
      <c r="H46" s="7"/>
      <c r="I46" s="50"/>
      <c r="L46" s="50"/>
    </row>
    <row r="47" spans="1:14" s="51" customFormat="1" hidden="1" outlineLevel="1">
      <c r="A47" s="36"/>
      <c r="B47" s="36"/>
      <c r="C47" s="77" t="s">
        <v>323</v>
      </c>
      <c r="D47" s="77"/>
      <c r="E47" s="35"/>
      <c r="F47" s="9" t="e">
        <f>FIND("{",F46)</f>
        <v>#VALUE!</v>
      </c>
      <c r="G47" s="96"/>
      <c r="H47" s="7"/>
      <c r="I47" s="50"/>
      <c r="L47" s="50"/>
    </row>
    <row r="48" spans="1:14" s="51" customFormat="1" hidden="1" outlineLevel="1">
      <c r="A48" s="36"/>
      <c r="B48" s="36"/>
      <c r="C48" s="77" t="s">
        <v>324</v>
      </c>
      <c r="D48" s="77"/>
      <c r="E48" s="35"/>
      <c r="F48" s="9" t="e">
        <f>FIND("}",F46)</f>
        <v>#VALUE!</v>
      </c>
      <c r="G48" s="8"/>
      <c r="H48" s="7"/>
      <c r="I48" s="50"/>
      <c r="L48" s="50"/>
    </row>
    <row r="49" spans="1:155" s="51" customFormat="1" hidden="1" outlineLevel="1">
      <c r="A49" s="36"/>
      <c r="B49" s="36"/>
      <c r="C49" s="77" t="s">
        <v>19</v>
      </c>
      <c r="D49" s="77"/>
      <c r="E49" s="35"/>
      <c r="F49" s="9" t="e">
        <f>MID(F46,F47,F48-F47+1)</f>
        <v>#VALUE!</v>
      </c>
      <c r="G49" s="8"/>
      <c r="H49" s="7"/>
      <c r="I49" s="50"/>
      <c r="J49" s="50"/>
      <c r="K49" s="50"/>
      <c r="L49" s="50"/>
    </row>
    <row r="50" spans="1:155" s="51" customFormat="1" hidden="1" outlineLevel="1">
      <c r="A50" s="36"/>
      <c r="B50" s="36"/>
      <c r="C50" s="77" t="s">
        <v>228</v>
      </c>
      <c r="D50" s="77"/>
      <c r="E50" s="35"/>
      <c r="F50" s="9" t="str">
        <f>TRIM(IF(ISERROR(F49),F46,SUBSTITUTE( F46, F49,"")))</f>
        <v/>
      </c>
      <c r="G50" s="8"/>
      <c r="H50" s="7"/>
      <c r="I50" s="50"/>
      <c r="J50" s="50"/>
      <c r="K50" s="50"/>
      <c r="L50" s="50"/>
    </row>
    <row r="51" spans="1:155" s="51" customFormat="1" hidden="1" outlineLevel="1">
      <c r="A51" s="36"/>
      <c r="B51" s="36"/>
      <c r="C51" s="77" t="s">
        <v>205</v>
      </c>
      <c r="D51" s="77"/>
      <c r="E51" s="35"/>
      <c r="F51" s="9" t="str">
        <f>TRIM(F46 &amp; " " &amp; H4)</f>
        <v/>
      </c>
      <c r="G51" s="8"/>
      <c r="H51" s="7"/>
      <c r="I51" s="50"/>
      <c r="J51" s="50"/>
      <c r="K51" s="50"/>
      <c r="L51" s="50"/>
    </row>
    <row r="52" spans="1:155" s="51" customFormat="1" hidden="1" outlineLevel="1">
      <c r="A52" s="36"/>
      <c r="B52" s="36"/>
      <c r="C52" s="77" t="s">
        <v>221</v>
      </c>
      <c r="D52" s="77"/>
      <c r="E52" s="35"/>
      <c r="F52" s="9" t="str">
        <f>IF(LEN(F51)=0,"",SUBSTITUTE(SUBSTITUTE(Settings!$B$38,"&amp;Table",$F$45),"&amp;BEAMTableCodes",$F$51))</f>
        <v/>
      </c>
      <c r="G52" s="8"/>
      <c r="H52" s="7"/>
      <c r="I52" s="50"/>
      <c r="J52" s="50"/>
      <c r="K52" s="50"/>
      <c r="L52" s="50"/>
    </row>
    <row r="53" spans="1:155" s="51" customFormat="1" hidden="1" outlineLevel="1">
      <c r="A53" s="36"/>
      <c r="B53" s="36"/>
      <c r="C53" s="77" t="s">
        <v>318</v>
      </c>
      <c r="D53" s="77"/>
      <c r="E53" s="35"/>
      <c r="F53" s="9" t="str">
        <f>IF(Settings!B44="Y",SUBSTITUTE($F$45,"_"," "), $F$45) &amp; IF(LEN(F50)=0, "", SUBSTITUTE(Settings!B40, "&amp;BEAMTableCodes", $F$50))</f>
        <v>DISTRIBUTED MONEY</v>
      </c>
      <c r="G53" s="6"/>
      <c r="H53" s="7"/>
      <c r="I53" s="50"/>
      <c r="J53" s="50"/>
      <c r="K53" s="50"/>
      <c r="L53" s="50"/>
    </row>
    <row r="54" spans="1:155" s="51" customFormat="1" hidden="1" outlineLevel="1">
      <c r="A54" s="36"/>
      <c r="B54" s="36"/>
      <c r="C54" s="77" t="s">
        <v>319</v>
      </c>
      <c r="D54" s="77"/>
      <c r="E54" s="35"/>
      <c r="F54" s="9" t="str">
        <f>IF(NOT(ISERROR(FIND("TF",F50))),"Transaction Fact",IF(NOT(ISERROR(FIND("AS",F50))),"Accumulating Snapshot Fact",IF(NOT(ISERROR(FIND("PS",F50))),"Periodic Snapshot Fact",IF(NOT(ISERROR(FIND("AG",F50))),"Aggregate Fact",IF(NOT(ISERROR(FIND("DF",F50))),"Derived Fact",IF(NOT(ISERROR(FIND("DE",F50))),"Discrete Event",IF(NOT(ISERROR(FIND("EE",F50))),"Evolving Event",IF(NOT(ISERROR(FIND("RE",F50))),"Recurring Event",IF(NOT(ISERROR(FIND("HM",F50))),"Hierarchy Map",IF(NOT(ISERROR(FIND("HV",F50))),"Historic Value Dimenson (SCD Type 2)",IF(NOT(ISERROR(FIND("CV",F50))),"Current Value Dimenson (SCD Type 1)",IF(NOT(ISERROR(FIND("FV",F50))),"Fixed Value Dimenson (SCD Type 1)",IF(NOT(ISERROR(FIND("HV",F50))),"Historic Value Dimenson (SCD Type 2)",IF(NOT(ISERROR(FIND("PD",F50))),"Pivoted Dimenson",IF(NOT(ISERROR(FIND("RU",F50))),"Rollup Dimenson",IF(NOT(ISERROR(FIND("SD",F50))),"Swappable Dimenson",IF(NOT(ISERROR(FIND("RP",F50))),"Role-Playing Dimenson",IF(NOT(ISERROR(FIND("MV",F50))),"Multi-Valued Dimenson",""))))))))))))))))))</f>
        <v/>
      </c>
      <c r="G54" s="7"/>
      <c r="H54" s="7"/>
      <c r="I54" s="50"/>
      <c r="J54" s="50"/>
      <c r="K54" s="50"/>
      <c r="L54" s="50"/>
    </row>
    <row r="55" spans="1:155" s="51" customFormat="1" ht="26.4" hidden="1" outlineLevel="1">
      <c r="A55" s="36"/>
      <c r="B55" s="36"/>
      <c r="C55" s="81" t="s">
        <v>174</v>
      </c>
      <c r="D55" s="77"/>
      <c r="E55" s="35"/>
      <c r="F55" s="9" t="str">
        <f>IF(NOT(ISERROR(FIND("Fact",F54))),"Fact",IF(AND(ISERROR(FIND("CV",$F$50)),ISERROR(FIND("HV",$F$50)),ISERROR(FIND("FV",$F$50)),ISERROR(FIND("SD",$F$50)),ISERROR(FIND("HM",$F$50)),ISERROR(FIND("MV",$F$50)),ISERROR(FIND("ML",$F$50)),ISERROR(FIND("RP",$F$50)),ISERROR(FIND("RU",$F$50)),ISERROR(FIND("PD",$F$50))),"Other","Dimension"))</f>
        <v>Other</v>
      </c>
      <c r="G55" s="7"/>
      <c r="H55" s="7"/>
      <c r="I55" s="50"/>
      <c r="J55" s="50"/>
      <c r="K55" s="50"/>
      <c r="L55" s="50"/>
    </row>
    <row r="56" spans="1:155" s="51" customFormat="1" hidden="1" outlineLevel="1">
      <c r="A56" s="36"/>
      <c r="B56" s="36"/>
      <c r="C56" s="77" t="s">
        <v>320</v>
      </c>
      <c r="D56" s="77"/>
      <c r="E56" s="35"/>
      <c r="F56" s="9" t="str">
        <f>SUBSTITUTE(IF($F$55="Fact", Settings!$B$8, IF($F$55="Dimension", Settings!$B$9, Settings!$B$10)),"&amp;Table", $F$45)</f>
        <v>CREATE TABLE DISTRIBUTED_MONEY</v>
      </c>
      <c r="G56" s="5"/>
      <c r="H56" s="5"/>
      <c r="I56" s="49"/>
      <c r="J56" s="49"/>
      <c r="K56" s="49"/>
      <c r="L56" s="50"/>
    </row>
    <row r="57" spans="1:155" s="47" customFormat="1" ht="22.95" hidden="1" customHeight="1" outlineLevel="2">
      <c r="A57" s="63"/>
      <c r="B57" s="63"/>
      <c r="C57" s="170" t="s">
        <v>175</v>
      </c>
      <c r="D57" s="73"/>
      <c r="E57" s="65"/>
      <c r="F57" s="109" t="str">
        <f>IF(OR(AND(Settings!$B$14="Y", NOT(ISERROR(FIND("DF",F7)))), LEN(TRIM(F6))=0, NOT(ISERROR(FIND("?",F7)))),"Y","_")</f>
        <v>_</v>
      </c>
      <c r="G57" s="109" t="str">
        <f>IF(OR(AND(Settings!$B$14="Y", NOT(ISERROR(FIND("DF",G7)))), LEN(TRIM(G6))=0, NOT(ISERROR(FIND("?",G7)))),"Y","_")</f>
        <v>_</v>
      </c>
      <c r="H57" s="109" t="str">
        <f>IF(OR(AND(Settings!$B$14="Y", NOT(ISERROR(FIND("DF",H7)))), LEN(TRIM(H6))=0, NOT(ISERROR(FIND("?",H7)))),"Y","_")</f>
        <v>_</v>
      </c>
      <c r="I57" s="109" t="str">
        <f>IF(OR(AND(Settings!$B$14="Y", NOT(ISERROR(FIND("DF",I7)))), LEN(TRIM(I6))=0, NOT(ISERROR(FIND("?",I7)))),"Y","_")</f>
        <v>_</v>
      </c>
      <c r="J57" s="109" t="str">
        <f>IF(OR(AND(Settings!$B$14="Y", NOT(ISERROR(FIND("DF",J7)))), LEN(TRIM(J6))=0, NOT(ISERROR(FIND("?",J7)))),"Y","_")</f>
        <v>_</v>
      </c>
      <c r="K57" s="109" t="str">
        <f>IF(OR(AND(Settings!$B$14="Y", NOT(ISERROR(FIND("DF",K7)))), LEN(TRIM(K6))=0, NOT(ISERROR(FIND("?",K7)))),"Y","_")</f>
        <v>Y</v>
      </c>
      <c r="L57" s="109" t="str">
        <f>IF(OR(AND(Settings!$B$14="Y", NOT(ISERROR(FIND("DF",L7)))), LEN(TRIM(L6))=0, NOT(ISERROR(FIND("?",L7)))),"Y","_")</f>
        <v>Y</v>
      </c>
      <c r="M57" s="109" t="str">
        <f>IF(OR(AND(Settings!$B$14="Y", NOT(ISERROR(FIND("DF",M7)))), LEN(TRIM(M6))=0, NOT(ISERROR(FIND("?",M7)))),"Y","_")</f>
        <v>Y</v>
      </c>
      <c r="N57" s="109" t="str">
        <f>IF(OR(AND(Settings!$B$14="Y", NOT(ISERROR(FIND("DF",N7)))), LEN(TRIM(N6))=0, NOT(ISERROR(FIND("?",N7)))),"Y","_")</f>
        <v>Y</v>
      </c>
      <c r="O57" s="109" t="str">
        <f>IF(OR(AND(Settings!$B$14="Y", NOT(ISERROR(FIND("DF",O7)))), LEN(TRIM(O6))=0, NOT(ISERROR(FIND("?",O7)))),"Y","_")</f>
        <v>Y</v>
      </c>
      <c r="P57" s="109" t="str">
        <f>IF(OR(AND(Settings!$B$14="Y", NOT(ISERROR(FIND("DF",P7)))), LEN(TRIM(P6))=0, NOT(ISERROR(FIND("?",P7)))),"Y","_")</f>
        <v>Y</v>
      </c>
      <c r="Q57" s="109" t="str">
        <f>IF(OR(AND(Settings!$B$14="Y", NOT(ISERROR(FIND("DF",Q7)))), LEN(TRIM(Q6))=0, NOT(ISERROR(FIND("?",Q7)))),"Y","_")</f>
        <v>Y</v>
      </c>
      <c r="R57" s="109" t="str">
        <f>IF(OR(AND(Settings!$B$14="Y", NOT(ISERROR(FIND("DF",R7)))), LEN(TRIM(R6))=0, NOT(ISERROR(FIND("?",R7)))),"Y","_")</f>
        <v>Y</v>
      </c>
      <c r="S57" s="109" t="str">
        <f>IF(OR(AND(Settings!$B$14="Y", NOT(ISERROR(FIND("DF",S7)))), LEN(TRIM(S6))=0, NOT(ISERROR(FIND("?",S7)))),"Y","_")</f>
        <v>Y</v>
      </c>
      <c r="T57" s="109" t="str">
        <f>IF(OR(AND(Settings!$B$14="Y", NOT(ISERROR(FIND("DF",T7)))), LEN(TRIM(T6))=0, NOT(ISERROR(FIND("?",T7)))),"Y","_")</f>
        <v>Y</v>
      </c>
      <c r="U57" s="109" t="str">
        <f>IF(OR(AND(Settings!$B$14="Y", NOT(ISERROR(FIND("DF",U7)))), LEN(TRIM(U6))=0, NOT(ISERROR(FIND("?",U7)))),"Y","_")</f>
        <v>Y</v>
      </c>
      <c r="V57" s="109" t="str">
        <f>IF(OR(AND(Settings!$B$14="Y", NOT(ISERROR(FIND("DF",V7)))), LEN(TRIM(V6))=0, NOT(ISERROR(FIND("?",V7)))),"Y","_")</f>
        <v>Y</v>
      </c>
      <c r="W57" s="109" t="str">
        <f>IF(OR(AND(Settings!$B$14="Y", NOT(ISERROR(FIND("DF",W7)))), LEN(TRIM(W6))=0, NOT(ISERROR(FIND("?",W7)))),"Y","_")</f>
        <v>Y</v>
      </c>
      <c r="X57" s="109" t="str">
        <f>IF(OR(AND(Settings!$B$14="Y", NOT(ISERROR(FIND("DF",X7)))), LEN(TRIM(X6))=0, NOT(ISERROR(FIND("?",X7)))),"Y","_")</f>
        <v>Y</v>
      </c>
      <c r="Y57" s="109" t="str">
        <f>IF(OR(AND(Settings!$B$14="Y", NOT(ISERROR(FIND("DF",Y7)))), LEN(TRIM(Y6))=0, NOT(ISERROR(FIND("?",Y7)))),"Y","_")</f>
        <v>Y</v>
      </c>
      <c r="Z57" s="109" t="str">
        <f>IF(OR(AND(Settings!$B$14="Y", NOT(ISERROR(FIND("DF",Z7)))), LEN(TRIM(Z6))=0, NOT(ISERROR(FIND("?",Z7)))),"Y","_")</f>
        <v>Y</v>
      </c>
      <c r="AA57" s="109" t="str">
        <f>IF(OR(AND(Settings!$B$14="Y", NOT(ISERROR(FIND("DF",AA7)))), LEN(TRIM(AA6))=0, NOT(ISERROR(FIND("?",AA7)))),"Y","_")</f>
        <v>Y</v>
      </c>
      <c r="AB57" s="109" t="str">
        <f>IF(OR(AND(Settings!$B$14="Y", NOT(ISERROR(FIND("DF",AB7)))), LEN(TRIM(AB6))=0, NOT(ISERROR(FIND("?",AB7)))),"Y","_")</f>
        <v>Y</v>
      </c>
      <c r="AC57" s="109" t="str">
        <f>IF(OR(AND(Settings!$B$14="Y", NOT(ISERROR(FIND("DF",AC7)))), LEN(TRIM(AC6))=0, NOT(ISERROR(FIND("?",AC7)))),"Y","_")</f>
        <v>Y</v>
      </c>
      <c r="AD57" s="109" t="str">
        <f>IF(OR(AND(Settings!$B$14="Y", NOT(ISERROR(FIND("DF",AD7)))), LEN(TRIM(AD6))=0, NOT(ISERROR(FIND("?",AD7)))),"Y","_")</f>
        <v>Y</v>
      </c>
      <c r="AE57" s="109" t="str">
        <f>IF(OR(AND(Settings!$B$14="Y", NOT(ISERROR(FIND("DF",AE7)))), LEN(TRIM(AE6))=0, NOT(ISERROR(FIND("?",AE7)))),"Y","_")</f>
        <v>Y</v>
      </c>
      <c r="AF57" s="109" t="str">
        <f>IF(OR(AND(Settings!$B$14="Y", NOT(ISERROR(FIND("DF",AF7)))), LEN(TRIM(AF6))=0, NOT(ISERROR(FIND("?",AF7)))),"Y","_")</f>
        <v>Y</v>
      </c>
      <c r="AG57" s="109" t="str">
        <f>IF(OR(AND(Settings!$B$14="Y", NOT(ISERROR(FIND("DF",AG7)))), LEN(TRIM(AG6))=0, NOT(ISERROR(FIND("?",AG7)))),"Y","_")</f>
        <v>Y</v>
      </c>
      <c r="AH57" s="109" t="str">
        <f>IF(OR(AND(Settings!$B$14="Y", NOT(ISERROR(FIND("DF",AH7)))), LEN(TRIM(AH6))=0, NOT(ISERROR(FIND("?",AH7)))),"Y","_")</f>
        <v>Y</v>
      </c>
      <c r="AI57" s="109" t="str">
        <f>IF(OR(AND(Settings!$B$14="Y", NOT(ISERROR(FIND("DF",AI7)))), LEN(TRIM(AI6))=0, NOT(ISERROR(FIND("?",AI7)))),"Y","_")</f>
        <v>Y</v>
      </c>
      <c r="AJ57" s="109" t="str">
        <f>IF(OR(AND(Settings!$B$14="Y", NOT(ISERROR(FIND("DF",AJ7)))), LEN(TRIM(AJ6))=0, NOT(ISERROR(FIND("?",AJ7)))),"Y","_")</f>
        <v>Y</v>
      </c>
      <c r="AK57" s="109" t="str">
        <f>IF(OR(AND(Settings!$B$14="Y", NOT(ISERROR(FIND("DF",AK7)))), LEN(TRIM(AK6))=0, NOT(ISERROR(FIND("?",AK7)))),"Y","_")</f>
        <v>Y</v>
      </c>
      <c r="AL57" s="109" t="str">
        <f>IF(OR(AND(Settings!$B$14="Y", NOT(ISERROR(FIND("DF",AL7)))), LEN(TRIM(AL6))=0, NOT(ISERROR(FIND("?",AL7)))),"Y","_")</f>
        <v>Y</v>
      </c>
      <c r="AM57" s="109" t="str">
        <f>IF(OR(AND(Settings!$B$14="Y", NOT(ISERROR(FIND("DF",AM7)))), LEN(TRIM(AM6))=0, NOT(ISERROR(FIND("?",AM7)))),"Y","_")</f>
        <v>Y</v>
      </c>
      <c r="AN57" s="109" t="str">
        <f>IF(OR(AND(Settings!$B$14="Y", NOT(ISERROR(FIND("DF",AN7)))), LEN(TRIM(AN6))=0, NOT(ISERROR(FIND("?",AN7)))),"Y","_")</f>
        <v>Y</v>
      </c>
      <c r="AO57" s="109" t="str">
        <f>IF(OR(AND(Settings!$B$14="Y", NOT(ISERROR(FIND("DF",AO7)))), LEN(TRIM(AO6))=0, NOT(ISERROR(FIND("?",AO7)))),"Y","_")</f>
        <v>Y</v>
      </c>
      <c r="AP57" s="109" t="str">
        <f>IF(OR(AND(Settings!$B$14="Y", NOT(ISERROR(FIND("DF",AP7)))), LEN(TRIM(AP6))=0, NOT(ISERROR(FIND("?",AP7)))),"Y","_")</f>
        <v>Y</v>
      </c>
      <c r="AQ57" s="109" t="str">
        <f>IF(OR(AND(Settings!$B$14="Y", NOT(ISERROR(FIND("DF",AQ7)))), LEN(TRIM(AQ6))=0, NOT(ISERROR(FIND("?",AQ7)))),"Y","_")</f>
        <v>Y</v>
      </c>
      <c r="AR57" s="109" t="str">
        <f>IF(OR(AND(Settings!$B$14="Y", NOT(ISERROR(FIND("DF",AR7)))), LEN(TRIM(AR6))=0, NOT(ISERROR(FIND("?",AR7)))),"Y","_")</f>
        <v>Y</v>
      </c>
      <c r="AS57" s="109" t="str">
        <f>IF(OR(AND(Settings!$B$14="Y", NOT(ISERROR(FIND("DF",AS7)))), LEN(TRIM(AS6))=0, NOT(ISERROR(FIND("?",AS7)))),"Y","_")</f>
        <v>Y</v>
      </c>
      <c r="AT57" s="109" t="str">
        <f>IF(OR(AND(Settings!$B$14="Y", NOT(ISERROR(FIND("DF",AT7)))), LEN(TRIM(AT6))=0, NOT(ISERROR(FIND("?",AT7)))),"Y","_")</f>
        <v>Y</v>
      </c>
      <c r="AU57" s="109" t="str">
        <f>IF(OR(AND(Settings!$B$14="Y", NOT(ISERROR(FIND("DF",AU7)))), LEN(TRIM(AU6))=0, NOT(ISERROR(FIND("?",AU7)))),"Y","_")</f>
        <v>Y</v>
      </c>
      <c r="AV57" s="109" t="str">
        <f>IF(OR(AND(Settings!$B$14="Y", NOT(ISERROR(FIND("DF",AV7)))), LEN(TRIM(AV6))=0, NOT(ISERROR(FIND("?",AV7)))),"Y","_")</f>
        <v>Y</v>
      </c>
      <c r="AW57" s="109" t="str">
        <f>IF(OR(AND(Settings!$B$14="Y", NOT(ISERROR(FIND("DF",AW7)))), LEN(TRIM(AW6))=0, NOT(ISERROR(FIND("?",AW7)))),"Y","_")</f>
        <v>Y</v>
      </c>
      <c r="AX57" s="109" t="str">
        <f>IF(OR(AND(Settings!$B$14="Y", NOT(ISERROR(FIND("DF",AX7)))), LEN(TRIM(AX6))=0, NOT(ISERROR(FIND("?",AX7)))),"Y","_")</f>
        <v>Y</v>
      </c>
      <c r="AY57" s="109" t="str">
        <f>IF(OR(AND(Settings!$B$14="Y", NOT(ISERROR(FIND("DF",AY7)))), LEN(TRIM(AY6))=0, NOT(ISERROR(FIND("?",AY7)))),"Y","_")</f>
        <v>Y</v>
      </c>
      <c r="AZ57" s="109" t="str">
        <f>IF(OR(AND(Settings!$B$14="Y", NOT(ISERROR(FIND("DF",AZ7)))), LEN(TRIM(AZ6))=0, NOT(ISERROR(FIND("?",AZ7)))),"Y","_")</f>
        <v>Y</v>
      </c>
      <c r="BA57" s="109" t="str">
        <f>IF(OR(AND(Settings!$B$14="Y", NOT(ISERROR(FIND("DF",BA7)))), LEN(TRIM(BA6))=0, NOT(ISERROR(FIND("?",BA7)))),"Y","_")</f>
        <v>Y</v>
      </c>
      <c r="BB57" s="109" t="str">
        <f>IF(OR(AND(Settings!$B$14="Y", NOT(ISERROR(FIND("DF",BB7)))), LEN(TRIM(BB6))=0, NOT(ISERROR(FIND("?",BB7)))),"Y","_")</f>
        <v>Y</v>
      </c>
      <c r="BC57" s="109" t="str">
        <f>IF(OR(AND(Settings!$B$14="Y", NOT(ISERROR(FIND("DF",BC7)))), LEN(TRIM(BC6))=0, NOT(ISERROR(FIND("?",BC7)))),"Y","_")</f>
        <v>Y</v>
      </c>
      <c r="BD57" s="109" t="str">
        <f>IF(OR(AND(Settings!$B$14="Y", NOT(ISERROR(FIND("DF",BD7)))), LEN(TRIM(BD6))=0, NOT(ISERROR(FIND("?",BD7)))),"Y","_")</f>
        <v>Y</v>
      </c>
      <c r="BE57" s="109" t="str">
        <f>IF(OR(AND(Settings!$B$14="Y", NOT(ISERROR(FIND("DF",BE7)))), LEN(TRIM(BE6))=0, NOT(ISERROR(FIND("?",BE7)))),"Y","_")</f>
        <v>Y</v>
      </c>
      <c r="BF57" s="109" t="str">
        <f>IF(OR(AND(Settings!$B$14="Y", NOT(ISERROR(FIND("DF",BF7)))), LEN(TRIM(BF6))=0, NOT(ISERROR(FIND("?",BF7)))),"Y","_")</f>
        <v>Y</v>
      </c>
      <c r="BG57" s="109" t="str">
        <f>IF(OR(AND(Settings!$B$14="Y", NOT(ISERROR(FIND("DF",BG7)))), LEN(TRIM(BG6))=0, NOT(ISERROR(FIND("?",BG7)))),"Y","_")</f>
        <v>Y</v>
      </c>
      <c r="BH57" s="109" t="str">
        <f>IF(OR(AND(Settings!$B$14="Y", NOT(ISERROR(FIND("DF",BH7)))), LEN(TRIM(BH6))=0, NOT(ISERROR(FIND("?",BH7)))),"Y","_")</f>
        <v>Y</v>
      </c>
      <c r="BI57" s="109" t="str">
        <f>IF(OR(AND(Settings!$B$14="Y", NOT(ISERROR(FIND("DF",BI7)))), LEN(TRIM(BI6))=0, NOT(ISERROR(FIND("?",BI7)))),"Y","_")</f>
        <v>Y</v>
      </c>
      <c r="BJ57" s="109" t="str">
        <f>IF(OR(AND(Settings!$B$14="Y", NOT(ISERROR(FIND("DF",BJ7)))), LEN(TRIM(BJ6))=0, NOT(ISERROR(FIND("?",BJ7)))),"Y","_")</f>
        <v>Y</v>
      </c>
      <c r="BK57" s="109" t="str">
        <f>IF(OR(AND(Settings!$B$14="Y", NOT(ISERROR(FIND("DF",BK7)))), LEN(TRIM(BK6))=0, NOT(ISERROR(FIND("?",BK7)))),"Y","_")</f>
        <v>Y</v>
      </c>
      <c r="BL57" s="109" t="str">
        <f>IF(OR(AND(Settings!$B$14="Y", NOT(ISERROR(FIND("DF",BL7)))), LEN(TRIM(BL6))=0, NOT(ISERROR(FIND("?",BL7)))),"Y","_")</f>
        <v>Y</v>
      </c>
      <c r="BM57" s="109" t="str">
        <f>IF(OR(AND(Settings!$B$14="Y", NOT(ISERROR(FIND("DF",BM7)))), LEN(TRIM(BM6))=0, NOT(ISERROR(FIND("?",BM7)))),"Y","_")</f>
        <v>Y</v>
      </c>
      <c r="BN57" s="109" t="str">
        <f>IF(OR(AND(Settings!$B$14="Y", NOT(ISERROR(FIND("DF",BN7)))), LEN(TRIM(BN6))=0, NOT(ISERROR(FIND("?",BN7)))),"Y","_")</f>
        <v>Y</v>
      </c>
      <c r="BO57" s="109" t="str">
        <f>IF(OR(AND(Settings!$B$14="Y", NOT(ISERROR(FIND("DF",BO7)))), LEN(TRIM(BO6))=0, NOT(ISERROR(FIND("?",BO7)))),"Y","_")</f>
        <v>Y</v>
      </c>
      <c r="BP57" s="109" t="str">
        <f>IF(OR(AND(Settings!$B$14="Y", NOT(ISERROR(FIND("DF",BP7)))), LEN(TRIM(BP6))=0, NOT(ISERROR(FIND("?",BP7)))),"Y","_")</f>
        <v>Y</v>
      </c>
      <c r="BQ57" s="109" t="str">
        <f>IF(OR(AND(Settings!$B$14="Y", NOT(ISERROR(FIND("DF",BQ7)))), LEN(TRIM(BQ6))=0, NOT(ISERROR(FIND("?",BQ7)))),"Y","_")</f>
        <v>Y</v>
      </c>
      <c r="BR57" s="109" t="str">
        <f>IF(OR(AND(Settings!$B$14="Y", NOT(ISERROR(FIND("DF",BR7)))), LEN(TRIM(BR6))=0, NOT(ISERROR(FIND("?",BR7)))),"Y","_")</f>
        <v>Y</v>
      </c>
      <c r="BS57" s="109" t="str">
        <f>IF(OR(AND(Settings!$B$14="Y", NOT(ISERROR(FIND("DF",BS7)))), LEN(TRIM(BS6))=0, NOT(ISERROR(FIND("?",BS7)))),"Y","_")</f>
        <v>Y</v>
      </c>
      <c r="BT57" s="109" t="str">
        <f>IF(OR(AND(Settings!$B$14="Y", NOT(ISERROR(FIND("DF",BT7)))), LEN(TRIM(BT6))=0, NOT(ISERROR(FIND("?",BT7)))),"Y","_")</f>
        <v>Y</v>
      </c>
      <c r="BU57" s="109" t="str">
        <f>IF(OR(AND(Settings!$B$14="Y", NOT(ISERROR(FIND("DF",BU7)))), LEN(TRIM(BU6))=0, NOT(ISERROR(FIND("?",BU7)))),"Y","_")</f>
        <v>Y</v>
      </c>
      <c r="BV57" s="109" t="str">
        <f>IF(OR(AND(Settings!$B$14="Y", NOT(ISERROR(FIND("DF",BV7)))), LEN(TRIM(BV6))=0, NOT(ISERROR(FIND("?",BV7)))),"Y","_")</f>
        <v>Y</v>
      </c>
      <c r="BW57" s="109" t="str">
        <f>IF(OR(AND(Settings!$B$14="Y", NOT(ISERROR(FIND("DF",BW7)))), LEN(TRIM(BW6))=0, NOT(ISERROR(FIND("?",BW7)))),"Y","_")</f>
        <v>Y</v>
      </c>
      <c r="BX57" s="109" t="str">
        <f>IF(OR(AND(Settings!$B$14="Y", NOT(ISERROR(FIND("DF",BX7)))), LEN(TRIM(BX6))=0, NOT(ISERROR(FIND("?",BX7)))),"Y","_")</f>
        <v>Y</v>
      </c>
      <c r="BY57" s="109" t="str">
        <f>IF(OR(AND(Settings!$B$14="Y", NOT(ISERROR(FIND("DF",BY7)))), LEN(TRIM(BY6))=0, NOT(ISERROR(FIND("?",BY7)))),"Y","_")</f>
        <v>Y</v>
      </c>
      <c r="BZ57" s="109" t="str">
        <f>IF(OR(AND(Settings!$B$14="Y", NOT(ISERROR(FIND("DF",BZ7)))), LEN(TRIM(BZ6))=0, NOT(ISERROR(FIND("?",BZ7)))),"Y","_")</f>
        <v>Y</v>
      </c>
      <c r="CA57" s="109" t="str">
        <f>IF(OR(AND(Settings!$B$14="Y", NOT(ISERROR(FIND("DF",CA7)))), LEN(TRIM(CA6))=0, NOT(ISERROR(FIND("?",CA7)))),"Y","_")</f>
        <v>Y</v>
      </c>
      <c r="CB57" s="109" t="str">
        <f>IF(OR(AND(Settings!$B$14="Y", NOT(ISERROR(FIND("DF",CB7)))), LEN(TRIM(CB6))=0, NOT(ISERROR(FIND("?",CB7)))),"Y","_")</f>
        <v>Y</v>
      </c>
      <c r="CC57" s="109" t="str">
        <f>IF(OR(AND(Settings!$B$14="Y", NOT(ISERROR(FIND("DF",CC7)))), LEN(TRIM(CC6))=0, NOT(ISERROR(FIND("?",CC7)))),"Y","_")</f>
        <v>Y</v>
      </c>
      <c r="CD57" s="109" t="str">
        <f>IF(OR(AND(Settings!$B$14="Y", NOT(ISERROR(FIND("DF",CD7)))), LEN(TRIM(CD6))=0, NOT(ISERROR(FIND("?",CD7)))),"Y","_")</f>
        <v>Y</v>
      </c>
      <c r="CE57" s="109" t="str">
        <f>IF(OR(AND(Settings!$B$14="Y", NOT(ISERROR(FIND("DF",CE7)))), LEN(TRIM(CE6))=0, NOT(ISERROR(FIND("?",CE7)))),"Y","_")</f>
        <v>Y</v>
      </c>
      <c r="CF57" s="109" t="str">
        <f>IF(OR(AND(Settings!$B$14="Y", NOT(ISERROR(FIND("DF",CF7)))), LEN(TRIM(CF6))=0, NOT(ISERROR(FIND("?",CF7)))),"Y","_")</f>
        <v>Y</v>
      </c>
      <c r="CG57" s="109" t="str">
        <f>IF(OR(AND(Settings!$B$14="Y", NOT(ISERROR(FIND("DF",CG7)))), LEN(TRIM(CG6))=0, NOT(ISERROR(FIND("?",CG7)))),"Y","_")</f>
        <v>Y</v>
      </c>
      <c r="CH57" s="109" t="str">
        <f>IF(OR(AND(Settings!$B$14="Y", NOT(ISERROR(FIND("DF",CH7)))), LEN(TRIM(CH6))=0, NOT(ISERROR(FIND("?",CH7)))),"Y","_")</f>
        <v>Y</v>
      </c>
      <c r="CI57" s="109" t="str">
        <f>IF(OR(AND(Settings!$B$14="Y", NOT(ISERROR(FIND("DF",CI7)))), LEN(TRIM(CI6))=0, NOT(ISERROR(FIND("?",CI7)))),"Y","_")</f>
        <v>Y</v>
      </c>
      <c r="CJ57" s="109" t="str">
        <f>IF(OR(AND(Settings!$B$14="Y", NOT(ISERROR(FIND("DF",CJ7)))), LEN(TRIM(CJ6))=0, NOT(ISERROR(FIND("?",CJ7)))),"Y","_")</f>
        <v>Y</v>
      </c>
      <c r="CK57" s="109" t="str">
        <f>IF(OR(AND(Settings!$B$14="Y", NOT(ISERROR(FIND("DF",CK7)))), LEN(TRIM(CK6))=0, NOT(ISERROR(FIND("?",CK7)))),"Y","_")</f>
        <v>Y</v>
      </c>
      <c r="CL57" s="109" t="str">
        <f>IF(OR(AND(Settings!$B$14="Y", NOT(ISERROR(FIND("DF",CL7)))), LEN(TRIM(CL6))=0, NOT(ISERROR(FIND("?",CL7)))),"Y","_")</f>
        <v>Y</v>
      </c>
      <c r="CM57" s="109" t="str">
        <f>IF(OR(AND(Settings!$B$14="Y", NOT(ISERROR(FIND("DF",CM7)))), LEN(TRIM(CM6))=0, NOT(ISERROR(FIND("?",CM7)))),"Y","_")</f>
        <v>Y</v>
      </c>
      <c r="CN57" s="109" t="str">
        <f>IF(OR(AND(Settings!$B$14="Y", NOT(ISERROR(FIND("DF",CN7)))), LEN(TRIM(CN6))=0, NOT(ISERROR(FIND("?",CN7)))),"Y","_")</f>
        <v>Y</v>
      </c>
      <c r="CO57" s="109" t="str">
        <f>IF(OR(AND(Settings!$B$14="Y", NOT(ISERROR(FIND("DF",CO7)))), LEN(TRIM(CO6))=0, NOT(ISERROR(FIND("?",CO7)))),"Y","_")</f>
        <v>Y</v>
      </c>
      <c r="CP57" s="109" t="str">
        <f>IF(OR(AND(Settings!$B$14="Y", NOT(ISERROR(FIND("DF",CP7)))), LEN(TRIM(CP6))=0, NOT(ISERROR(FIND("?",CP7)))),"Y","_")</f>
        <v>Y</v>
      </c>
      <c r="CQ57" s="109" t="str">
        <f>IF(OR(AND(Settings!$B$14="Y", NOT(ISERROR(FIND("DF",CQ7)))), LEN(TRIM(CQ6))=0, NOT(ISERROR(FIND("?",CQ7)))),"Y","_")</f>
        <v>Y</v>
      </c>
      <c r="CR57" s="109" t="str">
        <f>IF(OR(AND(Settings!$B$14="Y", NOT(ISERROR(FIND("DF",CR7)))), LEN(TRIM(CR6))=0, NOT(ISERROR(FIND("?",CR7)))),"Y","_")</f>
        <v>Y</v>
      </c>
      <c r="CS57" s="109" t="str">
        <f>IF(OR(AND(Settings!$B$14="Y", NOT(ISERROR(FIND("DF",CS7)))), LEN(TRIM(CS6))=0, NOT(ISERROR(FIND("?",CS7)))),"Y","_")</f>
        <v>Y</v>
      </c>
      <c r="CT57" s="109" t="str">
        <f>IF(OR(AND(Settings!$B$14="Y", NOT(ISERROR(FIND("DF",CT7)))), LEN(TRIM(CT6))=0, NOT(ISERROR(FIND("?",CT7)))),"Y","_")</f>
        <v>Y</v>
      </c>
      <c r="CU57" s="109" t="str">
        <f>IF(OR(AND(Settings!$B$14="Y", NOT(ISERROR(FIND("DF",CU7)))), LEN(TRIM(CU6))=0, NOT(ISERROR(FIND("?",CU7)))),"Y","_")</f>
        <v>Y</v>
      </c>
      <c r="CV57" s="109" t="str">
        <f>IF(OR(AND(Settings!$B$14="Y", NOT(ISERROR(FIND("DF",CV7)))), LEN(TRIM(CV6))=0, NOT(ISERROR(FIND("?",CV7)))),"Y","_")</f>
        <v>Y</v>
      </c>
      <c r="CW57" s="109" t="str">
        <f>IF(OR(AND(Settings!$B$14="Y", NOT(ISERROR(FIND("DF",CW7)))), LEN(TRIM(CW6))=0, NOT(ISERROR(FIND("?",CW7)))),"Y","_")</f>
        <v>Y</v>
      </c>
      <c r="CX57" s="109" t="str">
        <f>IF(OR(AND(Settings!$B$14="Y", NOT(ISERROR(FIND("DF",CX7)))), LEN(TRIM(CX6))=0, NOT(ISERROR(FIND("?",CX7)))),"Y","_")</f>
        <v>Y</v>
      </c>
      <c r="CY57" s="109" t="str">
        <f>IF(OR(AND(Settings!$B$14="Y", NOT(ISERROR(FIND("DF",CY7)))), LEN(TRIM(CY6))=0, NOT(ISERROR(FIND("?",CY7)))),"Y","_")</f>
        <v>Y</v>
      </c>
      <c r="CZ57" s="109" t="str">
        <f>IF(OR(AND(Settings!$B$14="Y", NOT(ISERROR(FIND("DF",CZ7)))), LEN(TRIM(CZ6))=0, NOT(ISERROR(FIND("?",CZ7)))),"Y","_")</f>
        <v>Y</v>
      </c>
      <c r="DA57" s="109" t="str">
        <f>IF(OR(AND(Settings!$B$14="Y", NOT(ISERROR(FIND("DF",DA7)))), LEN(TRIM(DA6))=0, NOT(ISERROR(FIND("?",DA7)))),"Y","_")</f>
        <v>Y</v>
      </c>
      <c r="DB57" s="109" t="str">
        <f>IF(OR(AND(Settings!$B$14="Y", NOT(ISERROR(FIND("DF",DB7)))), LEN(TRIM(DB6))=0, NOT(ISERROR(FIND("?",DB7)))),"Y","_")</f>
        <v>Y</v>
      </c>
      <c r="DC57" s="109" t="str">
        <f>IF(OR(AND(Settings!$B$14="Y", NOT(ISERROR(FIND("DF",DC7)))), LEN(TRIM(DC6))=0, NOT(ISERROR(FIND("?",DC7)))),"Y","_")</f>
        <v>Y</v>
      </c>
      <c r="DD57" s="109" t="str">
        <f>IF(OR(AND(Settings!$B$14="Y", NOT(ISERROR(FIND("DF",DD7)))), LEN(TRIM(DD6))=0, NOT(ISERROR(FIND("?",DD7)))),"Y","_")</f>
        <v>Y</v>
      </c>
      <c r="DE57" s="109" t="str">
        <f>IF(OR(AND(Settings!$B$14="Y", NOT(ISERROR(FIND("DF",DE7)))), LEN(TRIM(DE6))=0, NOT(ISERROR(FIND("?",DE7)))),"Y","_")</f>
        <v>Y</v>
      </c>
      <c r="DF57" s="109" t="str">
        <f>IF(OR(AND(Settings!$B$14="Y", NOT(ISERROR(FIND("DF",DF7)))), LEN(TRIM(DF6))=0, NOT(ISERROR(FIND("?",DF7)))),"Y","_")</f>
        <v>Y</v>
      </c>
      <c r="DG57" s="109" t="str">
        <f>IF(OR(AND(Settings!$B$14="Y", NOT(ISERROR(FIND("DF",DG7)))), LEN(TRIM(DG6))=0, NOT(ISERROR(FIND("?",DG7)))),"Y","_")</f>
        <v>Y</v>
      </c>
      <c r="DH57" s="109" t="str">
        <f>IF(OR(AND(Settings!$B$14="Y", NOT(ISERROR(FIND("DF",DH7)))), LEN(TRIM(DH6))=0, NOT(ISERROR(FIND("?",DH7)))),"Y","_")</f>
        <v>Y</v>
      </c>
      <c r="DI57" s="109" t="str">
        <f>IF(OR(AND(Settings!$B$14="Y", NOT(ISERROR(FIND("DF",DI7)))), LEN(TRIM(DI6))=0, NOT(ISERROR(FIND("?",DI7)))),"Y","_")</f>
        <v>Y</v>
      </c>
      <c r="DJ57" s="109" t="str">
        <f>IF(OR(AND(Settings!$B$14="Y", NOT(ISERROR(FIND("DF",DJ7)))), LEN(TRIM(DJ6))=0, NOT(ISERROR(FIND("?",DJ7)))),"Y","_")</f>
        <v>Y</v>
      </c>
      <c r="DK57" s="109" t="str">
        <f>IF(OR(AND(Settings!$B$14="Y", NOT(ISERROR(FIND("DF",DK7)))), LEN(TRIM(DK6))=0, NOT(ISERROR(FIND("?",DK7)))),"Y","_")</f>
        <v>Y</v>
      </c>
      <c r="DL57" s="109" t="str">
        <f>IF(OR(AND(Settings!$B$14="Y", NOT(ISERROR(FIND("DF",DL7)))), LEN(TRIM(DL6))=0, NOT(ISERROR(FIND("?",DL7)))),"Y","_")</f>
        <v>Y</v>
      </c>
      <c r="DM57" s="109" t="str">
        <f>IF(OR(AND(Settings!$B$14="Y", NOT(ISERROR(FIND("DF",DM7)))), LEN(TRIM(DM6))=0, NOT(ISERROR(FIND("?",DM7)))),"Y","_")</f>
        <v>Y</v>
      </c>
      <c r="DN57" s="109" t="str">
        <f>IF(OR(AND(Settings!$B$14="Y", NOT(ISERROR(FIND("DF",DN7)))), LEN(TRIM(DN6))=0, NOT(ISERROR(FIND("?",DN7)))),"Y","_")</f>
        <v>Y</v>
      </c>
      <c r="DO57" s="109" t="str">
        <f>IF(OR(AND(Settings!$B$14="Y", NOT(ISERROR(FIND("DF",DO7)))), LEN(TRIM(DO6))=0, NOT(ISERROR(FIND("?",DO7)))),"Y","_")</f>
        <v>Y</v>
      </c>
      <c r="DP57" s="109" t="str">
        <f>IF(OR(AND(Settings!$B$14="Y", NOT(ISERROR(FIND("DF",DP7)))), LEN(TRIM(DP6))=0, NOT(ISERROR(FIND("?",DP7)))),"Y","_")</f>
        <v>Y</v>
      </c>
      <c r="DQ57" s="109" t="str">
        <f>IF(OR(AND(Settings!$B$14="Y", NOT(ISERROR(FIND("DF",DQ7)))), LEN(TRIM(DQ6))=0, NOT(ISERROR(FIND("?",DQ7)))),"Y","_")</f>
        <v>Y</v>
      </c>
      <c r="DR57" s="109" t="str">
        <f>IF(OR(AND(Settings!$B$14="Y", NOT(ISERROR(FIND("DF",DR7)))), LEN(TRIM(DR6))=0, NOT(ISERROR(FIND("?",DR7)))),"Y","_")</f>
        <v>Y</v>
      </c>
      <c r="DS57" s="109" t="str">
        <f>IF(OR(AND(Settings!$B$14="Y", NOT(ISERROR(FIND("DF",DS7)))), LEN(TRIM(DS6))=0, NOT(ISERROR(FIND("?",DS7)))),"Y","_")</f>
        <v>Y</v>
      </c>
      <c r="DT57" s="109" t="str">
        <f>IF(OR(AND(Settings!$B$14="Y", NOT(ISERROR(FIND("DF",DT7)))), LEN(TRIM(DT6))=0, NOT(ISERROR(FIND("?",DT7)))),"Y","_")</f>
        <v>Y</v>
      </c>
      <c r="DU57" s="109" t="str">
        <f>IF(OR(AND(Settings!$B$14="Y", NOT(ISERROR(FIND("DF",DU7)))), LEN(TRIM(DU6))=0, NOT(ISERROR(FIND("?",DU7)))),"Y","_")</f>
        <v>Y</v>
      </c>
      <c r="DV57" s="109" t="str">
        <f>IF(OR(AND(Settings!$B$14="Y", NOT(ISERROR(FIND("DF",DV7)))), LEN(TRIM(DV6))=0, NOT(ISERROR(FIND("?",DV7)))),"Y","_")</f>
        <v>Y</v>
      </c>
      <c r="DW57" s="109" t="str">
        <f>IF(OR(AND(Settings!$B$14="Y", NOT(ISERROR(FIND("DF",DW7)))), LEN(TRIM(DW6))=0, NOT(ISERROR(FIND("?",DW7)))),"Y","_")</f>
        <v>Y</v>
      </c>
      <c r="DX57" s="109" t="str">
        <f>IF(OR(AND(Settings!$B$14="Y", NOT(ISERROR(FIND("DF",DX7)))), LEN(TRIM(DX6))=0, NOT(ISERROR(FIND("?",DX7)))),"Y","_")</f>
        <v>Y</v>
      </c>
      <c r="DY57" s="109" t="str">
        <f>IF(OR(AND(Settings!$B$14="Y", NOT(ISERROR(FIND("DF",DY7)))), LEN(TRIM(DY6))=0, NOT(ISERROR(FIND("?",DY7)))),"Y","_")</f>
        <v>Y</v>
      </c>
      <c r="DZ57" s="109" t="str">
        <f>IF(OR(AND(Settings!$B$14="Y", NOT(ISERROR(FIND("DF",DZ7)))), LEN(TRIM(DZ6))=0, NOT(ISERROR(FIND("?",DZ7)))),"Y","_")</f>
        <v>Y</v>
      </c>
      <c r="EA57" s="109" t="str">
        <f>IF(OR(AND(Settings!$B$14="Y", NOT(ISERROR(FIND("DF",EA7)))), LEN(TRIM(EA6))=0, NOT(ISERROR(FIND("?",EA7)))),"Y","_")</f>
        <v>Y</v>
      </c>
      <c r="EB57" s="109" t="str">
        <f>IF(OR(AND(Settings!$B$14="Y", NOT(ISERROR(FIND("DF",EB7)))), LEN(TRIM(EB6))=0, NOT(ISERROR(FIND("?",EB7)))),"Y","_")</f>
        <v>Y</v>
      </c>
      <c r="EC57" s="109" t="str">
        <f>IF(OR(AND(Settings!$B$14="Y", NOT(ISERROR(FIND("DF",EC7)))), LEN(TRIM(EC6))=0, NOT(ISERROR(FIND("?",EC7)))),"Y","_")</f>
        <v>Y</v>
      </c>
      <c r="ED57" s="109" t="str">
        <f>IF(OR(AND(Settings!$B$14="Y", NOT(ISERROR(FIND("DF",ED7)))), LEN(TRIM(ED6))=0, NOT(ISERROR(FIND("?",ED7)))),"Y","_")</f>
        <v>Y</v>
      </c>
      <c r="EE57" s="109" t="str">
        <f>IF(OR(AND(Settings!$B$14="Y", NOT(ISERROR(FIND("DF",EE7)))), LEN(TRIM(EE6))=0, NOT(ISERROR(FIND("?",EE7)))),"Y","_")</f>
        <v>Y</v>
      </c>
      <c r="EF57" s="109" t="str">
        <f>IF(OR(AND(Settings!$B$14="Y", NOT(ISERROR(FIND("DF",EF7)))), LEN(TRIM(EF6))=0, NOT(ISERROR(FIND("?",EF7)))),"Y","_")</f>
        <v>Y</v>
      </c>
      <c r="EG57" s="109" t="str">
        <f>IF(OR(AND(Settings!$B$14="Y", NOT(ISERROR(FIND("DF",EG7)))), LEN(TRIM(EG6))=0, NOT(ISERROR(FIND("?",EG7)))),"Y","_")</f>
        <v>Y</v>
      </c>
      <c r="EH57" s="109" t="str">
        <f>IF(OR(AND(Settings!$B$14="Y", NOT(ISERROR(FIND("DF",EH7)))), LEN(TRIM(EH6))=0, NOT(ISERROR(FIND("?",EH7)))),"Y","_")</f>
        <v>Y</v>
      </c>
      <c r="EI57" s="109" t="str">
        <f>IF(OR(AND(Settings!$B$14="Y", NOT(ISERROR(FIND("DF",EI7)))), LEN(TRIM(EI6))=0, NOT(ISERROR(FIND("?",EI7)))),"Y","_")</f>
        <v>Y</v>
      </c>
      <c r="EJ57" s="109" t="str">
        <f>IF(OR(AND(Settings!$B$14="Y", NOT(ISERROR(FIND("DF",EJ7)))), LEN(TRIM(EJ6))=0, NOT(ISERROR(FIND("?",EJ7)))),"Y","_")</f>
        <v>Y</v>
      </c>
      <c r="EK57" s="109" t="str">
        <f>IF(OR(AND(Settings!$B$14="Y", NOT(ISERROR(FIND("DF",EK7)))), LEN(TRIM(EK6))=0, NOT(ISERROR(FIND("?",EK7)))),"Y","_")</f>
        <v>Y</v>
      </c>
      <c r="EL57" s="109" t="str">
        <f>IF(OR(AND(Settings!$B$14="Y", NOT(ISERROR(FIND("DF",EL7)))), LEN(TRIM(EL6))=0, NOT(ISERROR(FIND("?",EL7)))),"Y","_")</f>
        <v>Y</v>
      </c>
      <c r="EM57" s="109" t="str">
        <f>IF(OR(AND(Settings!$B$14="Y", NOT(ISERROR(FIND("DF",EM7)))), LEN(TRIM(EM6))=0, NOT(ISERROR(FIND("?",EM7)))),"Y","_")</f>
        <v>Y</v>
      </c>
      <c r="EN57" s="109" t="str">
        <f>IF(OR(AND(Settings!$B$14="Y", NOT(ISERROR(FIND("DF",EN7)))), LEN(TRIM(EN6))=0, NOT(ISERROR(FIND("?",EN7)))),"Y","_")</f>
        <v>Y</v>
      </c>
      <c r="EO57" s="109" t="str">
        <f>IF(OR(AND(Settings!$B$14="Y", NOT(ISERROR(FIND("DF",EO7)))), LEN(TRIM(EO6))=0, NOT(ISERROR(FIND("?",EO7)))),"Y","_")</f>
        <v>Y</v>
      </c>
      <c r="EP57" s="109" t="str">
        <f>IF(OR(AND(Settings!$B$14="Y", NOT(ISERROR(FIND("DF",EP7)))), LEN(TRIM(EP6))=0, NOT(ISERROR(FIND("?",EP7)))),"Y","_")</f>
        <v>Y</v>
      </c>
      <c r="EQ57" s="109" t="str">
        <f>IF(OR(AND(Settings!$B$14="Y", NOT(ISERROR(FIND("DF",EQ7)))), LEN(TRIM(EQ6))=0, NOT(ISERROR(FIND("?",EQ7)))),"Y","_")</f>
        <v>Y</v>
      </c>
      <c r="ER57" s="109" t="str">
        <f>IF(OR(AND(Settings!$B$14="Y", NOT(ISERROR(FIND("DF",ER7)))), LEN(TRIM(ER6))=0, NOT(ISERROR(FIND("?",ER7)))),"Y","_")</f>
        <v>Y</v>
      </c>
      <c r="ES57" s="109" t="str">
        <f>IF(OR(AND(Settings!$B$14="Y", NOT(ISERROR(FIND("DF",ES7)))), LEN(TRIM(ES6))=0, NOT(ISERROR(FIND("?",ES7)))),"Y","_")</f>
        <v>Y</v>
      </c>
      <c r="ET57" s="109" t="str">
        <f>IF(OR(AND(Settings!$B$14="Y", NOT(ISERROR(FIND("DF",ET7)))), LEN(TRIM(ET6))=0, NOT(ISERROR(FIND("?",ET7)))),"Y","_")</f>
        <v>Y</v>
      </c>
      <c r="EU57" s="109" t="str">
        <f>IF(OR(AND(Settings!$B$14="Y", NOT(ISERROR(FIND("DF",EU7)))), LEN(TRIM(EU6))=0, NOT(ISERROR(FIND("?",EU7)))),"Y","_")</f>
        <v>Y</v>
      </c>
      <c r="EV57" s="109" t="str">
        <f>IF(OR(AND(Settings!$B$14="Y", NOT(ISERROR(FIND("DF",EV7)))), LEN(TRIM(EV6))=0, NOT(ISERROR(FIND("?",EV7)))),"Y","_")</f>
        <v>Y</v>
      </c>
      <c r="EW57" s="109" t="str">
        <f>IF(OR(AND(Settings!$B$14="Y", NOT(ISERROR(FIND("DF",EW7)))), LEN(TRIM(EW6))=0, NOT(ISERROR(FIND("?",EW7)))),"Y","_")</f>
        <v>Y</v>
      </c>
      <c r="EX57" s="109" t="str">
        <f>IF(OR(AND(Settings!$B$14="Y", NOT(ISERROR(FIND("DF",EX7)))), LEN(TRIM(EX6))=0, NOT(ISERROR(FIND("?",EX7)))),"Y","_")</f>
        <v>Y</v>
      </c>
      <c r="EY57" s="109" t="str">
        <f>IF(OR(AND(Settings!$B$14="Y", NOT(ISERROR(FIND("DF",EY7)))), LEN(TRIM(EY6))=0, NOT(ISERROR(FIND("?",EY7)))),"Y","_")</f>
        <v>Y</v>
      </c>
    </row>
    <row r="58" spans="1:155" s="47" customFormat="1" ht="19.05" hidden="1" customHeight="1" outlineLevel="2">
      <c r="A58" s="63"/>
      <c r="B58" s="63"/>
      <c r="C58" s="73" t="s">
        <v>214</v>
      </c>
      <c r="D58" s="73"/>
      <c r="E58" s="65"/>
      <c r="F58" s="110" t="str">
        <f>IF(OR(F57="Y", AND(Settings!$B$42="Y", F59="Y"), AND(Settings!$B$43="Y", ISERROR(FIND("!",F7)))),"Y","_")</f>
        <v>_</v>
      </c>
      <c r="G58" s="110" t="str">
        <f>IF(OR(G57="Y", AND(Settings!$B$42="Y", G59="Y"), AND(Settings!$B$43="Y", ISERROR(FIND("!",G7)))),"Y","_")</f>
        <v>_</v>
      </c>
      <c r="H58" s="110" t="str">
        <f>IF(OR(H57="Y", AND(Settings!$B$42="Y", H59="Y"), AND(Settings!$B$43="Y", ISERROR(FIND("!",H7)))),"Y","_")</f>
        <v>_</v>
      </c>
      <c r="I58" s="110" t="str">
        <f>IF(OR(I57="Y", AND(Settings!$B$42="Y", I59="Y"), AND(Settings!$B$43="Y", ISERROR(FIND("!",I7)))),"Y","_")</f>
        <v>_</v>
      </c>
      <c r="J58" s="110" t="str">
        <f>IF(OR(J57="Y", AND(Settings!$B$42="Y", J59="Y"), AND(Settings!$B$43="Y", ISERROR(FIND("!",J7)))),"Y","_")</f>
        <v>_</v>
      </c>
      <c r="K58" s="110" t="str">
        <f>IF(OR(K57="Y", AND(Settings!$B$42="Y", K59="Y"), AND(Settings!$B$43="Y", ISERROR(FIND("!",K7)))),"Y","_")</f>
        <v>Y</v>
      </c>
      <c r="L58" s="110" t="str">
        <f>IF(OR(L57="Y", AND(Settings!$B$42="Y", L59="Y"), AND(Settings!$B$43="Y", ISERROR(FIND("!",L7)))),"Y","_")</f>
        <v>Y</v>
      </c>
      <c r="M58" s="110" t="str">
        <f>IF(OR(M57="Y", AND(Settings!$B$42="Y", M59="Y"), AND(Settings!$B$43="Y", ISERROR(FIND("!",M7)))),"Y","_")</f>
        <v>Y</v>
      </c>
      <c r="N58" s="110" t="str">
        <f>IF(OR(N57="Y", AND(Settings!$B$42="Y", N59="Y"), AND(Settings!$B$43="Y", ISERROR(FIND("!",N7)))),"Y","_")</f>
        <v>Y</v>
      </c>
      <c r="O58" s="110" t="str">
        <f>IF(OR(O57="Y", AND(Settings!$B$42="Y", O59="Y"), AND(Settings!$B$43="Y", ISERROR(FIND("!",O7)))),"Y","_")</f>
        <v>Y</v>
      </c>
      <c r="P58" s="110" t="str">
        <f>IF(OR(P57="Y", AND(Settings!$B$42="Y", P59="Y"), AND(Settings!$B$43="Y", ISERROR(FIND("!",P7)))),"Y","_")</f>
        <v>Y</v>
      </c>
      <c r="Q58" s="110" t="str">
        <f>IF(OR(Q57="Y", AND(Settings!$B$42="Y", Q59="Y"), AND(Settings!$B$43="Y", ISERROR(FIND("!",Q7)))),"Y","_")</f>
        <v>Y</v>
      </c>
      <c r="R58" s="110" t="str">
        <f>IF(OR(R57="Y", AND(Settings!$B$42="Y", R59="Y"), AND(Settings!$B$43="Y", ISERROR(FIND("!",R7)))),"Y","_")</f>
        <v>Y</v>
      </c>
      <c r="S58" s="110" t="str">
        <f>IF(OR(S57="Y", AND(Settings!$B$42="Y", S59="Y"), AND(Settings!$B$43="Y", ISERROR(FIND("!",S7)))),"Y","_")</f>
        <v>Y</v>
      </c>
      <c r="T58" s="110" t="str">
        <f>IF(OR(T57="Y", AND(Settings!$B$42="Y", T59="Y"), AND(Settings!$B$43="Y", ISERROR(FIND("!",T7)))),"Y","_")</f>
        <v>Y</v>
      </c>
      <c r="U58" s="110" t="str">
        <f>IF(OR(U57="Y", AND(Settings!$B$42="Y", U59="Y"), AND(Settings!$B$43="Y", ISERROR(FIND("!",U7)))),"Y","_")</f>
        <v>Y</v>
      </c>
      <c r="V58" s="110" t="str">
        <f>IF(OR(V57="Y", AND(Settings!$B$42="Y", V59="Y"), AND(Settings!$B$43="Y", ISERROR(FIND("!",V7)))),"Y","_")</f>
        <v>Y</v>
      </c>
      <c r="W58" s="110" t="str">
        <f>IF(OR(W57="Y", AND(Settings!$B$42="Y", W59="Y"), AND(Settings!$B$43="Y", ISERROR(FIND("!",W7)))),"Y","_")</f>
        <v>Y</v>
      </c>
      <c r="X58" s="110" t="str">
        <f>IF(OR(X57="Y", AND(Settings!$B$42="Y", X59="Y"), AND(Settings!$B$43="Y", ISERROR(FIND("!",X7)))),"Y","_")</f>
        <v>Y</v>
      </c>
      <c r="Y58" s="110" t="str">
        <f>IF(OR(Y57="Y", AND(Settings!$B$42="Y", Y59="Y"), AND(Settings!$B$43="Y", ISERROR(FIND("!",Y7)))),"Y","_")</f>
        <v>Y</v>
      </c>
      <c r="Z58" s="110" t="str">
        <f>IF(OR(Z57="Y", AND(Settings!$B$42="Y", Z59="Y"), AND(Settings!$B$43="Y", ISERROR(FIND("!",Z7)))),"Y","_")</f>
        <v>Y</v>
      </c>
      <c r="AA58" s="110" t="str">
        <f>IF(OR(AA57="Y", AND(Settings!$B$42="Y", AA59="Y"), AND(Settings!$B$43="Y", ISERROR(FIND("!",AA7)))),"Y","_")</f>
        <v>Y</v>
      </c>
      <c r="AB58" s="110" t="str">
        <f>IF(OR(AB57="Y", AND(Settings!$B$42="Y", AB59="Y"), AND(Settings!$B$43="Y", ISERROR(FIND("!",AB7)))),"Y","_")</f>
        <v>Y</v>
      </c>
      <c r="AC58" s="110" t="str">
        <f>IF(OR(AC57="Y", AND(Settings!$B$42="Y", AC59="Y"), AND(Settings!$B$43="Y", ISERROR(FIND("!",AC7)))),"Y","_")</f>
        <v>Y</v>
      </c>
      <c r="AD58" s="110" t="str">
        <f>IF(OR(AD57="Y", AND(Settings!$B$42="Y", AD59="Y"), AND(Settings!$B$43="Y", ISERROR(FIND("!",AD7)))),"Y","_")</f>
        <v>Y</v>
      </c>
      <c r="AE58" s="110" t="str">
        <f>IF(OR(AE57="Y", AND(Settings!$B$42="Y", AE59="Y"), AND(Settings!$B$43="Y", ISERROR(FIND("!",AE7)))),"Y","_")</f>
        <v>Y</v>
      </c>
      <c r="AF58" s="110" t="str">
        <f>IF(OR(AF57="Y", AND(Settings!$B$42="Y", AF59="Y"), AND(Settings!$B$43="Y", ISERROR(FIND("!",AF7)))),"Y","_")</f>
        <v>Y</v>
      </c>
      <c r="AG58" s="110" t="str">
        <f>IF(OR(AG57="Y", AND(Settings!$B$42="Y", AG59="Y"), AND(Settings!$B$43="Y", ISERROR(FIND("!",AG7)))),"Y","_")</f>
        <v>Y</v>
      </c>
      <c r="AH58" s="110" t="str">
        <f>IF(OR(AH57="Y", AND(Settings!$B$42="Y", AH59="Y"), AND(Settings!$B$43="Y", ISERROR(FIND("!",AH7)))),"Y","_")</f>
        <v>Y</v>
      </c>
      <c r="AI58" s="110" t="str">
        <f>IF(OR(AI57="Y", AND(Settings!$B$42="Y", AI59="Y"), AND(Settings!$B$43="Y", ISERROR(FIND("!",AI7)))),"Y","_")</f>
        <v>Y</v>
      </c>
      <c r="AJ58" s="110" t="str">
        <f>IF(OR(AJ57="Y", AND(Settings!$B$42="Y", AJ59="Y"), AND(Settings!$B$43="Y", ISERROR(FIND("!",AJ7)))),"Y","_")</f>
        <v>Y</v>
      </c>
      <c r="AK58" s="110" t="str">
        <f>IF(OR(AK57="Y", AND(Settings!$B$42="Y", AK59="Y"), AND(Settings!$B$43="Y", ISERROR(FIND("!",AK7)))),"Y","_")</f>
        <v>Y</v>
      </c>
      <c r="AL58" s="110" t="str">
        <f>IF(OR(AL57="Y", AND(Settings!$B$42="Y", AL59="Y"), AND(Settings!$B$43="Y", ISERROR(FIND("!",AL7)))),"Y","_")</f>
        <v>Y</v>
      </c>
      <c r="AM58" s="110" t="str">
        <f>IF(OR(AM57="Y", AND(Settings!$B$42="Y", AM59="Y"), AND(Settings!$B$43="Y", ISERROR(FIND("!",AM7)))),"Y","_")</f>
        <v>Y</v>
      </c>
      <c r="AN58" s="110" t="str">
        <f>IF(OR(AN57="Y", AND(Settings!$B$42="Y", AN59="Y"), AND(Settings!$B$43="Y", ISERROR(FIND("!",AN7)))),"Y","_")</f>
        <v>Y</v>
      </c>
      <c r="AO58" s="110" t="str">
        <f>IF(OR(AO57="Y", AND(Settings!$B$42="Y", AO59="Y"), AND(Settings!$B$43="Y", ISERROR(FIND("!",AO7)))),"Y","_")</f>
        <v>Y</v>
      </c>
      <c r="AP58" s="110" t="str">
        <f>IF(OR(AP57="Y", AND(Settings!$B$42="Y", AP59="Y"), AND(Settings!$B$43="Y", ISERROR(FIND("!",AP7)))),"Y","_")</f>
        <v>Y</v>
      </c>
      <c r="AQ58" s="110" t="str">
        <f>IF(OR(AQ57="Y", AND(Settings!$B$42="Y", AQ59="Y"), AND(Settings!$B$43="Y", ISERROR(FIND("!",AQ7)))),"Y","_")</f>
        <v>Y</v>
      </c>
      <c r="AR58" s="110" t="str">
        <f>IF(OR(AR57="Y", AND(Settings!$B$42="Y", AR59="Y"), AND(Settings!$B$43="Y", ISERROR(FIND("!",AR7)))),"Y","_")</f>
        <v>Y</v>
      </c>
      <c r="AS58" s="110" t="str">
        <f>IF(OR(AS57="Y", AND(Settings!$B$42="Y", AS59="Y"), AND(Settings!$B$43="Y", ISERROR(FIND("!",AS7)))),"Y","_")</f>
        <v>Y</v>
      </c>
      <c r="AT58" s="110" t="str">
        <f>IF(OR(AT57="Y", AND(Settings!$B$42="Y", AT59="Y"), AND(Settings!$B$43="Y", ISERROR(FIND("!",AT7)))),"Y","_")</f>
        <v>Y</v>
      </c>
      <c r="AU58" s="110" t="str">
        <f>IF(OR(AU57="Y", AND(Settings!$B$42="Y", AU59="Y"), AND(Settings!$B$43="Y", ISERROR(FIND("!",AU7)))),"Y","_")</f>
        <v>Y</v>
      </c>
      <c r="AV58" s="110" t="str">
        <f>IF(OR(AV57="Y", AND(Settings!$B$42="Y", AV59="Y"), AND(Settings!$B$43="Y", ISERROR(FIND("!",AV7)))),"Y","_")</f>
        <v>Y</v>
      </c>
      <c r="AW58" s="110" t="str">
        <f>IF(OR(AW57="Y", AND(Settings!$B$42="Y", AW59="Y"), AND(Settings!$B$43="Y", ISERROR(FIND("!",AW7)))),"Y","_")</f>
        <v>Y</v>
      </c>
      <c r="AX58" s="110" t="str">
        <f>IF(OR(AX57="Y", AND(Settings!$B$42="Y", AX59="Y"), AND(Settings!$B$43="Y", ISERROR(FIND("!",AX7)))),"Y","_")</f>
        <v>Y</v>
      </c>
      <c r="AY58" s="110" t="str">
        <f>IF(OR(AY57="Y", AND(Settings!$B$42="Y", AY59="Y"), AND(Settings!$B$43="Y", ISERROR(FIND("!",AY7)))),"Y","_")</f>
        <v>Y</v>
      </c>
      <c r="AZ58" s="110" t="str">
        <f>IF(OR(AZ57="Y", AND(Settings!$B$42="Y", AZ59="Y"), AND(Settings!$B$43="Y", ISERROR(FIND("!",AZ7)))),"Y","_")</f>
        <v>Y</v>
      </c>
      <c r="BA58" s="110" t="str">
        <f>IF(OR(BA57="Y", AND(Settings!$B$42="Y", BA59="Y"), AND(Settings!$B$43="Y", ISERROR(FIND("!",BA7)))),"Y","_")</f>
        <v>Y</v>
      </c>
      <c r="BB58" s="110" t="str">
        <f>IF(OR(BB57="Y", AND(Settings!$B$42="Y", BB59="Y"), AND(Settings!$B$43="Y", ISERROR(FIND("!",BB7)))),"Y","_")</f>
        <v>Y</v>
      </c>
      <c r="BC58" s="110" t="str">
        <f>IF(OR(BC57="Y", AND(Settings!$B$42="Y", BC59="Y"), AND(Settings!$B$43="Y", ISERROR(FIND("!",BC7)))),"Y","_")</f>
        <v>Y</v>
      </c>
      <c r="BD58" s="110" t="str">
        <f>IF(OR(BD57="Y", AND(Settings!$B$42="Y", BD59="Y"), AND(Settings!$B$43="Y", ISERROR(FIND("!",BD7)))),"Y","_")</f>
        <v>Y</v>
      </c>
      <c r="BE58" s="110" t="str">
        <f>IF(OR(BE57="Y", AND(Settings!$B$42="Y", BE59="Y"), AND(Settings!$B$43="Y", ISERROR(FIND("!",BE7)))),"Y","_")</f>
        <v>Y</v>
      </c>
      <c r="BF58" s="110" t="str">
        <f>IF(OR(BF57="Y", AND(Settings!$B$42="Y", BF59="Y"), AND(Settings!$B$43="Y", ISERROR(FIND("!",BF7)))),"Y","_")</f>
        <v>Y</v>
      </c>
      <c r="BG58" s="110" t="str">
        <f>IF(OR(BG57="Y", AND(Settings!$B$42="Y", BG59="Y"), AND(Settings!$B$43="Y", ISERROR(FIND("!",BG7)))),"Y","_")</f>
        <v>Y</v>
      </c>
      <c r="BH58" s="110" t="str">
        <f>IF(OR(BH57="Y", AND(Settings!$B$42="Y", BH59="Y"), AND(Settings!$B$43="Y", ISERROR(FIND("!",BH7)))),"Y","_")</f>
        <v>Y</v>
      </c>
      <c r="BI58" s="110" t="str">
        <f>IF(OR(BI57="Y", AND(Settings!$B$42="Y", BI59="Y"), AND(Settings!$B$43="Y", ISERROR(FIND("!",BI7)))),"Y","_")</f>
        <v>Y</v>
      </c>
      <c r="BJ58" s="110" t="str">
        <f>IF(OR(BJ57="Y", AND(Settings!$B$42="Y", BJ59="Y"), AND(Settings!$B$43="Y", ISERROR(FIND("!",BJ7)))),"Y","_")</f>
        <v>Y</v>
      </c>
      <c r="BK58" s="110" t="str">
        <f>IF(OR(BK57="Y", AND(Settings!$B$42="Y", BK59="Y"), AND(Settings!$B$43="Y", ISERROR(FIND("!",BK7)))),"Y","_")</f>
        <v>Y</v>
      </c>
      <c r="BL58" s="110" t="str">
        <f>IF(OR(BL57="Y", AND(Settings!$B$42="Y", BL59="Y"), AND(Settings!$B$43="Y", ISERROR(FIND("!",BL7)))),"Y","_")</f>
        <v>Y</v>
      </c>
      <c r="BM58" s="110" t="str">
        <f>IF(OR(BM57="Y", AND(Settings!$B$42="Y", BM59="Y"), AND(Settings!$B$43="Y", ISERROR(FIND("!",BM7)))),"Y","_")</f>
        <v>Y</v>
      </c>
      <c r="BN58" s="110" t="str">
        <f>IF(OR(BN57="Y", AND(Settings!$B$42="Y", BN59="Y"), AND(Settings!$B$43="Y", ISERROR(FIND("!",BN7)))),"Y","_")</f>
        <v>Y</v>
      </c>
      <c r="BO58" s="110" t="str">
        <f>IF(OR(BO57="Y", AND(Settings!$B$42="Y", BO59="Y"), AND(Settings!$B$43="Y", ISERROR(FIND("!",BO7)))),"Y","_")</f>
        <v>Y</v>
      </c>
      <c r="BP58" s="110" t="str">
        <f>IF(OR(BP57="Y", AND(Settings!$B$42="Y", BP59="Y"), AND(Settings!$B$43="Y", ISERROR(FIND("!",BP7)))),"Y","_")</f>
        <v>Y</v>
      </c>
      <c r="BQ58" s="110" t="str">
        <f>IF(OR(BQ57="Y", AND(Settings!$B$42="Y", BQ59="Y"), AND(Settings!$B$43="Y", ISERROR(FIND("!",BQ7)))),"Y","_")</f>
        <v>Y</v>
      </c>
      <c r="BR58" s="110" t="str">
        <f>IF(OR(BR57="Y", AND(Settings!$B$42="Y", BR59="Y"), AND(Settings!$B$43="Y", ISERROR(FIND("!",BR7)))),"Y","_")</f>
        <v>Y</v>
      </c>
      <c r="BS58" s="110" t="str">
        <f>IF(OR(BS57="Y", AND(Settings!$B$42="Y", BS59="Y"), AND(Settings!$B$43="Y", ISERROR(FIND("!",BS7)))),"Y","_")</f>
        <v>Y</v>
      </c>
      <c r="BT58" s="110" t="str">
        <f>IF(OR(BT57="Y", AND(Settings!$B$42="Y", BT59="Y"), AND(Settings!$B$43="Y", ISERROR(FIND("!",BT7)))),"Y","_")</f>
        <v>Y</v>
      </c>
      <c r="BU58" s="110" t="str">
        <f>IF(OR(BU57="Y", AND(Settings!$B$42="Y", BU59="Y"), AND(Settings!$B$43="Y", ISERROR(FIND("!",BU7)))),"Y","_")</f>
        <v>Y</v>
      </c>
      <c r="BV58" s="110" t="str">
        <f>IF(OR(BV57="Y", AND(Settings!$B$42="Y", BV59="Y"), AND(Settings!$B$43="Y", ISERROR(FIND("!",BV7)))),"Y","_")</f>
        <v>Y</v>
      </c>
      <c r="BW58" s="110" t="str">
        <f>IF(OR(BW57="Y", AND(Settings!$B$42="Y", BW59="Y"), AND(Settings!$B$43="Y", ISERROR(FIND("!",BW7)))),"Y","_")</f>
        <v>Y</v>
      </c>
      <c r="BX58" s="110" t="str">
        <f>IF(OR(BX57="Y", AND(Settings!$B$42="Y", BX59="Y"), AND(Settings!$B$43="Y", ISERROR(FIND("!",BX7)))),"Y","_")</f>
        <v>Y</v>
      </c>
      <c r="BY58" s="110" t="str">
        <f>IF(OR(BY57="Y", AND(Settings!$B$42="Y", BY59="Y"), AND(Settings!$B$43="Y", ISERROR(FIND("!",BY7)))),"Y","_")</f>
        <v>Y</v>
      </c>
      <c r="BZ58" s="110" t="str">
        <f>IF(OR(BZ57="Y", AND(Settings!$B$42="Y", BZ59="Y"), AND(Settings!$B$43="Y", ISERROR(FIND("!",BZ7)))),"Y","_")</f>
        <v>Y</v>
      </c>
      <c r="CA58" s="110" t="str">
        <f>IF(OR(CA57="Y", AND(Settings!$B$42="Y", CA59="Y"), AND(Settings!$B$43="Y", ISERROR(FIND("!",CA7)))),"Y","_")</f>
        <v>Y</v>
      </c>
      <c r="CB58" s="110" t="str">
        <f>IF(OR(CB57="Y", AND(Settings!$B$42="Y", CB59="Y"), AND(Settings!$B$43="Y", ISERROR(FIND("!",CB7)))),"Y","_")</f>
        <v>Y</v>
      </c>
      <c r="CC58" s="110" t="str">
        <f>IF(OR(CC57="Y", AND(Settings!$B$42="Y", CC59="Y"), AND(Settings!$B$43="Y", ISERROR(FIND("!",CC7)))),"Y","_")</f>
        <v>Y</v>
      </c>
      <c r="CD58" s="110" t="str">
        <f>IF(OR(CD57="Y", AND(Settings!$B$42="Y", CD59="Y"), AND(Settings!$B$43="Y", ISERROR(FIND("!",CD7)))),"Y","_")</f>
        <v>Y</v>
      </c>
      <c r="CE58" s="110" t="str">
        <f>IF(OR(CE57="Y", AND(Settings!$B$42="Y", CE59="Y"), AND(Settings!$B$43="Y", ISERROR(FIND("!",CE7)))),"Y","_")</f>
        <v>Y</v>
      </c>
      <c r="CF58" s="110" t="str">
        <f>IF(OR(CF57="Y", AND(Settings!$B$42="Y", CF59="Y"), AND(Settings!$B$43="Y", ISERROR(FIND("!",CF7)))),"Y","_")</f>
        <v>Y</v>
      </c>
      <c r="CG58" s="110" t="str">
        <f>IF(OR(CG57="Y", AND(Settings!$B$42="Y", CG59="Y"), AND(Settings!$B$43="Y", ISERROR(FIND("!",CG7)))),"Y","_")</f>
        <v>Y</v>
      </c>
      <c r="CH58" s="110" t="str">
        <f>IF(OR(CH57="Y", AND(Settings!$B$42="Y", CH59="Y"), AND(Settings!$B$43="Y", ISERROR(FIND("!",CH7)))),"Y","_")</f>
        <v>Y</v>
      </c>
      <c r="CI58" s="110" t="str">
        <f>IF(OR(CI57="Y", AND(Settings!$B$42="Y", CI59="Y"), AND(Settings!$B$43="Y", ISERROR(FIND("!",CI7)))),"Y","_")</f>
        <v>Y</v>
      </c>
      <c r="CJ58" s="110" t="str">
        <f>IF(OR(CJ57="Y", AND(Settings!$B$42="Y", CJ59="Y"), AND(Settings!$B$43="Y", ISERROR(FIND("!",CJ7)))),"Y","_")</f>
        <v>Y</v>
      </c>
      <c r="CK58" s="110" t="str">
        <f>IF(OR(CK57="Y", AND(Settings!$B$42="Y", CK59="Y"), AND(Settings!$B$43="Y", ISERROR(FIND("!",CK7)))),"Y","_")</f>
        <v>Y</v>
      </c>
      <c r="CL58" s="110" t="str">
        <f>IF(OR(CL57="Y", AND(Settings!$B$42="Y", CL59="Y"), AND(Settings!$B$43="Y", ISERROR(FIND("!",CL7)))),"Y","_")</f>
        <v>Y</v>
      </c>
      <c r="CM58" s="110" t="str">
        <f>IF(OR(CM57="Y", AND(Settings!$B$42="Y", CM59="Y"), AND(Settings!$B$43="Y", ISERROR(FIND("!",CM7)))),"Y","_")</f>
        <v>Y</v>
      </c>
      <c r="CN58" s="110" t="str">
        <f>IF(OR(CN57="Y", AND(Settings!$B$42="Y", CN59="Y"), AND(Settings!$B$43="Y", ISERROR(FIND("!",CN7)))),"Y","_")</f>
        <v>Y</v>
      </c>
      <c r="CO58" s="110" t="str">
        <f>IF(OR(CO57="Y", AND(Settings!$B$42="Y", CO59="Y"), AND(Settings!$B$43="Y", ISERROR(FIND("!",CO7)))),"Y","_")</f>
        <v>Y</v>
      </c>
      <c r="CP58" s="110" t="str">
        <f>IF(OR(CP57="Y", AND(Settings!$B$42="Y", CP59="Y"), AND(Settings!$B$43="Y", ISERROR(FIND("!",CP7)))),"Y","_")</f>
        <v>Y</v>
      </c>
      <c r="CQ58" s="110" t="str">
        <f>IF(OR(CQ57="Y", AND(Settings!$B$42="Y", CQ59="Y"), AND(Settings!$B$43="Y", ISERROR(FIND("!",CQ7)))),"Y","_")</f>
        <v>Y</v>
      </c>
      <c r="CR58" s="110" t="str">
        <f>IF(OR(CR57="Y", AND(Settings!$B$42="Y", CR59="Y"), AND(Settings!$B$43="Y", ISERROR(FIND("!",CR7)))),"Y","_")</f>
        <v>Y</v>
      </c>
      <c r="CS58" s="110" t="str">
        <f>IF(OR(CS57="Y", AND(Settings!$B$42="Y", CS59="Y"), AND(Settings!$B$43="Y", ISERROR(FIND("!",CS7)))),"Y","_")</f>
        <v>Y</v>
      </c>
      <c r="CT58" s="110" t="str">
        <f>IF(OR(CT57="Y", AND(Settings!$B$42="Y", CT59="Y"), AND(Settings!$B$43="Y", ISERROR(FIND("!",CT7)))),"Y","_")</f>
        <v>Y</v>
      </c>
      <c r="CU58" s="110" t="str">
        <f>IF(OR(CU57="Y", AND(Settings!$B$42="Y", CU59="Y"), AND(Settings!$B$43="Y", ISERROR(FIND("!",CU7)))),"Y","_")</f>
        <v>Y</v>
      </c>
      <c r="CV58" s="110" t="str">
        <f>IF(OR(CV57="Y", AND(Settings!$B$42="Y", CV59="Y"), AND(Settings!$B$43="Y", ISERROR(FIND("!",CV7)))),"Y","_")</f>
        <v>Y</v>
      </c>
      <c r="CW58" s="110" t="str">
        <f>IF(OR(CW57="Y", AND(Settings!$B$42="Y", CW59="Y"), AND(Settings!$B$43="Y", ISERROR(FIND("!",CW7)))),"Y","_")</f>
        <v>Y</v>
      </c>
      <c r="CX58" s="110" t="str">
        <f>IF(OR(CX57="Y", AND(Settings!$B$42="Y", CX59="Y"), AND(Settings!$B$43="Y", ISERROR(FIND("!",CX7)))),"Y","_")</f>
        <v>Y</v>
      </c>
      <c r="CY58" s="110" t="str">
        <f>IF(OR(CY57="Y", AND(Settings!$B$42="Y", CY59="Y"), AND(Settings!$B$43="Y", ISERROR(FIND("!",CY7)))),"Y","_")</f>
        <v>Y</v>
      </c>
      <c r="CZ58" s="110" t="str">
        <f>IF(OR(CZ57="Y", AND(Settings!$B$42="Y", CZ59="Y"), AND(Settings!$B$43="Y", ISERROR(FIND("!",CZ7)))),"Y","_")</f>
        <v>Y</v>
      </c>
      <c r="DA58" s="110" t="str">
        <f>IF(OR(DA57="Y", AND(Settings!$B$42="Y", DA59="Y"), AND(Settings!$B$43="Y", ISERROR(FIND("!",DA7)))),"Y","_")</f>
        <v>Y</v>
      </c>
      <c r="DB58" s="110" t="str">
        <f>IF(OR(DB57="Y", AND(Settings!$B$42="Y", DB59="Y"), AND(Settings!$B$43="Y", ISERROR(FIND("!",DB7)))),"Y","_")</f>
        <v>Y</v>
      </c>
      <c r="DC58" s="110" t="str">
        <f>IF(OR(DC57="Y", AND(Settings!$B$42="Y", DC59="Y"), AND(Settings!$B$43="Y", ISERROR(FIND("!",DC7)))),"Y","_")</f>
        <v>Y</v>
      </c>
      <c r="DD58" s="110" t="str">
        <f>IF(OR(DD57="Y", AND(Settings!$B$42="Y", DD59="Y"), AND(Settings!$B$43="Y", ISERROR(FIND("!",DD7)))),"Y","_")</f>
        <v>Y</v>
      </c>
      <c r="DE58" s="110" t="str">
        <f>IF(OR(DE57="Y", AND(Settings!$B$42="Y", DE59="Y"), AND(Settings!$B$43="Y", ISERROR(FIND("!",DE7)))),"Y","_")</f>
        <v>Y</v>
      </c>
      <c r="DF58" s="110" t="str">
        <f>IF(OR(DF57="Y", AND(Settings!$B$42="Y", DF59="Y"), AND(Settings!$B$43="Y", ISERROR(FIND("!",DF7)))),"Y","_")</f>
        <v>Y</v>
      </c>
      <c r="DG58" s="110" t="str">
        <f>IF(OR(DG57="Y", AND(Settings!$B$42="Y", DG59="Y"), AND(Settings!$B$43="Y", ISERROR(FIND("!",DG7)))),"Y","_")</f>
        <v>Y</v>
      </c>
      <c r="DH58" s="110" t="str">
        <f>IF(OR(DH57="Y", AND(Settings!$B$42="Y", DH59="Y"), AND(Settings!$B$43="Y", ISERROR(FIND("!",DH7)))),"Y","_")</f>
        <v>Y</v>
      </c>
      <c r="DI58" s="110" t="str">
        <f>IF(OR(DI57="Y", AND(Settings!$B$42="Y", DI59="Y"), AND(Settings!$B$43="Y", ISERROR(FIND("!",DI7)))),"Y","_")</f>
        <v>Y</v>
      </c>
      <c r="DJ58" s="110" t="str">
        <f>IF(OR(DJ57="Y", AND(Settings!$B$42="Y", DJ59="Y"), AND(Settings!$B$43="Y", ISERROR(FIND("!",DJ7)))),"Y","_")</f>
        <v>Y</v>
      </c>
      <c r="DK58" s="110" t="str">
        <f>IF(OR(DK57="Y", AND(Settings!$B$42="Y", DK59="Y"), AND(Settings!$B$43="Y", ISERROR(FIND("!",DK7)))),"Y","_")</f>
        <v>Y</v>
      </c>
      <c r="DL58" s="110" t="str">
        <f>IF(OR(DL57="Y", AND(Settings!$B$42="Y", DL59="Y"), AND(Settings!$B$43="Y", ISERROR(FIND("!",DL7)))),"Y","_")</f>
        <v>Y</v>
      </c>
      <c r="DM58" s="110" t="str">
        <f>IF(OR(DM57="Y", AND(Settings!$B$42="Y", DM59="Y"), AND(Settings!$B$43="Y", ISERROR(FIND("!",DM7)))),"Y","_")</f>
        <v>Y</v>
      </c>
      <c r="DN58" s="110" t="str">
        <f>IF(OR(DN57="Y", AND(Settings!$B$42="Y", DN59="Y"), AND(Settings!$B$43="Y", ISERROR(FIND("!",DN7)))),"Y","_")</f>
        <v>Y</v>
      </c>
      <c r="DO58" s="110" t="str">
        <f>IF(OR(DO57="Y", AND(Settings!$B$42="Y", DO59="Y"), AND(Settings!$B$43="Y", ISERROR(FIND("!",DO7)))),"Y","_")</f>
        <v>Y</v>
      </c>
      <c r="DP58" s="110" t="str">
        <f>IF(OR(DP57="Y", AND(Settings!$B$42="Y", DP59="Y"), AND(Settings!$B$43="Y", ISERROR(FIND("!",DP7)))),"Y","_")</f>
        <v>Y</v>
      </c>
      <c r="DQ58" s="110" t="str">
        <f>IF(OR(DQ57="Y", AND(Settings!$B$42="Y", DQ59="Y"), AND(Settings!$B$43="Y", ISERROR(FIND("!",DQ7)))),"Y","_")</f>
        <v>Y</v>
      </c>
      <c r="DR58" s="110" t="str">
        <f>IF(OR(DR57="Y", AND(Settings!$B$42="Y", DR59="Y"), AND(Settings!$B$43="Y", ISERROR(FIND("!",DR7)))),"Y","_")</f>
        <v>Y</v>
      </c>
      <c r="DS58" s="110" t="str">
        <f>IF(OR(DS57="Y", AND(Settings!$B$42="Y", DS59="Y"), AND(Settings!$B$43="Y", ISERROR(FIND("!",DS7)))),"Y","_")</f>
        <v>Y</v>
      </c>
      <c r="DT58" s="110" t="str">
        <f>IF(OR(DT57="Y", AND(Settings!$B$42="Y", DT59="Y"), AND(Settings!$B$43="Y", ISERROR(FIND("!",DT7)))),"Y","_")</f>
        <v>Y</v>
      </c>
      <c r="DU58" s="110" t="str">
        <f>IF(OR(DU57="Y", AND(Settings!$B$42="Y", DU59="Y"), AND(Settings!$B$43="Y", ISERROR(FIND("!",DU7)))),"Y","_")</f>
        <v>Y</v>
      </c>
      <c r="DV58" s="110" t="str">
        <f>IF(OR(DV57="Y", AND(Settings!$B$42="Y", DV59="Y"), AND(Settings!$B$43="Y", ISERROR(FIND("!",DV7)))),"Y","_")</f>
        <v>Y</v>
      </c>
      <c r="DW58" s="110" t="str">
        <f>IF(OR(DW57="Y", AND(Settings!$B$42="Y", DW59="Y"), AND(Settings!$B$43="Y", ISERROR(FIND("!",DW7)))),"Y","_")</f>
        <v>Y</v>
      </c>
      <c r="DX58" s="110" t="str">
        <f>IF(OR(DX57="Y", AND(Settings!$B$42="Y", DX59="Y"), AND(Settings!$B$43="Y", ISERROR(FIND("!",DX7)))),"Y","_")</f>
        <v>Y</v>
      </c>
      <c r="DY58" s="110" t="str">
        <f>IF(OR(DY57="Y", AND(Settings!$B$42="Y", DY59="Y"), AND(Settings!$B$43="Y", ISERROR(FIND("!",DY7)))),"Y","_")</f>
        <v>Y</v>
      </c>
      <c r="DZ58" s="110" t="str">
        <f>IF(OR(DZ57="Y", AND(Settings!$B$42="Y", DZ59="Y"), AND(Settings!$B$43="Y", ISERROR(FIND("!",DZ7)))),"Y","_")</f>
        <v>Y</v>
      </c>
      <c r="EA58" s="110" t="str">
        <f>IF(OR(EA57="Y", AND(Settings!$B$42="Y", EA59="Y"), AND(Settings!$B$43="Y", ISERROR(FIND("!",EA7)))),"Y","_")</f>
        <v>Y</v>
      </c>
      <c r="EB58" s="110" t="str">
        <f>IF(OR(EB57="Y", AND(Settings!$B$42="Y", EB59="Y"), AND(Settings!$B$43="Y", ISERROR(FIND("!",EB7)))),"Y","_")</f>
        <v>Y</v>
      </c>
      <c r="EC58" s="110" t="str">
        <f>IF(OR(EC57="Y", AND(Settings!$B$42="Y", EC59="Y"), AND(Settings!$B$43="Y", ISERROR(FIND("!",EC7)))),"Y","_")</f>
        <v>Y</v>
      </c>
      <c r="ED58" s="110" t="str">
        <f>IF(OR(ED57="Y", AND(Settings!$B$42="Y", ED59="Y"), AND(Settings!$B$43="Y", ISERROR(FIND("!",ED7)))),"Y","_")</f>
        <v>Y</v>
      </c>
      <c r="EE58" s="110" t="str">
        <f>IF(OR(EE57="Y", AND(Settings!$B$42="Y", EE59="Y"), AND(Settings!$B$43="Y", ISERROR(FIND("!",EE7)))),"Y","_")</f>
        <v>Y</v>
      </c>
      <c r="EF58" s="110" t="str">
        <f>IF(OR(EF57="Y", AND(Settings!$B$42="Y", EF59="Y"), AND(Settings!$B$43="Y", ISERROR(FIND("!",EF7)))),"Y","_")</f>
        <v>Y</v>
      </c>
      <c r="EG58" s="110" t="str">
        <f>IF(OR(EG57="Y", AND(Settings!$B$42="Y", EG59="Y"), AND(Settings!$B$43="Y", ISERROR(FIND("!",EG7)))),"Y","_")</f>
        <v>Y</v>
      </c>
      <c r="EH58" s="110" t="str">
        <f>IF(OR(EH57="Y", AND(Settings!$B$42="Y", EH59="Y"), AND(Settings!$B$43="Y", ISERROR(FIND("!",EH7)))),"Y","_")</f>
        <v>Y</v>
      </c>
      <c r="EI58" s="110" t="str">
        <f>IF(OR(EI57="Y", AND(Settings!$B$42="Y", EI59="Y"), AND(Settings!$B$43="Y", ISERROR(FIND("!",EI7)))),"Y","_")</f>
        <v>Y</v>
      </c>
      <c r="EJ58" s="110" t="str">
        <f>IF(OR(EJ57="Y", AND(Settings!$B$42="Y", EJ59="Y"), AND(Settings!$B$43="Y", ISERROR(FIND("!",EJ7)))),"Y","_")</f>
        <v>Y</v>
      </c>
      <c r="EK58" s="110" t="str">
        <f>IF(OR(EK57="Y", AND(Settings!$B$42="Y", EK59="Y"), AND(Settings!$B$43="Y", ISERROR(FIND("!",EK7)))),"Y","_")</f>
        <v>Y</v>
      </c>
      <c r="EL58" s="110" t="str">
        <f>IF(OR(EL57="Y", AND(Settings!$B$42="Y", EL59="Y"), AND(Settings!$B$43="Y", ISERROR(FIND("!",EL7)))),"Y","_")</f>
        <v>Y</v>
      </c>
      <c r="EM58" s="110" t="str">
        <f>IF(OR(EM57="Y", AND(Settings!$B$42="Y", EM59="Y"), AND(Settings!$B$43="Y", ISERROR(FIND("!",EM7)))),"Y","_")</f>
        <v>Y</v>
      </c>
      <c r="EN58" s="110" t="str">
        <f>IF(OR(EN57="Y", AND(Settings!$B$42="Y", EN59="Y"), AND(Settings!$B$43="Y", ISERROR(FIND("!",EN7)))),"Y","_")</f>
        <v>Y</v>
      </c>
      <c r="EO58" s="110" t="str">
        <f>IF(OR(EO57="Y", AND(Settings!$B$42="Y", EO59="Y"), AND(Settings!$B$43="Y", ISERROR(FIND("!",EO7)))),"Y","_")</f>
        <v>Y</v>
      </c>
      <c r="EP58" s="110" t="str">
        <f>IF(OR(EP57="Y", AND(Settings!$B$42="Y", EP59="Y"), AND(Settings!$B$43="Y", ISERROR(FIND("!",EP7)))),"Y","_")</f>
        <v>Y</v>
      </c>
      <c r="EQ58" s="110" t="str">
        <f>IF(OR(EQ57="Y", AND(Settings!$B$42="Y", EQ59="Y"), AND(Settings!$B$43="Y", ISERROR(FIND("!",EQ7)))),"Y","_")</f>
        <v>Y</v>
      </c>
      <c r="ER58" s="110" t="str">
        <f>IF(OR(ER57="Y", AND(Settings!$B$42="Y", ER59="Y"), AND(Settings!$B$43="Y", ISERROR(FIND("!",ER7)))),"Y","_")</f>
        <v>Y</v>
      </c>
      <c r="ES58" s="110" t="str">
        <f>IF(OR(ES57="Y", AND(Settings!$B$42="Y", ES59="Y"), AND(Settings!$B$43="Y", ISERROR(FIND("!",ES7)))),"Y","_")</f>
        <v>Y</v>
      </c>
      <c r="ET58" s="110" t="str">
        <f>IF(OR(ET57="Y", AND(Settings!$B$42="Y", ET59="Y"), AND(Settings!$B$43="Y", ISERROR(FIND("!",ET7)))),"Y","_")</f>
        <v>Y</v>
      </c>
      <c r="EU58" s="110" t="str">
        <f>IF(OR(EU57="Y", AND(Settings!$B$42="Y", EU59="Y"), AND(Settings!$B$43="Y", ISERROR(FIND("!",EU7)))),"Y","_")</f>
        <v>Y</v>
      </c>
      <c r="EV58" s="110" t="str">
        <f>IF(OR(EV57="Y", AND(Settings!$B$42="Y", EV59="Y"), AND(Settings!$B$43="Y", ISERROR(FIND("!",EV7)))),"Y","_")</f>
        <v>Y</v>
      </c>
      <c r="EW58" s="110" t="str">
        <f>IF(OR(EW57="Y", AND(Settings!$B$42="Y", EW59="Y"), AND(Settings!$B$43="Y", ISERROR(FIND("!",EW7)))),"Y","_")</f>
        <v>Y</v>
      </c>
      <c r="EX58" s="110" t="str">
        <f>IF(OR(EX57="Y", AND(Settings!$B$42="Y", EX59="Y"), AND(Settings!$B$43="Y", ISERROR(FIND("!",EX7)))),"Y","_")</f>
        <v>Y</v>
      </c>
      <c r="EY58" s="110" t="str">
        <f>IF(OR(EY57="Y", AND(Settings!$B$42="Y", EY59="Y"), AND(Settings!$B$43="Y", ISERROR(FIND("!",EY7)))),"Y","_")</f>
        <v>Y</v>
      </c>
    </row>
    <row r="59" spans="1:155" s="47" customFormat="1" ht="19.05" hidden="1" customHeight="1" outlineLevel="2">
      <c r="A59" s="63"/>
      <c r="B59" s="63"/>
      <c r="C59" s="73" t="s">
        <v>213</v>
      </c>
      <c r="D59" s="73"/>
      <c r="E59" s="53"/>
      <c r="F59" s="110" t="str">
        <f>IF(ISERROR(FIND("SK",F7)),"_","Y")</f>
        <v>_</v>
      </c>
      <c r="G59" s="110" t="str">
        <f t="shared" ref="G59:BR59" si="0">IF(ISERROR(FIND("SK",G7)),"_","Y")</f>
        <v>_</v>
      </c>
      <c r="H59" s="110" t="str">
        <f t="shared" si="0"/>
        <v>_</v>
      </c>
      <c r="I59" s="110" t="str">
        <f t="shared" si="0"/>
        <v>_</v>
      </c>
      <c r="J59" s="110" t="str">
        <f t="shared" si="0"/>
        <v>_</v>
      </c>
      <c r="K59" s="110" t="str">
        <f t="shared" si="0"/>
        <v>_</v>
      </c>
      <c r="L59" s="110" t="str">
        <f t="shared" si="0"/>
        <v>_</v>
      </c>
      <c r="M59" s="110" t="str">
        <f t="shared" si="0"/>
        <v>_</v>
      </c>
      <c r="N59" s="110" t="str">
        <f t="shared" si="0"/>
        <v>_</v>
      </c>
      <c r="O59" s="110" t="str">
        <f t="shared" si="0"/>
        <v>_</v>
      </c>
      <c r="P59" s="110" t="str">
        <f t="shared" si="0"/>
        <v>_</v>
      </c>
      <c r="Q59" s="110" t="str">
        <f t="shared" si="0"/>
        <v>_</v>
      </c>
      <c r="R59" s="110" t="str">
        <f t="shared" si="0"/>
        <v>_</v>
      </c>
      <c r="S59" s="110" t="str">
        <f t="shared" si="0"/>
        <v>_</v>
      </c>
      <c r="T59" s="110" t="str">
        <f t="shared" si="0"/>
        <v>_</v>
      </c>
      <c r="U59" s="110" t="str">
        <f t="shared" si="0"/>
        <v>_</v>
      </c>
      <c r="V59" s="110" t="str">
        <f t="shared" si="0"/>
        <v>_</v>
      </c>
      <c r="W59" s="110" t="str">
        <f t="shared" si="0"/>
        <v>_</v>
      </c>
      <c r="X59" s="110" t="str">
        <f t="shared" si="0"/>
        <v>_</v>
      </c>
      <c r="Y59" s="110" t="str">
        <f t="shared" si="0"/>
        <v>_</v>
      </c>
      <c r="Z59" s="110" t="str">
        <f t="shared" si="0"/>
        <v>_</v>
      </c>
      <c r="AA59" s="110" t="str">
        <f t="shared" si="0"/>
        <v>_</v>
      </c>
      <c r="AB59" s="110" t="str">
        <f t="shared" si="0"/>
        <v>_</v>
      </c>
      <c r="AC59" s="110" t="str">
        <f t="shared" si="0"/>
        <v>_</v>
      </c>
      <c r="AD59" s="110" t="str">
        <f t="shared" si="0"/>
        <v>_</v>
      </c>
      <c r="AE59" s="110" t="str">
        <f t="shared" si="0"/>
        <v>_</v>
      </c>
      <c r="AF59" s="110" t="str">
        <f t="shared" si="0"/>
        <v>_</v>
      </c>
      <c r="AG59" s="110" t="str">
        <f t="shared" si="0"/>
        <v>_</v>
      </c>
      <c r="AH59" s="110" t="str">
        <f t="shared" si="0"/>
        <v>_</v>
      </c>
      <c r="AI59" s="110" t="str">
        <f t="shared" si="0"/>
        <v>_</v>
      </c>
      <c r="AJ59" s="110" t="str">
        <f t="shared" si="0"/>
        <v>_</v>
      </c>
      <c r="AK59" s="110" t="str">
        <f t="shared" si="0"/>
        <v>_</v>
      </c>
      <c r="AL59" s="110" t="str">
        <f t="shared" si="0"/>
        <v>_</v>
      </c>
      <c r="AM59" s="110" t="str">
        <f t="shared" si="0"/>
        <v>_</v>
      </c>
      <c r="AN59" s="110" t="str">
        <f t="shared" si="0"/>
        <v>_</v>
      </c>
      <c r="AO59" s="110" t="str">
        <f t="shared" si="0"/>
        <v>_</v>
      </c>
      <c r="AP59" s="110" t="str">
        <f t="shared" si="0"/>
        <v>_</v>
      </c>
      <c r="AQ59" s="110" t="str">
        <f t="shared" si="0"/>
        <v>_</v>
      </c>
      <c r="AR59" s="110" t="str">
        <f t="shared" si="0"/>
        <v>_</v>
      </c>
      <c r="AS59" s="110" t="str">
        <f t="shared" si="0"/>
        <v>_</v>
      </c>
      <c r="AT59" s="110" t="str">
        <f t="shared" si="0"/>
        <v>_</v>
      </c>
      <c r="AU59" s="110" t="str">
        <f t="shared" si="0"/>
        <v>_</v>
      </c>
      <c r="AV59" s="110" t="str">
        <f t="shared" si="0"/>
        <v>_</v>
      </c>
      <c r="AW59" s="110" t="str">
        <f t="shared" si="0"/>
        <v>_</v>
      </c>
      <c r="AX59" s="110" t="str">
        <f t="shared" si="0"/>
        <v>_</v>
      </c>
      <c r="AY59" s="110" t="str">
        <f t="shared" si="0"/>
        <v>_</v>
      </c>
      <c r="AZ59" s="110" t="str">
        <f t="shared" si="0"/>
        <v>_</v>
      </c>
      <c r="BA59" s="110" t="str">
        <f t="shared" si="0"/>
        <v>_</v>
      </c>
      <c r="BB59" s="110" t="str">
        <f t="shared" si="0"/>
        <v>_</v>
      </c>
      <c r="BC59" s="110" t="str">
        <f t="shared" si="0"/>
        <v>_</v>
      </c>
      <c r="BD59" s="110" t="str">
        <f t="shared" si="0"/>
        <v>_</v>
      </c>
      <c r="BE59" s="110" t="str">
        <f t="shared" si="0"/>
        <v>_</v>
      </c>
      <c r="BF59" s="110" t="str">
        <f t="shared" si="0"/>
        <v>_</v>
      </c>
      <c r="BG59" s="110" t="str">
        <f t="shared" si="0"/>
        <v>_</v>
      </c>
      <c r="BH59" s="110" t="str">
        <f t="shared" si="0"/>
        <v>_</v>
      </c>
      <c r="BI59" s="110" t="str">
        <f t="shared" si="0"/>
        <v>_</v>
      </c>
      <c r="BJ59" s="110" t="str">
        <f t="shared" si="0"/>
        <v>_</v>
      </c>
      <c r="BK59" s="110" t="str">
        <f t="shared" si="0"/>
        <v>_</v>
      </c>
      <c r="BL59" s="110" t="str">
        <f t="shared" si="0"/>
        <v>_</v>
      </c>
      <c r="BM59" s="110" t="str">
        <f t="shared" si="0"/>
        <v>_</v>
      </c>
      <c r="BN59" s="110" t="str">
        <f t="shared" si="0"/>
        <v>_</v>
      </c>
      <c r="BO59" s="110" t="str">
        <f t="shared" si="0"/>
        <v>_</v>
      </c>
      <c r="BP59" s="110" t="str">
        <f t="shared" si="0"/>
        <v>_</v>
      </c>
      <c r="BQ59" s="110" t="str">
        <f t="shared" si="0"/>
        <v>_</v>
      </c>
      <c r="BR59" s="110" t="str">
        <f t="shared" si="0"/>
        <v>_</v>
      </c>
      <c r="BS59" s="110" t="str">
        <f t="shared" ref="BS59:ED59" si="1">IF(ISERROR(FIND("SK",BS7)),"_","Y")</f>
        <v>_</v>
      </c>
      <c r="BT59" s="110" t="str">
        <f t="shared" si="1"/>
        <v>_</v>
      </c>
      <c r="BU59" s="110" t="str">
        <f t="shared" si="1"/>
        <v>_</v>
      </c>
      <c r="BV59" s="110" t="str">
        <f t="shared" si="1"/>
        <v>_</v>
      </c>
      <c r="BW59" s="110" t="str">
        <f t="shared" si="1"/>
        <v>_</v>
      </c>
      <c r="BX59" s="110" t="str">
        <f t="shared" si="1"/>
        <v>_</v>
      </c>
      <c r="BY59" s="110" t="str">
        <f t="shared" si="1"/>
        <v>_</v>
      </c>
      <c r="BZ59" s="110" t="str">
        <f t="shared" si="1"/>
        <v>_</v>
      </c>
      <c r="CA59" s="110" t="str">
        <f t="shared" si="1"/>
        <v>_</v>
      </c>
      <c r="CB59" s="110" t="str">
        <f t="shared" si="1"/>
        <v>_</v>
      </c>
      <c r="CC59" s="110" t="str">
        <f t="shared" si="1"/>
        <v>_</v>
      </c>
      <c r="CD59" s="110" t="str">
        <f t="shared" si="1"/>
        <v>_</v>
      </c>
      <c r="CE59" s="110" t="str">
        <f t="shared" si="1"/>
        <v>_</v>
      </c>
      <c r="CF59" s="110" t="str">
        <f t="shared" si="1"/>
        <v>_</v>
      </c>
      <c r="CG59" s="110" t="str">
        <f t="shared" si="1"/>
        <v>_</v>
      </c>
      <c r="CH59" s="110" t="str">
        <f t="shared" si="1"/>
        <v>_</v>
      </c>
      <c r="CI59" s="110" t="str">
        <f t="shared" si="1"/>
        <v>_</v>
      </c>
      <c r="CJ59" s="110" t="str">
        <f t="shared" si="1"/>
        <v>_</v>
      </c>
      <c r="CK59" s="110" t="str">
        <f t="shared" si="1"/>
        <v>_</v>
      </c>
      <c r="CL59" s="110" t="str">
        <f t="shared" si="1"/>
        <v>_</v>
      </c>
      <c r="CM59" s="110" t="str">
        <f t="shared" si="1"/>
        <v>_</v>
      </c>
      <c r="CN59" s="110" t="str">
        <f t="shared" si="1"/>
        <v>_</v>
      </c>
      <c r="CO59" s="110" t="str">
        <f t="shared" si="1"/>
        <v>_</v>
      </c>
      <c r="CP59" s="110" t="str">
        <f t="shared" si="1"/>
        <v>_</v>
      </c>
      <c r="CQ59" s="110" t="str">
        <f t="shared" si="1"/>
        <v>_</v>
      </c>
      <c r="CR59" s="110" t="str">
        <f t="shared" si="1"/>
        <v>_</v>
      </c>
      <c r="CS59" s="110" t="str">
        <f t="shared" si="1"/>
        <v>_</v>
      </c>
      <c r="CT59" s="110" t="str">
        <f t="shared" si="1"/>
        <v>_</v>
      </c>
      <c r="CU59" s="110" t="str">
        <f t="shared" si="1"/>
        <v>_</v>
      </c>
      <c r="CV59" s="110" t="str">
        <f t="shared" si="1"/>
        <v>_</v>
      </c>
      <c r="CW59" s="110" t="str">
        <f t="shared" si="1"/>
        <v>_</v>
      </c>
      <c r="CX59" s="110" t="str">
        <f t="shared" si="1"/>
        <v>_</v>
      </c>
      <c r="CY59" s="110" t="str">
        <f t="shared" si="1"/>
        <v>_</v>
      </c>
      <c r="CZ59" s="110" t="str">
        <f t="shared" si="1"/>
        <v>_</v>
      </c>
      <c r="DA59" s="110" t="str">
        <f t="shared" si="1"/>
        <v>_</v>
      </c>
      <c r="DB59" s="110" t="str">
        <f t="shared" si="1"/>
        <v>_</v>
      </c>
      <c r="DC59" s="110" t="str">
        <f t="shared" si="1"/>
        <v>_</v>
      </c>
      <c r="DD59" s="110" t="str">
        <f t="shared" si="1"/>
        <v>_</v>
      </c>
      <c r="DE59" s="110" t="str">
        <f t="shared" si="1"/>
        <v>_</v>
      </c>
      <c r="DF59" s="110" t="str">
        <f t="shared" si="1"/>
        <v>_</v>
      </c>
      <c r="DG59" s="110" t="str">
        <f t="shared" si="1"/>
        <v>_</v>
      </c>
      <c r="DH59" s="110" t="str">
        <f t="shared" si="1"/>
        <v>_</v>
      </c>
      <c r="DI59" s="110" t="str">
        <f t="shared" si="1"/>
        <v>_</v>
      </c>
      <c r="DJ59" s="110" t="str">
        <f t="shared" si="1"/>
        <v>_</v>
      </c>
      <c r="DK59" s="110" t="str">
        <f t="shared" si="1"/>
        <v>_</v>
      </c>
      <c r="DL59" s="110" t="str">
        <f t="shared" si="1"/>
        <v>_</v>
      </c>
      <c r="DM59" s="110" t="str">
        <f t="shared" si="1"/>
        <v>_</v>
      </c>
      <c r="DN59" s="110" t="str">
        <f t="shared" si="1"/>
        <v>_</v>
      </c>
      <c r="DO59" s="110" t="str">
        <f t="shared" si="1"/>
        <v>_</v>
      </c>
      <c r="DP59" s="110" t="str">
        <f t="shared" si="1"/>
        <v>_</v>
      </c>
      <c r="DQ59" s="110" t="str">
        <f t="shared" si="1"/>
        <v>_</v>
      </c>
      <c r="DR59" s="110" t="str">
        <f t="shared" si="1"/>
        <v>_</v>
      </c>
      <c r="DS59" s="110" t="str">
        <f t="shared" si="1"/>
        <v>_</v>
      </c>
      <c r="DT59" s="110" t="str">
        <f t="shared" si="1"/>
        <v>_</v>
      </c>
      <c r="DU59" s="110" t="str">
        <f t="shared" si="1"/>
        <v>_</v>
      </c>
      <c r="DV59" s="110" t="str">
        <f t="shared" si="1"/>
        <v>_</v>
      </c>
      <c r="DW59" s="110" t="str">
        <f t="shared" si="1"/>
        <v>_</v>
      </c>
      <c r="DX59" s="110" t="str">
        <f t="shared" si="1"/>
        <v>_</v>
      </c>
      <c r="DY59" s="110" t="str">
        <f t="shared" si="1"/>
        <v>_</v>
      </c>
      <c r="DZ59" s="110" t="str">
        <f t="shared" si="1"/>
        <v>_</v>
      </c>
      <c r="EA59" s="110" t="str">
        <f t="shared" si="1"/>
        <v>_</v>
      </c>
      <c r="EB59" s="110" t="str">
        <f t="shared" si="1"/>
        <v>_</v>
      </c>
      <c r="EC59" s="110" t="str">
        <f t="shared" si="1"/>
        <v>_</v>
      </c>
      <c r="ED59" s="110" t="str">
        <f t="shared" si="1"/>
        <v>_</v>
      </c>
      <c r="EE59" s="110" t="str">
        <f t="shared" ref="EE59:EY59" si="2">IF(ISERROR(FIND("SK",EE7)),"_","Y")</f>
        <v>_</v>
      </c>
      <c r="EF59" s="110" t="str">
        <f t="shared" si="2"/>
        <v>_</v>
      </c>
      <c r="EG59" s="110" t="str">
        <f t="shared" si="2"/>
        <v>_</v>
      </c>
      <c r="EH59" s="110" t="str">
        <f t="shared" si="2"/>
        <v>_</v>
      </c>
      <c r="EI59" s="110" t="str">
        <f t="shared" si="2"/>
        <v>_</v>
      </c>
      <c r="EJ59" s="110" t="str">
        <f t="shared" si="2"/>
        <v>_</v>
      </c>
      <c r="EK59" s="110" t="str">
        <f t="shared" si="2"/>
        <v>_</v>
      </c>
      <c r="EL59" s="110" t="str">
        <f t="shared" si="2"/>
        <v>_</v>
      </c>
      <c r="EM59" s="110" t="str">
        <f t="shared" si="2"/>
        <v>_</v>
      </c>
      <c r="EN59" s="110" t="str">
        <f t="shared" si="2"/>
        <v>_</v>
      </c>
      <c r="EO59" s="110" t="str">
        <f t="shared" si="2"/>
        <v>_</v>
      </c>
      <c r="EP59" s="110" t="str">
        <f t="shared" si="2"/>
        <v>_</v>
      </c>
      <c r="EQ59" s="110" t="str">
        <f t="shared" si="2"/>
        <v>_</v>
      </c>
      <c r="ER59" s="110" t="str">
        <f t="shared" si="2"/>
        <v>_</v>
      </c>
      <c r="ES59" s="110" t="str">
        <f t="shared" si="2"/>
        <v>_</v>
      </c>
      <c r="ET59" s="110" t="str">
        <f t="shared" si="2"/>
        <v>_</v>
      </c>
      <c r="EU59" s="110" t="str">
        <f t="shared" si="2"/>
        <v>_</v>
      </c>
      <c r="EV59" s="110" t="str">
        <f t="shared" si="2"/>
        <v>_</v>
      </c>
      <c r="EW59" s="110" t="str">
        <f t="shared" si="2"/>
        <v>_</v>
      </c>
      <c r="EX59" s="110" t="str">
        <f t="shared" si="2"/>
        <v>_</v>
      </c>
      <c r="EY59" s="110" t="str">
        <f t="shared" si="2"/>
        <v>_</v>
      </c>
    </row>
    <row r="60" spans="1:155" s="47" customFormat="1" ht="19.05" hidden="1" customHeight="1" outlineLevel="2">
      <c r="A60" s="63"/>
      <c r="B60" s="63"/>
      <c r="C60" s="73" t="s">
        <v>230</v>
      </c>
      <c r="D60" s="73"/>
      <c r="E60" s="53"/>
      <c r="F60" s="110" t="str">
        <f>IF(OR(NOT(ISERROR(FIND("PK",F7))), NOT(ISERROR(FIND("GD",F7)))),"Y","_")</f>
        <v>_</v>
      </c>
      <c r="G60" s="110" t="str">
        <f t="shared" ref="G60:BR60" si="3">IF(OR(NOT(ISERROR(FIND("PK",G7))), NOT(ISERROR(FIND("GD",G7)))),"Y","_")</f>
        <v>_</v>
      </c>
      <c r="H60" s="110" t="str">
        <f t="shared" si="3"/>
        <v>_</v>
      </c>
      <c r="I60" s="110" t="str">
        <f t="shared" si="3"/>
        <v>_</v>
      </c>
      <c r="J60" s="110" t="str">
        <f t="shared" si="3"/>
        <v>_</v>
      </c>
      <c r="K60" s="110" t="str">
        <f t="shared" si="3"/>
        <v>_</v>
      </c>
      <c r="L60" s="110" t="str">
        <f t="shared" si="3"/>
        <v>_</v>
      </c>
      <c r="M60" s="110" t="str">
        <f t="shared" si="3"/>
        <v>_</v>
      </c>
      <c r="N60" s="110" t="str">
        <f t="shared" si="3"/>
        <v>_</v>
      </c>
      <c r="O60" s="110" t="str">
        <f t="shared" si="3"/>
        <v>_</v>
      </c>
      <c r="P60" s="110" t="str">
        <f t="shared" si="3"/>
        <v>_</v>
      </c>
      <c r="Q60" s="110" t="str">
        <f t="shared" si="3"/>
        <v>_</v>
      </c>
      <c r="R60" s="110" t="str">
        <f t="shared" si="3"/>
        <v>_</v>
      </c>
      <c r="S60" s="110" t="str">
        <f t="shared" si="3"/>
        <v>_</v>
      </c>
      <c r="T60" s="110" t="str">
        <f t="shared" si="3"/>
        <v>_</v>
      </c>
      <c r="U60" s="110" t="str">
        <f t="shared" si="3"/>
        <v>_</v>
      </c>
      <c r="V60" s="110" t="str">
        <f t="shared" si="3"/>
        <v>_</v>
      </c>
      <c r="W60" s="110" t="str">
        <f t="shared" si="3"/>
        <v>_</v>
      </c>
      <c r="X60" s="110" t="str">
        <f t="shared" si="3"/>
        <v>_</v>
      </c>
      <c r="Y60" s="110" t="str">
        <f t="shared" si="3"/>
        <v>_</v>
      </c>
      <c r="Z60" s="110" t="str">
        <f t="shared" si="3"/>
        <v>_</v>
      </c>
      <c r="AA60" s="110" t="str">
        <f t="shared" si="3"/>
        <v>_</v>
      </c>
      <c r="AB60" s="110" t="str">
        <f t="shared" si="3"/>
        <v>_</v>
      </c>
      <c r="AC60" s="110" t="str">
        <f t="shared" si="3"/>
        <v>_</v>
      </c>
      <c r="AD60" s="110" t="str">
        <f t="shared" si="3"/>
        <v>_</v>
      </c>
      <c r="AE60" s="110" t="str">
        <f t="shared" si="3"/>
        <v>_</v>
      </c>
      <c r="AF60" s="110" t="str">
        <f t="shared" si="3"/>
        <v>_</v>
      </c>
      <c r="AG60" s="110" t="str">
        <f t="shared" si="3"/>
        <v>_</v>
      </c>
      <c r="AH60" s="110" t="str">
        <f t="shared" si="3"/>
        <v>_</v>
      </c>
      <c r="AI60" s="110" t="str">
        <f t="shared" si="3"/>
        <v>_</v>
      </c>
      <c r="AJ60" s="110" t="str">
        <f t="shared" si="3"/>
        <v>_</v>
      </c>
      <c r="AK60" s="110" t="str">
        <f t="shared" si="3"/>
        <v>_</v>
      </c>
      <c r="AL60" s="110" t="str">
        <f t="shared" si="3"/>
        <v>_</v>
      </c>
      <c r="AM60" s="110" t="str">
        <f t="shared" si="3"/>
        <v>_</v>
      </c>
      <c r="AN60" s="110" t="str">
        <f t="shared" si="3"/>
        <v>_</v>
      </c>
      <c r="AO60" s="110" t="str">
        <f t="shared" si="3"/>
        <v>_</v>
      </c>
      <c r="AP60" s="110" t="str">
        <f t="shared" si="3"/>
        <v>_</v>
      </c>
      <c r="AQ60" s="110" t="str">
        <f t="shared" si="3"/>
        <v>_</v>
      </c>
      <c r="AR60" s="110" t="str">
        <f t="shared" si="3"/>
        <v>_</v>
      </c>
      <c r="AS60" s="110" t="str">
        <f t="shared" si="3"/>
        <v>_</v>
      </c>
      <c r="AT60" s="110" t="str">
        <f t="shared" si="3"/>
        <v>_</v>
      </c>
      <c r="AU60" s="110" t="str">
        <f t="shared" si="3"/>
        <v>_</v>
      </c>
      <c r="AV60" s="110" t="str">
        <f t="shared" si="3"/>
        <v>_</v>
      </c>
      <c r="AW60" s="110" t="str">
        <f t="shared" si="3"/>
        <v>_</v>
      </c>
      <c r="AX60" s="110" t="str">
        <f t="shared" si="3"/>
        <v>_</v>
      </c>
      <c r="AY60" s="110" t="str">
        <f t="shared" si="3"/>
        <v>_</v>
      </c>
      <c r="AZ60" s="110" t="str">
        <f t="shared" si="3"/>
        <v>_</v>
      </c>
      <c r="BA60" s="110" t="str">
        <f t="shared" si="3"/>
        <v>_</v>
      </c>
      <c r="BB60" s="110" t="str">
        <f t="shared" si="3"/>
        <v>_</v>
      </c>
      <c r="BC60" s="110" t="str">
        <f t="shared" si="3"/>
        <v>_</v>
      </c>
      <c r="BD60" s="110" t="str">
        <f t="shared" si="3"/>
        <v>_</v>
      </c>
      <c r="BE60" s="110" t="str">
        <f t="shared" si="3"/>
        <v>_</v>
      </c>
      <c r="BF60" s="110" t="str">
        <f t="shared" si="3"/>
        <v>_</v>
      </c>
      <c r="BG60" s="110" t="str">
        <f t="shared" si="3"/>
        <v>_</v>
      </c>
      <c r="BH60" s="110" t="str">
        <f t="shared" si="3"/>
        <v>_</v>
      </c>
      <c r="BI60" s="110" t="str">
        <f t="shared" si="3"/>
        <v>_</v>
      </c>
      <c r="BJ60" s="110" t="str">
        <f t="shared" si="3"/>
        <v>_</v>
      </c>
      <c r="BK60" s="110" t="str">
        <f t="shared" si="3"/>
        <v>_</v>
      </c>
      <c r="BL60" s="110" t="str">
        <f t="shared" si="3"/>
        <v>_</v>
      </c>
      <c r="BM60" s="110" t="str">
        <f t="shared" si="3"/>
        <v>_</v>
      </c>
      <c r="BN60" s="110" t="str">
        <f t="shared" si="3"/>
        <v>_</v>
      </c>
      <c r="BO60" s="110" t="str">
        <f t="shared" si="3"/>
        <v>_</v>
      </c>
      <c r="BP60" s="110" t="str">
        <f t="shared" si="3"/>
        <v>_</v>
      </c>
      <c r="BQ60" s="110" t="str">
        <f t="shared" si="3"/>
        <v>_</v>
      </c>
      <c r="BR60" s="110" t="str">
        <f t="shared" si="3"/>
        <v>_</v>
      </c>
      <c r="BS60" s="110" t="str">
        <f t="shared" ref="BS60:ED60" si="4">IF(OR(NOT(ISERROR(FIND("PK",BS7))), NOT(ISERROR(FIND("GD",BS7)))),"Y","_")</f>
        <v>_</v>
      </c>
      <c r="BT60" s="110" t="str">
        <f t="shared" si="4"/>
        <v>_</v>
      </c>
      <c r="BU60" s="110" t="str">
        <f t="shared" si="4"/>
        <v>_</v>
      </c>
      <c r="BV60" s="110" t="str">
        <f t="shared" si="4"/>
        <v>_</v>
      </c>
      <c r="BW60" s="110" t="str">
        <f t="shared" si="4"/>
        <v>_</v>
      </c>
      <c r="BX60" s="110" t="str">
        <f t="shared" si="4"/>
        <v>_</v>
      </c>
      <c r="BY60" s="110" t="str">
        <f t="shared" si="4"/>
        <v>_</v>
      </c>
      <c r="BZ60" s="110" t="str">
        <f t="shared" si="4"/>
        <v>_</v>
      </c>
      <c r="CA60" s="110" t="str">
        <f t="shared" si="4"/>
        <v>_</v>
      </c>
      <c r="CB60" s="110" t="str">
        <f t="shared" si="4"/>
        <v>_</v>
      </c>
      <c r="CC60" s="110" t="str">
        <f t="shared" si="4"/>
        <v>_</v>
      </c>
      <c r="CD60" s="110" t="str">
        <f t="shared" si="4"/>
        <v>_</v>
      </c>
      <c r="CE60" s="110" t="str">
        <f t="shared" si="4"/>
        <v>_</v>
      </c>
      <c r="CF60" s="110" t="str">
        <f t="shared" si="4"/>
        <v>_</v>
      </c>
      <c r="CG60" s="110" t="str">
        <f t="shared" si="4"/>
        <v>_</v>
      </c>
      <c r="CH60" s="110" t="str">
        <f t="shared" si="4"/>
        <v>_</v>
      </c>
      <c r="CI60" s="110" t="str">
        <f t="shared" si="4"/>
        <v>_</v>
      </c>
      <c r="CJ60" s="110" t="str">
        <f t="shared" si="4"/>
        <v>_</v>
      </c>
      <c r="CK60" s="110" t="str">
        <f t="shared" si="4"/>
        <v>_</v>
      </c>
      <c r="CL60" s="110" t="str">
        <f t="shared" si="4"/>
        <v>_</v>
      </c>
      <c r="CM60" s="110" t="str">
        <f t="shared" si="4"/>
        <v>_</v>
      </c>
      <c r="CN60" s="110" t="str">
        <f t="shared" si="4"/>
        <v>_</v>
      </c>
      <c r="CO60" s="110" t="str">
        <f t="shared" si="4"/>
        <v>_</v>
      </c>
      <c r="CP60" s="110" t="str">
        <f t="shared" si="4"/>
        <v>_</v>
      </c>
      <c r="CQ60" s="110" t="str">
        <f t="shared" si="4"/>
        <v>_</v>
      </c>
      <c r="CR60" s="110" t="str">
        <f t="shared" si="4"/>
        <v>_</v>
      </c>
      <c r="CS60" s="110" t="str">
        <f t="shared" si="4"/>
        <v>_</v>
      </c>
      <c r="CT60" s="110" t="str">
        <f t="shared" si="4"/>
        <v>_</v>
      </c>
      <c r="CU60" s="110" t="str">
        <f t="shared" si="4"/>
        <v>_</v>
      </c>
      <c r="CV60" s="110" t="str">
        <f t="shared" si="4"/>
        <v>_</v>
      </c>
      <c r="CW60" s="110" t="str">
        <f t="shared" si="4"/>
        <v>_</v>
      </c>
      <c r="CX60" s="110" t="str">
        <f t="shared" si="4"/>
        <v>_</v>
      </c>
      <c r="CY60" s="110" t="str">
        <f t="shared" si="4"/>
        <v>_</v>
      </c>
      <c r="CZ60" s="110" t="str">
        <f t="shared" si="4"/>
        <v>_</v>
      </c>
      <c r="DA60" s="110" t="str">
        <f t="shared" si="4"/>
        <v>_</v>
      </c>
      <c r="DB60" s="110" t="str">
        <f t="shared" si="4"/>
        <v>_</v>
      </c>
      <c r="DC60" s="110" t="str">
        <f t="shared" si="4"/>
        <v>_</v>
      </c>
      <c r="DD60" s="110" t="str">
        <f t="shared" si="4"/>
        <v>_</v>
      </c>
      <c r="DE60" s="110" t="str">
        <f t="shared" si="4"/>
        <v>_</v>
      </c>
      <c r="DF60" s="110" t="str">
        <f t="shared" si="4"/>
        <v>_</v>
      </c>
      <c r="DG60" s="110" t="str">
        <f t="shared" si="4"/>
        <v>_</v>
      </c>
      <c r="DH60" s="110" t="str">
        <f t="shared" si="4"/>
        <v>_</v>
      </c>
      <c r="DI60" s="110" t="str">
        <f t="shared" si="4"/>
        <v>_</v>
      </c>
      <c r="DJ60" s="110" t="str">
        <f t="shared" si="4"/>
        <v>_</v>
      </c>
      <c r="DK60" s="110" t="str">
        <f t="shared" si="4"/>
        <v>_</v>
      </c>
      <c r="DL60" s="110" t="str">
        <f t="shared" si="4"/>
        <v>_</v>
      </c>
      <c r="DM60" s="110" t="str">
        <f t="shared" si="4"/>
        <v>_</v>
      </c>
      <c r="DN60" s="110" t="str">
        <f t="shared" si="4"/>
        <v>_</v>
      </c>
      <c r="DO60" s="110" t="str">
        <f t="shared" si="4"/>
        <v>_</v>
      </c>
      <c r="DP60" s="110" t="str">
        <f t="shared" si="4"/>
        <v>_</v>
      </c>
      <c r="DQ60" s="110" t="str">
        <f t="shared" si="4"/>
        <v>_</v>
      </c>
      <c r="DR60" s="110" t="str">
        <f t="shared" si="4"/>
        <v>_</v>
      </c>
      <c r="DS60" s="110" t="str">
        <f t="shared" si="4"/>
        <v>_</v>
      </c>
      <c r="DT60" s="110" t="str">
        <f t="shared" si="4"/>
        <v>_</v>
      </c>
      <c r="DU60" s="110" t="str">
        <f t="shared" si="4"/>
        <v>_</v>
      </c>
      <c r="DV60" s="110" t="str">
        <f t="shared" si="4"/>
        <v>_</v>
      </c>
      <c r="DW60" s="110" t="str">
        <f t="shared" si="4"/>
        <v>_</v>
      </c>
      <c r="DX60" s="110" t="str">
        <f t="shared" si="4"/>
        <v>_</v>
      </c>
      <c r="DY60" s="110" t="str">
        <f t="shared" si="4"/>
        <v>_</v>
      </c>
      <c r="DZ60" s="110" t="str">
        <f t="shared" si="4"/>
        <v>_</v>
      </c>
      <c r="EA60" s="110" t="str">
        <f t="shared" si="4"/>
        <v>_</v>
      </c>
      <c r="EB60" s="110" t="str">
        <f t="shared" si="4"/>
        <v>_</v>
      </c>
      <c r="EC60" s="110" t="str">
        <f t="shared" si="4"/>
        <v>_</v>
      </c>
      <c r="ED60" s="110" t="str">
        <f t="shared" si="4"/>
        <v>_</v>
      </c>
      <c r="EE60" s="110" t="str">
        <f t="shared" ref="EE60:EY60" si="5">IF(OR(NOT(ISERROR(FIND("PK",EE7))), NOT(ISERROR(FIND("GD",EE7)))),"Y","_")</f>
        <v>_</v>
      </c>
      <c r="EF60" s="110" t="str">
        <f t="shared" si="5"/>
        <v>_</v>
      </c>
      <c r="EG60" s="110" t="str">
        <f t="shared" si="5"/>
        <v>_</v>
      </c>
      <c r="EH60" s="110" t="str">
        <f t="shared" si="5"/>
        <v>_</v>
      </c>
      <c r="EI60" s="110" t="str">
        <f t="shared" si="5"/>
        <v>_</v>
      </c>
      <c r="EJ60" s="110" t="str">
        <f t="shared" si="5"/>
        <v>_</v>
      </c>
      <c r="EK60" s="110" t="str">
        <f t="shared" si="5"/>
        <v>_</v>
      </c>
      <c r="EL60" s="110" t="str">
        <f t="shared" si="5"/>
        <v>_</v>
      </c>
      <c r="EM60" s="110" t="str">
        <f t="shared" si="5"/>
        <v>_</v>
      </c>
      <c r="EN60" s="110" t="str">
        <f t="shared" si="5"/>
        <v>_</v>
      </c>
      <c r="EO60" s="110" t="str">
        <f t="shared" si="5"/>
        <v>_</v>
      </c>
      <c r="EP60" s="110" t="str">
        <f t="shared" si="5"/>
        <v>_</v>
      </c>
      <c r="EQ60" s="110" t="str">
        <f t="shared" si="5"/>
        <v>_</v>
      </c>
      <c r="ER60" s="110" t="str">
        <f t="shared" si="5"/>
        <v>_</v>
      </c>
      <c r="ES60" s="110" t="str">
        <f t="shared" si="5"/>
        <v>_</v>
      </c>
      <c r="ET60" s="110" t="str">
        <f t="shared" si="5"/>
        <v>_</v>
      </c>
      <c r="EU60" s="110" t="str">
        <f t="shared" si="5"/>
        <v>_</v>
      </c>
      <c r="EV60" s="110" t="str">
        <f t="shared" si="5"/>
        <v>_</v>
      </c>
      <c r="EW60" s="110" t="str">
        <f t="shared" si="5"/>
        <v>_</v>
      </c>
      <c r="EX60" s="110" t="str">
        <f t="shared" si="5"/>
        <v>_</v>
      </c>
      <c r="EY60" s="110" t="str">
        <f t="shared" si="5"/>
        <v>_</v>
      </c>
    </row>
    <row r="61" spans="1:155" s="47" customFormat="1" ht="19.05" hidden="1" customHeight="1" outlineLevel="2">
      <c r="A61" s="63"/>
      <c r="B61" s="63"/>
      <c r="C61" s="73" t="s">
        <v>225</v>
      </c>
      <c r="D61" s="73"/>
      <c r="E61" s="53"/>
      <c r="F61" s="110" t="str">
        <f>IF(OR(NOT(ISERROR(FIND("BK",F7))), NOT(ISERROR(FIND("NK",F7))), NOT(ISERROR(FIND("DD",F7)))),"Y","_")</f>
        <v>_</v>
      </c>
      <c r="G61" s="110" t="str">
        <f t="shared" ref="G61:BR61" si="6">IF(OR(NOT(ISERROR(FIND("BK",G7))), NOT(ISERROR(FIND("NK",G7))), NOT(ISERROR(FIND("DD",G7)))),"Y","_")</f>
        <v>_</v>
      </c>
      <c r="H61" s="110" t="str">
        <f t="shared" si="6"/>
        <v>_</v>
      </c>
      <c r="I61" s="110" t="str">
        <f t="shared" si="6"/>
        <v>_</v>
      </c>
      <c r="J61" s="110" t="str">
        <f t="shared" si="6"/>
        <v>_</v>
      </c>
      <c r="K61" s="110" t="str">
        <f t="shared" si="6"/>
        <v>_</v>
      </c>
      <c r="L61" s="110" t="str">
        <f t="shared" si="6"/>
        <v>_</v>
      </c>
      <c r="M61" s="110" t="str">
        <f t="shared" si="6"/>
        <v>_</v>
      </c>
      <c r="N61" s="110" t="str">
        <f t="shared" si="6"/>
        <v>_</v>
      </c>
      <c r="O61" s="110" t="str">
        <f t="shared" si="6"/>
        <v>_</v>
      </c>
      <c r="P61" s="110" t="str">
        <f t="shared" si="6"/>
        <v>_</v>
      </c>
      <c r="Q61" s="110" t="str">
        <f t="shared" si="6"/>
        <v>_</v>
      </c>
      <c r="R61" s="110" t="str">
        <f t="shared" si="6"/>
        <v>_</v>
      </c>
      <c r="S61" s="110" t="str">
        <f t="shared" si="6"/>
        <v>_</v>
      </c>
      <c r="T61" s="110" t="str">
        <f t="shared" si="6"/>
        <v>_</v>
      </c>
      <c r="U61" s="110" t="str">
        <f t="shared" si="6"/>
        <v>_</v>
      </c>
      <c r="V61" s="110" t="str">
        <f t="shared" si="6"/>
        <v>_</v>
      </c>
      <c r="W61" s="110" t="str">
        <f t="shared" si="6"/>
        <v>_</v>
      </c>
      <c r="X61" s="110" t="str">
        <f t="shared" si="6"/>
        <v>_</v>
      </c>
      <c r="Y61" s="110" t="str">
        <f t="shared" si="6"/>
        <v>_</v>
      </c>
      <c r="Z61" s="110" t="str">
        <f t="shared" si="6"/>
        <v>_</v>
      </c>
      <c r="AA61" s="110" t="str">
        <f t="shared" si="6"/>
        <v>_</v>
      </c>
      <c r="AB61" s="110" t="str">
        <f t="shared" si="6"/>
        <v>_</v>
      </c>
      <c r="AC61" s="110" t="str">
        <f t="shared" si="6"/>
        <v>_</v>
      </c>
      <c r="AD61" s="110" t="str">
        <f t="shared" si="6"/>
        <v>_</v>
      </c>
      <c r="AE61" s="110" t="str">
        <f t="shared" si="6"/>
        <v>_</v>
      </c>
      <c r="AF61" s="110" t="str">
        <f t="shared" si="6"/>
        <v>_</v>
      </c>
      <c r="AG61" s="110" t="str">
        <f t="shared" si="6"/>
        <v>_</v>
      </c>
      <c r="AH61" s="110" t="str">
        <f t="shared" si="6"/>
        <v>_</v>
      </c>
      <c r="AI61" s="110" t="str">
        <f t="shared" si="6"/>
        <v>_</v>
      </c>
      <c r="AJ61" s="110" t="str">
        <f t="shared" si="6"/>
        <v>_</v>
      </c>
      <c r="AK61" s="110" t="str">
        <f t="shared" si="6"/>
        <v>_</v>
      </c>
      <c r="AL61" s="110" t="str">
        <f t="shared" si="6"/>
        <v>_</v>
      </c>
      <c r="AM61" s="110" t="str">
        <f t="shared" si="6"/>
        <v>_</v>
      </c>
      <c r="AN61" s="110" t="str">
        <f t="shared" si="6"/>
        <v>_</v>
      </c>
      <c r="AO61" s="110" t="str">
        <f t="shared" si="6"/>
        <v>_</v>
      </c>
      <c r="AP61" s="110" t="str">
        <f t="shared" si="6"/>
        <v>_</v>
      </c>
      <c r="AQ61" s="110" t="str">
        <f t="shared" si="6"/>
        <v>_</v>
      </c>
      <c r="AR61" s="110" t="str">
        <f t="shared" si="6"/>
        <v>_</v>
      </c>
      <c r="AS61" s="110" t="str">
        <f t="shared" si="6"/>
        <v>_</v>
      </c>
      <c r="AT61" s="110" t="str">
        <f t="shared" si="6"/>
        <v>_</v>
      </c>
      <c r="AU61" s="110" t="str">
        <f t="shared" si="6"/>
        <v>_</v>
      </c>
      <c r="AV61" s="110" t="str">
        <f t="shared" si="6"/>
        <v>_</v>
      </c>
      <c r="AW61" s="110" t="str">
        <f t="shared" si="6"/>
        <v>_</v>
      </c>
      <c r="AX61" s="110" t="str">
        <f t="shared" si="6"/>
        <v>_</v>
      </c>
      <c r="AY61" s="110" t="str">
        <f t="shared" si="6"/>
        <v>_</v>
      </c>
      <c r="AZ61" s="110" t="str">
        <f t="shared" si="6"/>
        <v>_</v>
      </c>
      <c r="BA61" s="110" t="str">
        <f t="shared" si="6"/>
        <v>_</v>
      </c>
      <c r="BB61" s="110" t="str">
        <f t="shared" si="6"/>
        <v>_</v>
      </c>
      <c r="BC61" s="110" t="str">
        <f t="shared" si="6"/>
        <v>_</v>
      </c>
      <c r="BD61" s="110" t="str">
        <f t="shared" si="6"/>
        <v>_</v>
      </c>
      <c r="BE61" s="110" t="str">
        <f t="shared" si="6"/>
        <v>_</v>
      </c>
      <c r="BF61" s="110" t="str">
        <f t="shared" si="6"/>
        <v>_</v>
      </c>
      <c r="BG61" s="110" t="str">
        <f t="shared" si="6"/>
        <v>_</v>
      </c>
      <c r="BH61" s="110" t="str">
        <f t="shared" si="6"/>
        <v>_</v>
      </c>
      <c r="BI61" s="110" t="str">
        <f t="shared" si="6"/>
        <v>_</v>
      </c>
      <c r="BJ61" s="110" t="str">
        <f t="shared" si="6"/>
        <v>_</v>
      </c>
      <c r="BK61" s="110" t="str">
        <f t="shared" si="6"/>
        <v>_</v>
      </c>
      <c r="BL61" s="110" t="str">
        <f t="shared" si="6"/>
        <v>_</v>
      </c>
      <c r="BM61" s="110" t="str">
        <f t="shared" si="6"/>
        <v>_</v>
      </c>
      <c r="BN61" s="110" t="str">
        <f t="shared" si="6"/>
        <v>_</v>
      </c>
      <c r="BO61" s="110" t="str">
        <f t="shared" si="6"/>
        <v>_</v>
      </c>
      <c r="BP61" s="110" t="str">
        <f t="shared" si="6"/>
        <v>_</v>
      </c>
      <c r="BQ61" s="110" t="str">
        <f t="shared" si="6"/>
        <v>_</v>
      </c>
      <c r="BR61" s="110" t="str">
        <f t="shared" si="6"/>
        <v>_</v>
      </c>
      <c r="BS61" s="110" t="str">
        <f t="shared" ref="BS61:ED61" si="7">IF(OR(NOT(ISERROR(FIND("BK",BS7))), NOT(ISERROR(FIND("NK",BS7))), NOT(ISERROR(FIND("DD",BS7)))),"Y","_")</f>
        <v>_</v>
      </c>
      <c r="BT61" s="110" t="str">
        <f t="shared" si="7"/>
        <v>_</v>
      </c>
      <c r="BU61" s="110" t="str">
        <f t="shared" si="7"/>
        <v>_</v>
      </c>
      <c r="BV61" s="110" t="str">
        <f t="shared" si="7"/>
        <v>_</v>
      </c>
      <c r="BW61" s="110" t="str">
        <f t="shared" si="7"/>
        <v>_</v>
      </c>
      <c r="BX61" s="110" t="str">
        <f t="shared" si="7"/>
        <v>_</v>
      </c>
      <c r="BY61" s="110" t="str">
        <f t="shared" si="7"/>
        <v>_</v>
      </c>
      <c r="BZ61" s="110" t="str">
        <f t="shared" si="7"/>
        <v>_</v>
      </c>
      <c r="CA61" s="110" t="str">
        <f t="shared" si="7"/>
        <v>_</v>
      </c>
      <c r="CB61" s="110" t="str">
        <f t="shared" si="7"/>
        <v>_</v>
      </c>
      <c r="CC61" s="110" t="str">
        <f t="shared" si="7"/>
        <v>_</v>
      </c>
      <c r="CD61" s="110" t="str">
        <f t="shared" si="7"/>
        <v>_</v>
      </c>
      <c r="CE61" s="110" t="str">
        <f t="shared" si="7"/>
        <v>_</v>
      </c>
      <c r="CF61" s="110" t="str">
        <f t="shared" si="7"/>
        <v>_</v>
      </c>
      <c r="CG61" s="110" t="str">
        <f t="shared" si="7"/>
        <v>_</v>
      </c>
      <c r="CH61" s="110" t="str">
        <f t="shared" si="7"/>
        <v>_</v>
      </c>
      <c r="CI61" s="110" t="str">
        <f t="shared" si="7"/>
        <v>_</v>
      </c>
      <c r="CJ61" s="110" t="str">
        <f t="shared" si="7"/>
        <v>_</v>
      </c>
      <c r="CK61" s="110" t="str">
        <f t="shared" si="7"/>
        <v>_</v>
      </c>
      <c r="CL61" s="110" t="str">
        <f t="shared" si="7"/>
        <v>_</v>
      </c>
      <c r="CM61" s="110" t="str">
        <f t="shared" si="7"/>
        <v>_</v>
      </c>
      <c r="CN61" s="110" t="str">
        <f t="shared" si="7"/>
        <v>_</v>
      </c>
      <c r="CO61" s="110" t="str">
        <f t="shared" si="7"/>
        <v>_</v>
      </c>
      <c r="CP61" s="110" t="str">
        <f t="shared" si="7"/>
        <v>_</v>
      </c>
      <c r="CQ61" s="110" t="str">
        <f t="shared" si="7"/>
        <v>_</v>
      </c>
      <c r="CR61" s="110" t="str">
        <f t="shared" si="7"/>
        <v>_</v>
      </c>
      <c r="CS61" s="110" t="str">
        <f t="shared" si="7"/>
        <v>_</v>
      </c>
      <c r="CT61" s="110" t="str">
        <f t="shared" si="7"/>
        <v>_</v>
      </c>
      <c r="CU61" s="110" t="str">
        <f t="shared" si="7"/>
        <v>_</v>
      </c>
      <c r="CV61" s="110" t="str">
        <f t="shared" si="7"/>
        <v>_</v>
      </c>
      <c r="CW61" s="110" t="str">
        <f t="shared" si="7"/>
        <v>_</v>
      </c>
      <c r="CX61" s="110" t="str">
        <f t="shared" si="7"/>
        <v>_</v>
      </c>
      <c r="CY61" s="110" t="str">
        <f t="shared" si="7"/>
        <v>_</v>
      </c>
      <c r="CZ61" s="110" t="str">
        <f t="shared" si="7"/>
        <v>_</v>
      </c>
      <c r="DA61" s="110" t="str">
        <f t="shared" si="7"/>
        <v>_</v>
      </c>
      <c r="DB61" s="110" t="str">
        <f t="shared" si="7"/>
        <v>_</v>
      </c>
      <c r="DC61" s="110" t="str">
        <f t="shared" si="7"/>
        <v>_</v>
      </c>
      <c r="DD61" s="110" t="str">
        <f t="shared" si="7"/>
        <v>_</v>
      </c>
      <c r="DE61" s="110" t="str">
        <f t="shared" si="7"/>
        <v>_</v>
      </c>
      <c r="DF61" s="110" t="str">
        <f t="shared" si="7"/>
        <v>_</v>
      </c>
      <c r="DG61" s="110" t="str">
        <f t="shared" si="7"/>
        <v>_</v>
      </c>
      <c r="DH61" s="110" t="str">
        <f t="shared" si="7"/>
        <v>_</v>
      </c>
      <c r="DI61" s="110" t="str">
        <f t="shared" si="7"/>
        <v>_</v>
      </c>
      <c r="DJ61" s="110" t="str">
        <f t="shared" si="7"/>
        <v>_</v>
      </c>
      <c r="DK61" s="110" t="str">
        <f t="shared" si="7"/>
        <v>_</v>
      </c>
      <c r="DL61" s="110" t="str">
        <f t="shared" si="7"/>
        <v>_</v>
      </c>
      <c r="DM61" s="110" t="str">
        <f t="shared" si="7"/>
        <v>_</v>
      </c>
      <c r="DN61" s="110" t="str">
        <f t="shared" si="7"/>
        <v>_</v>
      </c>
      <c r="DO61" s="110" t="str">
        <f t="shared" si="7"/>
        <v>_</v>
      </c>
      <c r="DP61" s="110" t="str">
        <f t="shared" si="7"/>
        <v>_</v>
      </c>
      <c r="DQ61" s="110" t="str">
        <f t="shared" si="7"/>
        <v>_</v>
      </c>
      <c r="DR61" s="110" t="str">
        <f t="shared" si="7"/>
        <v>_</v>
      </c>
      <c r="DS61" s="110" t="str">
        <f t="shared" si="7"/>
        <v>_</v>
      </c>
      <c r="DT61" s="110" t="str">
        <f t="shared" si="7"/>
        <v>_</v>
      </c>
      <c r="DU61" s="110" t="str">
        <f t="shared" si="7"/>
        <v>_</v>
      </c>
      <c r="DV61" s="110" t="str">
        <f t="shared" si="7"/>
        <v>_</v>
      </c>
      <c r="DW61" s="110" t="str">
        <f t="shared" si="7"/>
        <v>_</v>
      </c>
      <c r="DX61" s="110" t="str">
        <f t="shared" si="7"/>
        <v>_</v>
      </c>
      <c r="DY61" s="110" t="str">
        <f t="shared" si="7"/>
        <v>_</v>
      </c>
      <c r="DZ61" s="110" t="str">
        <f t="shared" si="7"/>
        <v>_</v>
      </c>
      <c r="EA61" s="110" t="str">
        <f t="shared" si="7"/>
        <v>_</v>
      </c>
      <c r="EB61" s="110" t="str">
        <f t="shared" si="7"/>
        <v>_</v>
      </c>
      <c r="EC61" s="110" t="str">
        <f t="shared" si="7"/>
        <v>_</v>
      </c>
      <c r="ED61" s="110" t="str">
        <f t="shared" si="7"/>
        <v>_</v>
      </c>
      <c r="EE61" s="110" t="str">
        <f t="shared" ref="EE61:EY61" si="8">IF(OR(NOT(ISERROR(FIND("BK",EE7))), NOT(ISERROR(FIND("NK",EE7))), NOT(ISERROR(FIND("DD",EE7)))),"Y","_")</f>
        <v>_</v>
      </c>
      <c r="EF61" s="110" t="str">
        <f t="shared" si="8"/>
        <v>_</v>
      </c>
      <c r="EG61" s="110" t="str">
        <f t="shared" si="8"/>
        <v>_</v>
      </c>
      <c r="EH61" s="110" t="str">
        <f t="shared" si="8"/>
        <v>_</v>
      </c>
      <c r="EI61" s="110" t="str">
        <f t="shared" si="8"/>
        <v>_</v>
      </c>
      <c r="EJ61" s="110" t="str">
        <f t="shared" si="8"/>
        <v>_</v>
      </c>
      <c r="EK61" s="110" t="str">
        <f t="shared" si="8"/>
        <v>_</v>
      </c>
      <c r="EL61" s="110" t="str">
        <f t="shared" si="8"/>
        <v>_</v>
      </c>
      <c r="EM61" s="110" t="str">
        <f t="shared" si="8"/>
        <v>_</v>
      </c>
      <c r="EN61" s="110" t="str">
        <f t="shared" si="8"/>
        <v>_</v>
      </c>
      <c r="EO61" s="110" t="str">
        <f t="shared" si="8"/>
        <v>_</v>
      </c>
      <c r="EP61" s="110" t="str">
        <f t="shared" si="8"/>
        <v>_</v>
      </c>
      <c r="EQ61" s="110" t="str">
        <f t="shared" si="8"/>
        <v>_</v>
      </c>
      <c r="ER61" s="110" t="str">
        <f t="shared" si="8"/>
        <v>_</v>
      </c>
      <c r="ES61" s="110" t="str">
        <f t="shared" si="8"/>
        <v>_</v>
      </c>
      <c r="ET61" s="110" t="str">
        <f t="shared" si="8"/>
        <v>_</v>
      </c>
      <c r="EU61" s="110" t="str">
        <f t="shared" si="8"/>
        <v>_</v>
      </c>
      <c r="EV61" s="110" t="str">
        <f t="shared" si="8"/>
        <v>_</v>
      </c>
      <c r="EW61" s="110" t="str">
        <f t="shared" si="8"/>
        <v>_</v>
      </c>
      <c r="EX61" s="110" t="str">
        <f t="shared" si="8"/>
        <v>_</v>
      </c>
      <c r="EY61" s="110" t="str">
        <f t="shared" si="8"/>
        <v>_</v>
      </c>
    </row>
    <row r="62" spans="1:155" s="47" customFormat="1" ht="19.05" hidden="1" customHeight="1" outlineLevel="2">
      <c r="A62" s="63"/>
      <c r="B62" s="63"/>
      <c r="C62" s="73" t="s">
        <v>231</v>
      </c>
      <c r="D62" s="73"/>
      <c r="E62" s="53"/>
      <c r="F62" s="110" t="str">
        <f>IF(OR(NOT(ISERROR(FIND("FK",F7))), NOT(ISERROR(FIND("RK",F7)))),"Y","_")</f>
        <v>_</v>
      </c>
      <c r="G62" s="110" t="str">
        <f t="shared" ref="G62:BR62" si="9">IF(OR(NOT(ISERROR(FIND("FK",G7))), NOT(ISERROR(FIND("RK",G7)))),"Y","_")</f>
        <v>_</v>
      </c>
      <c r="H62" s="110" t="str">
        <f t="shared" si="9"/>
        <v>_</v>
      </c>
      <c r="I62" s="110" t="str">
        <f t="shared" si="9"/>
        <v>_</v>
      </c>
      <c r="J62" s="110" t="str">
        <f t="shared" si="9"/>
        <v>_</v>
      </c>
      <c r="K62" s="110" t="str">
        <f t="shared" si="9"/>
        <v>_</v>
      </c>
      <c r="L62" s="110" t="str">
        <f t="shared" si="9"/>
        <v>_</v>
      </c>
      <c r="M62" s="110" t="str">
        <f t="shared" si="9"/>
        <v>_</v>
      </c>
      <c r="N62" s="110" t="str">
        <f t="shared" si="9"/>
        <v>_</v>
      </c>
      <c r="O62" s="110" t="str">
        <f t="shared" si="9"/>
        <v>_</v>
      </c>
      <c r="P62" s="110" t="str">
        <f t="shared" si="9"/>
        <v>_</v>
      </c>
      <c r="Q62" s="110" t="str">
        <f t="shared" si="9"/>
        <v>_</v>
      </c>
      <c r="R62" s="110" t="str">
        <f t="shared" si="9"/>
        <v>_</v>
      </c>
      <c r="S62" s="110" t="str">
        <f t="shared" si="9"/>
        <v>_</v>
      </c>
      <c r="T62" s="110" t="str">
        <f t="shared" si="9"/>
        <v>_</v>
      </c>
      <c r="U62" s="110" t="str">
        <f t="shared" si="9"/>
        <v>_</v>
      </c>
      <c r="V62" s="110" t="str">
        <f t="shared" si="9"/>
        <v>_</v>
      </c>
      <c r="W62" s="110" t="str">
        <f t="shared" si="9"/>
        <v>_</v>
      </c>
      <c r="X62" s="110" t="str">
        <f t="shared" si="9"/>
        <v>_</v>
      </c>
      <c r="Y62" s="110" t="str">
        <f t="shared" si="9"/>
        <v>_</v>
      </c>
      <c r="Z62" s="110" t="str">
        <f t="shared" si="9"/>
        <v>_</v>
      </c>
      <c r="AA62" s="110" t="str">
        <f t="shared" si="9"/>
        <v>_</v>
      </c>
      <c r="AB62" s="110" t="str">
        <f t="shared" si="9"/>
        <v>_</v>
      </c>
      <c r="AC62" s="110" t="str">
        <f t="shared" si="9"/>
        <v>_</v>
      </c>
      <c r="AD62" s="110" t="str">
        <f t="shared" si="9"/>
        <v>_</v>
      </c>
      <c r="AE62" s="110" t="str">
        <f t="shared" si="9"/>
        <v>_</v>
      </c>
      <c r="AF62" s="110" t="str">
        <f t="shared" si="9"/>
        <v>_</v>
      </c>
      <c r="AG62" s="110" t="str">
        <f t="shared" si="9"/>
        <v>_</v>
      </c>
      <c r="AH62" s="110" t="str">
        <f t="shared" si="9"/>
        <v>_</v>
      </c>
      <c r="AI62" s="110" t="str">
        <f t="shared" si="9"/>
        <v>_</v>
      </c>
      <c r="AJ62" s="110" t="str">
        <f t="shared" si="9"/>
        <v>_</v>
      </c>
      <c r="AK62" s="110" t="str">
        <f t="shared" si="9"/>
        <v>_</v>
      </c>
      <c r="AL62" s="110" t="str">
        <f t="shared" si="9"/>
        <v>_</v>
      </c>
      <c r="AM62" s="110" t="str">
        <f t="shared" si="9"/>
        <v>_</v>
      </c>
      <c r="AN62" s="110" t="str">
        <f t="shared" si="9"/>
        <v>_</v>
      </c>
      <c r="AO62" s="110" t="str">
        <f t="shared" si="9"/>
        <v>_</v>
      </c>
      <c r="AP62" s="110" t="str">
        <f t="shared" si="9"/>
        <v>_</v>
      </c>
      <c r="AQ62" s="110" t="str">
        <f t="shared" si="9"/>
        <v>_</v>
      </c>
      <c r="AR62" s="110" t="str">
        <f t="shared" si="9"/>
        <v>_</v>
      </c>
      <c r="AS62" s="110" t="str">
        <f t="shared" si="9"/>
        <v>_</v>
      </c>
      <c r="AT62" s="110" t="str">
        <f t="shared" si="9"/>
        <v>_</v>
      </c>
      <c r="AU62" s="110" t="str">
        <f t="shared" si="9"/>
        <v>_</v>
      </c>
      <c r="AV62" s="110" t="str">
        <f t="shared" si="9"/>
        <v>_</v>
      </c>
      <c r="AW62" s="110" t="str">
        <f t="shared" si="9"/>
        <v>_</v>
      </c>
      <c r="AX62" s="110" t="str">
        <f t="shared" si="9"/>
        <v>_</v>
      </c>
      <c r="AY62" s="110" t="str">
        <f t="shared" si="9"/>
        <v>_</v>
      </c>
      <c r="AZ62" s="110" t="str">
        <f t="shared" si="9"/>
        <v>_</v>
      </c>
      <c r="BA62" s="110" t="str">
        <f t="shared" si="9"/>
        <v>_</v>
      </c>
      <c r="BB62" s="110" t="str">
        <f t="shared" si="9"/>
        <v>_</v>
      </c>
      <c r="BC62" s="110" t="str">
        <f t="shared" si="9"/>
        <v>_</v>
      </c>
      <c r="BD62" s="110" t="str">
        <f t="shared" si="9"/>
        <v>_</v>
      </c>
      <c r="BE62" s="110" t="str">
        <f t="shared" si="9"/>
        <v>_</v>
      </c>
      <c r="BF62" s="110" t="str">
        <f t="shared" si="9"/>
        <v>_</v>
      </c>
      <c r="BG62" s="110" t="str">
        <f t="shared" si="9"/>
        <v>_</v>
      </c>
      <c r="BH62" s="110" t="str">
        <f t="shared" si="9"/>
        <v>_</v>
      </c>
      <c r="BI62" s="110" t="str">
        <f t="shared" si="9"/>
        <v>_</v>
      </c>
      <c r="BJ62" s="110" t="str">
        <f t="shared" si="9"/>
        <v>_</v>
      </c>
      <c r="BK62" s="110" t="str">
        <f t="shared" si="9"/>
        <v>_</v>
      </c>
      <c r="BL62" s="110" t="str">
        <f t="shared" si="9"/>
        <v>_</v>
      </c>
      <c r="BM62" s="110" t="str">
        <f t="shared" si="9"/>
        <v>_</v>
      </c>
      <c r="BN62" s="110" t="str">
        <f t="shared" si="9"/>
        <v>_</v>
      </c>
      <c r="BO62" s="110" t="str">
        <f t="shared" si="9"/>
        <v>_</v>
      </c>
      <c r="BP62" s="110" t="str">
        <f t="shared" si="9"/>
        <v>_</v>
      </c>
      <c r="BQ62" s="110" t="str">
        <f t="shared" si="9"/>
        <v>_</v>
      </c>
      <c r="BR62" s="110" t="str">
        <f t="shared" si="9"/>
        <v>_</v>
      </c>
      <c r="BS62" s="110" t="str">
        <f t="shared" ref="BS62:ED62" si="10">IF(OR(NOT(ISERROR(FIND("FK",BS7))), NOT(ISERROR(FIND("RK",BS7)))),"Y","_")</f>
        <v>_</v>
      </c>
      <c r="BT62" s="110" t="str">
        <f t="shared" si="10"/>
        <v>_</v>
      </c>
      <c r="BU62" s="110" t="str">
        <f t="shared" si="10"/>
        <v>_</v>
      </c>
      <c r="BV62" s="110" t="str">
        <f t="shared" si="10"/>
        <v>_</v>
      </c>
      <c r="BW62" s="110" t="str">
        <f t="shared" si="10"/>
        <v>_</v>
      </c>
      <c r="BX62" s="110" t="str">
        <f t="shared" si="10"/>
        <v>_</v>
      </c>
      <c r="BY62" s="110" t="str">
        <f t="shared" si="10"/>
        <v>_</v>
      </c>
      <c r="BZ62" s="110" t="str">
        <f t="shared" si="10"/>
        <v>_</v>
      </c>
      <c r="CA62" s="110" t="str">
        <f t="shared" si="10"/>
        <v>_</v>
      </c>
      <c r="CB62" s="110" t="str">
        <f t="shared" si="10"/>
        <v>_</v>
      </c>
      <c r="CC62" s="110" t="str">
        <f t="shared" si="10"/>
        <v>_</v>
      </c>
      <c r="CD62" s="110" t="str">
        <f t="shared" si="10"/>
        <v>_</v>
      </c>
      <c r="CE62" s="110" t="str">
        <f t="shared" si="10"/>
        <v>_</v>
      </c>
      <c r="CF62" s="110" t="str">
        <f t="shared" si="10"/>
        <v>_</v>
      </c>
      <c r="CG62" s="110" t="str">
        <f t="shared" si="10"/>
        <v>_</v>
      </c>
      <c r="CH62" s="110" t="str">
        <f t="shared" si="10"/>
        <v>_</v>
      </c>
      <c r="CI62" s="110" t="str">
        <f t="shared" si="10"/>
        <v>_</v>
      </c>
      <c r="CJ62" s="110" t="str">
        <f t="shared" si="10"/>
        <v>_</v>
      </c>
      <c r="CK62" s="110" t="str">
        <f t="shared" si="10"/>
        <v>_</v>
      </c>
      <c r="CL62" s="110" t="str">
        <f t="shared" si="10"/>
        <v>_</v>
      </c>
      <c r="CM62" s="110" t="str">
        <f t="shared" si="10"/>
        <v>_</v>
      </c>
      <c r="CN62" s="110" t="str">
        <f t="shared" si="10"/>
        <v>_</v>
      </c>
      <c r="CO62" s="110" t="str">
        <f t="shared" si="10"/>
        <v>_</v>
      </c>
      <c r="CP62" s="110" t="str">
        <f t="shared" si="10"/>
        <v>_</v>
      </c>
      <c r="CQ62" s="110" t="str">
        <f t="shared" si="10"/>
        <v>_</v>
      </c>
      <c r="CR62" s="110" t="str">
        <f t="shared" si="10"/>
        <v>_</v>
      </c>
      <c r="CS62" s="110" t="str">
        <f t="shared" si="10"/>
        <v>_</v>
      </c>
      <c r="CT62" s="110" t="str">
        <f t="shared" si="10"/>
        <v>_</v>
      </c>
      <c r="CU62" s="110" t="str">
        <f t="shared" si="10"/>
        <v>_</v>
      </c>
      <c r="CV62" s="110" t="str">
        <f t="shared" si="10"/>
        <v>_</v>
      </c>
      <c r="CW62" s="110" t="str">
        <f t="shared" si="10"/>
        <v>_</v>
      </c>
      <c r="CX62" s="110" t="str">
        <f t="shared" si="10"/>
        <v>_</v>
      </c>
      <c r="CY62" s="110" t="str">
        <f t="shared" si="10"/>
        <v>_</v>
      </c>
      <c r="CZ62" s="110" t="str">
        <f t="shared" si="10"/>
        <v>_</v>
      </c>
      <c r="DA62" s="110" t="str">
        <f t="shared" si="10"/>
        <v>_</v>
      </c>
      <c r="DB62" s="110" t="str">
        <f t="shared" si="10"/>
        <v>_</v>
      </c>
      <c r="DC62" s="110" t="str">
        <f t="shared" si="10"/>
        <v>_</v>
      </c>
      <c r="DD62" s="110" t="str">
        <f t="shared" si="10"/>
        <v>_</v>
      </c>
      <c r="DE62" s="110" t="str">
        <f t="shared" si="10"/>
        <v>_</v>
      </c>
      <c r="DF62" s="110" t="str">
        <f t="shared" si="10"/>
        <v>_</v>
      </c>
      <c r="DG62" s="110" t="str">
        <f t="shared" si="10"/>
        <v>_</v>
      </c>
      <c r="DH62" s="110" t="str">
        <f t="shared" si="10"/>
        <v>_</v>
      </c>
      <c r="DI62" s="110" t="str">
        <f t="shared" si="10"/>
        <v>_</v>
      </c>
      <c r="DJ62" s="110" t="str">
        <f t="shared" si="10"/>
        <v>_</v>
      </c>
      <c r="DK62" s="110" t="str">
        <f t="shared" si="10"/>
        <v>_</v>
      </c>
      <c r="DL62" s="110" t="str">
        <f t="shared" si="10"/>
        <v>_</v>
      </c>
      <c r="DM62" s="110" t="str">
        <f t="shared" si="10"/>
        <v>_</v>
      </c>
      <c r="DN62" s="110" t="str">
        <f t="shared" si="10"/>
        <v>_</v>
      </c>
      <c r="DO62" s="110" t="str">
        <f t="shared" si="10"/>
        <v>_</v>
      </c>
      <c r="DP62" s="110" t="str">
        <f t="shared" si="10"/>
        <v>_</v>
      </c>
      <c r="DQ62" s="110" t="str">
        <f t="shared" si="10"/>
        <v>_</v>
      </c>
      <c r="DR62" s="110" t="str">
        <f t="shared" si="10"/>
        <v>_</v>
      </c>
      <c r="DS62" s="110" t="str">
        <f t="shared" si="10"/>
        <v>_</v>
      </c>
      <c r="DT62" s="110" t="str">
        <f t="shared" si="10"/>
        <v>_</v>
      </c>
      <c r="DU62" s="110" t="str">
        <f t="shared" si="10"/>
        <v>_</v>
      </c>
      <c r="DV62" s="110" t="str">
        <f t="shared" si="10"/>
        <v>_</v>
      </c>
      <c r="DW62" s="110" t="str">
        <f t="shared" si="10"/>
        <v>_</v>
      </c>
      <c r="DX62" s="110" t="str">
        <f t="shared" si="10"/>
        <v>_</v>
      </c>
      <c r="DY62" s="110" t="str">
        <f t="shared" si="10"/>
        <v>_</v>
      </c>
      <c r="DZ62" s="110" t="str">
        <f t="shared" si="10"/>
        <v>_</v>
      </c>
      <c r="EA62" s="110" t="str">
        <f t="shared" si="10"/>
        <v>_</v>
      </c>
      <c r="EB62" s="110" t="str">
        <f t="shared" si="10"/>
        <v>_</v>
      </c>
      <c r="EC62" s="110" t="str">
        <f t="shared" si="10"/>
        <v>_</v>
      </c>
      <c r="ED62" s="110" t="str">
        <f t="shared" si="10"/>
        <v>_</v>
      </c>
      <c r="EE62" s="110" t="str">
        <f t="shared" ref="EE62:EY62" si="11">IF(OR(NOT(ISERROR(FIND("FK",EE7))), NOT(ISERROR(FIND("RK",EE7)))),"Y","_")</f>
        <v>_</v>
      </c>
      <c r="EF62" s="110" t="str">
        <f t="shared" si="11"/>
        <v>_</v>
      </c>
      <c r="EG62" s="110" t="str">
        <f t="shared" si="11"/>
        <v>_</v>
      </c>
      <c r="EH62" s="110" t="str">
        <f t="shared" si="11"/>
        <v>_</v>
      </c>
      <c r="EI62" s="110" t="str">
        <f t="shared" si="11"/>
        <v>_</v>
      </c>
      <c r="EJ62" s="110" t="str">
        <f t="shared" si="11"/>
        <v>_</v>
      </c>
      <c r="EK62" s="110" t="str">
        <f t="shared" si="11"/>
        <v>_</v>
      </c>
      <c r="EL62" s="110" t="str">
        <f t="shared" si="11"/>
        <v>_</v>
      </c>
      <c r="EM62" s="110" t="str">
        <f t="shared" si="11"/>
        <v>_</v>
      </c>
      <c r="EN62" s="110" t="str">
        <f t="shared" si="11"/>
        <v>_</v>
      </c>
      <c r="EO62" s="110" t="str">
        <f t="shared" si="11"/>
        <v>_</v>
      </c>
      <c r="EP62" s="110" t="str">
        <f t="shared" si="11"/>
        <v>_</v>
      </c>
      <c r="EQ62" s="110" t="str">
        <f t="shared" si="11"/>
        <v>_</v>
      </c>
      <c r="ER62" s="110" t="str">
        <f t="shared" si="11"/>
        <v>_</v>
      </c>
      <c r="ES62" s="110" t="str">
        <f t="shared" si="11"/>
        <v>_</v>
      </c>
      <c r="ET62" s="110" t="str">
        <f t="shared" si="11"/>
        <v>_</v>
      </c>
      <c r="EU62" s="110" t="str">
        <f t="shared" si="11"/>
        <v>_</v>
      </c>
      <c r="EV62" s="110" t="str">
        <f t="shared" si="11"/>
        <v>_</v>
      </c>
      <c r="EW62" s="110" t="str">
        <f t="shared" si="11"/>
        <v>_</v>
      </c>
      <c r="EX62" s="110" t="str">
        <f t="shared" si="11"/>
        <v>_</v>
      </c>
      <c r="EY62" s="110" t="str">
        <f t="shared" si="11"/>
        <v>_</v>
      </c>
    </row>
    <row r="63" spans="1:155" s="47" customFormat="1" ht="19.05" hidden="1" customHeight="1" outlineLevel="2">
      <c r="A63" s="63"/>
      <c r="B63" s="63"/>
      <c r="C63" s="73" t="s">
        <v>224</v>
      </c>
      <c r="D63" s="73"/>
      <c r="E63" s="53"/>
      <c r="F63" s="110" t="str">
        <f>IF(OR(F59="Y", F60="Y", F61="Y", F62="Y"),"Y","_")</f>
        <v>_</v>
      </c>
      <c r="G63" s="110" t="str">
        <f t="shared" ref="G63:BR63" si="12">IF(OR(G59="Y", G60="Y", G61="Y", G62="Y"),"Y","_")</f>
        <v>_</v>
      </c>
      <c r="H63" s="110" t="str">
        <f t="shared" si="12"/>
        <v>_</v>
      </c>
      <c r="I63" s="110" t="str">
        <f t="shared" si="12"/>
        <v>_</v>
      </c>
      <c r="J63" s="110" t="str">
        <f t="shared" si="12"/>
        <v>_</v>
      </c>
      <c r="K63" s="110" t="str">
        <f t="shared" si="12"/>
        <v>_</v>
      </c>
      <c r="L63" s="110" t="str">
        <f t="shared" si="12"/>
        <v>_</v>
      </c>
      <c r="M63" s="110" t="str">
        <f t="shared" si="12"/>
        <v>_</v>
      </c>
      <c r="N63" s="110" t="str">
        <f t="shared" si="12"/>
        <v>_</v>
      </c>
      <c r="O63" s="110" t="str">
        <f t="shared" si="12"/>
        <v>_</v>
      </c>
      <c r="P63" s="110" t="str">
        <f t="shared" si="12"/>
        <v>_</v>
      </c>
      <c r="Q63" s="110" t="str">
        <f t="shared" si="12"/>
        <v>_</v>
      </c>
      <c r="R63" s="110" t="str">
        <f t="shared" si="12"/>
        <v>_</v>
      </c>
      <c r="S63" s="110" t="str">
        <f t="shared" si="12"/>
        <v>_</v>
      </c>
      <c r="T63" s="110" t="str">
        <f t="shared" si="12"/>
        <v>_</v>
      </c>
      <c r="U63" s="110" t="str">
        <f t="shared" si="12"/>
        <v>_</v>
      </c>
      <c r="V63" s="110" t="str">
        <f t="shared" si="12"/>
        <v>_</v>
      </c>
      <c r="W63" s="110" t="str">
        <f t="shared" si="12"/>
        <v>_</v>
      </c>
      <c r="X63" s="110" t="str">
        <f t="shared" si="12"/>
        <v>_</v>
      </c>
      <c r="Y63" s="110" t="str">
        <f t="shared" si="12"/>
        <v>_</v>
      </c>
      <c r="Z63" s="110" t="str">
        <f t="shared" si="12"/>
        <v>_</v>
      </c>
      <c r="AA63" s="110" t="str">
        <f t="shared" si="12"/>
        <v>_</v>
      </c>
      <c r="AB63" s="110" t="str">
        <f t="shared" si="12"/>
        <v>_</v>
      </c>
      <c r="AC63" s="110" t="str">
        <f t="shared" si="12"/>
        <v>_</v>
      </c>
      <c r="AD63" s="110" t="str">
        <f t="shared" si="12"/>
        <v>_</v>
      </c>
      <c r="AE63" s="110" t="str">
        <f t="shared" si="12"/>
        <v>_</v>
      </c>
      <c r="AF63" s="110" t="str">
        <f t="shared" si="12"/>
        <v>_</v>
      </c>
      <c r="AG63" s="110" t="str">
        <f t="shared" si="12"/>
        <v>_</v>
      </c>
      <c r="AH63" s="110" t="str">
        <f t="shared" si="12"/>
        <v>_</v>
      </c>
      <c r="AI63" s="110" t="str">
        <f t="shared" si="12"/>
        <v>_</v>
      </c>
      <c r="AJ63" s="110" t="str">
        <f t="shared" si="12"/>
        <v>_</v>
      </c>
      <c r="AK63" s="110" t="str">
        <f t="shared" si="12"/>
        <v>_</v>
      </c>
      <c r="AL63" s="110" t="str">
        <f t="shared" si="12"/>
        <v>_</v>
      </c>
      <c r="AM63" s="110" t="str">
        <f t="shared" si="12"/>
        <v>_</v>
      </c>
      <c r="AN63" s="110" t="str">
        <f t="shared" si="12"/>
        <v>_</v>
      </c>
      <c r="AO63" s="110" t="str">
        <f t="shared" si="12"/>
        <v>_</v>
      </c>
      <c r="AP63" s="110" t="str">
        <f t="shared" si="12"/>
        <v>_</v>
      </c>
      <c r="AQ63" s="110" t="str">
        <f t="shared" si="12"/>
        <v>_</v>
      </c>
      <c r="AR63" s="110" t="str">
        <f t="shared" si="12"/>
        <v>_</v>
      </c>
      <c r="AS63" s="110" t="str">
        <f t="shared" si="12"/>
        <v>_</v>
      </c>
      <c r="AT63" s="110" t="str">
        <f t="shared" si="12"/>
        <v>_</v>
      </c>
      <c r="AU63" s="110" t="str">
        <f t="shared" si="12"/>
        <v>_</v>
      </c>
      <c r="AV63" s="110" t="str">
        <f t="shared" si="12"/>
        <v>_</v>
      </c>
      <c r="AW63" s="110" t="str">
        <f t="shared" si="12"/>
        <v>_</v>
      </c>
      <c r="AX63" s="110" t="str">
        <f t="shared" si="12"/>
        <v>_</v>
      </c>
      <c r="AY63" s="110" t="str">
        <f t="shared" si="12"/>
        <v>_</v>
      </c>
      <c r="AZ63" s="110" t="str">
        <f t="shared" si="12"/>
        <v>_</v>
      </c>
      <c r="BA63" s="110" t="str">
        <f t="shared" si="12"/>
        <v>_</v>
      </c>
      <c r="BB63" s="110" t="str">
        <f t="shared" si="12"/>
        <v>_</v>
      </c>
      <c r="BC63" s="110" t="str">
        <f t="shared" si="12"/>
        <v>_</v>
      </c>
      <c r="BD63" s="110" t="str">
        <f t="shared" si="12"/>
        <v>_</v>
      </c>
      <c r="BE63" s="110" t="str">
        <f t="shared" si="12"/>
        <v>_</v>
      </c>
      <c r="BF63" s="110" t="str">
        <f t="shared" si="12"/>
        <v>_</v>
      </c>
      <c r="BG63" s="110" t="str">
        <f t="shared" si="12"/>
        <v>_</v>
      </c>
      <c r="BH63" s="110" t="str">
        <f t="shared" si="12"/>
        <v>_</v>
      </c>
      <c r="BI63" s="110" t="str">
        <f t="shared" si="12"/>
        <v>_</v>
      </c>
      <c r="BJ63" s="110" t="str">
        <f t="shared" si="12"/>
        <v>_</v>
      </c>
      <c r="BK63" s="110" t="str">
        <f t="shared" si="12"/>
        <v>_</v>
      </c>
      <c r="BL63" s="110" t="str">
        <f t="shared" si="12"/>
        <v>_</v>
      </c>
      <c r="BM63" s="110" t="str">
        <f t="shared" si="12"/>
        <v>_</v>
      </c>
      <c r="BN63" s="110" t="str">
        <f t="shared" si="12"/>
        <v>_</v>
      </c>
      <c r="BO63" s="110" t="str">
        <f t="shared" si="12"/>
        <v>_</v>
      </c>
      <c r="BP63" s="110" t="str">
        <f t="shared" si="12"/>
        <v>_</v>
      </c>
      <c r="BQ63" s="110" t="str">
        <f t="shared" si="12"/>
        <v>_</v>
      </c>
      <c r="BR63" s="110" t="str">
        <f t="shared" si="12"/>
        <v>_</v>
      </c>
      <c r="BS63" s="110" t="str">
        <f t="shared" ref="BS63:ED63" si="13">IF(OR(BS59="Y", BS60="Y", BS61="Y", BS62="Y"),"Y","_")</f>
        <v>_</v>
      </c>
      <c r="BT63" s="110" t="str">
        <f t="shared" si="13"/>
        <v>_</v>
      </c>
      <c r="BU63" s="110" t="str">
        <f t="shared" si="13"/>
        <v>_</v>
      </c>
      <c r="BV63" s="110" t="str">
        <f t="shared" si="13"/>
        <v>_</v>
      </c>
      <c r="BW63" s="110" t="str">
        <f t="shared" si="13"/>
        <v>_</v>
      </c>
      <c r="BX63" s="110" t="str">
        <f t="shared" si="13"/>
        <v>_</v>
      </c>
      <c r="BY63" s="110" t="str">
        <f t="shared" si="13"/>
        <v>_</v>
      </c>
      <c r="BZ63" s="110" t="str">
        <f t="shared" si="13"/>
        <v>_</v>
      </c>
      <c r="CA63" s="110" t="str">
        <f t="shared" si="13"/>
        <v>_</v>
      </c>
      <c r="CB63" s="110" t="str">
        <f t="shared" si="13"/>
        <v>_</v>
      </c>
      <c r="CC63" s="110" t="str">
        <f t="shared" si="13"/>
        <v>_</v>
      </c>
      <c r="CD63" s="110" t="str">
        <f t="shared" si="13"/>
        <v>_</v>
      </c>
      <c r="CE63" s="110" t="str">
        <f t="shared" si="13"/>
        <v>_</v>
      </c>
      <c r="CF63" s="110" t="str">
        <f t="shared" si="13"/>
        <v>_</v>
      </c>
      <c r="CG63" s="110" t="str">
        <f t="shared" si="13"/>
        <v>_</v>
      </c>
      <c r="CH63" s="110" t="str">
        <f t="shared" si="13"/>
        <v>_</v>
      </c>
      <c r="CI63" s="110" t="str">
        <f t="shared" si="13"/>
        <v>_</v>
      </c>
      <c r="CJ63" s="110" t="str">
        <f t="shared" si="13"/>
        <v>_</v>
      </c>
      <c r="CK63" s="110" t="str">
        <f t="shared" si="13"/>
        <v>_</v>
      </c>
      <c r="CL63" s="110" t="str">
        <f t="shared" si="13"/>
        <v>_</v>
      </c>
      <c r="CM63" s="110" t="str">
        <f t="shared" si="13"/>
        <v>_</v>
      </c>
      <c r="CN63" s="110" t="str">
        <f t="shared" si="13"/>
        <v>_</v>
      </c>
      <c r="CO63" s="110" t="str">
        <f t="shared" si="13"/>
        <v>_</v>
      </c>
      <c r="CP63" s="110" t="str">
        <f t="shared" si="13"/>
        <v>_</v>
      </c>
      <c r="CQ63" s="110" t="str">
        <f t="shared" si="13"/>
        <v>_</v>
      </c>
      <c r="CR63" s="110" t="str">
        <f t="shared" si="13"/>
        <v>_</v>
      </c>
      <c r="CS63" s="110" t="str">
        <f t="shared" si="13"/>
        <v>_</v>
      </c>
      <c r="CT63" s="110" t="str">
        <f t="shared" si="13"/>
        <v>_</v>
      </c>
      <c r="CU63" s="110" t="str">
        <f t="shared" si="13"/>
        <v>_</v>
      </c>
      <c r="CV63" s="110" t="str">
        <f t="shared" si="13"/>
        <v>_</v>
      </c>
      <c r="CW63" s="110" t="str">
        <f t="shared" si="13"/>
        <v>_</v>
      </c>
      <c r="CX63" s="110" t="str">
        <f t="shared" si="13"/>
        <v>_</v>
      </c>
      <c r="CY63" s="110" t="str">
        <f t="shared" si="13"/>
        <v>_</v>
      </c>
      <c r="CZ63" s="110" t="str">
        <f t="shared" si="13"/>
        <v>_</v>
      </c>
      <c r="DA63" s="110" t="str">
        <f t="shared" si="13"/>
        <v>_</v>
      </c>
      <c r="DB63" s="110" t="str">
        <f t="shared" si="13"/>
        <v>_</v>
      </c>
      <c r="DC63" s="110" t="str">
        <f t="shared" si="13"/>
        <v>_</v>
      </c>
      <c r="DD63" s="110" t="str">
        <f t="shared" si="13"/>
        <v>_</v>
      </c>
      <c r="DE63" s="110" t="str">
        <f t="shared" si="13"/>
        <v>_</v>
      </c>
      <c r="DF63" s="110" t="str">
        <f t="shared" si="13"/>
        <v>_</v>
      </c>
      <c r="DG63" s="110" t="str">
        <f t="shared" si="13"/>
        <v>_</v>
      </c>
      <c r="DH63" s="110" t="str">
        <f t="shared" si="13"/>
        <v>_</v>
      </c>
      <c r="DI63" s="110" t="str">
        <f t="shared" si="13"/>
        <v>_</v>
      </c>
      <c r="DJ63" s="110" t="str">
        <f t="shared" si="13"/>
        <v>_</v>
      </c>
      <c r="DK63" s="110" t="str">
        <f t="shared" si="13"/>
        <v>_</v>
      </c>
      <c r="DL63" s="110" t="str">
        <f t="shared" si="13"/>
        <v>_</v>
      </c>
      <c r="DM63" s="110" t="str">
        <f t="shared" si="13"/>
        <v>_</v>
      </c>
      <c r="DN63" s="110" t="str">
        <f t="shared" si="13"/>
        <v>_</v>
      </c>
      <c r="DO63" s="110" t="str">
        <f t="shared" si="13"/>
        <v>_</v>
      </c>
      <c r="DP63" s="110" t="str">
        <f t="shared" si="13"/>
        <v>_</v>
      </c>
      <c r="DQ63" s="110" t="str">
        <f t="shared" si="13"/>
        <v>_</v>
      </c>
      <c r="DR63" s="110" t="str">
        <f t="shared" si="13"/>
        <v>_</v>
      </c>
      <c r="DS63" s="110" t="str">
        <f t="shared" si="13"/>
        <v>_</v>
      </c>
      <c r="DT63" s="110" t="str">
        <f t="shared" si="13"/>
        <v>_</v>
      </c>
      <c r="DU63" s="110" t="str">
        <f t="shared" si="13"/>
        <v>_</v>
      </c>
      <c r="DV63" s="110" t="str">
        <f t="shared" si="13"/>
        <v>_</v>
      </c>
      <c r="DW63" s="110" t="str">
        <f t="shared" si="13"/>
        <v>_</v>
      </c>
      <c r="DX63" s="110" t="str">
        <f t="shared" si="13"/>
        <v>_</v>
      </c>
      <c r="DY63" s="110" t="str">
        <f t="shared" si="13"/>
        <v>_</v>
      </c>
      <c r="DZ63" s="110" t="str">
        <f t="shared" si="13"/>
        <v>_</v>
      </c>
      <c r="EA63" s="110" t="str">
        <f t="shared" si="13"/>
        <v>_</v>
      </c>
      <c r="EB63" s="110" t="str">
        <f t="shared" si="13"/>
        <v>_</v>
      </c>
      <c r="EC63" s="110" t="str">
        <f t="shared" si="13"/>
        <v>_</v>
      </c>
      <c r="ED63" s="110" t="str">
        <f t="shared" si="13"/>
        <v>_</v>
      </c>
      <c r="EE63" s="110" t="str">
        <f t="shared" ref="EE63:EY63" si="14">IF(OR(EE59="Y", EE60="Y", EE61="Y", EE62="Y"),"Y","_")</f>
        <v>_</v>
      </c>
      <c r="EF63" s="110" t="str">
        <f t="shared" si="14"/>
        <v>_</v>
      </c>
      <c r="EG63" s="110" t="str">
        <f t="shared" si="14"/>
        <v>_</v>
      </c>
      <c r="EH63" s="110" t="str">
        <f t="shared" si="14"/>
        <v>_</v>
      </c>
      <c r="EI63" s="110" t="str">
        <f t="shared" si="14"/>
        <v>_</v>
      </c>
      <c r="EJ63" s="110" t="str">
        <f t="shared" si="14"/>
        <v>_</v>
      </c>
      <c r="EK63" s="110" t="str">
        <f t="shared" si="14"/>
        <v>_</v>
      </c>
      <c r="EL63" s="110" t="str">
        <f t="shared" si="14"/>
        <v>_</v>
      </c>
      <c r="EM63" s="110" t="str">
        <f t="shared" si="14"/>
        <v>_</v>
      </c>
      <c r="EN63" s="110" t="str">
        <f t="shared" si="14"/>
        <v>_</v>
      </c>
      <c r="EO63" s="110" t="str">
        <f t="shared" si="14"/>
        <v>_</v>
      </c>
      <c r="EP63" s="110" t="str">
        <f t="shared" si="14"/>
        <v>_</v>
      </c>
      <c r="EQ63" s="110" t="str">
        <f t="shared" si="14"/>
        <v>_</v>
      </c>
      <c r="ER63" s="110" t="str">
        <f t="shared" si="14"/>
        <v>_</v>
      </c>
      <c r="ES63" s="110" t="str">
        <f t="shared" si="14"/>
        <v>_</v>
      </c>
      <c r="ET63" s="110" t="str">
        <f t="shared" si="14"/>
        <v>_</v>
      </c>
      <c r="EU63" s="110" t="str">
        <f t="shared" si="14"/>
        <v>_</v>
      </c>
      <c r="EV63" s="110" t="str">
        <f t="shared" si="14"/>
        <v>_</v>
      </c>
      <c r="EW63" s="110" t="str">
        <f t="shared" si="14"/>
        <v>_</v>
      </c>
      <c r="EX63" s="110" t="str">
        <f t="shared" si="14"/>
        <v>_</v>
      </c>
      <c r="EY63" s="110" t="str">
        <f t="shared" si="14"/>
        <v>_</v>
      </c>
    </row>
    <row r="64" spans="1:155" s="45" customFormat="1" ht="19.95" hidden="1" customHeight="1" outlineLevel="2">
      <c r="A64" s="31"/>
      <c r="B64" s="31"/>
      <c r="C64" s="33" t="s">
        <v>340</v>
      </c>
      <c r="D64" s="31"/>
      <c r="E64" s="30"/>
      <c r="F64" s="111" t="str">
        <f>IF(OR(NOT(ISERROR(FIND("FA",F7))), NOT(ISERROR(FIND("SA",F7))), NOT(ISERROR(FIND("NA",F7))), NOT(ISERROR(FIND("DF",F7))) ),"Y","_")</f>
        <v>_</v>
      </c>
      <c r="G64" s="111" t="str">
        <f t="shared" ref="G64:BR64" si="15">IF(OR(NOT(ISERROR(FIND("FA",G7))), NOT(ISERROR(FIND("SA",G7))), NOT(ISERROR(FIND("NA",G7))), NOT(ISERROR(FIND("DF",G7))) ),"Y","_")</f>
        <v>_</v>
      </c>
      <c r="H64" s="111" t="str">
        <f t="shared" si="15"/>
        <v>_</v>
      </c>
      <c r="I64" s="111" t="str">
        <f t="shared" si="15"/>
        <v>_</v>
      </c>
      <c r="J64" s="111" t="str">
        <f t="shared" si="15"/>
        <v>_</v>
      </c>
      <c r="K64" s="111" t="str">
        <f t="shared" si="15"/>
        <v>_</v>
      </c>
      <c r="L64" s="111" t="str">
        <f t="shared" si="15"/>
        <v>_</v>
      </c>
      <c r="M64" s="111" t="str">
        <f t="shared" si="15"/>
        <v>_</v>
      </c>
      <c r="N64" s="111" t="str">
        <f t="shared" si="15"/>
        <v>_</v>
      </c>
      <c r="O64" s="111" t="str">
        <f t="shared" si="15"/>
        <v>_</v>
      </c>
      <c r="P64" s="111" t="str">
        <f t="shared" si="15"/>
        <v>_</v>
      </c>
      <c r="Q64" s="111" t="str">
        <f t="shared" si="15"/>
        <v>_</v>
      </c>
      <c r="R64" s="111" t="str">
        <f t="shared" si="15"/>
        <v>_</v>
      </c>
      <c r="S64" s="111" t="str">
        <f t="shared" si="15"/>
        <v>_</v>
      </c>
      <c r="T64" s="111" t="str">
        <f t="shared" si="15"/>
        <v>_</v>
      </c>
      <c r="U64" s="111" t="str">
        <f t="shared" si="15"/>
        <v>_</v>
      </c>
      <c r="V64" s="111" t="str">
        <f t="shared" si="15"/>
        <v>_</v>
      </c>
      <c r="W64" s="111" t="str">
        <f t="shared" si="15"/>
        <v>_</v>
      </c>
      <c r="X64" s="111" t="str">
        <f t="shared" si="15"/>
        <v>_</v>
      </c>
      <c r="Y64" s="111" t="str">
        <f t="shared" si="15"/>
        <v>_</v>
      </c>
      <c r="Z64" s="111" t="str">
        <f t="shared" si="15"/>
        <v>_</v>
      </c>
      <c r="AA64" s="111" t="str">
        <f t="shared" si="15"/>
        <v>_</v>
      </c>
      <c r="AB64" s="111" t="str">
        <f t="shared" si="15"/>
        <v>_</v>
      </c>
      <c r="AC64" s="111" t="str">
        <f t="shared" si="15"/>
        <v>_</v>
      </c>
      <c r="AD64" s="111" t="str">
        <f t="shared" si="15"/>
        <v>_</v>
      </c>
      <c r="AE64" s="111" t="str">
        <f t="shared" si="15"/>
        <v>_</v>
      </c>
      <c r="AF64" s="111" t="str">
        <f t="shared" si="15"/>
        <v>_</v>
      </c>
      <c r="AG64" s="111" t="str">
        <f t="shared" si="15"/>
        <v>_</v>
      </c>
      <c r="AH64" s="111" t="str">
        <f t="shared" si="15"/>
        <v>_</v>
      </c>
      <c r="AI64" s="111" t="str">
        <f t="shared" si="15"/>
        <v>_</v>
      </c>
      <c r="AJ64" s="111" t="str">
        <f t="shared" si="15"/>
        <v>_</v>
      </c>
      <c r="AK64" s="111" t="str">
        <f t="shared" si="15"/>
        <v>_</v>
      </c>
      <c r="AL64" s="111" t="str">
        <f t="shared" si="15"/>
        <v>_</v>
      </c>
      <c r="AM64" s="111" t="str">
        <f t="shared" si="15"/>
        <v>_</v>
      </c>
      <c r="AN64" s="111" t="str">
        <f t="shared" si="15"/>
        <v>_</v>
      </c>
      <c r="AO64" s="111" t="str">
        <f t="shared" si="15"/>
        <v>_</v>
      </c>
      <c r="AP64" s="111" t="str">
        <f t="shared" si="15"/>
        <v>_</v>
      </c>
      <c r="AQ64" s="111" t="str">
        <f t="shared" si="15"/>
        <v>_</v>
      </c>
      <c r="AR64" s="111" t="str">
        <f t="shared" si="15"/>
        <v>_</v>
      </c>
      <c r="AS64" s="111" t="str">
        <f t="shared" si="15"/>
        <v>_</v>
      </c>
      <c r="AT64" s="111" t="str">
        <f t="shared" si="15"/>
        <v>_</v>
      </c>
      <c r="AU64" s="111" t="str">
        <f t="shared" si="15"/>
        <v>_</v>
      </c>
      <c r="AV64" s="111" t="str">
        <f t="shared" si="15"/>
        <v>_</v>
      </c>
      <c r="AW64" s="111" t="str">
        <f t="shared" si="15"/>
        <v>_</v>
      </c>
      <c r="AX64" s="111" t="str">
        <f t="shared" si="15"/>
        <v>_</v>
      </c>
      <c r="AY64" s="111" t="str">
        <f t="shared" si="15"/>
        <v>_</v>
      </c>
      <c r="AZ64" s="111" t="str">
        <f t="shared" si="15"/>
        <v>_</v>
      </c>
      <c r="BA64" s="111" t="str">
        <f t="shared" si="15"/>
        <v>_</v>
      </c>
      <c r="BB64" s="111" t="str">
        <f t="shared" si="15"/>
        <v>_</v>
      </c>
      <c r="BC64" s="111" t="str">
        <f t="shared" si="15"/>
        <v>_</v>
      </c>
      <c r="BD64" s="111" t="str">
        <f t="shared" si="15"/>
        <v>_</v>
      </c>
      <c r="BE64" s="111" t="str">
        <f t="shared" si="15"/>
        <v>_</v>
      </c>
      <c r="BF64" s="111" t="str">
        <f t="shared" si="15"/>
        <v>_</v>
      </c>
      <c r="BG64" s="111" t="str">
        <f t="shared" si="15"/>
        <v>_</v>
      </c>
      <c r="BH64" s="111" t="str">
        <f t="shared" si="15"/>
        <v>_</v>
      </c>
      <c r="BI64" s="111" t="str">
        <f t="shared" si="15"/>
        <v>_</v>
      </c>
      <c r="BJ64" s="111" t="str">
        <f t="shared" si="15"/>
        <v>_</v>
      </c>
      <c r="BK64" s="111" t="str">
        <f t="shared" si="15"/>
        <v>_</v>
      </c>
      <c r="BL64" s="111" t="str">
        <f t="shared" si="15"/>
        <v>_</v>
      </c>
      <c r="BM64" s="111" t="str">
        <f t="shared" si="15"/>
        <v>_</v>
      </c>
      <c r="BN64" s="111" t="str">
        <f t="shared" si="15"/>
        <v>_</v>
      </c>
      <c r="BO64" s="111" t="str">
        <f t="shared" si="15"/>
        <v>_</v>
      </c>
      <c r="BP64" s="111" t="str">
        <f t="shared" si="15"/>
        <v>_</v>
      </c>
      <c r="BQ64" s="111" t="str">
        <f t="shared" si="15"/>
        <v>_</v>
      </c>
      <c r="BR64" s="111" t="str">
        <f t="shared" si="15"/>
        <v>_</v>
      </c>
      <c r="BS64" s="111" t="str">
        <f t="shared" ref="BS64:ED64" si="16">IF(OR(NOT(ISERROR(FIND("FA",BS7))), NOT(ISERROR(FIND("SA",BS7))), NOT(ISERROR(FIND("NA",BS7))), NOT(ISERROR(FIND("DF",BS7))) ),"Y","_")</f>
        <v>_</v>
      </c>
      <c r="BT64" s="111" t="str">
        <f t="shared" si="16"/>
        <v>_</v>
      </c>
      <c r="BU64" s="111" t="str">
        <f t="shared" si="16"/>
        <v>_</v>
      </c>
      <c r="BV64" s="111" t="str">
        <f t="shared" si="16"/>
        <v>_</v>
      </c>
      <c r="BW64" s="111" t="str">
        <f t="shared" si="16"/>
        <v>_</v>
      </c>
      <c r="BX64" s="111" t="str">
        <f t="shared" si="16"/>
        <v>_</v>
      </c>
      <c r="BY64" s="111" t="str">
        <f t="shared" si="16"/>
        <v>_</v>
      </c>
      <c r="BZ64" s="111" t="str">
        <f t="shared" si="16"/>
        <v>_</v>
      </c>
      <c r="CA64" s="111" t="str">
        <f t="shared" si="16"/>
        <v>_</v>
      </c>
      <c r="CB64" s="111" t="str">
        <f t="shared" si="16"/>
        <v>_</v>
      </c>
      <c r="CC64" s="111" t="str">
        <f t="shared" si="16"/>
        <v>_</v>
      </c>
      <c r="CD64" s="111" t="str">
        <f t="shared" si="16"/>
        <v>_</v>
      </c>
      <c r="CE64" s="111" t="str">
        <f t="shared" si="16"/>
        <v>_</v>
      </c>
      <c r="CF64" s="111" t="str">
        <f t="shared" si="16"/>
        <v>_</v>
      </c>
      <c r="CG64" s="111" t="str">
        <f t="shared" si="16"/>
        <v>_</v>
      </c>
      <c r="CH64" s="111" t="str">
        <f t="shared" si="16"/>
        <v>_</v>
      </c>
      <c r="CI64" s="111" t="str">
        <f t="shared" si="16"/>
        <v>_</v>
      </c>
      <c r="CJ64" s="111" t="str">
        <f t="shared" si="16"/>
        <v>_</v>
      </c>
      <c r="CK64" s="111" t="str">
        <f t="shared" si="16"/>
        <v>_</v>
      </c>
      <c r="CL64" s="111" t="str">
        <f t="shared" si="16"/>
        <v>_</v>
      </c>
      <c r="CM64" s="111" t="str">
        <f t="shared" si="16"/>
        <v>_</v>
      </c>
      <c r="CN64" s="111" t="str">
        <f t="shared" si="16"/>
        <v>_</v>
      </c>
      <c r="CO64" s="111" t="str">
        <f t="shared" si="16"/>
        <v>_</v>
      </c>
      <c r="CP64" s="111" t="str">
        <f t="shared" si="16"/>
        <v>_</v>
      </c>
      <c r="CQ64" s="111" t="str">
        <f t="shared" si="16"/>
        <v>_</v>
      </c>
      <c r="CR64" s="111" t="str">
        <f t="shared" si="16"/>
        <v>_</v>
      </c>
      <c r="CS64" s="111" t="str">
        <f t="shared" si="16"/>
        <v>_</v>
      </c>
      <c r="CT64" s="111" t="str">
        <f t="shared" si="16"/>
        <v>_</v>
      </c>
      <c r="CU64" s="111" t="str">
        <f t="shared" si="16"/>
        <v>_</v>
      </c>
      <c r="CV64" s="111" t="str">
        <f t="shared" si="16"/>
        <v>_</v>
      </c>
      <c r="CW64" s="111" t="str">
        <f t="shared" si="16"/>
        <v>_</v>
      </c>
      <c r="CX64" s="111" t="str">
        <f t="shared" si="16"/>
        <v>_</v>
      </c>
      <c r="CY64" s="111" t="str">
        <f t="shared" si="16"/>
        <v>_</v>
      </c>
      <c r="CZ64" s="111" t="str">
        <f t="shared" si="16"/>
        <v>_</v>
      </c>
      <c r="DA64" s="111" t="str">
        <f t="shared" si="16"/>
        <v>_</v>
      </c>
      <c r="DB64" s="111" t="str">
        <f t="shared" si="16"/>
        <v>_</v>
      </c>
      <c r="DC64" s="111" t="str">
        <f t="shared" si="16"/>
        <v>_</v>
      </c>
      <c r="DD64" s="111" t="str">
        <f t="shared" si="16"/>
        <v>_</v>
      </c>
      <c r="DE64" s="111" t="str">
        <f t="shared" si="16"/>
        <v>_</v>
      </c>
      <c r="DF64" s="111" t="str">
        <f t="shared" si="16"/>
        <v>_</v>
      </c>
      <c r="DG64" s="111" t="str">
        <f t="shared" si="16"/>
        <v>_</v>
      </c>
      <c r="DH64" s="111" t="str">
        <f t="shared" si="16"/>
        <v>_</v>
      </c>
      <c r="DI64" s="111" t="str">
        <f t="shared" si="16"/>
        <v>_</v>
      </c>
      <c r="DJ64" s="111" t="str">
        <f t="shared" si="16"/>
        <v>_</v>
      </c>
      <c r="DK64" s="111" t="str">
        <f t="shared" si="16"/>
        <v>_</v>
      </c>
      <c r="DL64" s="111" t="str">
        <f t="shared" si="16"/>
        <v>_</v>
      </c>
      <c r="DM64" s="111" t="str">
        <f t="shared" si="16"/>
        <v>_</v>
      </c>
      <c r="DN64" s="111" t="str">
        <f t="shared" si="16"/>
        <v>_</v>
      </c>
      <c r="DO64" s="111" t="str">
        <f t="shared" si="16"/>
        <v>_</v>
      </c>
      <c r="DP64" s="111" t="str">
        <f t="shared" si="16"/>
        <v>_</v>
      </c>
      <c r="DQ64" s="111" t="str">
        <f t="shared" si="16"/>
        <v>_</v>
      </c>
      <c r="DR64" s="111" t="str">
        <f t="shared" si="16"/>
        <v>_</v>
      </c>
      <c r="DS64" s="111" t="str">
        <f t="shared" si="16"/>
        <v>_</v>
      </c>
      <c r="DT64" s="111" t="str">
        <f t="shared" si="16"/>
        <v>_</v>
      </c>
      <c r="DU64" s="111" t="str">
        <f t="shared" si="16"/>
        <v>_</v>
      </c>
      <c r="DV64" s="111" t="str">
        <f t="shared" si="16"/>
        <v>_</v>
      </c>
      <c r="DW64" s="111" t="str">
        <f t="shared" si="16"/>
        <v>_</v>
      </c>
      <c r="DX64" s="111" t="str">
        <f t="shared" si="16"/>
        <v>_</v>
      </c>
      <c r="DY64" s="111" t="str">
        <f t="shared" si="16"/>
        <v>_</v>
      </c>
      <c r="DZ64" s="111" t="str">
        <f t="shared" si="16"/>
        <v>_</v>
      </c>
      <c r="EA64" s="111" t="str">
        <f t="shared" si="16"/>
        <v>_</v>
      </c>
      <c r="EB64" s="111" t="str">
        <f t="shared" si="16"/>
        <v>_</v>
      </c>
      <c r="EC64" s="111" t="str">
        <f t="shared" si="16"/>
        <v>_</v>
      </c>
      <c r="ED64" s="111" t="str">
        <f t="shared" si="16"/>
        <v>_</v>
      </c>
      <c r="EE64" s="111" t="str">
        <f t="shared" ref="EE64:EY64" si="17">IF(OR(NOT(ISERROR(FIND("FA",EE7))), NOT(ISERROR(FIND("SA",EE7))), NOT(ISERROR(FIND("NA",EE7))), NOT(ISERROR(FIND("DF",EE7))) ),"Y","_")</f>
        <v>_</v>
      </c>
      <c r="EF64" s="111" t="str">
        <f t="shared" si="17"/>
        <v>_</v>
      </c>
      <c r="EG64" s="111" t="str">
        <f t="shared" si="17"/>
        <v>_</v>
      </c>
      <c r="EH64" s="111" t="str">
        <f t="shared" si="17"/>
        <v>_</v>
      </c>
      <c r="EI64" s="111" t="str">
        <f t="shared" si="17"/>
        <v>_</v>
      </c>
      <c r="EJ64" s="111" t="str">
        <f t="shared" si="17"/>
        <v>_</v>
      </c>
      <c r="EK64" s="111" t="str">
        <f t="shared" si="17"/>
        <v>_</v>
      </c>
      <c r="EL64" s="111" t="str">
        <f t="shared" si="17"/>
        <v>_</v>
      </c>
      <c r="EM64" s="111" t="str">
        <f t="shared" si="17"/>
        <v>_</v>
      </c>
      <c r="EN64" s="111" t="str">
        <f t="shared" si="17"/>
        <v>_</v>
      </c>
      <c r="EO64" s="111" t="str">
        <f t="shared" si="17"/>
        <v>_</v>
      </c>
      <c r="EP64" s="111" t="str">
        <f t="shared" si="17"/>
        <v>_</v>
      </c>
      <c r="EQ64" s="111" t="str">
        <f t="shared" si="17"/>
        <v>_</v>
      </c>
      <c r="ER64" s="111" t="str">
        <f t="shared" si="17"/>
        <v>_</v>
      </c>
      <c r="ES64" s="111" t="str">
        <f t="shared" si="17"/>
        <v>_</v>
      </c>
      <c r="ET64" s="111" t="str">
        <f t="shared" si="17"/>
        <v>_</v>
      </c>
      <c r="EU64" s="111" t="str">
        <f t="shared" si="17"/>
        <v>_</v>
      </c>
      <c r="EV64" s="111" t="str">
        <f t="shared" si="17"/>
        <v>_</v>
      </c>
      <c r="EW64" s="111" t="str">
        <f t="shared" si="17"/>
        <v>_</v>
      </c>
      <c r="EX64" s="111" t="str">
        <f t="shared" si="17"/>
        <v>_</v>
      </c>
      <c r="EY64" s="111" t="str">
        <f t="shared" si="17"/>
        <v>_</v>
      </c>
    </row>
    <row r="65" spans="1:155" s="47" customFormat="1" ht="19.05" hidden="1" customHeight="1" outlineLevel="2">
      <c r="A65" s="63"/>
      <c r="B65" s="63"/>
      <c r="C65" s="73" t="s">
        <v>215</v>
      </c>
      <c r="D65" s="73"/>
      <c r="E65" s="53"/>
      <c r="F65" s="110" t="str">
        <f>IF(OR(NOT(ISERROR(FIND("NN",F7))), AND(NOT(ISERROR(FIND("MD",F7))), Settings!$B$15="Y")),"Y","_")</f>
        <v>_</v>
      </c>
      <c r="G65" s="110" t="str">
        <f>IF(OR(NOT(ISERROR(FIND("NN",G7))), AND(NOT(ISERROR(FIND("MD",G7))), Settings!$B$15="Y")),"Y","_")</f>
        <v>_</v>
      </c>
      <c r="H65" s="110" t="str">
        <f>IF(OR(NOT(ISERROR(FIND("NN",H7))), AND(NOT(ISERROR(FIND("MD",H7))), Settings!$B$15="Y")),"Y","_")</f>
        <v>_</v>
      </c>
      <c r="I65" s="110" t="str">
        <f>IF(OR(NOT(ISERROR(FIND("NN",I7))), AND(NOT(ISERROR(FIND("MD",I7))), Settings!$B$15="Y")),"Y","_")</f>
        <v>_</v>
      </c>
      <c r="J65" s="110" t="str">
        <f>IF(OR(NOT(ISERROR(FIND("NN",J7))), AND(NOT(ISERROR(FIND("MD",J7))), Settings!$B$15="Y")),"Y","_")</f>
        <v>_</v>
      </c>
      <c r="K65" s="110" t="str">
        <f>IF(OR(NOT(ISERROR(FIND("NN",K7))), AND(NOT(ISERROR(FIND("MD",K7))), Settings!$B$15="Y")),"Y","_")</f>
        <v>_</v>
      </c>
      <c r="L65" s="110" t="str">
        <f>IF(OR(NOT(ISERROR(FIND("NN",L7))), AND(NOT(ISERROR(FIND("MD",L7))), Settings!$B$15="Y")),"Y","_")</f>
        <v>_</v>
      </c>
      <c r="M65" s="110" t="str">
        <f>IF(OR(NOT(ISERROR(FIND("NN",M7))), AND(NOT(ISERROR(FIND("MD",M7))), Settings!$B$15="Y")),"Y","_")</f>
        <v>_</v>
      </c>
      <c r="N65" s="110" t="str">
        <f>IF(OR(NOT(ISERROR(FIND("NN",N7))), AND(NOT(ISERROR(FIND("MD",N7))), Settings!$B$15="Y")),"Y","_")</f>
        <v>_</v>
      </c>
      <c r="O65" s="110" t="str">
        <f>IF(OR(NOT(ISERROR(FIND("NN",O7))), AND(NOT(ISERROR(FIND("MD",O7))), Settings!$B$15="Y")),"Y","_")</f>
        <v>_</v>
      </c>
      <c r="P65" s="110" t="str">
        <f>IF(OR(NOT(ISERROR(FIND("NN",P7))), AND(NOT(ISERROR(FIND("MD",P7))), Settings!$B$15="Y")),"Y","_")</f>
        <v>_</v>
      </c>
      <c r="Q65" s="110" t="str">
        <f>IF(OR(NOT(ISERROR(FIND("NN",Q7))), AND(NOT(ISERROR(FIND("MD",Q7))), Settings!$B$15="Y")),"Y","_")</f>
        <v>_</v>
      </c>
      <c r="R65" s="110" t="str">
        <f>IF(OR(NOT(ISERROR(FIND("NN",R7))), AND(NOT(ISERROR(FIND("MD",R7))), Settings!$B$15="Y")),"Y","_")</f>
        <v>_</v>
      </c>
      <c r="S65" s="110" t="str">
        <f>IF(OR(NOT(ISERROR(FIND("NN",S7))), AND(NOT(ISERROR(FIND("MD",S7))), Settings!$B$15="Y")),"Y","_")</f>
        <v>_</v>
      </c>
      <c r="T65" s="110" t="str">
        <f>IF(OR(NOT(ISERROR(FIND("NN",T7))), AND(NOT(ISERROR(FIND("MD",T7))), Settings!$B$15="Y")),"Y","_")</f>
        <v>_</v>
      </c>
      <c r="U65" s="110" t="str">
        <f>IF(OR(NOT(ISERROR(FIND("NN",U7))), AND(NOT(ISERROR(FIND("MD",U7))), Settings!$B$15="Y")),"Y","_")</f>
        <v>_</v>
      </c>
      <c r="V65" s="110" t="str">
        <f>IF(OR(NOT(ISERROR(FIND("NN",V7))), AND(NOT(ISERROR(FIND("MD",V7))), Settings!$B$15="Y")),"Y","_")</f>
        <v>_</v>
      </c>
      <c r="W65" s="110" t="str">
        <f>IF(OR(NOT(ISERROR(FIND("NN",W7))), AND(NOT(ISERROR(FIND("MD",W7))), Settings!$B$15="Y")),"Y","_")</f>
        <v>_</v>
      </c>
      <c r="X65" s="110" t="str">
        <f>IF(OR(NOT(ISERROR(FIND("NN",X7))), AND(NOT(ISERROR(FIND("MD",X7))), Settings!$B$15="Y")),"Y","_")</f>
        <v>_</v>
      </c>
      <c r="Y65" s="110" t="str">
        <f>IF(OR(NOT(ISERROR(FIND("NN",Y7))), AND(NOT(ISERROR(FIND("MD",Y7))), Settings!$B$15="Y")),"Y","_")</f>
        <v>_</v>
      </c>
      <c r="Z65" s="110" t="str">
        <f>IF(OR(NOT(ISERROR(FIND("NN",Z7))), AND(NOT(ISERROR(FIND("MD",Z7))), Settings!$B$15="Y")),"Y","_")</f>
        <v>_</v>
      </c>
      <c r="AA65" s="110" t="str">
        <f>IF(OR(NOT(ISERROR(FIND("NN",AA7))), AND(NOT(ISERROR(FIND("MD",AA7))), Settings!$B$15="Y")),"Y","_")</f>
        <v>_</v>
      </c>
      <c r="AB65" s="110" t="str">
        <f>IF(OR(NOT(ISERROR(FIND("NN",AB7))), AND(NOT(ISERROR(FIND("MD",AB7))), Settings!$B$15="Y")),"Y","_")</f>
        <v>_</v>
      </c>
      <c r="AC65" s="110" t="str">
        <f>IF(OR(NOT(ISERROR(FIND("NN",AC7))), AND(NOT(ISERROR(FIND("MD",AC7))), Settings!$B$15="Y")),"Y","_")</f>
        <v>_</v>
      </c>
      <c r="AD65" s="110" t="str">
        <f>IF(OR(NOT(ISERROR(FIND("NN",AD7))), AND(NOT(ISERROR(FIND("MD",AD7))), Settings!$B$15="Y")),"Y","_")</f>
        <v>_</v>
      </c>
      <c r="AE65" s="110" t="str">
        <f>IF(OR(NOT(ISERROR(FIND("NN",AE7))), AND(NOT(ISERROR(FIND("MD",AE7))), Settings!$B$15="Y")),"Y","_")</f>
        <v>_</v>
      </c>
      <c r="AF65" s="110" t="str">
        <f>IF(OR(NOT(ISERROR(FIND("NN",AF7))), AND(NOT(ISERROR(FIND("MD",AF7))), Settings!$B$15="Y")),"Y","_")</f>
        <v>_</v>
      </c>
      <c r="AG65" s="110" t="str">
        <f>IF(OR(NOT(ISERROR(FIND("NN",AG7))), AND(NOT(ISERROR(FIND("MD",AG7))), Settings!$B$15="Y")),"Y","_")</f>
        <v>_</v>
      </c>
      <c r="AH65" s="110" t="str">
        <f>IF(OR(NOT(ISERROR(FIND("NN",AH7))), AND(NOT(ISERROR(FIND("MD",AH7))), Settings!$B$15="Y")),"Y","_")</f>
        <v>_</v>
      </c>
      <c r="AI65" s="110" t="str">
        <f>IF(OR(NOT(ISERROR(FIND("NN",AI7))), AND(NOT(ISERROR(FIND("MD",AI7))), Settings!$B$15="Y")),"Y","_")</f>
        <v>_</v>
      </c>
      <c r="AJ65" s="110" t="str">
        <f>IF(OR(NOT(ISERROR(FIND("NN",AJ7))), AND(NOT(ISERROR(FIND("MD",AJ7))), Settings!$B$15="Y")),"Y","_")</f>
        <v>_</v>
      </c>
      <c r="AK65" s="110" t="str">
        <f>IF(OR(NOT(ISERROR(FIND("NN",AK7))), AND(NOT(ISERROR(FIND("MD",AK7))), Settings!$B$15="Y")),"Y","_")</f>
        <v>_</v>
      </c>
      <c r="AL65" s="110" t="str">
        <f>IF(OR(NOT(ISERROR(FIND("NN",AL7))), AND(NOT(ISERROR(FIND("MD",AL7))), Settings!$B$15="Y")),"Y","_")</f>
        <v>_</v>
      </c>
      <c r="AM65" s="110" t="str">
        <f>IF(OR(NOT(ISERROR(FIND("NN",AM7))), AND(NOT(ISERROR(FIND("MD",AM7))), Settings!$B$15="Y")),"Y","_")</f>
        <v>_</v>
      </c>
      <c r="AN65" s="110" t="str">
        <f>IF(OR(NOT(ISERROR(FIND("NN",AN7))), AND(NOT(ISERROR(FIND("MD",AN7))), Settings!$B$15="Y")),"Y","_")</f>
        <v>_</v>
      </c>
      <c r="AO65" s="110" t="str">
        <f>IF(OR(NOT(ISERROR(FIND("NN",AO7))), AND(NOT(ISERROR(FIND("MD",AO7))), Settings!$B$15="Y")),"Y","_")</f>
        <v>_</v>
      </c>
      <c r="AP65" s="110" t="str">
        <f>IF(OR(NOT(ISERROR(FIND("NN",AP7))), AND(NOT(ISERROR(FIND("MD",AP7))), Settings!$B$15="Y")),"Y","_")</f>
        <v>_</v>
      </c>
      <c r="AQ65" s="110" t="str">
        <f>IF(OR(NOT(ISERROR(FIND("NN",AQ7))), AND(NOT(ISERROR(FIND("MD",AQ7))), Settings!$B$15="Y")),"Y","_")</f>
        <v>_</v>
      </c>
      <c r="AR65" s="110" t="str">
        <f>IF(OR(NOT(ISERROR(FIND("NN",AR7))), AND(NOT(ISERROR(FIND("MD",AR7))), Settings!$B$15="Y")),"Y","_")</f>
        <v>_</v>
      </c>
      <c r="AS65" s="110" t="str">
        <f>IF(OR(NOT(ISERROR(FIND("NN",AS7))), AND(NOT(ISERROR(FIND("MD",AS7))), Settings!$B$15="Y")),"Y","_")</f>
        <v>_</v>
      </c>
      <c r="AT65" s="110" t="str">
        <f>IF(OR(NOT(ISERROR(FIND("NN",AT7))), AND(NOT(ISERROR(FIND("MD",AT7))), Settings!$B$15="Y")),"Y","_")</f>
        <v>_</v>
      </c>
      <c r="AU65" s="110" t="str">
        <f>IF(OR(NOT(ISERROR(FIND("NN",AU7))), AND(NOT(ISERROR(FIND("MD",AU7))), Settings!$B$15="Y")),"Y","_")</f>
        <v>_</v>
      </c>
      <c r="AV65" s="110" t="str">
        <f>IF(OR(NOT(ISERROR(FIND("NN",AV7))), AND(NOT(ISERROR(FIND("MD",AV7))), Settings!$B$15="Y")),"Y","_")</f>
        <v>_</v>
      </c>
      <c r="AW65" s="110" t="str">
        <f>IF(OR(NOT(ISERROR(FIND("NN",AW7))), AND(NOT(ISERROR(FIND("MD",AW7))), Settings!$B$15="Y")),"Y","_")</f>
        <v>_</v>
      </c>
      <c r="AX65" s="110" t="str">
        <f>IF(OR(NOT(ISERROR(FIND("NN",AX7))), AND(NOT(ISERROR(FIND("MD",AX7))), Settings!$B$15="Y")),"Y","_")</f>
        <v>_</v>
      </c>
      <c r="AY65" s="110" t="str">
        <f>IF(OR(NOT(ISERROR(FIND("NN",AY7))), AND(NOT(ISERROR(FIND("MD",AY7))), Settings!$B$15="Y")),"Y","_")</f>
        <v>_</v>
      </c>
      <c r="AZ65" s="110" t="str">
        <f>IF(OR(NOT(ISERROR(FIND("NN",AZ7))), AND(NOT(ISERROR(FIND("MD",AZ7))), Settings!$B$15="Y")),"Y","_")</f>
        <v>_</v>
      </c>
      <c r="BA65" s="110" t="str">
        <f>IF(OR(NOT(ISERROR(FIND("NN",BA7))), AND(NOT(ISERROR(FIND("MD",BA7))), Settings!$B$15="Y")),"Y","_")</f>
        <v>_</v>
      </c>
      <c r="BB65" s="110" t="str">
        <f>IF(OR(NOT(ISERROR(FIND("NN",BB7))), AND(NOT(ISERROR(FIND("MD",BB7))), Settings!$B$15="Y")),"Y","_")</f>
        <v>_</v>
      </c>
      <c r="BC65" s="110" t="str">
        <f>IF(OR(NOT(ISERROR(FIND("NN",BC7))), AND(NOT(ISERROR(FIND("MD",BC7))), Settings!$B$15="Y")),"Y","_")</f>
        <v>_</v>
      </c>
      <c r="BD65" s="110" t="str">
        <f>IF(OR(NOT(ISERROR(FIND("NN",BD7))), AND(NOT(ISERROR(FIND("MD",BD7))), Settings!$B$15="Y")),"Y","_")</f>
        <v>_</v>
      </c>
      <c r="BE65" s="110" t="str">
        <f>IF(OR(NOT(ISERROR(FIND("NN",BE7))), AND(NOT(ISERROR(FIND("MD",BE7))), Settings!$B$15="Y")),"Y","_")</f>
        <v>_</v>
      </c>
      <c r="BF65" s="110" t="str">
        <f>IF(OR(NOT(ISERROR(FIND("NN",BF7))), AND(NOT(ISERROR(FIND("MD",BF7))), Settings!$B$15="Y")),"Y","_")</f>
        <v>_</v>
      </c>
      <c r="BG65" s="110" t="str">
        <f>IF(OR(NOT(ISERROR(FIND("NN",BG7))), AND(NOT(ISERROR(FIND("MD",BG7))), Settings!$B$15="Y")),"Y","_")</f>
        <v>_</v>
      </c>
      <c r="BH65" s="110" t="str">
        <f>IF(OR(NOT(ISERROR(FIND("NN",BH7))), AND(NOT(ISERROR(FIND("MD",BH7))), Settings!$B$15="Y")),"Y","_")</f>
        <v>_</v>
      </c>
      <c r="BI65" s="110" t="str">
        <f>IF(OR(NOT(ISERROR(FIND("NN",BI7))), AND(NOT(ISERROR(FIND("MD",BI7))), Settings!$B$15="Y")),"Y","_")</f>
        <v>_</v>
      </c>
      <c r="BJ65" s="110" t="str">
        <f>IF(OR(NOT(ISERROR(FIND("NN",BJ7))), AND(NOT(ISERROR(FIND("MD",BJ7))), Settings!$B$15="Y")),"Y","_")</f>
        <v>_</v>
      </c>
      <c r="BK65" s="110" t="str">
        <f>IF(OR(NOT(ISERROR(FIND("NN",BK7))), AND(NOT(ISERROR(FIND("MD",BK7))), Settings!$B$15="Y")),"Y","_")</f>
        <v>_</v>
      </c>
      <c r="BL65" s="110" t="str">
        <f>IF(OR(NOT(ISERROR(FIND("NN",BL7))), AND(NOT(ISERROR(FIND("MD",BL7))), Settings!$B$15="Y")),"Y","_")</f>
        <v>_</v>
      </c>
      <c r="BM65" s="110" t="str">
        <f>IF(OR(NOT(ISERROR(FIND("NN",BM7))), AND(NOT(ISERROR(FIND("MD",BM7))), Settings!$B$15="Y")),"Y","_")</f>
        <v>_</v>
      </c>
      <c r="BN65" s="110" t="str">
        <f>IF(OR(NOT(ISERROR(FIND("NN",BN7))), AND(NOT(ISERROR(FIND("MD",BN7))), Settings!$B$15="Y")),"Y","_")</f>
        <v>_</v>
      </c>
      <c r="BO65" s="110" t="str">
        <f>IF(OR(NOT(ISERROR(FIND("NN",BO7))), AND(NOT(ISERROR(FIND("MD",BO7))), Settings!$B$15="Y")),"Y","_")</f>
        <v>_</v>
      </c>
      <c r="BP65" s="110" t="str">
        <f>IF(OR(NOT(ISERROR(FIND("NN",BP7))), AND(NOT(ISERROR(FIND("MD",BP7))), Settings!$B$15="Y")),"Y","_")</f>
        <v>_</v>
      </c>
      <c r="BQ65" s="110" t="str">
        <f>IF(OR(NOT(ISERROR(FIND("NN",BQ7))), AND(NOT(ISERROR(FIND("MD",BQ7))), Settings!$B$15="Y")),"Y","_")</f>
        <v>_</v>
      </c>
      <c r="BR65" s="110" t="str">
        <f>IF(OR(NOT(ISERROR(FIND("NN",BR7))), AND(NOT(ISERROR(FIND("MD",BR7))), Settings!$B$15="Y")),"Y","_")</f>
        <v>_</v>
      </c>
      <c r="BS65" s="110" t="str">
        <f>IF(OR(NOT(ISERROR(FIND("NN",BS7))), AND(NOT(ISERROR(FIND("MD",BS7))), Settings!$B$15="Y")),"Y","_")</f>
        <v>_</v>
      </c>
      <c r="BT65" s="110" t="str">
        <f>IF(OR(NOT(ISERROR(FIND("NN",BT7))), AND(NOT(ISERROR(FIND("MD",BT7))), Settings!$B$15="Y")),"Y","_")</f>
        <v>_</v>
      </c>
      <c r="BU65" s="110" t="str">
        <f>IF(OR(NOT(ISERROR(FIND("NN",BU7))), AND(NOT(ISERROR(FIND("MD",BU7))), Settings!$B$15="Y")),"Y","_")</f>
        <v>_</v>
      </c>
      <c r="BV65" s="110" t="str">
        <f>IF(OR(NOT(ISERROR(FIND("NN",BV7))), AND(NOT(ISERROR(FIND("MD",BV7))), Settings!$B$15="Y")),"Y","_")</f>
        <v>_</v>
      </c>
      <c r="BW65" s="110" t="str">
        <f>IF(OR(NOT(ISERROR(FIND("NN",BW7))), AND(NOT(ISERROR(FIND("MD",BW7))), Settings!$B$15="Y")),"Y","_")</f>
        <v>_</v>
      </c>
      <c r="BX65" s="110" t="str">
        <f>IF(OR(NOT(ISERROR(FIND("NN",BX7))), AND(NOT(ISERROR(FIND("MD",BX7))), Settings!$B$15="Y")),"Y","_")</f>
        <v>_</v>
      </c>
      <c r="BY65" s="110" t="str">
        <f>IF(OR(NOT(ISERROR(FIND("NN",BY7))), AND(NOT(ISERROR(FIND("MD",BY7))), Settings!$B$15="Y")),"Y","_")</f>
        <v>_</v>
      </c>
      <c r="BZ65" s="110" t="str">
        <f>IF(OR(NOT(ISERROR(FIND("NN",BZ7))), AND(NOT(ISERROR(FIND("MD",BZ7))), Settings!$B$15="Y")),"Y","_")</f>
        <v>_</v>
      </c>
      <c r="CA65" s="110" t="str">
        <f>IF(OR(NOT(ISERROR(FIND("NN",CA7))), AND(NOT(ISERROR(FIND("MD",CA7))), Settings!$B$15="Y")),"Y","_")</f>
        <v>_</v>
      </c>
      <c r="CB65" s="110" t="str">
        <f>IF(OR(NOT(ISERROR(FIND("NN",CB7))), AND(NOT(ISERROR(FIND("MD",CB7))), Settings!$B$15="Y")),"Y","_")</f>
        <v>_</v>
      </c>
      <c r="CC65" s="110" t="str">
        <f>IF(OR(NOT(ISERROR(FIND("NN",CC7))), AND(NOT(ISERROR(FIND("MD",CC7))), Settings!$B$15="Y")),"Y","_")</f>
        <v>_</v>
      </c>
      <c r="CD65" s="110" t="str">
        <f>IF(OR(NOT(ISERROR(FIND("NN",CD7))), AND(NOT(ISERROR(FIND("MD",CD7))), Settings!$B$15="Y")),"Y","_")</f>
        <v>_</v>
      </c>
      <c r="CE65" s="110" t="str">
        <f>IF(OR(NOT(ISERROR(FIND("NN",CE7))), AND(NOT(ISERROR(FIND("MD",CE7))), Settings!$B$15="Y")),"Y","_")</f>
        <v>_</v>
      </c>
      <c r="CF65" s="110" t="str">
        <f>IF(OR(NOT(ISERROR(FIND("NN",CF7))), AND(NOT(ISERROR(FIND("MD",CF7))), Settings!$B$15="Y")),"Y","_")</f>
        <v>_</v>
      </c>
      <c r="CG65" s="110" t="str">
        <f>IF(OR(NOT(ISERROR(FIND("NN",CG7))), AND(NOT(ISERROR(FIND("MD",CG7))), Settings!$B$15="Y")),"Y","_")</f>
        <v>_</v>
      </c>
      <c r="CH65" s="110" t="str">
        <f>IF(OR(NOT(ISERROR(FIND("NN",CH7))), AND(NOT(ISERROR(FIND("MD",CH7))), Settings!$B$15="Y")),"Y","_")</f>
        <v>_</v>
      </c>
      <c r="CI65" s="110" t="str">
        <f>IF(OR(NOT(ISERROR(FIND("NN",CI7))), AND(NOT(ISERROR(FIND("MD",CI7))), Settings!$B$15="Y")),"Y","_")</f>
        <v>_</v>
      </c>
      <c r="CJ65" s="110" t="str">
        <f>IF(OR(NOT(ISERROR(FIND("NN",CJ7))), AND(NOT(ISERROR(FIND("MD",CJ7))), Settings!$B$15="Y")),"Y","_")</f>
        <v>_</v>
      </c>
      <c r="CK65" s="110" t="str">
        <f>IF(OR(NOT(ISERROR(FIND("NN",CK7))), AND(NOT(ISERROR(FIND("MD",CK7))), Settings!$B$15="Y")),"Y","_")</f>
        <v>_</v>
      </c>
      <c r="CL65" s="110" t="str">
        <f>IF(OR(NOT(ISERROR(FIND("NN",CL7))), AND(NOT(ISERROR(FIND("MD",CL7))), Settings!$B$15="Y")),"Y","_")</f>
        <v>_</v>
      </c>
      <c r="CM65" s="110" t="str">
        <f>IF(OR(NOT(ISERROR(FIND("NN",CM7))), AND(NOT(ISERROR(FIND("MD",CM7))), Settings!$B$15="Y")),"Y","_")</f>
        <v>_</v>
      </c>
      <c r="CN65" s="110" t="str">
        <f>IF(OR(NOT(ISERROR(FIND("NN",CN7))), AND(NOT(ISERROR(FIND("MD",CN7))), Settings!$B$15="Y")),"Y","_")</f>
        <v>_</v>
      </c>
      <c r="CO65" s="110" t="str">
        <f>IF(OR(NOT(ISERROR(FIND("NN",CO7))), AND(NOT(ISERROR(FIND("MD",CO7))), Settings!$B$15="Y")),"Y","_")</f>
        <v>_</v>
      </c>
      <c r="CP65" s="110" t="str">
        <f>IF(OR(NOT(ISERROR(FIND("NN",CP7))), AND(NOT(ISERROR(FIND("MD",CP7))), Settings!$B$15="Y")),"Y","_")</f>
        <v>_</v>
      </c>
      <c r="CQ65" s="110" t="str">
        <f>IF(OR(NOT(ISERROR(FIND("NN",CQ7))), AND(NOT(ISERROR(FIND("MD",CQ7))), Settings!$B$15="Y")),"Y","_")</f>
        <v>_</v>
      </c>
      <c r="CR65" s="110" t="str">
        <f>IF(OR(NOT(ISERROR(FIND("NN",CR7))), AND(NOT(ISERROR(FIND("MD",CR7))), Settings!$B$15="Y")),"Y","_")</f>
        <v>_</v>
      </c>
      <c r="CS65" s="110" t="str">
        <f>IF(OR(NOT(ISERROR(FIND("NN",CS7))), AND(NOT(ISERROR(FIND("MD",CS7))), Settings!$B$15="Y")),"Y","_")</f>
        <v>_</v>
      </c>
      <c r="CT65" s="110" t="str">
        <f>IF(OR(NOT(ISERROR(FIND("NN",CT7))), AND(NOT(ISERROR(FIND("MD",CT7))), Settings!$B$15="Y")),"Y","_")</f>
        <v>_</v>
      </c>
      <c r="CU65" s="110" t="str">
        <f>IF(OR(NOT(ISERROR(FIND("NN",CU7))), AND(NOT(ISERROR(FIND("MD",CU7))), Settings!$B$15="Y")),"Y","_")</f>
        <v>_</v>
      </c>
      <c r="CV65" s="110" t="str">
        <f>IF(OR(NOT(ISERROR(FIND("NN",CV7))), AND(NOT(ISERROR(FIND("MD",CV7))), Settings!$B$15="Y")),"Y","_")</f>
        <v>_</v>
      </c>
      <c r="CW65" s="110" t="str">
        <f>IF(OR(NOT(ISERROR(FIND("NN",CW7))), AND(NOT(ISERROR(FIND("MD",CW7))), Settings!$B$15="Y")),"Y","_")</f>
        <v>_</v>
      </c>
      <c r="CX65" s="110" t="str">
        <f>IF(OR(NOT(ISERROR(FIND("NN",CX7))), AND(NOT(ISERROR(FIND("MD",CX7))), Settings!$B$15="Y")),"Y","_")</f>
        <v>_</v>
      </c>
      <c r="CY65" s="110" t="str">
        <f>IF(OR(NOT(ISERROR(FIND("NN",CY7))), AND(NOT(ISERROR(FIND("MD",CY7))), Settings!$B$15="Y")),"Y","_")</f>
        <v>_</v>
      </c>
      <c r="CZ65" s="110" t="str">
        <f>IF(OR(NOT(ISERROR(FIND("NN",CZ7))), AND(NOT(ISERROR(FIND("MD",CZ7))), Settings!$B$15="Y")),"Y","_")</f>
        <v>_</v>
      </c>
      <c r="DA65" s="110" t="str">
        <f>IF(OR(NOT(ISERROR(FIND("NN",DA7))), AND(NOT(ISERROR(FIND("MD",DA7))), Settings!$B$15="Y")),"Y","_")</f>
        <v>_</v>
      </c>
      <c r="DB65" s="110" t="str">
        <f>IF(OR(NOT(ISERROR(FIND("NN",DB7))), AND(NOT(ISERROR(FIND("MD",DB7))), Settings!$B$15="Y")),"Y","_")</f>
        <v>_</v>
      </c>
      <c r="DC65" s="110" t="str">
        <f>IF(OR(NOT(ISERROR(FIND("NN",DC7))), AND(NOT(ISERROR(FIND("MD",DC7))), Settings!$B$15="Y")),"Y","_")</f>
        <v>_</v>
      </c>
      <c r="DD65" s="110" t="str">
        <f>IF(OR(NOT(ISERROR(FIND("NN",DD7))), AND(NOT(ISERROR(FIND("MD",DD7))), Settings!$B$15="Y")),"Y","_")</f>
        <v>_</v>
      </c>
      <c r="DE65" s="110" t="str">
        <f>IF(OR(NOT(ISERROR(FIND("NN",DE7))), AND(NOT(ISERROR(FIND("MD",DE7))), Settings!$B$15="Y")),"Y","_")</f>
        <v>_</v>
      </c>
      <c r="DF65" s="110" t="str">
        <f>IF(OR(NOT(ISERROR(FIND("NN",DF7))), AND(NOT(ISERROR(FIND("MD",DF7))), Settings!$B$15="Y")),"Y","_")</f>
        <v>_</v>
      </c>
      <c r="DG65" s="110" t="str">
        <f>IF(OR(NOT(ISERROR(FIND("NN",DG7))), AND(NOT(ISERROR(FIND("MD",DG7))), Settings!$B$15="Y")),"Y","_")</f>
        <v>_</v>
      </c>
      <c r="DH65" s="110" t="str">
        <f>IF(OR(NOT(ISERROR(FIND("NN",DH7))), AND(NOT(ISERROR(FIND("MD",DH7))), Settings!$B$15="Y")),"Y","_")</f>
        <v>_</v>
      </c>
      <c r="DI65" s="110" t="str">
        <f>IF(OR(NOT(ISERROR(FIND("NN",DI7))), AND(NOT(ISERROR(FIND("MD",DI7))), Settings!$B$15="Y")),"Y","_")</f>
        <v>_</v>
      </c>
      <c r="DJ65" s="110" t="str">
        <f>IF(OR(NOT(ISERROR(FIND("NN",DJ7))), AND(NOT(ISERROR(FIND("MD",DJ7))), Settings!$B$15="Y")),"Y","_")</f>
        <v>_</v>
      </c>
      <c r="DK65" s="110" t="str">
        <f>IF(OR(NOT(ISERROR(FIND("NN",DK7))), AND(NOT(ISERROR(FIND("MD",DK7))), Settings!$B$15="Y")),"Y","_")</f>
        <v>_</v>
      </c>
      <c r="DL65" s="110" t="str">
        <f>IF(OR(NOT(ISERROR(FIND("NN",DL7))), AND(NOT(ISERROR(FIND("MD",DL7))), Settings!$B$15="Y")),"Y","_")</f>
        <v>_</v>
      </c>
      <c r="DM65" s="110" t="str">
        <f>IF(OR(NOT(ISERROR(FIND("NN",DM7))), AND(NOT(ISERROR(FIND("MD",DM7))), Settings!$B$15="Y")),"Y","_")</f>
        <v>_</v>
      </c>
      <c r="DN65" s="110" t="str">
        <f>IF(OR(NOT(ISERROR(FIND("NN",DN7))), AND(NOT(ISERROR(FIND("MD",DN7))), Settings!$B$15="Y")),"Y","_")</f>
        <v>_</v>
      </c>
      <c r="DO65" s="110" t="str">
        <f>IF(OR(NOT(ISERROR(FIND("NN",DO7))), AND(NOT(ISERROR(FIND("MD",DO7))), Settings!$B$15="Y")),"Y","_")</f>
        <v>_</v>
      </c>
      <c r="DP65" s="110" t="str">
        <f>IF(OR(NOT(ISERROR(FIND("NN",DP7))), AND(NOT(ISERROR(FIND("MD",DP7))), Settings!$B$15="Y")),"Y","_")</f>
        <v>_</v>
      </c>
      <c r="DQ65" s="110" t="str">
        <f>IF(OR(NOT(ISERROR(FIND("NN",DQ7))), AND(NOT(ISERROR(FIND("MD",DQ7))), Settings!$B$15="Y")),"Y","_")</f>
        <v>_</v>
      </c>
      <c r="DR65" s="110" t="str">
        <f>IF(OR(NOT(ISERROR(FIND("NN",DR7))), AND(NOT(ISERROR(FIND("MD",DR7))), Settings!$B$15="Y")),"Y","_")</f>
        <v>_</v>
      </c>
      <c r="DS65" s="110" t="str">
        <f>IF(OR(NOT(ISERROR(FIND("NN",DS7))), AND(NOT(ISERROR(FIND("MD",DS7))), Settings!$B$15="Y")),"Y","_")</f>
        <v>_</v>
      </c>
      <c r="DT65" s="110" t="str">
        <f>IF(OR(NOT(ISERROR(FIND("NN",DT7))), AND(NOT(ISERROR(FIND("MD",DT7))), Settings!$B$15="Y")),"Y","_")</f>
        <v>_</v>
      </c>
      <c r="DU65" s="110" t="str">
        <f>IF(OR(NOT(ISERROR(FIND("NN",DU7))), AND(NOT(ISERROR(FIND("MD",DU7))), Settings!$B$15="Y")),"Y","_")</f>
        <v>_</v>
      </c>
      <c r="DV65" s="110" t="str">
        <f>IF(OR(NOT(ISERROR(FIND("NN",DV7))), AND(NOT(ISERROR(FIND("MD",DV7))), Settings!$B$15="Y")),"Y","_")</f>
        <v>_</v>
      </c>
      <c r="DW65" s="110" t="str">
        <f>IF(OR(NOT(ISERROR(FIND("NN",DW7))), AND(NOT(ISERROR(FIND("MD",DW7))), Settings!$B$15="Y")),"Y","_")</f>
        <v>_</v>
      </c>
      <c r="DX65" s="110" t="str">
        <f>IF(OR(NOT(ISERROR(FIND("NN",DX7))), AND(NOT(ISERROR(FIND("MD",DX7))), Settings!$B$15="Y")),"Y","_")</f>
        <v>_</v>
      </c>
      <c r="DY65" s="110" t="str">
        <f>IF(OR(NOT(ISERROR(FIND("NN",DY7))), AND(NOT(ISERROR(FIND("MD",DY7))), Settings!$B$15="Y")),"Y","_")</f>
        <v>_</v>
      </c>
      <c r="DZ65" s="110" t="str">
        <f>IF(OR(NOT(ISERROR(FIND("NN",DZ7))), AND(NOT(ISERROR(FIND("MD",DZ7))), Settings!$B$15="Y")),"Y","_")</f>
        <v>_</v>
      </c>
      <c r="EA65" s="110" t="str">
        <f>IF(OR(NOT(ISERROR(FIND("NN",EA7))), AND(NOT(ISERROR(FIND("MD",EA7))), Settings!$B$15="Y")),"Y","_")</f>
        <v>_</v>
      </c>
      <c r="EB65" s="110" t="str">
        <f>IF(OR(NOT(ISERROR(FIND("NN",EB7))), AND(NOT(ISERROR(FIND("MD",EB7))), Settings!$B$15="Y")),"Y","_")</f>
        <v>_</v>
      </c>
      <c r="EC65" s="110" t="str">
        <f>IF(OR(NOT(ISERROR(FIND("NN",EC7))), AND(NOT(ISERROR(FIND("MD",EC7))), Settings!$B$15="Y")),"Y","_")</f>
        <v>_</v>
      </c>
      <c r="ED65" s="110" t="str">
        <f>IF(OR(NOT(ISERROR(FIND("NN",ED7))), AND(NOT(ISERROR(FIND("MD",ED7))), Settings!$B$15="Y")),"Y","_")</f>
        <v>_</v>
      </c>
      <c r="EE65" s="110" t="str">
        <f>IF(OR(NOT(ISERROR(FIND("NN",EE7))), AND(NOT(ISERROR(FIND("MD",EE7))), Settings!$B$15="Y")),"Y","_")</f>
        <v>_</v>
      </c>
      <c r="EF65" s="110" t="str">
        <f>IF(OR(NOT(ISERROR(FIND("NN",EF7))), AND(NOT(ISERROR(FIND("MD",EF7))), Settings!$B$15="Y")),"Y","_")</f>
        <v>_</v>
      </c>
      <c r="EG65" s="110" t="str">
        <f>IF(OR(NOT(ISERROR(FIND("NN",EG7))), AND(NOT(ISERROR(FIND("MD",EG7))), Settings!$B$15="Y")),"Y","_")</f>
        <v>_</v>
      </c>
      <c r="EH65" s="110" t="str">
        <f>IF(OR(NOT(ISERROR(FIND("NN",EH7))), AND(NOT(ISERROR(FIND("MD",EH7))), Settings!$B$15="Y")),"Y","_")</f>
        <v>_</v>
      </c>
      <c r="EI65" s="110" t="str">
        <f>IF(OR(NOT(ISERROR(FIND("NN",EI7))), AND(NOT(ISERROR(FIND("MD",EI7))), Settings!$B$15="Y")),"Y","_")</f>
        <v>_</v>
      </c>
      <c r="EJ65" s="110" t="str">
        <f>IF(OR(NOT(ISERROR(FIND("NN",EJ7))), AND(NOT(ISERROR(FIND("MD",EJ7))), Settings!$B$15="Y")),"Y","_")</f>
        <v>_</v>
      </c>
      <c r="EK65" s="110" t="str">
        <f>IF(OR(NOT(ISERROR(FIND("NN",EK7))), AND(NOT(ISERROR(FIND("MD",EK7))), Settings!$B$15="Y")),"Y","_")</f>
        <v>_</v>
      </c>
      <c r="EL65" s="110" t="str">
        <f>IF(OR(NOT(ISERROR(FIND("NN",EL7))), AND(NOT(ISERROR(FIND("MD",EL7))), Settings!$B$15="Y")),"Y","_")</f>
        <v>_</v>
      </c>
      <c r="EM65" s="110" t="str">
        <f>IF(OR(NOT(ISERROR(FIND("NN",EM7))), AND(NOT(ISERROR(FIND("MD",EM7))), Settings!$B$15="Y")),"Y","_")</f>
        <v>_</v>
      </c>
      <c r="EN65" s="110" t="str">
        <f>IF(OR(NOT(ISERROR(FIND("NN",EN7))), AND(NOT(ISERROR(FIND("MD",EN7))), Settings!$B$15="Y")),"Y","_")</f>
        <v>_</v>
      </c>
      <c r="EO65" s="110" t="str">
        <f>IF(OR(NOT(ISERROR(FIND("NN",EO7))), AND(NOT(ISERROR(FIND("MD",EO7))), Settings!$B$15="Y")),"Y","_")</f>
        <v>_</v>
      </c>
      <c r="EP65" s="110" t="str">
        <f>IF(OR(NOT(ISERROR(FIND("NN",EP7))), AND(NOT(ISERROR(FIND("MD",EP7))), Settings!$B$15="Y")),"Y","_")</f>
        <v>_</v>
      </c>
      <c r="EQ65" s="110" t="str">
        <f>IF(OR(NOT(ISERROR(FIND("NN",EQ7))), AND(NOT(ISERROR(FIND("MD",EQ7))), Settings!$B$15="Y")),"Y","_")</f>
        <v>_</v>
      </c>
      <c r="ER65" s="110" t="str">
        <f>IF(OR(NOT(ISERROR(FIND("NN",ER7))), AND(NOT(ISERROR(FIND("MD",ER7))), Settings!$B$15="Y")),"Y","_")</f>
        <v>_</v>
      </c>
      <c r="ES65" s="110" t="str">
        <f>IF(OR(NOT(ISERROR(FIND("NN",ES7))), AND(NOT(ISERROR(FIND("MD",ES7))), Settings!$B$15="Y")),"Y","_")</f>
        <v>_</v>
      </c>
      <c r="ET65" s="110" t="str">
        <f>IF(OR(NOT(ISERROR(FIND("NN",ET7))), AND(NOT(ISERROR(FIND("MD",ET7))), Settings!$B$15="Y")),"Y","_")</f>
        <v>_</v>
      </c>
      <c r="EU65" s="110" t="str">
        <f>IF(OR(NOT(ISERROR(FIND("NN",EU7))), AND(NOT(ISERROR(FIND("MD",EU7))), Settings!$B$15="Y")),"Y","_")</f>
        <v>_</v>
      </c>
      <c r="EV65" s="110" t="str">
        <f>IF(OR(NOT(ISERROR(FIND("NN",EV7))), AND(NOT(ISERROR(FIND("MD",EV7))), Settings!$B$15="Y")),"Y","_")</f>
        <v>_</v>
      </c>
      <c r="EW65" s="110" t="str">
        <f>IF(OR(NOT(ISERROR(FIND("NN",EW7))), AND(NOT(ISERROR(FIND("MD",EW7))), Settings!$B$15="Y")),"Y","_")</f>
        <v>_</v>
      </c>
      <c r="EX65" s="110" t="str">
        <f>IF(OR(NOT(ISERROR(FIND("NN",EX7))), AND(NOT(ISERROR(FIND("MD",EX7))), Settings!$B$15="Y")),"Y","_")</f>
        <v>_</v>
      </c>
      <c r="EY65" s="110" t="str">
        <f>IF(OR(NOT(ISERROR(FIND("NN",EY7))), AND(NOT(ISERROR(FIND("MD",EY7))), Settings!$B$15="Y")),"Y","_")</f>
        <v>_</v>
      </c>
    </row>
    <row r="66" spans="1:155" s="47" customFormat="1" ht="19.05" hidden="1" customHeight="1" outlineLevel="2">
      <c r="A66" s="63"/>
      <c r="B66" s="63"/>
      <c r="C66" s="73" t="s">
        <v>212</v>
      </c>
      <c r="D66" s="73"/>
      <c r="E66" s="53"/>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110"/>
      <c r="CH66" s="110"/>
      <c r="CI66" s="110"/>
      <c r="CJ66" s="110"/>
      <c r="CK66" s="110"/>
      <c r="CL66" s="110"/>
      <c r="CM66" s="110"/>
      <c r="CN66" s="110"/>
      <c r="CO66" s="110"/>
      <c r="CP66" s="110"/>
      <c r="CQ66" s="110"/>
      <c r="CR66" s="110"/>
      <c r="CS66" s="110"/>
      <c r="CT66" s="110"/>
      <c r="CU66" s="110"/>
      <c r="CV66" s="110"/>
      <c r="CW66" s="110"/>
      <c r="CX66" s="110"/>
      <c r="CY66" s="110"/>
      <c r="CZ66" s="110"/>
      <c r="DA66" s="110"/>
      <c r="DB66" s="110"/>
      <c r="DC66" s="110"/>
      <c r="DD66" s="110"/>
      <c r="DE66" s="110"/>
      <c r="DF66" s="110"/>
      <c r="DG66" s="110"/>
      <c r="DH66" s="110"/>
      <c r="DI66" s="110"/>
      <c r="DJ66" s="110"/>
      <c r="DK66" s="110"/>
      <c r="DL66" s="110"/>
      <c r="DM66" s="110"/>
      <c r="DN66" s="110"/>
      <c r="DO66" s="110"/>
      <c r="DP66" s="110"/>
      <c r="DQ66" s="110"/>
      <c r="DR66" s="110"/>
      <c r="DS66" s="110"/>
      <c r="DT66" s="110"/>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row>
    <row r="67" spans="1:155" s="47" customFormat="1" ht="19.05" hidden="1" customHeight="1" outlineLevel="2">
      <c r="A67" s="63"/>
      <c r="B67" s="63"/>
      <c r="C67" s="73" t="s">
        <v>204</v>
      </c>
      <c r="D67" s="73"/>
      <c r="E67" s="53"/>
      <c r="F67" s="110" t="str">
        <f>IF(AND(F5="at", NOT(ISERROR(FIND("when",F7))), LEN(F9)=0), "DT", IF(AND(OR(NOT(ISERROR(FIND("when",F7))), F5="on", F5="every"), LEN(F9)=0),"D", IF(F9="DT","DT",LEFT(UPPER(TRIM(F9)),1))))</f>
        <v/>
      </c>
      <c r="G67" s="110" t="str">
        <f t="shared" ref="G67:BR67" si="18">IF(AND(G5="at", NOT(ISERROR(FIND("when",G7))), LEN(G9)=0), "DT", IF(AND(OR(NOT(ISERROR(FIND("when",G7))), G5="on", G5="every"), LEN(G9)=0),"D", IF(G9="DT","DT",LEFT(UPPER(TRIM(G9)),1))))</f>
        <v/>
      </c>
      <c r="H67" s="110" t="str">
        <f t="shared" si="18"/>
        <v/>
      </c>
      <c r="I67" s="110" t="str">
        <f t="shared" si="18"/>
        <v/>
      </c>
      <c r="J67" s="110" t="str">
        <f t="shared" si="18"/>
        <v/>
      </c>
      <c r="K67" s="110" t="str">
        <f t="shared" si="18"/>
        <v/>
      </c>
      <c r="L67" s="110" t="str">
        <f t="shared" si="18"/>
        <v/>
      </c>
      <c r="M67" s="110" t="str">
        <f t="shared" si="18"/>
        <v/>
      </c>
      <c r="N67" s="110" t="str">
        <f t="shared" si="18"/>
        <v/>
      </c>
      <c r="O67" s="110" t="str">
        <f t="shared" si="18"/>
        <v/>
      </c>
      <c r="P67" s="110" t="str">
        <f t="shared" si="18"/>
        <v/>
      </c>
      <c r="Q67" s="110" t="str">
        <f t="shared" si="18"/>
        <v/>
      </c>
      <c r="R67" s="110" t="str">
        <f t="shared" si="18"/>
        <v/>
      </c>
      <c r="S67" s="110" t="str">
        <f t="shared" si="18"/>
        <v/>
      </c>
      <c r="T67" s="110" t="str">
        <f t="shared" si="18"/>
        <v/>
      </c>
      <c r="U67" s="110" t="str">
        <f t="shared" si="18"/>
        <v/>
      </c>
      <c r="V67" s="110" t="str">
        <f t="shared" si="18"/>
        <v/>
      </c>
      <c r="W67" s="110" t="str">
        <f t="shared" si="18"/>
        <v/>
      </c>
      <c r="X67" s="110" t="str">
        <f t="shared" si="18"/>
        <v/>
      </c>
      <c r="Y67" s="110" t="str">
        <f t="shared" si="18"/>
        <v/>
      </c>
      <c r="Z67" s="110" t="str">
        <f t="shared" si="18"/>
        <v/>
      </c>
      <c r="AA67" s="110" t="str">
        <f t="shared" si="18"/>
        <v/>
      </c>
      <c r="AB67" s="110" t="str">
        <f t="shared" si="18"/>
        <v/>
      </c>
      <c r="AC67" s="110" t="str">
        <f t="shared" si="18"/>
        <v/>
      </c>
      <c r="AD67" s="110" t="str">
        <f t="shared" si="18"/>
        <v/>
      </c>
      <c r="AE67" s="110" t="str">
        <f t="shared" si="18"/>
        <v/>
      </c>
      <c r="AF67" s="110" t="str">
        <f t="shared" si="18"/>
        <v/>
      </c>
      <c r="AG67" s="110" t="str">
        <f t="shared" si="18"/>
        <v/>
      </c>
      <c r="AH67" s="110" t="str">
        <f t="shared" si="18"/>
        <v/>
      </c>
      <c r="AI67" s="110" t="str">
        <f t="shared" si="18"/>
        <v/>
      </c>
      <c r="AJ67" s="110" t="str">
        <f t="shared" si="18"/>
        <v/>
      </c>
      <c r="AK67" s="110" t="str">
        <f t="shared" si="18"/>
        <v/>
      </c>
      <c r="AL67" s="110" t="str">
        <f t="shared" si="18"/>
        <v/>
      </c>
      <c r="AM67" s="110" t="str">
        <f t="shared" si="18"/>
        <v/>
      </c>
      <c r="AN67" s="110" t="str">
        <f t="shared" si="18"/>
        <v/>
      </c>
      <c r="AO67" s="110" t="str">
        <f t="shared" si="18"/>
        <v/>
      </c>
      <c r="AP67" s="110" t="str">
        <f t="shared" si="18"/>
        <v/>
      </c>
      <c r="AQ67" s="110" t="str">
        <f t="shared" si="18"/>
        <v/>
      </c>
      <c r="AR67" s="110" t="str">
        <f t="shared" si="18"/>
        <v/>
      </c>
      <c r="AS67" s="110" t="str">
        <f t="shared" si="18"/>
        <v/>
      </c>
      <c r="AT67" s="110" t="str">
        <f t="shared" si="18"/>
        <v/>
      </c>
      <c r="AU67" s="110" t="str">
        <f t="shared" si="18"/>
        <v/>
      </c>
      <c r="AV67" s="110" t="str">
        <f t="shared" si="18"/>
        <v/>
      </c>
      <c r="AW67" s="110" t="str">
        <f t="shared" si="18"/>
        <v/>
      </c>
      <c r="AX67" s="110" t="str">
        <f t="shared" si="18"/>
        <v/>
      </c>
      <c r="AY67" s="110" t="str">
        <f t="shared" si="18"/>
        <v/>
      </c>
      <c r="AZ67" s="110" t="str">
        <f t="shared" si="18"/>
        <v/>
      </c>
      <c r="BA67" s="110" t="str">
        <f t="shared" si="18"/>
        <v/>
      </c>
      <c r="BB67" s="110" t="str">
        <f t="shared" si="18"/>
        <v/>
      </c>
      <c r="BC67" s="110" t="str">
        <f t="shared" si="18"/>
        <v/>
      </c>
      <c r="BD67" s="110" t="str">
        <f t="shared" si="18"/>
        <v/>
      </c>
      <c r="BE67" s="110" t="str">
        <f t="shared" si="18"/>
        <v/>
      </c>
      <c r="BF67" s="110" t="str">
        <f t="shared" si="18"/>
        <v/>
      </c>
      <c r="BG67" s="110" t="str">
        <f t="shared" si="18"/>
        <v/>
      </c>
      <c r="BH67" s="110" t="str">
        <f t="shared" si="18"/>
        <v/>
      </c>
      <c r="BI67" s="110" t="str">
        <f t="shared" si="18"/>
        <v/>
      </c>
      <c r="BJ67" s="110" t="str">
        <f t="shared" si="18"/>
        <v/>
      </c>
      <c r="BK67" s="110" t="str">
        <f t="shared" si="18"/>
        <v/>
      </c>
      <c r="BL67" s="110" t="str">
        <f t="shared" si="18"/>
        <v/>
      </c>
      <c r="BM67" s="110" t="str">
        <f t="shared" si="18"/>
        <v/>
      </c>
      <c r="BN67" s="110" t="str">
        <f t="shared" si="18"/>
        <v/>
      </c>
      <c r="BO67" s="110" t="str">
        <f t="shared" si="18"/>
        <v/>
      </c>
      <c r="BP67" s="110" t="str">
        <f t="shared" si="18"/>
        <v/>
      </c>
      <c r="BQ67" s="110" t="str">
        <f t="shared" si="18"/>
        <v/>
      </c>
      <c r="BR67" s="110" t="str">
        <f t="shared" si="18"/>
        <v/>
      </c>
      <c r="BS67" s="110" t="str">
        <f t="shared" ref="BS67:ED67" si="19">IF(AND(BS5="at", NOT(ISERROR(FIND("when",BS7))), LEN(BS9)=0), "DT", IF(AND(OR(NOT(ISERROR(FIND("when",BS7))), BS5="on", BS5="every"), LEN(BS9)=0),"D", IF(BS9="DT","DT",LEFT(UPPER(TRIM(BS9)),1))))</f>
        <v/>
      </c>
      <c r="BT67" s="110" t="str">
        <f t="shared" si="19"/>
        <v/>
      </c>
      <c r="BU67" s="110" t="str">
        <f t="shared" si="19"/>
        <v/>
      </c>
      <c r="BV67" s="110" t="str">
        <f t="shared" si="19"/>
        <v/>
      </c>
      <c r="BW67" s="110" t="str">
        <f t="shared" si="19"/>
        <v/>
      </c>
      <c r="BX67" s="110" t="str">
        <f t="shared" si="19"/>
        <v/>
      </c>
      <c r="BY67" s="110" t="str">
        <f t="shared" si="19"/>
        <v/>
      </c>
      <c r="BZ67" s="110" t="str">
        <f t="shared" si="19"/>
        <v/>
      </c>
      <c r="CA67" s="110" t="str">
        <f t="shared" si="19"/>
        <v/>
      </c>
      <c r="CB67" s="110" t="str">
        <f t="shared" si="19"/>
        <v/>
      </c>
      <c r="CC67" s="110" t="str">
        <f t="shared" si="19"/>
        <v/>
      </c>
      <c r="CD67" s="110" t="str">
        <f t="shared" si="19"/>
        <v/>
      </c>
      <c r="CE67" s="110" t="str">
        <f t="shared" si="19"/>
        <v/>
      </c>
      <c r="CF67" s="110" t="str">
        <f t="shared" si="19"/>
        <v/>
      </c>
      <c r="CG67" s="110" t="str">
        <f t="shared" si="19"/>
        <v/>
      </c>
      <c r="CH67" s="110" t="str">
        <f t="shared" si="19"/>
        <v/>
      </c>
      <c r="CI67" s="110" t="str">
        <f t="shared" si="19"/>
        <v/>
      </c>
      <c r="CJ67" s="110" t="str">
        <f t="shared" si="19"/>
        <v/>
      </c>
      <c r="CK67" s="110" t="str">
        <f t="shared" si="19"/>
        <v/>
      </c>
      <c r="CL67" s="110" t="str">
        <f t="shared" si="19"/>
        <v/>
      </c>
      <c r="CM67" s="110" t="str">
        <f t="shared" si="19"/>
        <v/>
      </c>
      <c r="CN67" s="110" t="str">
        <f t="shared" si="19"/>
        <v/>
      </c>
      <c r="CO67" s="110" t="str">
        <f t="shared" si="19"/>
        <v/>
      </c>
      <c r="CP67" s="110" t="str">
        <f t="shared" si="19"/>
        <v/>
      </c>
      <c r="CQ67" s="110" t="str">
        <f t="shared" si="19"/>
        <v/>
      </c>
      <c r="CR67" s="110" t="str">
        <f t="shared" si="19"/>
        <v/>
      </c>
      <c r="CS67" s="110" t="str">
        <f t="shared" si="19"/>
        <v/>
      </c>
      <c r="CT67" s="110" t="str">
        <f t="shared" si="19"/>
        <v/>
      </c>
      <c r="CU67" s="110" t="str">
        <f t="shared" si="19"/>
        <v/>
      </c>
      <c r="CV67" s="110" t="str">
        <f t="shared" si="19"/>
        <v/>
      </c>
      <c r="CW67" s="110" t="str">
        <f t="shared" si="19"/>
        <v/>
      </c>
      <c r="CX67" s="110" t="str">
        <f t="shared" si="19"/>
        <v/>
      </c>
      <c r="CY67" s="110" t="str">
        <f t="shared" si="19"/>
        <v/>
      </c>
      <c r="CZ67" s="110" t="str">
        <f t="shared" si="19"/>
        <v/>
      </c>
      <c r="DA67" s="110" t="str">
        <f t="shared" si="19"/>
        <v/>
      </c>
      <c r="DB67" s="110" t="str">
        <f t="shared" si="19"/>
        <v/>
      </c>
      <c r="DC67" s="110" t="str">
        <f t="shared" si="19"/>
        <v/>
      </c>
      <c r="DD67" s="110" t="str">
        <f t="shared" si="19"/>
        <v/>
      </c>
      <c r="DE67" s="110" t="str">
        <f t="shared" si="19"/>
        <v/>
      </c>
      <c r="DF67" s="110" t="str">
        <f t="shared" si="19"/>
        <v/>
      </c>
      <c r="DG67" s="110" t="str">
        <f t="shared" si="19"/>
        <v/>
      </c>
      <c r="DH67" s="110" t="str">
        <f t="shared" si="19"/>
        <v/>
      </c>
      <c r="DI67" s="110" t="str">
        <f t="shared" si="19"/>
        <v/>
      </c>
      <c r="DJ67" s="110" t="str">
        <f t="shared" si="19"/>
        <v/>
      </c>
      <c r="DK67" s="110" t="str">
        <f t="shared" si="19"/>
        <v/>
      </c>
      <c r="DL67" s="110" t="str">
        <f t="shared" si="19"/>
        <v/>
      </c>
      <c r="DM67" s="110" t="str">
        <f t="shared" si="19"/>
        <v/>
      </c>
      <c r="DN67" s="110" t="str">
        <f t="shared" si="19"/>
        <v/>
      </c>
      <c r="DO67" s="110" t="str">
        <f t="shared" si="19"/>
        <v/>
      </c>
      <c r="DP67" s="110" t="str">
        <f t="shared" si="19"/>
        <v/>
      </c>
      <c r="DQ67" s="110" t="str">
        <f t="shared" si="19"/>
        <v/>
      </c>
      <c r="DR67" s="110" t="str">
        <f t="shared" si="19"/>
        <v/>
      </c>
      <c r="DS67" s="110" t="str">
        <f t="shared" si="19"/>
        <v/>
      </c>
      <c r="DT67" s="110" t="str">
        <f t="shared" si="19"/>
        <v/>
      </c>
      <c r="DU67" s="110" t="str">
        <f t="shared" si="19"/>
        <v/>
      </c>
      <c r="DV67" s="110" t="str">
        <f t="shared" si="19"/>
        <v/>
      </c>
      <c r="DW67" s="110" t="str">
        <f t="shared" si="19"/>
        <v/>
      </c>
      <c r="DX67" s="110" t="str">
        <f t="shared" si="19"/>
        <v/>
      </c>
      <c r="DY67" s="110" t="str">
        <f t="shared" si="19"/>
        <v/>
      </c>
      <c r="DZ67" s="110" t="str">
        <f t="shared" si="19"/>
        <v/>
      </c>
      <c r="EA67" s="110" t="str">
        <f t="shared" si="19"/>
        <v/>
      </c>
      <c r="EB67" s="110" t="str">
        <f t="shared" si="19"/>
        <v/>
      </c>
      <c r="EC67" s="110" t="str">
        <f t="shared" si="19"/>
        <v/>
      </c>
      <c r="ED67" s="110" t="str">
        <f t="shared" si="19"/>
        <v/>
      </c>
      <c r="EE67" s="110" t="str">
        <f t="shared" ref="EE67:EY67" si="20">IF(AND(EE5="at", NOT(ISERROR(FIND("when",EE7))), LEN(EE9)=0), "DT", IF(AND(OR(NOT(ISERROR(FIND("when",EE7))), EE5="on", EE5="every"), LEN(EE9)=0),"D", IF(EE9="DT","DT",LEFT(UPPER(TRIM(EE9)),1))))</f>
        <v/>
      </c>
      <c r="EF67" s="110" t="str">
        <f t="shared" si="20"/>
        <v/>
      </c>
      <c r="EG67" s="110" t="str">
        <f t="shared" si="20"/>
        <v/>
      </c>
      <c r="EH67" s="110" t="str">
        <f t="shared" si="20"/>
        <v/>
      </c>
      <c r="EI67" s="110" t="str">
        <f t="shared" si="20"/>
        <v/>
      </c>
      <c r="EJ67" s="110" t="str">
        <f t="shared" si="20"/>
        <v/>
      </c>
      <c r="EK67" s="110" t="str">
        <f t="shared" si="20"/>
        <v/>
      </c>
      <c r="EL67" s="110" t="str">
        <f t="shared" si="20"/>
        <v/>
      </c>
      <c r="EM67" s="110" t="str">
        <f t="shared" si="20"/>
        <v/>
      </c>
      <c r="EN67" s="110" t="str">
        <f t="shared" si="20"/>
        <v/>
      </c>
      <c r="EO67" s="110" t="str">
        <f t="shared" si="20"/>
        <v/>
      </c>
      <c r="EP67" s="110" t="str">
        <f t="shared" si="20"/>
        <v/>
      </c>
      <c r="EQ67" s="110" t="str">
        <f t="shared" si="20"/>
        <v/>
      </c>
      <c r="ER67" s="110" t="str">
        <f t="shared" si="20"/>
        <v/>
      </c>
      <c r="ES67" s="110" t="str">
        <f t="shared" si="20"/>
        <v/>
      </c>
      <c r="ET67" s="110" t="str">
        <f t="shared" si="20"/>
        <v/>
      </c>
      <c r="EU67" s="110" t="str">
        <f t="shared" si="20"/>
        <v/>
      </c>
      <c r="EV67" s="110" t="str">
        <f t="shared" si="20"/>
        <v/>
      </c>
      <c r="EW67" s="110" t="str">
        <f t="shared" si="20"/>
        <v/>
      </c>
      <c r="EX67" s="110" t="str">
        <f t="shared" si="20"/>
        <v/>
      </c>
      <c r="EY67" s="110" t="str">
        <f t="shared" si="20"/>
        <v/>
      </c>
    </row>
    <row r="68" spans="1:155" s="47" customFormat="1" ht="19.05" hidden="1" customHeight="1" outlineLevel="2">
      <c r="A68" s="63"/>
      <c r="B68" s="63"/>
      <c r="C68" s="73" t="s">
        <v>122</v>
      </c>
      <c r="D68" s="73"/>
      <c r="E68" s="53"/>
      <c r="F68" s="110" t="str">
        <f>IF(F9="DT","",MID(SUBSTITUTE(F9,".",","),2,10))</f>
        <v/>
      </c>
      <c r="G68" s="110" t="str">
        <f>IF(G9="DT","",MID(SUBSTITUTE(G9,".",","),2,10))</f>
        <v/>
      </c>
      <c r="H68" s="110" t="str">
        <f>IF(H9="DT","",MID(SUBSTITUTE(H9,".",","),2,10))</f>
        <v/>
      </c>
      <c r="I68" s="110" t="str">
        <f t="shared" ref="I68:BT68" si="21">IF(I9="DT","",MID(SUBSTITUTE(I9,".",","),2,10))</f>
        <v/>
      </c>
      <c r="J68" s="110" t="str">
        <f t="shared" si="21"/>
        <v/>
      </c>
      <c r="K68" s="110" t="str">
        <f t="shared" si="21"/>
        <v/>
      </c>
      <c r="L68" s="110" t="str">
        <f t="shared" si="21"/>
        <v/>
      </c>
      <c r="M68" s="110" t="str">
        <f t="shared" si="21"/>
        <v/>
      </c>
      <c r="N68" s="110" t="str">
        <f t="shared" si="21"/>
        <v/>
      </c>
      <c r="O68" s="110" t="str">
        <f t="shared" si="21"/>
        <v/>
      </c>
      <c r="P68" s="110" t="str">
        <f t="shared" si="21"/>
        <v/>
      </c>
      <c r="Q68" s="110" t="str">
        <f t="shared" si="21"/>
        <v/>
      </c>
      <c r="R68" s="110" t="str">
        <f t="shared" si="21"/>
        <v/>
      </c>
      <c r="S68" s="110" t="str">
        <f t="shared" si="21"/>
        <v/>
      </c>
      <c r="T68" s="110" t="str">
        <f t="shared" si="21"/>
        <v/>
      </c>
      <c r="U68" s="110" t="str">
        <f t="shared" si="21"/>
        <v/>
      </c>
      <c r="V68" s="110" t="str">
        <f t="shared" si="21"/>
        <v/>
      </c>
      <c r="W68" s="110" t="str">
        <f t="shared" si="21"/>
        <v/>
      </c>
      <c r="X68" s="110" t="str">
        <f t="shared" si="21"/>
        <v/>
      </c>
      <c r="Y68" s="110" t="str">
        <f t="shared" si="21"/>
        <v/>
      </c>
      <c r="Z68" s="110" t="str">
        <f t="shared" si="21"/>
        <v/>
      </c>
      <c r="AA68" s="110" t="str">
        <f t="shared" si="21"/>
        <v/>
      </c>
      <c r="AB68" s="110" t="str">
        <f t="shared" si="21"/>
        <v/>
      </c>
      <c r="AC68" s="110" t="str">
        <f t="shared" si="21"/>
        <v/>
      </c>
      <c r="AD68" s="110" t="str">
        <f t="shared" si="21"/>
        <v/>
      </c>
      <c r="AE68" s="110" t="str">
        <f t="shared" si="21"/>
        <v/>
      </c>
      <c r="AF68" s="110" t="str">
        <f t="shared" si="21"/>
        <v/>
      </c>
      <c r="AG68" s="110" t="str">
        <f t="shared" si="21"/>
        <v/>
      </c>
      <c r="AH68" s="110" t="str">
        <f t="shared" si="21"/>
        <v/>
      </c>
      <c r="AI68" s="110" t="str">
        <f t="shared" si="21"/>
        <v/>
      </c>
      <c r="AJ68" s="110" t="str">
        <f t="shared" si="21"/>
        <v/>
      </c>
      <c r="AK68" s="110" t="str">
        <f t="shared" si="21"/>
        <v/>
      </c>
      <c r="AL68" s="110" t="str">
        <f t="shared" si="21"/>
        <v/>
      </c>
      <c r="AM68" s="110" t="str">
        <f t="shared" si="21"/>
        <v/>
      </c>
      <c r="AN68" s="110" t="str">
        <f t="shared" si="21"/>
        <v/>
      </c>
      <c r="AO68" s="110" t="str">
        <f t="shared" si="21"/>
        <v/>
      </c>
      <c r="AP68" s="110" t="str">
        <f t="shared" si="21"/>
        <v/>
      </c>
      <c r="AQ68" s="110" t="str">
        <f t="shared" si="21"/>
        <v/>
      </c>
      <c r="AR68" s="110" t="str">
        <f t="shared" si="21"/>
        <v/>
      </c>
      <c r="AS68" s="110" t="str">
        <f t="shared" si="21"/>
        <v/>
      </c>
      <c r="AT68" s="110" t="str">
        <f t="shared" si="21"/>
        <v/>
      </c>
      <c r="AU68" s="110" t="str">
        <f t="shared" si="21"/>
        <v/>
      </c>
      <c r="AV68" s="110" t="str">
        <f t="shared" si="21"/>
        <v/>
      </c>
      <c r="AW68" s="110" t="str">
        <f t="shared" si="21"/>
        <v/>
      </c>
      <c r="AX68" s="110" t="str">
        <f t="shared" si="21"/>
        <v/>
      </c>
      <c r="AY68" s="110" t="str">
        <f t="shared" si="21"/>
        <v/>
      </c>
      <c r="AZ68" s="110" t="str">
        <f t="shared" si="21"/>
        <v/>
      </c>
      <c r="BA68" s="110" t="str">
        <f t="shared" si="21"/>
        <v/>
      </c>
      <c r="BB68" s="110" t="str">
        <f t="shared" si="21"/>
        <v/>
      </c>
      <c r="BC68" s="110" t="str">
        <f t="shared" si="21"/>
        <v/>
      </c>
      <c r="BD68" s="110" t="str">
        <f t="shared" si="21"/>
        <v/>
      </c>
      <c r="BE68" s="110" t="str">
        <f t="shared" si="21"/>
        <v/>
      </c>
      <c r="BF68" s="110" t="str">
        <f t="shared" si="21"/>
        <v/>
      </c>
      <c r="BG68" s="110" t="str">
        <f t="shared" si="21"/>
        <v/>
      </c>
      <c r="BH68" s="110" t="str">
        <f t="shared" si="21"/>
        <v/>
      </c>
      <c r="BI68" s="110" t="str">
        <f t="shared" si="21"/>
        <v/>
      </c>
      <c r="BJ68" s="110" t="str">
        <f t="shared" si="21"/>
        <v/>
      </c>
      <c r="BK68" s="110" t="str">
        <f t="shared" si="21"/>
        <v/>
      </c>
      <c r="BL68" s="110" t="str">
        <f t="shared" si="21"/>
        <v/>
      </c>
      <c r="BM68" s="110" t="str">
        <f t="shared" si="21"/>
        <v/>
      </c>
      <c r="BN68" s="110" t="str">
        <f t="shared" si="21"/>
        <v/>
      </c>
      <c r="BO68" s="110" t="str">
        <f t="shared" si="21"/>
        <v/>
      </c>
      <c r="BP68" s="110" t="str">
        <f t="shared" si="21"/>
        <v/>
      </c>
      <c r="BQ68" s="110" t="str">
        <f t="shared" si="21"/>
        <v/>
      </c>
      <c r="BR68" s="110" t="str">
        <f t="shared" si="21"/>
        <v/>
      </c>
      <c r="BS68" s="110" t="str">
        <f t="shared" si="21"/>
        <v/>
      </c>
      <c r="BT68" s="110" t="str">
        <f t="shared" si="21"/>
        <v/>
      </c>
      <c r="BU68" s="110" t="str">
        <f t="shared" ref="BU68:EF68" si="22">IF(BU9="DT","",MID(SUBSTITUTE(BU9,".",","),2,10))</f>
        <v/>
      </c>
      <c r="BV68" s="110" t="str">
        <f t="shared" si="22"/>
        <v/>
      </c>
      <c r="BW68" s="110" t="str">
        <f t="shared" si="22"/>
        <v/>
      </c>
      <c r="BX68" s="110" t="str">
        <f t="shared" si="22"/>
        <v/>
      </c>
      <c r="BY68" s="110" t="str">
        <f t="shared" si="22"/>
        <v/>
      </c>
      <c r="BZ68" s="110" t="str">
        <f t="shared" si="22"/>
        <v/>
      </c>
      <c r="CA68" s="110" t="str">
        <f t="shared" si="22"/>
        <v/>
      </c>
      <c r="CB68" s="110" t="str">
        <f t="shared" si="22"/>
        <v/>
      </c>
      <c r="CC68" s="110" t="str">
        <f t="shared" si="22"/>
        <v/>
      </c>
      <c r="CD68" s="110" t="str">
        <f t="shared" si="22"/>
        <v/>
      </c>
      <c r="CE68" s="110" t="str">
        <f t="shared" si="22"/>
        <v/>
      </c>
      <c r="CF68" s="110" t="str">
        <f t="shared" si="22"/>
        <v/>
      </c>
      <c r="CG68" s="110" t="str">
        <f t="shared" si="22"/>
        <v/>
      </c>
      <c r="CH68" s="110" t="str">
        <f t="shared" si="22"/>
        <v/>
      </c>
      <c r="CI68" s="110" t="str">
        <f t="shared" si="22"/>
        <v/>
      </c>
      <c r="CJ68" s="110" t="str">
        <f t="shared" si="22"/>
        <v/>
      </c>
      <c r="CK68" s="110" t="str">
        <f t="shared" si="22"/>
        <v/>
      </c>
      <c r="CL68" s="110" t="str">
        <f t="shared" si="22"/>
        <v/>
      </c>
      <c r="CM68" s="110" t="str">
        <f t="shared" si="22"/>
        <v/>
      </c>
      <c r="CN68" s="110" t="str">
        <f t="shared" si="22"/>
        <v/>
      </c>
      <c r="CO68" s="110" t="str">
        <f t="shared" si="22"/>
        <v/>
      </c>
      <c r="CP68" s="110" t="str">
        <f t="shared" si="22"/>
        <v/>
      </c>
      <c r="CQ68" s="110" t="str">
        <f t="shared" si="22"/>
        <v/>
      </c>
      <c r="CR68" s="110" t="str">
        <f t="shared" si="22"/>
        <v/>
      </c>
      <c r="CS68" s="110" t="str">
        <f t="shared" si="22"/>
        <v/>
      </c>
      <c r="CT68" s="110" t="str">
        <f t="shared" si="22"/>
        <v/>
      </c>
      <c r="CU68" s="110" t="str">
        <f t="shared" si="22"/>
        <v/>
      </c>
      <c r="CV68" s="110" t="str">
        <f t="shared" si="22"/>
        <v/>
      </c>
      <c r="CW68" s="110" t="str">
        <f t="shared" si="22"/>
        <v/>
      </c>
      <c r="CX68" s="110" t="str">
        <f t="shared" si="22"/>
        <v/>
      </c>
      <c r="CY68" s="110" t="str">
        <f t="shared" si="22"/>
        <v/>
      </c>
      <c r="CZ68" s="110" t="str">
        <f t="shared" si="22"/>
        <v/>
      </c>
      <c r="DA68" s="110" t="str">
        <f t="shared" si="22"/>
        <v/>
      </c>
      <c r="DB68" s="110" t="str">
        <f t="shared" si="22"/>
        <v/>
      </c>
      <c r="DC68" s="110" t="str">
        <f t="shared" si="22"/>
        <v/>
      </c>
      <c r="DD68" s="110" t="str">
        <f t="shared" si="22"/>
        <v/>
      </c>
      <c r="DE68" s="110" t="str">
        <f t="shared" si="22"/>
        <v/>
      </c>
      <c r="DF68" s="110" t="str">
        <f t="shared" si="22"/>
        <v/>
      </c>
      <c r="DG68" s="110" t="str">
        <f t="shared" si="22"/>
        <v/>
      </c>
      <c r="DH68" s="110" t="str">
        <f t="shared" si="22"/>
        <v/>
      </c>
      <c r="DI68" s="110" t="str">
        <f t="shared" si="22"/>
        <v/>
      </c>
      <c r="DJ68" s="110" t="str">
        <f t="shared" si="22"/>
        <v/>
      </c>
      <c r="DK68" s="110" t="str">
        <f t="shared" si="22"/>
        <v/>
      </c>
      <c r="DL68" s="110" t="str">
        <f t="shared" si="22"/>
        <v/>
      </c>
      <c r="DM68" s="110" t="str">
        <f t="shared" si="22"/>
        <v/>
      </c>
      <c r="DN68" s="110" t="str">
        <f t="shared" si="22"/>
        <v/>
      </c>
      <c r="DO68" s="110" t="str">
        <f t="shared" si="22"/>
        <v/>
      </c>
      <c r="DP68" s="110" t="str">
        <f t="shared" si="22"/>
        <v/>
      </c>
      <c r="DQ68" s="110" t="str">
        <f t="shared" si="22"/>
        <v/>
      </c>
      <c r="DR68" s="110" t="str">
        <f t="shared" si="22"/>
        <v/>
      </c>
      <c r="DS68" s="110" t="str">
        <f t="shared" si="22"/>
        <v/>
      </c>
      <c r="DT68" s="110" t="str">
        <f t="shared" si="22"/>
        <v/>
      </c>
      <c r="DU68" s="110" t="str">
        <f t="shared" si="22"/>
        <v/>
      </c>
      <c r="DV68" s="110" t="str">
        <f t="shared" si="22"/>
        <v/>
      </c>
      <c r="DW68" s="110" t="str">
        <f t="shared" si="22"/>
        <v/>
      </c>
      <c r="DX68" s="110" t="str">
        <f t="shared" si="22"/>
        <v/>
      </c>
      <c r="DY68" s="110" t="str">
        <f t="shared" si="22"/>
        <v/>
      </c>
      <c r="DZ68" s="110" t="str">
        <f t="shared" si="22"/>
        <v/>
      </c>
      <c r="EA68" s="110" t="str">
        <f t="shared" si="22"/>
        <v/>
      </c>
      <c r="EB68" s="110" t="str">
        <f t="shared" si="22"/>
        <v/>
      </c>
      <c r="EC68" s="110" t="str">
        <f t="shared" si="22"/>
        <v/>
      </c>
      <c r="ED68" s="110" t="str">
        <f t="shared" si="22"/>
        <v/>
      </c>
      <c r="EE68" s="110" t="str">
        <f t="shared" si="22"/>
        <v/>
      </c>
      <c r="EF68" s="110" t="str">
        <f t="shared" si="22"/>
        <v/>
      </c>
      <c r="EG68" s="110" t="str">
        <f t="shared" ref="EG68:EY68" si="23">IF(EG9="DT","",MID(SUBSTITUTE(EG9,".",","),2,10))</f>
        <v/>
      </c>
      <c r="EH68" s="110" t="str">
        <f t="shared" si="23"/>
        <v/>
      </c>
      <c r="EI68" s="110" t="str">
        <f t="shared" si="23"/>
        <v/>
      </c>
      <c r="EJ68" s="110" t="str">
        <f t="shared" si="23"/>
        <v/>
      </c>
      <c r="EK68" s="110" t="str">
        <f t="shared" si="23"/>
        <v/>
      </c>
      <c r="EL68" s="110" t="str">
        <f t="shared" si="23"/>
        <v/>
      </c>
      <c r="EM68" s="110" t="str">
        <f t="shared" si="23"/>
        <v/>
      </c>
      <c r="EN68" s="110" t="str">
        <f t="shared" si="23"/>
        <v/>
      </c>
      <c r="EO68" s="110" t="str">
        <f t="shared" si="23"/>
        <v/>
      </c>
      <c r="EP68" s="110" t="str">
        <f t="shared" si="23"/>
        <v/>
      </c>
      <c r="EQ68" s="110" t="str">
        <f t="shared" si="23"/>
        <v/>
      </c>
      <c r="ER68" s="110" t="str">
        <f t="shared" si="23"/>
        <v/>
      </c>
      <c r="ES68" s="110" t="str">
        <f t="shared" si="23"/>
        <v/>
      </c>
      <c r="ET68" s="110" t="str">
        <f t="shared" si="23"/>
        <v/>
      </c>
      <c r="EU68" s="110" t="str">
        <f t="shared" si="23"/>
        <v/>
      </c>
      <c r="EV68" s="110" t="str">
        <f t="shared" si="23"/>
        <v/>
      </c>
      <c r="EW68" s="110" t="str">
        <f t="shared" si="23"/>
        <v/>
      </c>
      <c r="EX68" s="110" t="str">
        <f t="shared" si="23"/>
        <v/>
      </c>
      <c r="EY68" s="110" t="str">
        <f t="shared" si="23"/>
        <v/>
      </c>
    </row>
    <row r="69" spans="1:155" s="47" customFormat="1" ht="19.05" hidden="1" customHeight="1" outlineLevel="2">
      <c r="A69" s="63"/>
      <c r="B69" s="63"/>
      <c r="C69" s="73" t="s">
        <v>341</v>
      </c>
      <c r="D69" s="73"/>
      <c r="E69" s="53"/>
      <c r="F69" s="110" t="str">
        <f>IF( AND(F67="C",LEN(F68)=0), Settings!$B$24, IF(AND(F67="N",LEN(F68)=0), TRIM(Settings!$B$21),F68))</f>
        <v/>
      </c>
      <c r="G69" s="110" t="str">
        <f>IF( AND(G67="C",LEN(G68)=0), Settings!$B$24, IF(AND(G67="N",LEN(G68)=0), TRIM(Settings!$B$21),G68))</f>
        <v/>
      </c>
      <c r="H69" s="110" t="str">
        <f>IF( AND(H67="C",LEN(H68)=0), Settings!$B$24, IF(AND(H67="N",LEN(H68)=0), TRIM(Settings!$B$21),H68))</f>
        <v/>
      </c>
      <c r="I69" s="110" t="str">
        <f>IF( AND(I67="C",LEN(I68)=0), Settings!$B$24, IF(AND(I67="N",LEN(I68)=0), TRIM(Settings!$B$21),I68))</f>
        <v/>
      </c>
      <c r="J69" s="110" t="str">
        <f>IF( AND(J67="C",LEN(J68)=0), Settings!$B$24, IF(AND(J67="N",LEN(J68)=0), TRIM(Settings!$B$21),J68))</f>
        <v/>
      </c>
      <c r="K69" s="110" t="str">
        <f>IF( AND(K67="C",LEN(K68)=0), Settings!$B$24, IF(AND(K67="N",LEN(K68)=0), TRIM(Settings!$B$21),K68))</f>
        <v/>
      </c>
      <c r="L69" s="110" t="str">
        <f>IF( AND(L67="C",LEN(L68)=0), Settings!$B$24, IF(AND(L67="N",LEN(L68)=0), TRIM(Settings!$B$21),L68))</f>
        <v/>
      </c>
      <c r="M69" s="110" t="str">
        <f>IF( AND(M67="C",LEN(M68)=0), Settings!$B$24, IF(AND(M67="N",LEN(M68)=0), TRIM(Settings!$B$21),M68))</f>
        <v/>
      </c>
      <c r="N69" s="110" t="str">
        <f>IF( AND(N67="C",LEN(N68)=0), Settings!$B$24, IF(AND(N67="N",LEN(N68)=0), TRIM(Settings!$B$21),N68))</f>
        <v/>
      </c>
      <c r="O69" s="110" t="str">
        <f>IF( AND(O67="C",LEN(O68)=0), Settings!$B$24, IF(AND(O67="N",LEN(O68)=0), TRIM(Settings!$B$21),O68))</f>
        <v/>
      </c>
      <c r="P69" s="110" t="str">
        <f>IF( AND(P67="C",LEN(P68)=0), Settings!$B$24, IF(AND(P67="N",LEN(P68)=0), TRIM(Settings!$B$21),P68))</f>
        <v/>
      </c>
      <c r="Q69" s="110" t="str">
        <f>IF( AND(Q67="C",LEN(Q68)=0), Settings!$B$24, IF(AND(Q67="N",LEN(Q68)=0), TRIM(Settings!$B$21),Q68))</f>
        <v/>
      </c>
      <c r="R69" s="110" t="str">
        <f>IF( AND(R67="C",LEN(R68)=0), Settings!$B$24, IF(AND(R67="N",LEN(R68)=0), TRIM(Settings!$B$21),R68))</f>
        <v/>
      </c>
      <c r="S69" s="110" t="str">
        <f>IF( AND(S67="C",LEN(S68)=0), Settings!$B$24, IF(AND(S67="N",LEN(S68)=0), TRIM(Settings!$B$21),S68))</f>
        <v/>
      </c>
      <c r="T69" s="110" t="str">
        <f>IF( AND(T67="C",LEN(T68)=0), Settings!$B$24, IF(AND(T67="N",LEN(T68)=0), TRIM(Settings!$B$21),T68))</f>
        <v/>
      </c>
      <c r="U69" s="110" t="str">
        <f>IF( AND(U67="C",LEN(U68)=0), Settings!$B$24, IF(AND(U67="N",LEN(U68)=0), TRIM(Settings!$B$21),U68))</f>
        <v/>
      </c>
      <c r="V69" s="110" t="str">
        <f>IF( AND(V67="C",LEN(V68)=0), Settings!$B$24, IF(AND(V67="N",LEN(V68)=0), TRIM(Settings!$B$21),V68))</f>
        <v/>
      </c>
      <c r="W69" s="110" t="str">
        <f>IF( AND(W67="C",LEN(W68)=0), Settings!$B$24, IF(AND(W67="N",LEN(W68)=0), TRIM(Settings!$B$21),W68))</f>
        <v/>
      </c>
      <c r="X69" s="110" t="str">
        <f>IF( AND(X67="C",LEN(X68)=0), Settings!$B$24, IF(AND(X67="N",LEN(X68)=0), TRIM(Settings!$B$21),X68))</f>
        <v/>
      </c>
      <c r="Y69" s="110" t="str">
        <f>IF( AND(Y67="C",LEN(Y68)=0), Settings!$B$24, IF(AND(Y67="N",LEN(Y68)=0), TRIM(Settings!$B$21),Y68))</f>
        <v/>
      </c>
      <c r="Z69" s="110" t="str">
        <f>IF( AND(Z67="C",LEN(Z68)=0), Settings!$B$24, IF(AND(Z67="N",LEN(Z68)=0), TRIM(Settings!$B$21),Z68))</f>
        <v/>
      </c>
      <c r="AA69" s="110" t="str">
        <f>IF( AND(AA67="C",LEN(AA68)=0), Settings!$B$24, IF(AND(AA67="N",LEN(AA68)=0), TRIM(Settings!$B$21),AA68))</f>
        <v/>
      </c>
      <c r="AB69" s="110" t="str">
        <f>IF( AND(AB67="C",LEN(AB68)=0), Settings!$B$24, IF(AND(AB67="N",LEN(AB68)=0), TRIM(Settings!$B$21),AB68))</f>
        <v/>
      </c>
      <c r="AC69" s="110" t="str">
        <f>IF( AND(AC67="C",LEN(AC68)=0), Settings!$B$24, IF(AND(AC67="N",LEN(AC68)=0), TRIM(Settings!$B$21),AC68))</f>
        <v/>
      </c>
      <c r="AD69" s="110" t="str">
        <f>IF( AND(AD67="C",LEN(AD68)=0), Settings!$B$24, IF(AND(AD67="N",LEN(AD68)=0), TRIM(Settings!$B$21),AD68))</f>
        <v/>
      </c>
      <c r="AE69" s="110" t="str">
        <f>IF( AND(AE67="C",LEN(AE68)=0), Settings!$B$24, IF(AND(AE67="N",LEN(AE68)=0), TRIM(Settings!$B$21),AE68))</f>
        <v/>
      </c>
      <c r="AF69" s="110" t="str">
        <f>IF( AND(AF67="C",LEN(AF68)=0), Settings!$B$24, IF(AND(AF67="N",LEN(AF68)=0), TRIM(Settings!$B$21),AF68))</f>
        <v/>
      </c>
      <c r="AG69" s="110" t="str">
        <f>IF( AND(AG67="C",LEN(AG68)=0), Settings!$B$24, IF(AND(AG67="N",LEN(AG68)=0), TRIM(Settings!$B$21),AG68))</f>
        <v/>
      </c>
      <c r="AH69" s="110" t="str">
        <f>IF( AND(AH67="C",LEN(AH68)=0), Settings!$B$24, IF(AND(AH67="N",LEN(AH68)=0), TRIM(Settings!$B$21),AH68))</f>
        <v/>
      </c>
      <c r="AI69" s="110" t="str">
        <f>IF( AND(AI67="C",LEN(AI68)=0), Settings!$B$24, IF(AND(AI67="N",LEN(AI68)=0), TRIM(Settings!$B$21),AI68))</f>
        <v/>
      </c>
      <c r="AJ69" s="110" t="str">
        <f>IF( AND(AJ67="C",LEN(AJ68)=0), Settings!$B$24, IF(AND(AJ67="N",LEN(AJ68)=0), TRIM(Settings!$B$21),AJ68))</f>
        <v/>
      </c>
      <c r="AK69" s="110" t="str">
        <f>IF( AND(AK67="C",LEN(AK68)=0), Settings!$B$24, IF(AND(AK67="N",LEN(AK68)=0), TRIM(Settings!$B$21),AK68))</f>
        <v/>
      </c>
      <c r="AL69" s="110" t="str">
        <f>IF( AND(AL67="C",LEN(AL68)=0), Settings!$B$24, IF(AND(AL67="N",LEN(AL68)=0), TRIM(Settings!$B$21),AL68))</f>
        <v/>
      </c>
      <c r="AM69" s="110" t="str">
        <f>IF( AND(AM67="C",LEN(AM68)=0), Settings!$B$24, IF(AND(AM67="N",LEN(AM68)=0), TRIM(Settings!$B$21),AM68))</f>
        <v/>
      </c>
      <c r="AN69" s="110" t="str">
        <f>IF( AND(AN67="C",LEN(AN68)=0), Settings!$B$24, IF(AND(AN67="N",LEN(AN68)=0), TRIM(Settings!$B$21),AN68))</f>
        <v/>
      </c>
      <c r="AO69" s="110" t="str">
        <f>IF( AND(AO67="C",LEN(AO68)=0), Settings!$B$24, IF(AND(AO67="N",LEN(AO68)=0), TRIM(Settings!$B$21),AO68))</f>
        <v/>
      </c>
      <c r="AP69" s="110" t="str">
        <f>IF( AND(AP67="C",LEN(AP68)=0), Settings!$B$24, IF(AND(AP67="N",LEN(AP68)=0), TRIM(Settings!$B$21),AP68))</f>
        <v/>
      </c>
      <c r="AQ69" s="110" t="str">
        <f>IF( AND(AQ67="C",LEN(AQ68)=0), Settings!$B$24, IF(AND(AQ67="N",LEN(AQ68)=0), TRIM(Settings!$B$21),AQ68))</f>
        <v/>
      </c>
      <c r="AR69" s="110" t="str">
        <f>IF( AND(AR67="C",LEN(AR68)=0), Settings!$B$24, IF(AND(AR67="N",LEN(AR68)=0), TRIM(Settings!$B$21),AR68))</f>
        <v/>
      </c>
      <c r="AS69" s="110" t="str">
        <f>IF( AND(AS67="C",LEN(AS68)=0), Settings!$B$24, IF(AND(AS67="N",LEN(AS68)=0), TRIM(Settings!$B$21),AS68))</f>
        <v/>
      </c>
      <c r="AT69" s="110" t="str">
        <f>IF( AND(AT67="C",LEN(AT68)=0), Settings!$B$24, IF(AND(AT67="N",LEN(AT68)=0), TRIM(Settings!$B$21),AT68))</f>
        <v/>
      </c>
      <c r="AU69" s="110" t="str">
        <f>IF( AND(AU67="C",LEN(AU68)=0), Settings!$B$24, IF(AND(AU67="N",LEN(AU68)=0), TRIM(Settings!$B$21),AU68))</f>
        <v/>
      </c>
      <c r="AV69" s="110" t="str">
        <f>IF( AND(AV67="C",LEN(AV68)=0), Settings!$B$24, IF(AND(AV67="N",LEN(AV68)=0), TRIM(Settings!$B$21),AV68))</f>
        <v/>
      </c>
      <c r="AW69" s="110" t="str">
        <f>IF( AND(AW67="C",LEN(AW68)=0), Settings!$B$24, IF(AND(AW67="N",LEN(AW68)=0), TRIM(Settings!$B$21),AW68))</f>
        <v/>
      </c>
      <c r="AX69" s="110" t="str">
        <f>IF( AND(AX67="C",LEN(AX68)=0), Settings!$B$24, IF(AND(AX67="N",LEN(AX68)=0), TRIM(Settings!$B$21),AX68))</f>
        <v/>
      </c>
      <c r="AY69" s="110" t="str">
        <f>IF( AND(AY67="C",LEN(AY68)=0), Settings!$B$24, IF(AND(AY67="N",LEN(AY68)=0), TRIM(Settings!$B$21),AY68))</f>
        <v/>
      </c>
      <c r="AZ69" s="110" t="str">
        <f>IF( AND(AZ67="C",LEN(AZ68)=0), Settings!$B$24, IF(AND(AZ67="N",LEN(AZ68)=0), TRIM(Settings!$B$21),AZ68))</f>
        <v/>
      </c>
      <c r="BA69" s="110" t="str">
        <f>IF( AND(BA67="C",LEN(BA68)=0), Settings!$B$24, IF(AND(BA67="N",LEN(BA68)=0), TRIM(Settings!$B$21),BA68))</f>
        <v/>
      </c>
      <c r="BB69" s="110" t="str">
        <f>IF( AND(BB67="C",LEN(BB68)=0), Settings!$B$24, IF(AND(BB67="N",LEN(BB68)=0), TRIM(Settings!$B$21),BB68))</f>
        <v/>
      </c>
      <c r="BC69" s="110" t="str">
        <f>IF( AND(BC67="C",LEN(BC68)=0), Settings!$B$24, IF(AND(BC67="N",LEN(BC68)=0), TRIM(Settings!$B$21),BC68))</f>
        <v/>
      </c>
      <c r="BD69" s="110" t="str">
        <f>IF( AND(BD67="C",LEN(BD68)=0), Settings!$B$24, IF(AND(BD67="N",LEN(BD68)=0), TRIM(Settings!$B$21),BD68))</f>
        <v/>
      </c>
      <c r="BE69" s="110" t="str">
        <f>IF( AND(BE67="C",LEN(BE68)=0), Settings!$B$24, IF(AND(BE67="N",LEN(BE68)=0), TRIM(Settings!$B$21),BE68))</f>
        <v/>
      </c>
      <c r="BF69" s="110" t="str">
        <f>IF( AND(BF67="C",LEN(BF68)=0), Settings!$B$24, IF(AND(BF67="N",LEN(BF68)=0), TRIM(Settings!$B$21),BF68))</f>
        <v/>
      </c>
      <c r="BG69" s="110" t="str">
        <f>IF( AND(BG67="C",LEN(BG68)=0), Settings!$B$24, IF(AND(BG67="N",LEN(BG68)=0), TRIM(Settings!$B$21),BG68))</f>
        <v/>
      </c>
      <c r="BH69" s="110" t="str">
        <f>IF( AND(BH67="C",LEN(BH68)=0), Settings!$B$24, IF(AND(BH67="N",LEN(BH68)=0), TRIM(Settings!$B$21),BH68))</f>
        <v/>
      </c>
      <c r="BI69" s="110" t="str">
        <f>IF( AND(BI67="C",LEN(BI68)=0), Settings!$B$24, IF(AND(BI67="N",LEN(BI68)=0), TRIM(Settings!$B$21),BI68))</f>
        <v/>
      </c>
      <c r="BJ69" s="110" t="str">
        <f>IF( AND(BJ67="C",LEN(BJ68)=0), Settings!$B$24, IF(AND(BJ67="N",LEN(BJ68)=0), TRIM(Settings!$B$21),BJ68))</f>
        <v/>
      </c>
      <c r="BK69" s="110" t="str">
        <f>IF( AND(BK67="C",LEN(BK68)=0), Settings!$B$24, IF(AND(BK67="N",LEN(BK68)=0), TRIM(Settings!$B$21),BK68))</f>
        <v/>
      </c>
      <c r="BL69" s="110" t="str">
        <f>IF( AND(BL67="C",LEN(BL68)=0), Settings!$B$24, IF(AND(BL67="N",LEN(BL68)=0), TRIM(Settings!$B$21),BL68))</f>
        <v/>
      </c>
      <c r="BM69" s="110" t="str">
        <f>IF( AND(BM67="C",LEN(BM68)=0), Settings!$B$24, IF(AND(BM67="N",LEN(BM68)=0), TRIM(Settings!$B$21),BM68))</f>
        <v/>
      </c>
      <c r="BN69" s="110" t="str">
        <f>IF( AND(BN67="C",LEN(BN68)=0), Settings!$B$24, IF(AND(BN67="N",LEN(BN68)=0), TRIM(Settings!$B$21),BN68))</f>
        <v/>
      </c>
      <c r="BO69" s="110" t="str">
        <f>IF( AND(BO67="C",LEN(BO68)=0), Settings!$B$24, IF(AND(BO67="N",LEN(BO68)=0), TRIM(Settings!$B$21),BO68))</f>
        <v/>
      </c>
      <c r="BP69" s="110" t="str">
        <f>IF( AND(BP67="C",LEN(BP68)=0), Settings!$B$24, IF(AND(BP67="N",LEN(BP68)=0), TRIM(Settings!$B$21),BP68))</f>
        <v/>
      </c>
      <c r="BQ69" s="110" t="str">
        <f>IF( AND(BQ67="C",LEN(BQ68)=0), Settings!$B$24, IF(AND(BQ67="N",LEN(BQ68)=0), TRIM(Settings!$B$21),BQ68))</f>
        <v/>
      </c>
      <c r="BR69" s="110" t="str">
        <f>IF( AND(BR67="C",LEN(BR68)=0), Settings!$B$24, IF(AND(BR67="N",LEN(BR68)=0), TRIM(Settings!$B$21),BR68))</f>
        <v/>
      </c>
      <c r="BS69" s="110" t="str">
        <f>IF( AND(BS67="C",LEN(BS68)=0), Settings!$B$24, IF(AND(BS67="N",LEN(BS68)=0), TRIM(Settings!$B$21),BS68))</f>
        <v/>
      </c>
      <c r="BT69" s="110" t="str">
        <f>IF( AND(BT67="C",LEN(BT68)=0), Settings!$B$24, IF(AND(BT67="N",LEN(BT68)=0), TRIM(Settings!$B$21),BT68))</f>
        <v/>
      </c>
      <c r="BU69" s="110" t="str">
        <f>IF( AND(BU67="C",LEN(BU68)=0), Settings!$B$24, IF(AND(BU67="N",LEN(BU68)=0), TRIM(Settings!$B$21),BU68))</f>
        <v/>
      </c>
      <c r="BV69" s="110" t="str">
        <f>IF( AND(BV67="C",LEN(BV68)=0), Settings!$B$24, IF(AND(BV67="N",LEN(BV68)=0), TRIM(Settings!$B$21),BV68))</f>
        <v/>
      </c>
      <c r="BW69" s="110" t="str">
        <f>IF( AND(BW67="C",LEN(BW68)=0), Settings!$B$24, IF(AND(BW67="N",LEN(BW68)=0), TRIM(Settings!$B$21),BW68))</f>
        <v/>
      </c>
      <c r="BX69" s="110" t="str">
        <f>IF( AND(BX67="C",LEN(BX68)=0), Settings!$B$24, IF(AND(BX67="N",LEN(BX68)=0), TRIM(Settings!$B$21),BX68))</f>
        <v/>
      </c>
      <c r="BY69" s="110" t="str">
        <f>IF( AND(BY67="C",LEN(BY68)=0), Settings!$B$24, IF(AND(BY67="N",LEN(BY68)=0), TRIM(Settings!$B$21),BY68))</f>
        <v/>
      </c>
      <c r="BZ69" s="110" t="str">
        <f>IF( AND(BZ67="C",LEN(BZ68)=0), Settings!$B$24, IF(AND(BZ67="N",LEN(BZ68)=0), TRIM(Settings!$B$21),BZ68))</f>
        <v/>
      </c>
      <c r="CA69" s="110" t="str">
        <f>IF( AND(CA67="C",LEN(CA68)=0), Settings!$B$24, IF(AND(CA67="N",LEN(CA68)=0), TRIM(Settings!$B$21),CA68))</f>
        <v/>
      </c>
      <c r="CB69" s="110" t="str">
        <f>IF( AND(CB67="C",LEN(CB68)=0), Settings!$B$24, IF(AND(CB67="N",LEN(CB68)=0), TRIM(Settings!$B$21),CB68))</f>
        <v/>
      </c>
      <c r="CC69" s="110" t="str">
        <f>IF( AND(CC67="C",LEN(CC68)=0), Settings!$B$24, IF(AND(CC67="N",LEN(CC68)=0), TRIM(Settings!$B$21),CC68))</f>
        <v/>
      </c>
      <c r="CD69" s="110" t="str">
        <f>IF( AND(CD67="C",LEN(CD68)=0), Settings!$B$24, IF(AND(CD67="N",LEN(CD68)=0), TRIM(Settings!$B$21),CD68))</f>
        <v/>
      </c>
      <c r="CE69" s="110" t="str">
        <f>IF( AND(CE67="C",LEN(CE68)=0), Settings!$B$24, IF(AND(CE67="N",LEN(CE68)=0), TRIM(Settings!$B$21),CE68))</f>
        <v/>
      </c>
      <c r="CF69" s="110" t="str">
        <f>IF( AND(CF67="C",LEN(CF68)=0), Settings!$B$24, IF(AND(CF67="N",LEN(CF68)=0), TRIM(Settings!$B$21),CF68))</f>
        <v/>
      </c>
      <c r="CG69" s="110" t="str">
        <f>IF( AND(CG67="C",LEN(CG68)=0), Settings!$B$24, IF(AND(CG67="N",LEN(CG68)=0), TRIM(Settings!$B$21),CG68))</f>
        <v/>
      </c>
      <c r="CH69" s="110" t="str">
        <f>IF( AND(CH67="C",LEN(CH68)=0), Settings!$B$24, IF(AND(CH67="N",LEN(CH68)=0), TRIM(Settings!$B$21),CH68))</f>
        <v/>
      </c>
      <c r="CI69" s="110" t="str">
        <f>IF( AND(CI67="C",LEN(CI68)=0), Settings!$B$24, IF(AND(CI67="N",LEN(CI68)=0), TRIM(Settings!$B$21),CI68))</f>
        <v/>
      </c>
      <c r="CJ69" s="110" t="str">
        <f>IF( AND(CJ67="C",LEN(CJ68)=0), Settings!$B$24, IF(AND(CJ67="N",LEN(CJ68)=0), TRIM(Settings!$B$21),CJ68))</f>
        <v/>
      </c>
      <c r="CK69" s="110" t="str">
        <f>IF( AND(CK67="C",LEN(CK68)=0), Settings!$B$24, IF(AND(CK67="N",LEN(CK68)=0), TRIM(Settings!$B$21),CK68))</f>
        <v/>
      </c>
      <c r="CL69" s="110" t="str">
        <f>IF( AND(CL67="C",LEN(CL68)=0), Settings!$B$24, IF(AND(CL67="N",LEN(CL68)=0), TRIM(Settings!$B$21),CL68))</f>
        <v/>
      </c>
      <c r="CM69" s="110" t="str">
        <f>IF( AND(CM67="C",LEN(CM68)=0), Settings!$B$24, IF(AND(CM67="N",LEN(CM68)=0), TRIM(Settings!$B$21),CM68))</f>
        <v/>
      </c>
      <c r="CN69" s="110" t="str">
        <f>IF( AND(CN67="C",LEN(CN68)=0), Settings!$B$24, IF(AND(CN67="N",LEN(CN68)=0), TRIM(Settings!$B$21),CN68))</f>
        <v/>
      </c>
      <c r="CO69" s="110" t="str">
        <f>IF( AND(CO67="C",LEN(CO68)=0), Settings!$B$24, IF(AND(CO67="N",LEN(CO68)=0), TRIM(Settings!$B$21),CO68))</f>
        <v/>
      </c>
      <c r="CP69" s="110" t="str">
        <f>IF( AND(CP67="C",LEN(CP68)=0), Settings!$B$24, IF(AND(CP67="N",LEN(CP68)=0), TRIM(Settings!$B$21),CP68))</f>
        <v/>
      </c>
      <c r="CQ69" s="110" t="str">
        <f>IF( AND(CQ67="C",LEN(CQ68)=0), Settings!$B$24, IF(AND(CQ67="N",LEN(CQ68)=0), TRIM(Settings!$B$21),CQ68))</f>
        <v/>
      </c>
      <c r="CR69" s="110" t="str">
        <f>IF( AND(CR67="C",LEN(CR68)=0), Settings!$B$24, IF(AND(CR67="N",LEN(CR68)=0), TRIM(Settings!$B$21),CR68))</f>
        <v/>
      </c>
      <c r="CS69" s="110" t="str">
        <f>IF( AND(CS67="C",LEN(CS68)=0), Settings!$B$24, IF(AND(CS67="N",LEN(CS68)=0), TRIM(Settings!$B$21),CS68))</f>
        <v/>
      </c>
      <c r="CT69" s="110" t="str">
        <f>IF( AND(CT67="C",LEN(CT68)=0), Settings!$B$24, IF(AND(CT67="N",LEN(CT68)=0), TRIM(Settings!$B$21),CT68))</f>
        <v/>
      </c>
      <c r="CU69" s="110" t="str">
        <f>IF( AND(CU67="C",LEN(CU68)=0), Settings!$B$24, IF(AND(CU67="N",LEN(CU68)=0), TRIM(Settings!$B$21),CU68))</f>
        <v/>
      </c>
      <c r="CV69" s="110" t="str">
        <f>IF( AND(CV67="C",LEN(CV68)=0), Settings!$B$24, IF(AND(CV67="N",LEN(CV68)=0), TRIM(Settings!$B$21),CV68))</f>
        <v/>
      </c>
      <c r="CW69" s="110" t="str">
        <f>IF( AND(CW67="C",LEN(CW68)=0), Settings!$B$24, IF(AND(CW67="N",LEN(CW68)=0), TRIM(Settings!$B$21),CW68))</f>
        <v/>
      </c>
      <c r="CX69" s="110" t="str">
        <f>IF( AND(CX67="C",LEN(CX68)=0), Settings!$B$24, IF(AND(CX67="N",LEN(CX68)=0), TRIM(Settings!$B$21),CX68))</f>
        <v/>
      </c>
      <c r="CY69" s="110" t="str">
        <f>IF( AND(CY67="C",LEN(CY68)=0), Settings!$B$24, IF(AND(CY67="N",LEN(CY68)=0), TRIM(Settings!$B$21),CY68))</f>
        <v/>
      </c>
      <c r="CZ69" s="110" t="str">
        <f>IF( AND(CZ67="C",LEN(CZ68)=0), Settings!$B$24, IF(AND(CZ67="N",LEN(CZ68)=0), TRIM(Settings!$B$21),CZ68))</f>
        <v/>
      </c>
      <c r="DA69" s="110" t="str">
        <f>IF( AND(DA67="C",LEN(DA68)=0), Settings!$B$24, IF(AND(DA67="N",LEN(DA68)=0), TRIM(Settings!$B$21),DA68))</f>
        <v/>
      </c>
      <c r="DB69" s="110" t="str">
        <f>IF( AND(DB67="C",LEN(DB68)=0), Settings!$B$24, IF(AND(DB67="N",LEN(DB68)=0), TRIM(Settings!$B$21),DB68))</f>
        <v/>
      </c>
      <c r="DC69" s="110" t="str">
        <f>IF( AND(DC67="C",LEN(DC68)=0), Settings!$B$24, IF(AND(DC67="N",LEN(DC68)=0), TRIM(Settings!$B$21),DC68))</f>
        <v/>
      </c>
      <c r="DD69" s="110" t="str">
        <f>IF( AND(DD67="C",LEN(DD68)=0), Settings!$B$24, IF(AND(DD67="N",LEN(DD68)=0), TRIM(Settings!$B$21),DD68))</f>
        <v/>
      </c>
      <c r="DE69" s="110" t="str">
        <f>IF( AND(DE67="C",LEN(DE68)=0), Settings!$B$24, IF(AND(DE67="N",LEN(DE68)=0), TRIM(Settings!$B$21),DE68))</f>
        <v/>
      </c>
      <c r="DF69" s="110" t="str">
        <f>IF( AND(DF67="C",LEN(DF68)=0), Settings!$B$24, IF(AND(DF67="N",LEN(DF68)=0), TRIM(Settings!$B$21),DF68))</f>
        <v/>
      </c>
      <c r="DG69" s="110" t="str">
        <f>IF( AND(DG67="C",LEN(DG68)=0), Settings!$B$24, IF(AND(DG67="N",LEN(DG68)=0), TRIM(Settings!$B$21),DG68))</f>
        <v/>
      </c>
      <c r="DH69" s="110" t="str">
        <f>IF( AND(DH67="C",LEN(DH68)=0), Settings!$B$24, IF(AND(DH67="N",LEN(DH68)=0), TRIM(Settings!$B$21),DH68))</f>
        <v/>
      </c>
      <c r="DI69" s="110" t="str">
        <f>IF( AND(DI67="C",LEN(DI68)=0), Settings!$B$24, IF(AND(DI67="N",LEN(DI68)=0), TRIM(Settings!$B$21),DI68))</f>
        <v/>
      </c>
      <c r="DJ69" s="110" t="str">
        <f>IF( AND(DJ67="C",LEN(DJ68)=0), Settings!$B$24, IF(AND(DJ67="N",LEN(DJ68)=0), TRIM(Settings!$B$21),DJ68))</f>
        <v/>
      </c>
      <c r="DK69" s="110" t="str">
        <f>IF( AND(DK67="C",LEN(DK68)=0), Settings!$B$24, IF(AND(DK67="N",LEN(DK68)=0), TRIM(Settings!$B$21),DK68))</f>
        <v/>
      </c>
      <c r="DL69" s="110" t="str">
        <f>IF( AND(DL67="C",LEN(DL68)=0), Settings!$B$24, IF(AND(DL67="N",LEN(DL68)=0), TRIM(Settings!$B$21),DL68))</f>
        <v/>
      </c>
      <c r="DM69" s="110" t="str">
        <f>IF( AND(DM67="C",LEN(DM68)=0), Settings!$B$24, IF(AND(DM67="N",LEN(DM68)=0), TRIM(Settings!$B$21),DM68))</f>
        <v/>
      </c>
      <c r="DN69" s="110" t="str">
        <f>IF( AND(DN67="C",LEN(DN68)=0), Settings!$B$24, IF(AND(DN67="N",LEN(DN68)=0), TRIM(Settings!$B$21),DN68))</f>
        <v/>
      </c>
      <c r="DO69" s="110" t="str">
        <f>IF( AND(DO67="C",LEN(DO68)=0), Settings!$B$24, IF(AND(DO67="N",LEN(DO68)=0), TRIM(Settings!$B$21),DO68))</f>
        <v/>
      </c>
      <c r="DP69" s="110" t="str">
        <f>IF( AND(DP67="C",LEN(DP68)=0), Settings!$B$24, IF(AND(DP67="N",LEN(DP68)=0), TRIM(Settings!$B$21),DP68))</f>
        <v/>
      </c>
      <c r="DQ69" s="110" t="str">
        <f>IF( AND(DQ67="C",LEN(DQ68)=0), Settings!$B$24, IF(AND(DQ67="N",LEN(DQ68)=0), TRIM(Settings!$B$21),DQ68))</f>
        <v/>
      </c>
      <c r="DR69" s="110" t="str">
        <f>IF( AND(DR67="C",LEN(DR68)=0), Settings!$B$24, IF(AND(DR67="N",LEN(DR68)=0), TRIM(Settings!$B$21),DR68))</f>
        <v/>
      </c>
      <c r="DS69" s="110" t="str">
        <f>IF( AND(DS67="C",LEN(DS68)=0), Settings!$B$24, IF(AND(DS67="N",LEN(DS68)=0), TRIM(Settings!$B$21),DS68))</f>
        <v/>
      </c>
      <c r="DT69" s="110" t="str">
        <f>IF( AND(DT67="C",LEN(DT68)=0), Settings!$B$24, IF(AND(DT67="N",LEN(DT68)=0), TRIM(Settings!$B$21),DT68))</f>
        <v/>
      </c>
      <c r="DU69" s="110" t="str">
        <f>IF( AND(DU67="C",LEN(DU68)=0), Settings!$B$24, IF(AND(DU67="N",LEN(DU68)=0), TRIM(Settings!$B$21),DU68))</f>
        <v/>
      </c>
      <c r="DV69" s="110" t="str">
        <f>IF( AND(DV67="C",LEN(DV68)=0), Settings!$B$24, IF(AND(DV67="N",LEN(DV68)=0), TRIM(Settings!$B$21),DV68))</f>
        <v/>
      </c>
      <c r="DW69" s="110" t="str">
        <f>IF( AND(DW67="C",LEN(DW68)=0), Settings!$B$24, IF(AND(DW67="N",LEN(DW68)=0), TRIM(Settings!$B$21),DW68))</f>
        <v/>
      </c>
      <c r="DX69" s="110" t="str">
        <f>IF( AND(DX67="C",LEN(DX68)=0), Settings!$B$24, IF(AND(DX67="N",LEN(DX68)=0), TRIM(Settings!$B$21),DX68))</f>
        <v/>
      </c>
      <c r="DY69" s="110" t="str">
        <f>IF( AND(DY67="C",LEN(DY68)=0), Settings!$B$24, IF(AND(DY67="N",LEN(DY68)=0), TRIM(Settings!$B$21),DY68))</f>
        <v/>
      </c>
      <c r="DZ69" s="110" t="str">
        <f>IF( AND(DZ67="C",LEN(DZ68)=0), Settings!$B$24, IF(AND(DZ67="N",LEN(DZ68)=0), TRIM(Settings!$B$21),DZ68))</f>
        <v/>
      </c>
      <c r="EA69" s="110" t="str">
        <f>IF( AND(EA67="C",LEN(EA68)=0), Settings!$B$24, IF(AND(EA67="N",LEN(EA68)=0), TRIM(Settings!$B$21),EA68))</f>
        <v/>
      </c>
      <c r="EB69" s="110" t="str">
        <f>IF( AND(EB67="C",LEN(EB68)=0), Settings!$B$24, IF(AND(EB67="N",LEN(EB68)=0), TRIM(Settings!$B$21),EB68))</f>
        <v/>
      </c>
      <c r="EC69" s="110" t="str">
        <f>IF( AND(EC67="C",LEN(EC68)=0), Settings!$B$24, IF(AND(EC67="N",LEN(EC68)=0), TRIM(Settings!$B$21),EC68))</f>
        <v/>
      </c>
      <c r="ED69" s="110" t="str">
        <f>IF( AND(ED67="C",LEN(ED68)=0), Settings!$B$24, IF(AND(ED67="N",LEN(ED68)=0), TRIM(Settings!$B$21),ED68))</f>
        <v/>
      </c>
      <c r="EE69" s="110" t="str">
        <f>IF( AND(EE67="C",LEN(EE68)=0), Settings!$B$24, IF(AND(EE67="N",LEN(EE68)=0), TRIM(Settings!$B$21),EE68))</f>
        <v/>
      </c>
      <c r="EF69" s="110" t="str">
        <f>IF( AND(EF67="C",LEN(EF68)=0), Settings!$B$24, IF(AND(EF67="N",LEN(EF68)=0), TRIM(Settings!$B$21),EF68))</f>
        <v/>
      </c>
      <c r="EG69" s="110" t="str">
        <f>IF( AND(EG67="C",LEN(EG68)=0), Settings!$B$24, IF(AND(EG67="N",LEN(EG68)=0), TRIM(Settings!$B$21),EG68))</f>
        <v/>
      </c>
      <c r="EH69" s="110" t="str">
        <f>IF( AND(EH67="C",LEN(EH68)=0), Settings!$B$24, IF(AND(EH67="N",LEN(EH68)=0), TRIM(Settings!$B$21),EH68))</f>
        <v/>
      </c>
      <c r="EI69" s="110" t="str">
        <f>IF( AND(EI67="C",LEN(EI68)=0), Settings!$B$24, IF(AND(EI67="N",LEN(EI68)=0), TRIM(Settings!$B$21),EI68))</f>
        <v/>
      </c>
      <c r="EJ69" s="110" t="str">
        <f>IF( AND(EJ67="C",LEN(EJ68)=0), Settings!$B$24, IF(AND(EJ67="N",LEN(EJ68)=0), TRIM(Settings!$B$21),EJ68))</f>
        <v/>
      </c>
      <c r="EK69" s="110" t="str">
        <f>IF( AND(EK67="C",LEN(EK68)=0), Settings!$B$24, IF(AND(EK67="N",LEN(EK68)=0), TRIM(Settings!$B$21),EK68))</f>
        <v/>
      </c>
      <c r="EL69" s="110" t="str">
        <f>IF( AND(EL67="C",LEN(EL68)=0), Settings!$B$24, IF(AND(EL67="N",LEN(EL68)=0), TRIM(Settings!$B$21),EL68))</f>
        <v/>
      </c>
      <c r="EM69" s="110" t="str">
        <f>IF( AND(EM67="C",LEN(EM68)=0), Settings!$B$24, IF(AND(EM67="N",LEN(EM68)=0), TRIM(Settings!$B$21),EM68))</f>
        <v/>
      </c>
      <c r="EN69" s="110" t="str">
        <f>IF( AND(EN67="C",LEN(EN68)=0), Settings!$B$24, IF(AND(EN67="N",LEN(EN68)=0), TRIM(Settings!$B$21),EN68))</f>
        <v/>
      </c>
      <c r="EO69" s="110" t="str">
        <f>IF( AND(EO67="C",LEN(EO68)=0), Settings!$B$24, IF(AND(EO67="N",LEN(EO68)=0), TRIM(Settings!$B$21),EO68))</f>
        <v/>
      </c>
      <c r="EP69" s="110" t="str">
        <f>IF( AND(EP67="C",LEN(EP68)=0), Settings!$B$24, IF(AND(EP67="N",LEN(EP68)=0), TRIM(Settings!$B$21),EP68))</f>
        <v/>
      </c>
      <c r="EQ69" s="110" t="str">
        <f>IF( AND(EQ67="C",LEN(EQ68)=0), Settings!$B$24, IF(AND(EQ67="N",LEN(EQ68)=0), TRIM(Settings!$B$21),EQ68))</f>
        <v/>
      </c>
      <c r="ER69" s="110" t="str">
        <f>IF( AND(ER67="C",LEN(ER68)=0), Settings!$B$24, IF(AND(ER67="N",LEN(ER68)=0), TRIM(Settings!$B$21),ER68))</f>
        <v/>
      </c>
      <c r="ES69" s="110" t="str">
        <f>IF( AND(ES67="C",LEN(ES68)=0), Settings!$B$24, IF(AND(ES67="N",LEN(ES68)=0), TRIM(Settings!$B$21),ES68))</f>
        <v/>
      </c>
      <c r="ET69" s="110" t="str">
        <f>IF( AND(ET67="C",LEN(ET68)=0), Settings!$B$24, IF(AND(ET67="N",LEN(ET68)=0), TRIM(Settings!$B$21),ET68))</f>
        <v/>
      </c>
      <c r="EU69" s="110" t="str">
        <f>IF( AND(EU67="C",LEN(EU68)=0), Settings!$B$24, IF(AND(EU67="N",LEN(EU68)=0), TRIM(Settings!$B$21),EU68))</f>
        <v/>
      </c>
      <c r="EV69" s="110" t="str">
        <f>IF( AND(EV67="C",LEN(EV68)=0), Settings!$B$24, IF(AND(EV67="N",LEN(EV68)=0), TRIM(Settings!$B$21),EV68))</f>
        <v/>
      </c>
      <c r="EW69" s="110" t="str">
        <f>IF( AND(EW67="C",LEN(EW68)=0), Settings!$B$24, IF(AND(EW67="N",LEN(EW68)=0), TRIM(Settings!$B$21),EW68))</f>
        <v/>
      </c>
      <c r="EX69" s="110" t="str">
        <f>IF( AND(EX67="C",LEN(EX68)=0), Settings!$B$24, IF(AND(EX67="N",LEN(EX68)=0), TRIM(Settings!$B$21),EX68))</f>
        <v/>
      </c>
      <c r="EY69" s="110" t="str">
        <f>IF( AND(EY67="C",LEN(EY68)=0), Settings!$B$24, IF(AND(EY67="N",LEN(EY68)=0), TRIM(Settings!$B$21),EY68))</f>
        <v/>
      </c>
    </row>
    <row r="70" spans="1:155" s="44" customFormat="1" ht="22.05" hidden="1" customHeight="1" outlineLevel="2">
      <c r="A70" s="29"/>
      <c r="B70" s="29"/>
      <c r="C70" s="33" t="s">
        <v>41</v>
      </c>
      <c r="D70" s="33"/>
      <c r="E70" s="28"/>
      <c r="F70" s="112">
        <v>1</v>
      </c>
      <c r="G70" s="112">
        <f ca="1">INDIRECT(ADDRESS(ROW(),COLUMN()-1))+1</f>
        <v>2</v>
      </c>
      <c r="H70" s="112">
        <f t="shared" ref="H70:BS70" ca="1" si="24">INDIRECT(ADDRESS(ROW(),COLUMN()-1))+1</f>
        <v>3</v>
      </c>
      <c r="I70" s="112">
        <f t="shared" ca="1" si="24"/>
        <v>4</v>
      </c>
      <c r="J70" s="112">
        <f t="shared" ca="1" si="24"/>
        <v>5</v>
      </c>
      <c r="K70" s="112">
        <f t="shared" ca="1" si="24"/>
        <v>6</v>
      </c>
      <c r="L70" s="112">
        <f t="shared" ca="1" si="24"/>
        <v>7</v>
      </c>
      <c r="M70" s="112">
        <f t="shared" ca="1" si="24"/>
        <v>8</v>
      </c>
      <c r="N70" s="112">
        <f t="shared" ca="1" si="24"/>
        <v>9</v>
      </c>
      <c r="O70" s="112">
        <f t="shared" ca="1" si="24"/>
        <v>10</v>
      </c>
      <c r="P70" s="112">
        <f t="shared" ca="1" si="24"/>
        <v>11</v>
      </c>
      <c r="Q70" s="112">
        <f t="shared" ca="1" si="24"/>
        <v>12</v>
      </c>
      <c r="R70" s="112">
        <f t="shared" ca="1" si="24"/>
        <v>13</v>
      </c>
      <c r="S70" s="112">
        <f t="shared" ca="1" si="24"/>
        <v>14</v>
      </c>
      <c r="T70" s="112">
        <f t="shared" ca="1" si="24"/>
        <v>15</v>
      </c>
      <c r="U70" s="112">
        <f t="shared" ca="1" si="24"/>
        <v>16</v>
      </c>
      <c r="V70" s="112">
        <f t="shared" ca="1" si="24"/>
        <v>17</v>
      </c>
      <c r="W70" s="112">
        <f t="shared" ca="1" si="24"/>
        <v>18</v>
      </c>
      <c r="X70" s="112">
        <f t="shared" ca="1" si="24"/>
        <v>19</v>
      </c>
      <c r="Y70" s="112">
        <f t="shared" ca="1" si="24"/>
        <v>20</v>
      </c>
      <c r="Z70" s="112">
        <f t="shared" ca="1" si="24"/>
        <v>21</v>
      </c>
      <c r="AA70" s="112">
        <f t="shared" ca="1" si="24"/>
        <v>22</v>
      </c>
      <c r="AB70" s="112">
        <f t="shared" ca="1" si="24"/>
        <v>23</v>
      </c>
      <c r="AC70" s="112">
        <f t="shared" ca="1" si="24"/>
        <v>24</v>
      </c>
      <c r="AD70" s="112">
        <f t="shared" ca="1" si="24"/>
        <v>25</v>
      </c>
      <c r="AE70" s="112">
        <f t="shared" ca="1" si="24"/>
        <v>26</v>
      </c>
      <c r="AF70" s="112">
        <f t="shared" ca="1" si="24"/>
        <v>27</v>
      </c>
      <c r="AG70" s="112">
        <f t="shared" ca="1" si="24"/>
        <v>28</v>
      </c>
      <c r="AH70" s="112">
        <f t="shared" ca="1" si="24"/>
        <v>29</v>
      </c>
      <c r="AI70" s="112">
        <f t="shared" ca="1" si="24"/>
        <v>30</v>
      </c>
      <c r="AJ70" s="112">
        <f t="shared" ca="1" si="24"/>
        <v>31</v>
      </c>
      <c r="AK70" s="112">
        <f t="shared" ca="1" si="24"/>
        <v>32</v>
      </c>
      <c r="AL70" s="112">
        <f t="shared" ca="1" si="24"/>
        <v>33</v>
      </c>
      <c r="AM70" s="112">
        <f t="shared" ca="1" si="24"/>
        <v>34</v>
      </c>
      <c r="AN70" s="112">
        <f t="shared" ca="1" si="24"/>
        <v>35</v>
      </c>
      <c r="AO70" s="112">
        <f t="shared" ca="1" si="24"/>
        <v>36</v>
      </c>
      <c r="AP70" s="112">
        <f t="shared" ca="1" si="24"/>
        <v>37</v>
      </c>
      <c r="AQ70" s="112">
        <f t="shared" ca="1" si="24"/>
        <v>38</v>
      </c>
      <c r="AR70" s="112">
        <f t="shared" ca="1" si="24"/>
        <v>39</v>
      </c>
      <c r="AS70" s="112">
        <f t="shared" ca="1" si="24"/>
        <v>40</v>
      </c>
      <c r="AT70" s="112">
        <f t="shared" ca="1" si="24"/>
        <v>41</v>
      </c>
      <c r="AU70" s="112">
        <f t="shared" ca="1" si="24"/>
        <v>42</v>
      </c>
      <c r="AV70" s="112">
        <f t="shared" ca="1" si="24"/>
        <v>43</v>
      </c>
      <c r="AW70" s="112">
        <f t="shared" ca="1" si="24"/>
        <v>44</v>
      </c>
      <c r="AX70" s="112">
        <f t="shared" ca="1" si="24"/>
        <v>45</v>
      </c>
      <c r="AY70" s="112">
        <f t="shared" ca="1" si="24"/>
        <v>46</v>
      </c>
      <c r="AZ70" s="112">
        <f t="shared" ca="1" si="24"/>
        <v>47</v>
      </c>
      <c r="BA70" s="112">
        <f t="shared" ca="1" si="24"/>
        <v>48</v>
      </c>
      <c r="BB70" s="112">
        <f t="shared" ca="1" si="24"/>
        <v>49</v>
      </c>
      <c r="BC70" s="112">
        <f t="shared" ca="1" si="24"/>
        <v>50</v>
      </c>
      <c r="BD70" s="112">
        <f t="shared" ca="1" si="24"/>
        <v>51</v>
      </c>
      <c r="BE70" s="112">
        <f t="shared" ca="1" si="24"/>
        <v>52</v>
      </c>
      <c r="BF70" s="112">
        <f t="shared" ca="1" si="24"/>
        <v>53</v>
      </c>
      <c r="BG70" s="112">
        <f t="shared" ca="1" si="24"/>
        <v>54</v>
      </c>
      <c r="BH70" s="112">
        <f t="shared" ca="1" si="24"/>
        <v>55</v>
      </c>
      <c r="BI70" s="112">
        <f t="shared" ca="1" si="24"/>
        <v>56</v>
      </c>
      <c r="BJ70" s="112">
        <f t="shared" ca="1" si="24"/>
        <v>57</v>
      </c>
      <c r="BK70" s="112">
        <f t="shared" ca="1" si="24"/>
        <v>58</v>
      </c>
      <c r="BL70" s="112">
        <f t="shared" ca="1" si="24"/>
        <v>59</v>
      </c>
      <c r="BM70" s="112">
        <f t="shared" ca="1" si="24"/>
        <v>60</v>
      </c>
      <c r="BN70" s="112">
        <f t="shared" ca="1" si="24"/>
        <v>61</v>
      </c>
      <c r="BO70" s="112">
        <f t="shared" ca="1" si="24"/>
        <v>62</v>
      </c>
      <c r="BP70" s="112">
        <f t="shared" ca="1" si="24"/>
        <v>63</v>
      </c>
      <c r="BQ70" s="112">
        <f t="shared" ca="1" si="24"/>
        <v>64</v>
      </c>
      <c r="BR70" s="112">
        <f t="shared" ca="1" si="24"/>
        <v>65</v>
      </c>
      <c r="BS70" s="112">
        <f t="shared" ca="1" si="24"/>
        <v>66</v>
      </c>
      <c r="BT70" s="112">
        <f t="shared" ref="BT70:EE70" ca="1" si="25">INDIRECT(ADDRESS(ROW(),COLUMN()-1))+1</f>
        <v>67</v>
      </c>
      <c r="BU70" s="112">
        <f t="shared" ca="1" si="25"/>
        <v>68</v>
      </c>
      <c r="BV70" s="112">
        <f t="shared" ca="1" si="25"/>
        <v>69</v>
      </c>
      <c r="BW70" s="112">
        <f t="shared" ca="1" si="25"/>
        <v>70</v>
      </c>
      <c r="BX70" s="112">
        <f t="shared" ca="1" si="25"/>
        <v>71</v>
      </c>
      <c r="BY70" s="112">
        <f t="shared" ca="1" si="25"/>
        <v>72</v>
      </c>
      <c r="BZ70" s="112">
        <f t="shared" ca="1" si="25"/>
        <v>73</v>
      </c>
      <c r="CA70" s="112">
        <f t="shared" ca="1" si="25"/>
        <v>74</v>
      </c>
      <c r="CB70" s="112">
        <f t="shared" ca="1" si="25"/>
        <v>75</v>
      </c>
      <c r="CC70" s="112">
        <f t="shared" ca="1" si="25"/>
        <v>76</v>
      </c>
      <c r="CD70" s="112">
        <f t="shared" ca="1" si="25"/>
        <v>77</v>
      </c>
      <c r="CE70" s="112">
        <f t="shared" ca="1" si="25"/>
        <v>78</v>
      </c>
      <c r="CF70" s="112">
        <f t="shared" ca="1" si="25"/>
        <v>79</v>
      </c>
      <c r="CG70" s="112">
        <f t="shared" ca="1" si="25"/>
        <v>80</v>
      </c>
      <c r="CH70" s="112">
        <f t="shared" ca="1" si="25"/>
        <v>81</v>
      </c>
      <c r="CI70" s="112">
        <f t="shared" ca="1" si="25"/>
        <v>82</v>
      </c>
      <c r="CJ70" s="112">
        <f t="shared" ca="1" si="25"/>
        <v>83</v>
      </c>
      <c r="CK70" s="112">
        <f t="shared" ca="1" si="25"/>
        <v>84</v>
      </c>
      <c r="CL70" s="112">
        <f t="shared" ca="1" si="25"/>
        <v>85</v>
      </c>
      <c r="CM70" s="112">
        <f t="shared" ca="1" si="25"/>
        <v>86</v>
      </c>
      <c r="CN70" s="112">
        <f t="shared" ca="1" si="25"/>
        <v>87</v>
      </c>
      <c r="CO70" s="112">
        <f t="shared" ca="1" si="25"/>
        <v>88</v>
      </c>
      <c r="CP70" s="112">
        <f t="shared" ca="1" si="25"/>
        <v>89</v>
      </c>
      <c r="CQ70" s="112">
        <f t="shared" ca="1" si="25"/>
        <v>90</v>
      </c>
      <c r="CR70" s="112">
        <f t="shared" ca="1" si="25"/>
        <v>91</v>
      </c>
      <c r="CS70" s="112">
        <f t="shared" ca="1" si="25"/>
        <v>92</v>
      </c>
      <c r="CT70" s="112">
        <f t="shared" ca="1" si="25"/>
        <v>93</v>
      </c>
      <c r="CU70" s="112">
        <f t="shared" ca="1" si="25"/>
        <v>94</v>
      </c>
      <c r="CV70" s="112">
        <f t="shared" ca="1" si="25"/>
        <v>95</v>
      </c>
      <c r="CW70" s="112">
        <f t="shared" ca="1" si="25"/>
        <v>96</v>
      </c>
      <c r="CX70" s="112">
        <f t="shared" ca="1" si="25"/>
        <v>97</v>
      </c>
      <c r="CY70" s="112">
        <f t="shared" ca="1" si="25"/>
        <v>98</v>
      </c>
      <c r="CZ70" s="112">
        <f t="shared" ca="1" si="25"/>
        <v>99</v>
      </c>
      <c r="DA70" s="112">
        <f t="shared" ca="1" si="25"/>
        <v>100</v>
      </c>
      <c r="DB70" s="112">
        <f t="shared" ca="1" si="25"/>
        <v>101</v>
      </c>
      <c r="DC70" s="112">
        <f t="shared" ca="1" si="25"/>
        <v>102</v>
      </c>
      <c r="DD70" s="112">
        <f t="shared" ca="1" si="25"/>
        <v>103</v>
      </c>
      <c r="DE70" s="112">
        <f t="shared" ca="1" si="25"/>
        <v>104</v>
      </c>
      <c r="DF70" s="112">
        <f t="shared" ca="1" si="25"/>
        <v>105</v>
      </c>
      <c r="DG70" s="112">
        <f t="shared" ca="1" si="25"/>
        <v>106</v>
      </c>
      <c r="DH70" s="112">
        <f t="shared" ca="1" si="25"/>
        <v>107</v>
      </c>
      <c r="DI70" s="112">
        <f t="shared" ca="1" si="25"/>
        <v>108</v>
      </c>
      <c r="DJ70" s="112">
        <f t="shared" ca="1" si="25"/>
        <v>109</v>
      </c>
      <c r="DK70" s="112">
        <f t="shared" ca="1" si="25"/>
        <v>110</v>
      </c>
      <c r="DL70" s="112">
        <f t="shared" ca="1" si="25"/>
        <v>111</v>
      </c>
      <c r="DM70" s="112">
        <f t="shared" ca="1" si="25"/>
        <v>112</v>
      </c>
      <c r="DN70" s="112">
        <f t="shared" ca="1" si="25"/>
        <v>113</v>
      </c>
      <c r="DO70" s="112">
        <f t="shared" ca="1" si="25"/>
        <v>114</v>
      </c>
      <c r="DP70" s="112">
        <f t="shared" ca="1" si="25"/>
        <v>115</v>
      </c>
      <c r="DQ70" s="112">
        <f t="shared" ca="1" si="25"/>
        <v>116</v>
      </c>
      <c r="DR70" s="112">
        <f t="shared" ca="1" si="25"/>
        <v>117</v>
      </c>
      <c r="DS70" s="112">
        <f t="shared" ca="1" si="25"/>
        <v>118</v>
      </c>
      <c r="DT70" s="112">
        <f t="shared" ca="1" si="25"/>
        <v>119</v>
      </c>
      <c r="DU70" s="112">
        <f t="shared" ca="1" si="25"/>
        <v>120</v>
      </c>
      <c r="DV70" s="112">
        <f t="shared" ca="1" si="25"/>
        <v>121</v>
      </c>
      <c r="DW70" s="112">
        <f t="shared" ca="1" si="25"/>
        <v>122</v>
      </c>
      <c r="DX70" s="112">
        <f t="shared" ca="1" si="25"/>
        <v>123</v>
      </c>
      <c r="DY70" s="112">
        <f t="shared" ca="1" si="25"/>
        <v>124</v>
      </c>
      <c r="DZ70" s="112">
        <f t="shared" ca="1" si="25"/>
        <v>125</v>
      </c>
      <c r="EA70" s="112">
        <f t="shared" ca="1" si="25"/>
        <v>126</v>
      </c>
      <c r="EB70" s="112">
        <f t="shared" ca="1" si="25"/>
        <v>127</v>
      </c>
      <c r="EC70" s="112">
        <f t="shared" ca="1" si="25"/>
        <v>128</v>
      </c>
      <c r="ED70" s="112">
        <f t="shared" ca="1" si="25"/>
        <v>129</v>
      </c>
      <c r="EE70" s="112">
        <f t="shared" ca="1" si="25"/>
        <v>130</v>
      </c>
      <c r="EF70" s="112">
        <f t="shared" ref="EF70:EY70" ca="1" si="26">INDIRECT(ADDRESS(ROW(),COLUMN()-1))+1</f>
        <v>131</v>
      </c>
      <c r="EG70" s="112">
        <f t="shared" ca="1" si="26"/>
        <v>132</v>
      </c>
      <c r="EH70" s="112">
        <f t="shared" ca="1" si="26"/>
        <v>133</v>
      </c>
      <c r="EI70" s="112">
        <f t="shared" ca="1" si="26"/>
        <v>134</v>
      </c>
      <c r="EJ70" s="112">
        <f t="shared" ca="1" si="26"/>
        <v>135</v>
      </c>
      <c r="EK70" s="112">
        <f t="shared" ca="1" si="26"/>
        <v>136</v>
      </c>
      <c r="EL70" s="112">
        <f t="shared" ca="1" si="26"/>
        <v>137</v>
      </c>
      <c r="EM70" s="112">
        <f t="shared" ca="1" si="26"/>
        <v>138</v>
      </c>
      <c r="EN70" s="112">
        <f t="shared" ca="1" si="26"/>
        <v>139</v>
      </c>
      <c r="EO70" s="112">
        <f t="shared" ca="1" si="26"/>
        <v>140</v>
      </c>
      <c r="EP70" s="112">
        <f t="shared" ca="1" si="26"/>
        <v>141</v>
      </c>
      <c r="EQ70" s="112">
        <f t="shared" ca="1" si="26"/>
        <v>142</v>
      </c>
      <c r="ER70" s="112">
        <f t="shared" ca="1" si="26"/>
        <v>143</v>
      </c>
      <c r="ES70" s="112">
        <f t="shared" ca="1" si="26"/>
        <v>144</v>
      </c>
      <c r="ET70" s="112">
        <f t="shared" ca="1" si="26"/>
        <v>145</v>
      </c>
      <c r="EU70" s="112">
        <f t="shared" ca="1" si="26"/>
        <v>146</v>
      </c>
      <c r="EV70" s="112">
        <f t="shared" ca="1" si="26"/>
        <v>147</v>
      </c>
      <c r="EW70" s="112">
        <f t="shared" ca="1" si="26"/>
        <v>148</v>
      </c>
      <c r="EX70" s="112">
        <f t="shared" ca="1" si="26"/>
        <v>149</v>
      </c>
      <c r="EY70" s="112">
        <f t="shared" ca="1" si="26"/>
        <v>150</v>
      </c>
    </row>
    <row r="71" spans="1:155" s="43" customFormat="1" ht="39.6" hidden="1" outlineLevel="2">
      <c r="A71" s="27"/>
      <c r="B71" s="27"/>
      <c r="C71" s="33" t="s">
        <v>283</v>
      </c>
      <c r="D71" s="33"/>
      <c r="E71" s="25"/>
      <c r="F71" s="113" t="str">
        <f>UPPER(IF(F57="Y","",SUBSTITUTE(TRIM(SUBSTITUTE(F6, CHAR(13)," "))," ","_")))</f>
        <v>LAUREATE_KEY</v>
      </c>
      <c r="G71" s="113" t="str">
        <f t="shared" ref="G71:BR71" si="27">UPPER(IF(G57="Y","",SUBSTITUTE(TRIM(SUBSTITUTE(G6, CHAR(13)," "))," ","_")))</f>
        <v>PRIZE_KEY</v>
      </c>
      <c r="H71" s="113" t="str">
        <f t="shared" si="27"/>
        <v>CATEGORY_KEY</v>
      </c>
      <c r="I71" s="113" t="str">
        <f t="shared" si="27"/>
        <v>SHARE</v>
      </c>
      <c r="J71" s="113" t="str">
        <f t="shared" si="27"/>
        <v>PRIZE_DISTRIBUTION_PER_WINNER</v>
      </c>
      <c r="K71" s="113" t="str">
        <f t="shared" si="27"/>
        <v/>
      </c>
      <c r="L71" s="113" t="str">
        <f t="shared" si="27"/>
        <v/>
      </c>
      <c r="M71" s="113" t="str">
        <f t="shared" si="27"/>
        <v/>
      </c>
      <c r="N71" s="113" t="str">
        <f t="shared" si="27"/>
        <v/>
      </c>
      <c r="O71" s="113" t="str">
        <f t="shared" si="27"/>
        <v/>
      </c>
      <c r="P71" s="113" t="str">
        <f t="shared" si="27"/>
        <v/>
      </c>
      <c r="Q71" s="113" t="str">
        <f t="shared" si="27"/>
        <v/>
      </c>
      <c r="R71" s="113" t="str">
        <f t="shared" si="27"/>
        <v/>
      </c>
      <c r="S71" s="113" t="str">
        <f t="shared" si="27"/>
        <v/>
      </c>
      <c r="T71" s="113" t="str">
        <f t="shared" si="27"/>
        <v/>
      </c>
      <c r="U71" s="113" t="str">
        <f t="shared" si="27"/>
        <v/>
      </c>
      <c r="V71" s="113" t="str">
        <f t="shared" si="27"/>
        <v/>
      </c>
      <c r="W71" s="113" t="str">
        <f t="shared" si="27"/>
        <v/>
      </c>
      <c r="X71" s="113" t="str">
        <f t="shared" si="27"/>
        <v/>
      </c>
      <c r="Y71" s="113" t="str">
        <f t="shared" si="27"/>
        <v/>
      </c>
      <c r="Z71" s="113" t="str">
        <f t="shared" si="27"/>
        <v/>
      </c>
      <c r="AA71" s="113" t="str">
        <f t="shared" si="27"/>
        <v/>
      </c>
      <c r="AB71" s="113" t="str">
        <f t="shared" si="27"/>
        <v/>
      </c>
      <c r="AC71" s="113" t="str">
        <f t="shared" si="27"/>
        <v/>
      </c>
      <c r="AD71" s="113" t="str">
        <f t="shared" si="27"/>
        <v/>
      </c>
      <c r="AE71" s="113" t="str">
        <f t="shared" si="27"/>
        <v/>
      </c>
      <c r="AF71" s="113" t="str">
        <f t="shared" si="27"/>
        <v/>
      </c>
      <c r="AG71" s="113" t="str">
        <f t="shared" si="27"/>
        <v/>
      </c>
      <c r="AH71" s="113" t="str">
        <f t="shared" si="27"/>
        <v/>
      </c>
      <c r="AI71" s="113" t="str">
        <f t="shared" si="27"/>
        <v/>
      </c>
      <c r="AJ71" s="113" t="str">
        <f t="shared" si="27"/>
        <v/>
      </c>
      <c r="AK71" s="113" t="str">
        <f t="shared" si="27"/>
        <v/>
      </c>
      <c r="AL71" s="113" t="str">
        <f t="shared" si="27"/>
        <v/>
      </c>
      <c r="AM71" s="113" t="str">
        <f t="shared" si="27"/>
        <v/>
      </c>
      <c r="AN71" s="113" t="str">
        <f t="shared" si="27"/>
        <v/>
      </c>
      <c r="AO71" s="113" t="str">
        <f t="shared" si="27"/>
        <v/>
      </c>
      <c r="AP71" s="113" t="str">
        <f t="shared" si="27"/>
        <v/>
      </c>
      <c r="AQ71" s="113" t="str">
        <f t="shared" si="27"/>
        <v/>
      </c>
      <c r="AR71" s="113" t="str">
        <f t="shared" si="27"/>
        <v/>
      </c>
      <c r="AS71" s="113" t="str">
        <f t="shared" si="27"/>
        <v/>
      </c>
      <c r="AT71" s="113" t="str">
        <f t="shared" si="27"/>
        <v/>
      </c>
      <c r="AU71" s="113" t="str">
        <f t="shared" si="27"/>
        <v/>
      </c>
      <c r="AV71" s="113" t="str">
        <f t="shared" si="27"/>
        <v/>
      </c>
      <c r="AW71" s="113" t="str">
        <f t="shared" si="27"/>
        <v/>
      </c>
      <c r="AX71" s="113" t="str">
        <f t="shared" si="27"/>
        <v/>
      </c>
      <c r="AY71" s="113" t="str">
        <f t="shared" si="27"/>
        <v/>
      </c>
      <c r="AZ71" s="113" t="str">
        <f t="shared" si="27"/>
        <v/>
      </c>
      <c r="BA71" s="113" t="str">
        <f t="shared" si="27"/>
        <v/>
      </c>
      <c r="BB71" s="113" t="str">
        <f t="shared" si="27"/>
        <v/>
      </c>
      <c r="BC71" s="113" t="str">
        <f t="shared" si="27"/>
        <v/>
      </c>
      <c r="BD71" s="113" t="str">
        <f t="shared" si="27"/>
        <v/>
      </c>
      <c r="BE71" s="113" t="str">
        <f t="shared" si="27"/>
        <v/>
      </c>
      <c r="BF71" s="113" t="str">
        <f t="shared" si="27"/>
        <v/>
      </c>
      <c r="BG71" s="113" t="str">
        <f t="shared" si="27"/>
        <v/>
      </c>
      <c r="BH71" s="113" t="str">
        <f t="shared" si="27"/>
        <v/>
      </c>
      <c r="BI71" s="113" t="str">
        <f t="shared" si="27"/>
        <v/>
      </c>
      <c r="BJ71" s="113" t="str">
        <f t="shared" si="27"/>
        <v/>
      </c>
      <c r="BK71" s="113" t="str">
        <f t="shared" si="27"/>
        <v/>
      </c>
      <c r="BL71" s="113" t="str">
        <f t="shared" si="27"/>
        <v/>
      </c>
      <c r="BM71" s="113" t="str">
        <f t="shared" si="27"/>
        <v/>
      </c>
      <c r="BN71" s="113" t="str">
        <f t="shared" si="27"/>
        <v/>
      </c>
      <c r="BO71" s="113" t="str">
        <f t="shared" si="27"/>
        <v/>
      </c>
      <c r="BP71" s="113" t="str">
        <f t="shared" si="27"/>
        <v/>
      </c>
      <c r="BQ71" s="113" t="str">
        <f t="shared" si="27"/>
        <v/>
      </c>
      <c r="BR71" s="113" t="str">
        <f t="shared" si="27"/>
        <v/>
      </c>
      <c r="BS71" s="113" t="str">
        <f t="shared" ref="BS71:ED71" si="28">UPPER(IF(BS57="Y","",SUBSTITUTE(TRIM(SUBSTITUTE(BS6, CHAR(13)," "))," ","_")))</f>
        <v/>
      </c>
      <c r="BT71" s="113" t="str">
        <f t="shared" si="28"/>
        <v/>
      </c>
      <c r="BU71" s="113" t="str">
        <f t="shared" si="28"/>
        <v/>
      </c>
      <c r="BV71" s="113" t="str">
        <f t="shared" si="28"/>
        <v/>
      </c>
      <c r="BW71" s="113" t="str">
        <f t="shared" si="28"/>
        <v/>
      </c>
      <c r="BX71" s="113" t="str">
        <f t="shared" si="28"/>
        <v/>
      </c>
      <c r="BY71" s="113" t="str">
        <f t="shared" si="28"/>
        <v/>
      </c>
      <c r="BZ71" s="113" t="str">
        <f t="shared" si="28"/>
        <v/>
      </c>
      <c r="CA71" s="113" t="str">
        <f t="shared" si="28"/>
        <v/>
      </c>
      <c r="CB71" s="113" t="str">
        <f t="shared" si="28"/>
        <v/>
      </c>
      <c r="CC71" s="113" t="str">
        <f t="shared" si="28"/>
        <v/>
      </c>
      <c r="CD71" s="113" t="str">
        <f t="shared" si="28"/>
        <v/>
      </c>
      <c r="CE71" s="113" t="str">
        <f t="shared" si="28"/>
        <v/>
      </c>
      <c r="CF71" s="113" t="str">
        <f t="shared" si="28"/>
        <v/>
      </c>
      <c r="CG71" s="113" t="str">
        <f t="shared" si="28"/>
        <v/>
      </c>
      <c r="CH71" s="113" t="str">
        <f t="shared" si="28"/>
        <v/>
      </c>
      <c r="CI71" s="113" t="str">
        <f t="shared" si="28"/>
        <v/>
      </c>
      <c r="CJ71" s="113" t="str">
        <f t="shared" si="28"/>
        <v/>
      </c>
      <c r="CK71" s="113" t="str">
        <f t="shared" si="28"/>
        <v/>
      </c>
      <c r="CL71" s="113" t="str">
        <f t="shared" si="28"/>
        <v/>
      </c>
      <c r="CM71" s="113" t="str">
        <f t="shared" si="28"/>
        <v/>
      </c>
      <c r="CN71" s="113" t="str">
        <f t="shared" si="28"/>
        <v/>
      </c>
      <c r="CO71" s="113" t="str">
        <f t="shared" si="28"/>
        <v/>
      </c>
      <c r="CP71" s="113" t="str">
        <f t="shared" si="28"/>
        <v/>
      </c>
      <c r="CQ71" s="113" t="str">
        <f t="shared" si="28"/>
        <v/>
      </c>
      <c r="CR71" s="113" t="str">
        <f t="shared" si="28"/>
        <v/>
      </c>
      <c r="CS71" s="113" t="str">
        <f t="shared" si="28"/>
        <v/>
      </c>
      <c r="CT71" s="113" t="str">
        <f t="shared" si="28"/>
        <v/>
      </c>
      <c r="CU71" s="113" t="str">
        <f t="shared" si="28"/>
        <v/>
      </c>
      <c r="CV71" s="113" t="str">
        <f t="shared" si="28"/>
        <v/>
      </c>
      <c r="CW71" s="113" t="str">
        <f t="shared" si="28"/>
        <v/>
      </c>
      <c r="CX71" s="113" t="str">
        <f t="shared" si="28"/>
        <v/>
      </c>
      <c r="CY71" s="113" t="str">
        <f t="shared" si="28"/>
        <v/>
      </c>
      <c r="CZ71" s="113" t="str">
        <f t="shared" si="28"/>
        <v/>
      </c>
      <c r="DA71" s="113" t="str">
        <f t="shared" si="28"/>
        <v/>
      </c>
      <c r="DB71" s="113" t="str">
        <f t="shared" si="28"/>
        <v/>
      </c>
      <c r="DC71" s="113" t="str">
        <f t="shared" si="28"/>
        <v/>
      </c>
      <c r="DD71" s="113" t="str">
        <f t="shared" si="28"/>
        <v/>
      </c>
      <c r="DE71" s="113" t="str">
        <f t="shared" si="28"/>
        <v/>
      </c>
      <c r="DF71" s="113" t="str">
        <f t="shared" si="28"/>
        <v/>
      </c>
      <c r="DG71" s="113" t="str">
        <f t="shared" si="28"/>
        <v/>
      </c>
      <c r="DH71" s="113" t="str">
        <f t="shared" si="28"/>
        <v/>
      </c>
      <c r="DI71" s="113" t="str">
        <f t="shared" si="28"/>
        <v/>
      </c>
      <c r="DJ71" s="113" t="str">
        <f t="shared" si="28"/>
        <v/>
      </c>
      <c r="DK71" s="113" t="str">
        <f t="shared" si="28"/>
        <v/>
      </c>
      <c r="DL71" s="113" t="str">
        <f t="shared" si="28"/>
        <v/>
      </c>
      <c r="DM71" s="113" t="str">
        <f t="shared" si="28"/>
        <v/>
      </c>
      <c r="DN71" s="113" t="str">
        <f t="shared" si="28"/>
        <v/>
      </c>
      <c r="DO71" s="113" t="str">
        <f t="shared" si="28"/>
        <v/>
      </c>
      <c r="DP71" s="113" t="str">
        <f t="shared" si="28"/>
        <v/>
      </c>
      <c r="DQ71" s="113" t="str">
        <f t="shared" si="28"/>
        <v/>
      </c>
      <c r="DR71" s="113" t="str">
        <f t="shared" si="28"/>
        <v/>
      </c>
      <c r="DS71" s="113" t="str">
        <f t="shared" si="28"/>
        <v/>
      </c>
      <c r="DT71" s="113" t="str">
        <f t="shared" si="28"/>
        <v/>
      </c>
      <c r="DU71" s="113" t="str">
        <f t="shared" si="28"/>
        <v/>
      </c>
      <c r="DV71" s="113" t="str">
        <f t="shared" si="28"/>
        <v/>
      </c>
      <c r="DW71" s="113" t="str">
        <f t="shared" si="28"/>
        <v/>
      </c>
      <c r="DX71" s="113" t="str">
        <f t="shared" si="28"/>
        <v/>
      </c>
      <c r="DY71" s="113" t="str">
        <f t="shared" si="28"/>
        <v/>
      </c>
      <c r="DZ71" s="113" t="str">
        <f t="shared" si="28"/>
        <v/>
      </c>
      <c r="EA71" s="113" t="str">
        <f t="shared" si="28"/>
        <v/>
      </c>
      <c r="EB71" s="113" t="str">
        <f t="shared" si="28"/>
        <v/>
      </c>
      <c r="EC71" s="113" t="str">
        <f t="shared" si="28"/>
        <v/>
      </c>
      <c r="ED71" s="113" t="str">
        <f t="shared" si="28"/>
        <v/>
      </c>
      <c r="EE71" s="113" t="str">
        <f t="shared" ref="EE71:EY71" si="29">UPPER(IF(EE57="Y","",SUBSTITUTE(TRIM(SUBSTITUTE(EE6, CHAR(13)," "))," ","_")))</f>
        <v/>
      </c>
      <c r="EF71" s="113" t="str">
        <f t="shared" si="29"/>
        <v/>
      </c>
      <c r="EG71" s="113" t="str">
        <f t="shared" si="29"/>
        <v/>
      </c>
      <c r="EH71" s="113" t="str">
        <f t="shared" si="29"/>
        <v/>
      </c>
      <c r="EI71" s="113" t="str">
        <f t="shared" si="29"/>
        <v/>
      </c>
      <c r="EJ71" s="113" t="str">
        <f t="shared" si="29"/>
        <v/>
      </c>
      <c r="EK71" s="113" t="str">
        <f t="shared" si="29"/>
        <v/>
      </c>
      <c r="EL71" s="113" t="str">
        <f t="shared" si="29"/>
        <v/>
      </c>
      <c r="EM71" s="113" t="str">
        <f t="shared" si="29"/>
        <v/>
      </c>
      <c r="EN71" s="113" t="str">
        <f t="shared" si="29"/>
        <v/>
      </c>
      <c r="EO71" s="113" t="str">
        <f t="shared" si="29"/>
        <v/>
      </c>
      <c r="EP71" s="113" t="str">
        <f t="shared" si="29"/>
        <v/>
      </c>
      <c r="EQ71" s="113" t="str">
        <f t="shared" si="29"/>
        <v/>
      </c>
      <c r="ER71" s="113" t="str">
        <f t="shared" si="29"/>
        <v/>
      </c>
      <c r="ES71" s="113" t="str">
        <f t="shared" si="29"/>
        <v/>
      </c>
      <c r="ET71" s="113" t="str">
        <f t="shared" si="29"/>
        <v/>
      </c>
      <c r="EU71" s="113" t="str">
        <f t="shared" si="29"/>
        <v/>
      </c>
      <c r="EV71" s="113" t="str">
        <f t="shared" si="29"/>
        <v/>
      </c>
      <c r="EW71" s="113" t="str">
        <f t="shared" si="29"/>
        <v/>
      </c>
      <c r="EX71" s="113" t="str">
        <f t="shared" si="29"/>
        <v/>
      </c>
      <c r="EY71" s="113" t="str">
        <f t="shared" si="29"/>
        <v/>
      </c>
    </row>
    <row r="72" spans="1:155" s="197" customFormat="1" ht="39.6" hidden="1" outlineLevel="2">
      <c r="A72" s="23"/>
      <c r="B72" s="23"/>
      <c r="C72" s="33" t="s">
        <v>171</v>
      </c>
      <c r="D72" s="33"/>
      <c r="E72" s="22"/>
      <c r="F72" s="113" t="str">
        <f>IF(LEN(F71)=0,"",TRIM(IF(AND($F$55="Fact",F59="Y"),SUBSTITUTE(Settings!$B$13,"&amp;BEAMColumn",F71),F71)))</f>
        <v>LAUREATE_KEY</v>
      </c>
      <c r="G72" s="113" t="str">
        <f>IF(LEN(G71)=0,"",TRIM(IF(AND($F$55="Fact",G59="Y"),SUBSTITUTE(Settings!$B$13,"&amp;BEAMColumn",G71),G71)))</f>
        <v>PRIZE_KEY</v>
      </c>
      <c r="H72" s="113" t="str">
        <f>IF(LEN(H71)=0,"",TRIM(IF(AND($F$55="Fact",H59="Y"),SUBSTITUTE(Settings!$B$13,"&amp;BEAMColumn",H71),H71)))</f>
        <v>CATEGORY_KEY</v>
      </c>
      <c r="I72" s="113" t="str">
        <f>IF(LEN(I71)=0,"",TRIM(IF(AND($F$55="Fact",I59="Y"),SUBSTITUTE(Settings!$B$13,"&amp;BEAMColumn",I71),I71)))</f>
        <v>SHARE</v>
      </c>
      <c r="J72" s="113" t="str">
        <f>IF(LEN(J71)=0,"",TRIM(IF(AND($F$55="Fact",J59="Y"),SUBSTITUTE(Settings!$B$13,"&amp;BEAMColumn",J71),J71)))</f>
        <v>PRIZE_DISTRIBUTION_PER_WINNER</v>
      </c>
      <c r="K72" s="113" t="str">
        <f>IF(LEN(K71)=0,"",TRIM(IF(AND($F$55="Fact",K59="Y"),SUBSTITUTE(Settings!$B$13,"&amp;BEAMColumn",K71),K71)))</f>
        <v/>
      </c>
      <c r="L72" s="113" t="str">
        <f>IF(LEN(L71)=0,"",TRIM(IF(AND($F$55="Fact",L59="Y"),SUBSTITUTE(Settings!$B$13,"&amp;BEAMColumn",L71),L71)))</f>
        <v/>
      </c>
      <c r="M72" s="113" t="str">
        <f>IF(LEN(M71)=0,"",TRIM(IF(AND($F$55="Fact",M59="Y"),SUBSTITUTE(Settings!$B$13,"&amp;BEAMColumn",M71),M71)))</f>
        <v/>
      </c>
      <c r="N72" s="113" t="str">
        <f>IF(LEN(N71)=0,"",TRIM(IF(AND($F$55="Fact",N59="Y"),SUBSTITUTE(Settings!$B$13,"&amp;BEAMColumn",N71),N71)))</f>
        <v/>
      </c>
      <c r="O72" s="113" t="str">
        <f>IF(LEN(O71)=0,"",TRIM(IF(AND($F$55="Fact",O59="Y"),SUBSTITUTE(Settings!$B$13,"&amp;BEAMColumn",O71),O71)))</f>
        <v/>
      </c>
      <c r="P72" s="113" t="str">
        <f>IF(LEN(P71)=0,"",TRIM(IF(AND($F$55="Fact",P59="Y"),SUBSTITUTE(Settings!$B$13,"&amp;BEAMColumn",P71),P71)))</f>
        <v/>
      </c>
      <c r="Q72" s="113" t="str">
        <f>IF(LEN(Q71)=0,"",TRIM(IF(AND($F$55="Fact",Q59="Y"),SUBSTITUTE(Settings!$B$13,"&amp;BEAMColumn",Q71),Q71)))</f>
        <v/>
      </c>
      <c r="R72" s="113" t="str">
        <f>IF(LEN(R71)=0,"",TRIM(IF(AND($F$55="Fact",R59="Y"),SUBSTITUTE(Settings!$B$13,"&amp;BEAMColumn",R71),R71)))</f>
        <v/>
      </c>
      <c r="S72" s="113" t="str">
        <f>IF(LEN(S71)=0,"",TRIM(IF(AND($F$55="Fact",S59="Y"),SUBSTITUTE(Settings!$B$13,"&amp;BEAMColumn",S71),S71)))</f>
        <v/>
      </c>
      <c r="T72" s="113" t="str">
        <f>IF(LEN(T71)=0,"",TRIM(IF(AND($F$55="Fact",T59="Y"),SUBSTITUTE(Settings!$B$13,"&amp;BEAMColumn",T71),T71)))</f>
        <v/>
      </c>
      <c r="U72" s="113" t="str">
        <f>IF(LEN(U71)=0,"",TRIM(IF(AND($F$55="Fact",U59="Y"),SUBSTITUTE(Settings!$B$13,"&amp;BEAMColumn",U71),U71)))</f>
        <v/>
      </c>
      <c r="V72" s="113" t="str">
        <f>IF(LEN(V71)=0,"",TRIM(IF(AND($F$55="Fact",V59="Y"),SUBSTITUTE(Settings!$B$13,"&amp;BEAMColumn",V71),V71)))</f>
        <v/>
      </c>
      <c r="W72" s="113" t="str">
        <f>IF(LEN(W71)=0,"",TRIM(IF(AND($F$55="Fact",W59="Y"),SUBSTITUTE(Settings!$B$13,"&amp;BEAMColumn",W71),W71)))</f>
        <v/>
      </c>
      <c r="X72" s="113" t="str">
        <f>IF(LEN(X71)=0,"",TRIM(IF(AND($F$55="Fact",X59="Y"),SUBSTITUTE(Settings!$B$13,"&amp;BEAMColumn",X71),X71)))</f>
        <v/>
      </c>
      <c r="Y72" s="113" t="str">
        <f>IF(LEN(Y71)=0,"",TRIM(IF(AND($F$55="Fact",Y59="Y"),SUBSTITUTE(Settings!$B$13,"&amp;BEAMColumn",Y71),Y71)))</f>
        <v/>
      </c>
      <c r="Z72" s="113" t="str">
        <f>IF(LEN(Z71)=0,"",TRIM(IF(AND($F$55="Fact",Z59="Y"),SUBSTITUTE(Settings!$B$13,"&amp;BEAMColumn",Z71),Z71)))</f>
        <v/>
      </c>
      <c r="AA72" s="113" t="str">
        <f>IF(LEN(AA71)=0,"",TRIM(IF(AND($F$55="Fact",AA59="Y"),SUBSTITUTE(Settings!$B$13,"&amp;BEAMColumn",AA71),AA71)))</f>
        <v/>
      </c>
      <c r="AB72" s="113" t="str">
        <f>IF(LEN(AB71)=0,"",TRIM(IF(AND($F$55="Fact",AB59="Y"),SUBSTITUTE(Settings!$B$13,"&amp;BEAMColumn",AB71),AB71)))</f>
        <v/>
      </c>
      <c r="AC72" s="113" t="str">
        <f>IF(LEN(AC71)=0,"",TRIM(IF(AND($F$55="Fact",AC59="Y"),SUBSTITUTE(Settings!$B$13,"&amp;BEAMColumn",AC71),AC71)))</f>
        <v/>
      </c>
      <c r="AD72" s="113" t="str">
        <f>IF(LEN(AD71)=0,"",TRIM(IF(AND($F$55="Fact",AD59="Y"),SUBSTITUTE(Settings!$B$13,"&amp;BEAMColumn",AD71),AD71)))</f>
        <v/>
      </c>
      <c r="AE72" s="113" t="str">
        <f>IF(LEN(AE71)=0,"",TRIM(IF(AND($F$55="Fact",AE59="Y"),SUBSTITUTE(Settings!$B$13,"&amp;BEAMColumn",AE71),AE71)))</f>
        <v/>
      </c>
      <c r="AF72" s="113" t="str">
        <f>IF(LEN(AF71)=0,"",TRIM(IF(AND($F$55="Fact",AF59="Y"),SUBSTITUTE(Settings!$B$13,"&amp;BEAMColumn",AF71),AF71)))</f>
        <v/>
      </c>
      <c r="AG72" s="113" t="str">
        <f>IF(LEN(AG71)=0,"",TRIM(IF(AND($F$55="Fact",AG59="Y"),SUBSTITUTE(Settings!$B$13,"&amp;BEAMColumn",AG71),AG71)))</f>
        <v/>
      </c>
      <c r="AH72" s="113" t="str">
        <f>IF(LEN(AH71)=0,"",TRIM(IF(AND($F$55="Fact",AH59="Y"),SUBSTITUTE(Settings!$B$13,"&amp;BEAMColumn",AH71),AH71)))</f>
        <v/>
      </c>
      <c r="AI72" s="113" t="str">
        <f>IF(LEN(AI71)=0,"",TRIM(IF(AND($F$55="Fact",AI59="Y"),SUBSTITUTE(Settings!$B$13,"&amp;BEAMColumn",AI71),AI71)))</f>
        <v/>
      </c>
      <c r="AJ72" s="113" t="str">
        <f>IF(LEN(AJ71)=0,"",TRIM(IF(AND($F$55="Fact",AJ59="Y"),SUBSTITUTE(Settings!$B$13,"&amp;BEAMColumn",AJ71),AJ71)))</f>
        <v/>
      </c>
      <c r="AK72" s="113" t="str">
        <f>IF(LEN(AK71)=0,"",TRIM(IF(AND($F$55="Fact",AK59="Y"),SUBSTITUTE(Settings!$B$13,"&amp;BEAMColumn",AK71),AK71)))</f>
        <v/>
      </c>
      <c r="AL72" s="113" t="str">
        <f>IF(LEN(AL71)=0,"",TRIM(IF(AND($F$55="Fact",AL59="Y"),SUBSTITUTE(Settings!$B$13,"&amp;BEAMColumn",AL71),AL71)))</f>
        <v/>
      </c>
      <c r="AM72" s="113" t="str">
        <f>IF(LEN(AM71)=0,"",TRIM(IF(AND($F$55="Fact",AM59="Y"),SUBSTITUTE(Settings!$B$13,"&amp;BEAMColumn",AM71),AM71)))</f>
        <v/>
      </c>
      <c r="AN72" s="113" t="str">
        <f>IF(LEN(AN71)=0,"",TRIM(IF(AND($F$55="Fact",AN59="Y"),SUBSTITUTE(Settings!$B$13,"&amp;BEAMColumn",AN71),AN71)))</f>
        <v/>
      </c>
      <c r="AO72" s="113" t="str">
        <f>IF(LEN(AO71)=0,"",TRIM(IF(AND($F$55="Fact",AO59="Y"),SUBSTITUTE(Settings!$B$13,"&amp;BEAMColumn",AO71),AO71)))</f>
        <v/>
      </c>
      <c r="AP72" s="113" t="str">
        <f>IF(LEN(AP71)=0,"",TRIM(IF(AND($F$55="Fact",AP59="Y"),SUBSTITUTE(Settings!$B$13,"&amp;BEAMColumn",AP71),AP71)))</f>
        <v/>
      </c>
      <c r="AQ72" s="113" t="str">
        <f>IF(LEN(AQ71)=0,"",TRIM(IF(AND($F$55="Fact",AQ59="Y"),SUBSTITUTE(Settings!$B$13,"&amp;BEAMColumn",AQ71),AQ71)))</f>
        <v/>
      </c>
      <c r="AR72" s="113" t="str">
        <f>IF(LEN(AR71)=0,"",TRIM(IF(AND($F$55="Fact",AR59="Y"),SUBSTITUTE(Settings!$B$13,"&amp;BEAMColumn",AR71),AR71)))</f>
        <v/>
      </c>
      <c r="AS72" s="113" t="str">
        <f>IF(LEN(AS71)=0,"",TRIM(IF(AND($F$55="Fact",AS59="Y"),SUBSTITUTE(Settings!$B$13,"&amp;BEAMColumn",AS71),AS71)))</f>
        <v/>
      </c>
      <c r="AT72" s="113" t="str">
        <f>IF(LEN(AT71)=0,"",TRIM(IF(AND($F$55="Fact",AT59="Y"),SUBSTITUTE(Settings!$B$13,"&amp;BEAMColumn",AT71),AT71)))</f>
        <v/>
      </c>
      <c r="AU72" s="113" t="str">
        <f>IF(LEN(AU71)=0,"",TRIM(IF(AND($F$55="Fact",AU59="Y"),SUBSTITUTE(Settings!$B$13,"&amp;BEAMColumn",AU71),AU71)))</f>
        <v/>
      </c>
      <c r="AV72" s="113" t="str">
        <f>IF(LEN(AV71)=0,"",TRIM(IF(AND($F$55="Fact",AV59="Y"),SUBSTITUTE(Settings!$B$13,"&amp;BEAMColumn",AV71),AV71)))</f>
        <v/>
      </c>
      <c r="AW72" s="113" t="str">
        <f>IF(LEN(AW71)=0,"",TRIM(IF(AND($F$55="Fact",AW59="Y"),SUBSTITUTE(Settings!$B$13,"&amp;BEAMColumn",AW71),AW71)))</f>
        <v/>
      </c>
      <c r="AX72" s="113" t="str">
        <f>IF(LEN(AX71)=0,"",TRIM(IF(AND($F$55="Fact",AX59="Y"),SUBSTITUTE(Settings!$B$13,"&amp;BEAMColumn",AX71),AX71)))</f>
        <v/>
      </c>
      <c r="AY72" s="113" t="str">
        <f>IF(LEN(AY71)=0,"",TRIM(IF(AND($F$55="Fact",AY59="Y"),SUBSTITUTE(Settings!$B$13,"&amp;BEAMColumn",AY71),AY71)))</f>
        <v/>
      </c>
      <c r="AZ72" s="113" t="str">
        <f>IF(LEN(AZ71)=0,"",TRIM(IF(AND($F$55="Fact",AZ59="Y"),SUBSTITUTE(Settings!$B$13,"&amp;BEAMColumn",AZ71),AZ71)))</f>
        <v/>
      </c>
      <c r="BA72" s="113" t="str">
        <f>IF(LEN(BA71)=0,"",TRIM(IF(AND($F$55="Fact",BA59="Y"),SUBSTITUTE(Settings!$B$13,"&amp;BEAMColumn",BA71),BA71)))</f>
        <v/>
      </c>
      <c r="BB72" s="113" t="str">
        <f>IF(LEN(BB71)=0,"",TRIM(IF(AND($F$55="Fact",BB59="Y"),SUBSTITUTE(Settings!$B$13,"&amp;BEAMColumn",BB71),BB71)))</f>
        <v/>
      </c>
      <c r="BC72" s="113" t="str">
        <f>IF(LEN(BC71)=0,"",TRIM(IF(AND($F$55="Fact",BC59="Y"),SUBSTITUTE(Settings!$B$13,"&amp;BEAMColumn",BC71),BC71)))</f>
        <v/>
      </c>
      <c r="BD72" s="113" t="str">
        <f>IF(LEN(BD71)=0,"",TRIM(IF(AND($F$55="Fact",BD59="Y"),SUBSTITUTE(Settings!$B$13,"&amp;BEAMColumn",BD71),BD71)))</f>
        <v/>
      </c>
      <c r="BE72" s="113" t="str">
        <f>IF(LEN(BE71)=0,"",TRIM(IF(AND($F$55="Fact",BE59="Y"),SUBSTITUTE(Settings!$B$13,"&amp;BEAMColumn",BE71),BE71)))</f>
        <v/>
      </c>
      <c r="BF72" s="113" t="str">
        <f>IF(LEN(BF71)=0,"",TRIM(IF(AND($F$55="Fact",BF59="Y"),SUBSTITUTE(Settings!$B$13,"&amp;BEAMColumn",BF71),BF71)))</f>
        <v/>
      </c>
      <c r="BG72" s="113" t="str">
        <f>IF(LEN(BG71)=0,"",TRIM(IF(AND($F$55="Fact",BG59="Y"),SUBSTITUTE(Settings!$B$13,"&amp;BEAMColumn",BG71),BG71)))</f>
        <v/>
      </c>
      <c r="BH72" s="113" t="str">
        <f>IF(LEN(BH71)=0,"",TRIM(IF(AND($F$55="Fact",BH59="Y"),SUBSTITUTE(Settings!$B$13,"&amp;BEAMColumn",BH71),BH71)))</f>
        <v/>
      </c>
      <c r="BI72" s="113" t="str">
        <f>IF(LEN(BI71)=0,"",TRIM(IF(AND($F$55="Fact",BI59="Y"),SUBSTITUTE(Settings!$B$13,"&amp;BEAMColumn",BI71),BI71)))</f>
        <v/>
      </c>
      <c r="BJ72" s="113" t="str">
        <f>IF(LEN(BJ71)=0,"",TRIM(IF(AND($F$55="Fact",BJ59="Y"),SUBSTITUTE(Settings!$B$13,"&amp;BEAMColumn",BJ71),BJ71)))</f>
        <v/>
      </c>
      <c r="BK72" s="113" t="str">
        <f>IF(LEN(BK71)=0,"",TRIM(IF(AND($F$55="Fact",BK59="Y"),SUBSTITUTE(Settings!$B$13,"&amp;BEAMColumn",BK71),BK71)))</f>
        <v/>
      </c>
      <c r="BL72" s="113" t="str">
        <f>IF(LEN(BL71)=0,"",TRIM(IF(AND($F$55="Fact",BL59="Y"),SUBSTITUTE(Settings!$B$13,"&amp;BEAMColumn",BL71),BL71)))</f>
        <v/>
      </c>
      <c r="BM72" s="113" t="str">
        <f>IF(LEN(BM71)=0,"",TRIM(IF(AND($F$55="Fact",BM59="Y"),SUBSTITUTE(Settings!$B$13,"&amp;BEAMColumn",BM71),BM71)))</f>
        <v/>
      </c>
      <c r="BN72" s="113" t="str">
        <f>IF(LEN(BN71)=0,"",TRIM(IF(AND($F$55="Fact",BN59="Y"),SUBSTITUTE(Settings!$B$13,"&amp;BEAMColumn",BN71),BN71)))</f>
        <v/>
      </c>
      <c r="BO72" s="113" t="str">
        <f>IF(LEN(BO71)=0,"",TRIM(IF(AND($F$55="Fact",BO59="Y"),SUBSTITUTE(Settings!$B$13,"&amp;BEAMColumn",BO71),BO71)))</f>
        <v/>
      </c>
      <c r="BP72" s="113" t="str">
        <f>IF(LEN(BP71)=0,"",TRIM(IF(AND($F$55="Fact",BP59="Y"),SUBSTITUTE(Settings!$B$13,"&amp;BEAMColumn",BP71),BP71)))</f>
        <v/>
      </c>
      <c r="BQ72" s="113" t="str">
        <f>IF(LEN(BQ71)=0,"",TRIM(IF(AND($F$55="Fact",BQ59="Y"),SUBSTITUTE(Settings!$B$13,"&amp;BEAMColumn",BQ71),BQ71)))</f>
        <v/>
      </c>
      <c r="BR72" s="113" t="str">
        <f>IF(LEN(BR71)=0,"",TRIM(IF(AND($F$55="Fact",BR59="Y"),SUBSTITUTE(Settings!$B$13,"&amp;BEAMColumn",BR71),BR71)))</f>
        <v/>
      </c>
      <c r="BS72" s="113" t="str">
        <f>IF(LEN(BS71)=0,"",TRIM(IF(AND($F$55="Fact",BS59="Y"),SUBSTITUTE(Settings!$B$13,"&amp;BEAMColumn",BS71),BS71)))</f>
        <v/>
      </c>
      <c r="BT72" s="113" t="str">
        <f>IF(LEN(BT71)=0,"",TRIM(IF(AND($F$55="Fact",BT59="Y"),SUBSTITUTE(Settings!$B$13,"&amp;BEAMColumn",BT71),BT71)))</f>
        <v/>
      </c>
      <c r="BU72" s="113" t="str">
        <f>IF(LEN(BU71)=0,"",TRIM(IF(AND($F$55="Fact",BU59="Y"),SUBSTITUTE(Settings!$B$13,"&amp;BEAMColumn",BU71),BU71)))</f>
        <v/>
      </c>
      <c r="BV72" s="113" t="str">
        <f>IF(LEN(BV71)=0,"",TRIM(IF(AND($F$55="Fact",BV59="Y"),SUBSTITUTE(Settings!$B$13,"&amp;BEAMColumn",BV71),BV71)))</f>
        <v/>
      </c>
      <c r="BW72" s="113" t="str">
        <f>IF(LEN(BW71)=0,"",TRIM(IF(AND($F$55="Fact",BW59="Y"),SUBSTITUTE(Settings!$B$13,"&amp;BEAMColumn",BW71),BW71)))</f>
        <v/>
      </c>
      <c r="BX72" s="113" t="str">
        <f>IF(LEN(BX71)=0,"",TRIM(IF(AND($F$55="Fact",BX59="Y"),SUBSTITUTE(Settings!$B$13,"&amp;BEAMColumn",BX71),BX71)))</f>
        <v/>
      </c>
      <c r="BY72" s="113" t="str">
        <f>IF(LEN(BY71)=0,"",TRIM(IF(AND($F$55="Fact",BY59="Y"),SUBSTITUTE(Settings!$B$13,"&amp;BEAMColumn",BY71),BY71)))</f>
        <v/>
      </c>
      <c r="BZ72" s="113" t="str">
        <f>IF(LEN(BZ71)=0,"",TRIM(IF(AND($F$55="Fact",BZ59="Y"),SUBSTITUTE(Settings!$B$13,"&amp;BEAMColumn",BZ71),BZ71)))</f>
        <v/>
      </c>
      <c r="CA72" s="113" t="str">
        <f>IF(LEN(CA71)=0,"",TRIM(IF(AND($F$55="Fact",CA59="Y"),SUBSTITUTE(Settings!$B$13,"&amp;BEAMColumn",CA71),CA71)))</f>
        <v/>
      </c>
      <c r="CB72" s="113" t="str">
        <f>IF(LEN(CB71)=0,"",TRIM(IF(AND($F$55="Fact",CB59="Y"),SUBSTITUTE(Settings!$B$13,"&amp;BEAMColumn",CB71),CB71)))</f>
        <v/>
      </c>
      <c r="CC72" s="113" t="str">
        <f>IF(LEN(CC71)=0,"",TRIM(IF(AND($F$55="Fact",CC59="Y"),SUBSTITUTE(Settings!$B$13,"&amp;BEAMColumn",CC71),CC71)))</f>
        <v/>
      </c>
      <c r="CD72" s="113" t="str">
        <f>IF(LEN(CD71)=0,"",TRIM(IF(AND($F$55="Fact",CD59="Y"),SUBSTITUTE(Settings!$B$13,"&amp;BEAMColumn",CD71),CD71)))</f>
        <v/>
      </c>
      <c r="CE72" s="113" t="str">
        <f>IF(LEN(CE71)=0,"",TRIM(IF(AND($F$55="Fact",CE59="Y"),SUBSTITUTE(Settings!$B$13,"&amp;BEAMColumn",CE71),CE71)))</f>
        <v/>
      </c>
      <c r="CF72" s="113" t="str">
        <f>IF(LEN(CF71)=0,"",TRIM(IF(AND($F$55="Fact",CF59="Y"),SUBSTITUTE(Settings!$B$13,"&amp;BEAMColumn",CF71),CF71)))</f>
        <v/>
      </c>
      <c r="CG72" s="113" t="str">
        <f>IF(LEN(CG71)=0,"",TRIM(IF(AND($F$55="Fact",CG59="Y"),SUBSTITUTE(Settings!$B$13,"&amp;BEAMColumn",CG71),CG71)))</f>
        <v/>
      </c>
      <c r="CH72" s="113" t="str">
        <f>IF(LEN(CH71)=0,"",TRIM(IF(AND($F$55="Fact",CH59="Y"),SUBSTITUTE(Settings!$B$13,"&amp;BEAMColumn",CH71),CH71)))</f>
        <v/>
      </c>
      <c r="CI72" s="113" t="str">
        <f>IF(LEN(CI71)=0,"",TRIM(IF(AND($F$55="Fact",CI59="Y"),SUBSTITUTE(Settings!$B$13,"&amp;BEAMColumn",CI71),CI71)))</f>
        <v/>
      </c>
      <c r="CJ72" s="113" t="str">
        <f>IF(LEN(CJ71)=0,"",TRIM(IF(AND($F$55="Fact",CJ59="Y"),SUBSTITUTE(Settings!$B$13,"&amp;BEAMColumn",CJ71),CJ71)))</f>
        <v/>
      </c>
      <c r="CK72" s="113" t="str">
        <f>IF(LEN(CK71)=0,"",TRIM(IF(AND($F$55="Fact",CK59="Y"),SUBSTITUTE(Settings!$B$13,"&amp;BEAMColumn",CK71),CK71)))</f>
        <v/>
      </c>
      <c r="CL72" s="113" t="str">
        <f>IF(LEN(CL71)=0,"",TRIM(IF(AND($F$55="Fact",CL59="Y"),SUBSTITUTE(Settings!$B$13,"&amp;BEAMColumn",CL71),CL71)))</f>
        <v/>
      </c>
      <c r="CM72" s="113" t="str">
        <f>IF(LEN(CM71)=0,"",TRIM(IF(AND($F$55="Fact",CM59="Y"),SUBSTITUTE(Settings!$B$13,"&amp;BEAMColumn",CM71),CM71)))</f>
        <v/>
      </c>
      <c r="CN72" s="113" t="str">
        <f>IF(LEN(CN71)=0,"",TRIM(IF(AND($F$55="Fact",CN59="Y"),SUBSTITUTE(Settings!$B$13,"&amp;BEAMColumn",CN71),CN71)))</f>
        <v/>
      </c>
      <c r="CO72" s="113" t="str">
        <f>IF(LEN(CO71)=0,"",TRIM(IF(AND($F$55="Fact",CO59="Y"),SUBSTITUTE(Settings!$B$13,"&amp;BEAMColumn",CO71),CO71)))</f>
        <v/>
      </c>
      <c r="CP72" s="113" t="str">
        <f>IF(LEN(CP71)=0,"",TRIM(IF(AND($F$55="Fact",CP59="Y"),SUBSTITUTE(Settings!$B$13,"&amp;BEAMColumn",CP71),CP71)))</f>
        <v/>
      </c>
      <c r="CQ72" s="113" t="str">
        <f>IF(LEN(CQ71)=0,"",TRIM(IF(AND($F$55="Fact",CQ59="Y"),SUBSTITUTE(Settings!$B$13,"&amp;BEAMColumn",CQ71),CQ71)))</f>
        <v/>
      </c>
      <c r="CR72" s="113" t="str">
        <f>IF(LEN(CR71)=0,"",TRIM(IF(AND($F$55="Fact",CR59="Y"),SUBSTITUTE(Settings!$B$13,"&amp;BEAMColumn",CR71),CR71)))</f>
        <v/>
      </c>
      <c r="CS72" s="113" t="str">
        <f>IF(LEN(CS71)=0,"",TRIM(IF(AND($F$55="Fact",CS59="Y"),SUBSTITUTE(Settings!$B$13,"&amp;BEAMColumn",CS71),CS71)))</f>
        <v/>
      </c>
      <c r="CT72" s="113" t="str">
        <f>IF(LEN(CT71)=0,"",TRIM(IF(AND($F$55="Fact",CT59="Y"),SUBSTITUTE(Settings!$B$13,"&amp;BEAMColumn",CT71),CT71)))</f>
        <v/>
      </c>
      <c r="CU72" s="113" t="str">
        <f>IF(LEN(CU71)=0,"",TRIM(IF(AND($F$55="Fact",CU59="Y"),SUBSTITUTE(Settings!$B$13,"&amp;BEAMColumn",CU71),CU71)))</f>
        <v/>
      </c>
      <c r="CV72" s="113" t="str">
        <f>IF(LEN(CV71)=0,"",TRIM(IF(AND($F$55="Fact",CV59="Y"),SUBSTITUTE(Settings!$B$13,"&amp;BEAMColumn",CV71),CV71)))</f>
        <v/>
      </c>
      <c r="CW72" s="113" t="str">
        <f>IF(LEN(CW71)=0,"",TRIM(IF(AND($F$55="Fact",CW59="Y"),SUBSTITUTE(Settings!$B$13,"&amp;BEAMColumn",CW71),CW71)))</f>
        <v/>
      </c>
      <c r="CX72" s="113" t="str">
        <f>IF(LEN(CX71)=0,"",TRIM(IF(AND($F$55="Fact",CX59="Y"),SUBSTITUTE(Settings!$B$13,"&amp;BEAMColumn",CX71),CX71)))</f>
        <v/>
      </c>
      <c r="CY72" s="113" t="str">
        <f>IF(LEN(CY71)=0,"",TRIM(IF(AND($F$55="Fact",CY59="Y"),SUBSTITUTE(Settings!$B$13,"&amp;BEAMColumn",CY71),CY71)))</f>
        <v/>
      </c>
      <c r="CZ72" s="113" t="str">
        <f>IF(LEN(CZ71)=0,"",TRIM(IF(AND($F$55="Fact",CZ59="Y"),SUBSTITUTE(Settings!$B$13,"&amp;BEAMColumn",CZ71),CZ71)))</f>
        <v/>
      </c>
      <c r="DA72" s="113" t="str">
        <f>IF(LEN(DA71)=0,"",TRIM(IF(AND($F$55="Fact",DA59="Y"),SUBSTITUTE(Settings!$B$13,"&amp;BEAMColumn",DA71),DA71)))</f>
        <v/>
      </c>
      <c r="DB72" s="113" t="str">
        <f>IF(LEN(DB71)=0,"",TRIM(IF(AND($F$55="Fact",DB59="Y"),SUBSTITUTE(Settings!$B$13,"&amp;BEAMColumn",DB71),DB71)))</f>
        <v/>
      </c>
      <c r="DC72" s="113" t="str">
        <f>IF(LEN(DC71)=0,"",TRIM(IF(AND($F$55="Fact",DC59="Y"),SUBSTITUTE(Settings!$B$13,"&amp;BEAMColumn",DC71),DC71)))</f>
        <v/>
      </c>
      <c r="DD72" s="113" t="str">
        <f>IF(LEN(DD71)=0,"",TRIM(IF(AND($F$55="Fact",DD59="Y"),SUBSTITUTE(Settings!$B$13,"&amp;BEAMColumn",DD71),DD71)))</f>
        <v/>
      </c>
      <c r="DE72" s="113" t="str">
        <f>IF(LEN(DE71)=0,"",TRIM(IF(AND($F$55="Fact",DE59="Y"),SUBSTITUTE(Settings!$B$13,"&amp;BEAMColumn",DE71),DE71)))</f>
        <v/>
      </c>
      <c r="DF72" s="113" t="str">
        <f>IF(LEN(DF71)=0,"",TRIM(IF(AND($F$55="Fact",DF59="Y"),SUBSTITUTE(Settings!$B$13,"&amp;BEAMColumn",DF71),DF71)))</f>
        <v/>
      </c>
      <c r="DG72" s="113" t="str">
        <f>IF(LEN(DG71)=0,"",TRIM(IF(AND($F$55="Fact",DG59="Y"),SUBSTITUTE(Settings!$B$13,"&amp;BEAMColumn",DG71),DG71)))</f>
        <v/>
      </c>
      <c r="DH72" s="113" t="str">
        <f>IF(LEN(DH71)=0,"",TRIM(IF(AND($F$55="Fact",DH59="Y"),SUBSTITUTE(Settings!$B$13,"&amp;BEAMColumn",DH71),DH71)))</f>
        <v/>
      </c>
      <c r="DI72" s="113" t="str">
        <f>IF(LEN(DI71)=0,"",TRIM(IF(AND($F$55="Fact",DI59="Y"),SUBSTITUTE(Settings!$B$13,"&amp;BEAMColumn",DI71),DI71)))</f>
        <v/>
      </c>
      <c r="DJ72" s="113" t="str">
        <f>IF(LEN(DJ71)=0,"",TRIM(IF(AND($F$55="Fact",DJ59="Y"),SUBSTITUTE(Settings!$B$13,"&amp;BEAMColumn",DJ71),DJ71)))</f>
        <v/>
      </c>
      <c r="DK72" s="113" t="str">
        <f>IF(LEN(DK71)=0,"",TRIM(IF(AND($F$55="Fact",DK59="Y"),SUBSTITUTE(Settings!$B$13,"&amp;BEAMColumn",DK71),DK71)))</f>
        <v/>
      </c>
      <c r="DL72" s="113" t="str">
        <f>IF(LEN(DL71)=0,"",TRIM(IF(AND($F$55="Fact",DL59="Y"),SUBSTITUTE(Settings!$B$13,"&amp;BEAMColumn",DL71),DL71)))</f>
        <v/>
      </c>
      <c r="DM72" s="113" t="str">
        <f>IF(LEN(DM71)=0,"",TRIM(IF(AND($F$55="Fact",DM59="Y"),SUBSTITUTE(Settings!$B$13,"&amp;BEAMColumn",DM71),DM71)))</f>
        <v/>
      </c>
      <c r="DN72" s="113" t="str">
        <f>IF(LEN(DN71)=0,"",TRIM(IF(AND($F$55="Fact",DN59="Y"),SUBSTITUTE(Settings!$B$13,"&amp;BEAMColumn",DN71),DN71)))</f>
        <v/>
      </c>
      <c r="DO72" s="113" t="str">
        <f>IF(LEN(DO71)=0,"",TRIM(IF(AND($F$55="Fact",DO59="Y"),SUBSTITUTE(Settings!$B$13,"&amp;BEAMColumn",DO71),DO71)))</f>
        <v/>
      </c>
      <c r="DP72" s="113" t="str">
        <f>IF(LEN(DP71)=0,"",TRIM(IF(AND($F$55="Fact",DP59="Y"),SUBSTITUTE(Settings!$B$13,"&amp;BEAMColumn",DP71),DP71)))</f>
        <v/>
      </c>
      <c r="DQ72" s="113" t="str">
        <f>IF(LEN(DQ71)=0,"",TRIM(IF(AND($F$55="Fact",DQ59="Y"),SUBSTITUTE(Settings!$B$13,"&amp;BEAMColumn",DQ71),DQ71)))</f>
        <v/>
      </c>
      <c r="DR72" s="113" t="str">
        <f>IF(LEN(DR71)=0,"",TRIM(IF(AND($F$55="Fact",DR59="Y"),SUBSTITUTE(Settings!$B$13,"&amp;BEAMColumn",DR71),DR71)))</f>
        <v/>
      </c>
      <c r="DS72" s="113" t="str">
        <f>IF(LEN(DS71)=0,"",TRIM(IF(AND($F$55="Fact",DS59="Y"),SUBSTITUTE(Settings!$B$13,"&amp;BEAMColumn",DS71),DS71)))</f>
        <v/>
      </c>
      <c r="DT72" s="113" t="str">
        <f>IF(LEN(DT71)=0,"",TRIM(IF(AND($F$55="Fact",DT59="Y"),SUBSTITUTE(Settings!$B$13,"&amp;BEAMColumn",DT71),DT71)))</f>
        <v/>
      </c>
      <c r="DU72" s="113" t="str">
        <f>IF(LEN(DU71)=0,"",TRIM(IF(AND($F$55="Fact",DU59="Y"),SUBSTITUTE(Settings!$B$13,"&amp;BEAMColumn",DU71),DU71)))</f>
        <v/>
      </c>
      <c r="DV72" s="113" t="str">
        <f>IF(LEN(DV71)=0,"",TRIM(IF(AND($F$55="Fact",DV59="Y"),SUBSTITUTE(Settings!$B$13,"&amp;BEAMColumn",DV71),DV71)))</f>
        <v/>
      </c>
      <c r="DW72" s="113" t="str">
        <f>IF(LEN(DW71)=0,"",TRIM(IF(AND($F$55="Fact",DW59="Y"),SUBSTITUTE(Settings!$B$13,"&amp;BEAMColumn",DW71),DW71)))</f>
        <v/>
      </c>
      <c r="DX72" s="113" t="str">
        <f>IF(LEN(DX71)=0,"",TRIM(IF(AND($F$55="Fact",DX59="Y"),SUBSTITUTE(Settings!$B$13,"&amp;BEAMColumn",DX71),DX71)))</f>
        <v/>
      </c>
      <c r="DY72" s="113" t="str">
        <f>IF(LEN(DY71)=0,"",TRIM(IF(AND($F$55="Fact",DY59="Y"),SUBSTITUTE(Settings!$B$13,"&amp;BEAMColumn",DY71),DY71)))</f>
        <v/>
      </c>
      <c r="DZ72" s="113" t="str">
        <f>IF(LEN(DZ71)=0,"",TRIM(IF(AND($F$55="Fact",DZ59="Y"),SUBSTITUTE(Settings!$B$13,"&amp;BEAMColumn",DZ71),DZ71)))</f>
        <v/>
      </c>
      <c r="EA72" s="113" t="str">
        <f>IF(LEN(EA71)=0,"",TRIM(IF(AND($F$55="Fact",EA59="Y"),SUBSTITUTE(Settings!$B$13,"&amp;BEAMColumn",EA71),EA71)))</f>
        <v/>
      </c>
      <c r="EB72" s="113" t="str">
        <f>IF(LEN(EB71)=0,"",TRIM(IF(AND($F$55="Fact",EB59="Y"),SUBSTITUTE(Settings!$B$13,"&amp;BEAMColumn",EB71),EB71)))</f>
        <v/>
      </c>
      <c r="EC72" s="113" t="str">
        <f>IF(LEN(EC71)=0,"",TRIM(IF(AND($F$55="Fact",EC59="Y"),SUBSTITUTE(Settings!$B$13,"&amp;BEAMColumn",EC71),EC71)))</f>
        <v/>
      </c>
      <c r="ED72" s="113" t="str">
        <f>IF(LEN(ED71)=0,"",TRIM(IF(AND($F$55="Fact",ED59="Y"),SUBSTITUTE(Settings!$B$13,"&amp;BEAMColumn",ED71),ED71)))</f>
        <v/>
      </c>
      <c r="EE72" s="113" t="str">
        <f>IF(LEN(EE71)=0,"",TRIM(IF(AND($F$55="Fact",EE59="Y"),SUBSTITUTE(Settings!$B$13,"&amp;BEAMColumn",EE71),EE71)))</f>
        <v/>
      </c>
      <c r="EF72" s="113" t="str">
        <f>IF(LEN(EF71)=0,"",TRIM(IF(AND($F$55="Fact",EF59="Y"),SUBSTITUTE(Settings!$B$13,"&amp;BEAMColumn",EF71),EF71)))</f>
        <v/>
      </c>
      <c r="EG72" s="113" t="str">
        <f>IF(LEN(EG71)=0,"",TRIM(IF(AND($F$55="Fact",EG59="Y"),SUBSTITUTE(Settings!$B$13,"&amp;BEAMColumn",EG71),EG71)))</f>
        <v/>
      </c>
      <c r="EH72" s="113" t="str">
        <f>IF(LEN(EH71)=0,"",TRIM(IF(AND($F$55="Fact",EH59="Y"),SUBSTITUTE(Settings!$B$13,"&amp;BEAMColumn",EH71),EH71)))</f>
        <v/>
      </c>
      <c r="EI72" s="113" t="str">
        <f>IF(LEN(EI71)=0,"",TRIM(IF(AND($F$55="Fact",EI59="Y"),SUBSTITUTE(Settings!$B$13,"&amp;BEAMColumn",EI71),EI71)))</f>
        <v/>
      </c>
      <c r="EJ72" s="113" t="str">
        <f>IF(LEN(EJ71)=0,"",TRIM(IF(AND($F$55="Fact",EJ59="Y"),SUBSTITUTE(Settings!$B$13,"&amp;BEAMColumn",EJ71),EJ71)))</f>
        <v/>
      </c>
      <c r="EK72" s="113" t="str">
        <f>IF(LEN(EK71)=0,"",TRIM(IF(AND($F$55="Fact",EK59="Y"),SUBSTITUTE(Settings!$B$13,"&amp;BEAMColumn",EK71),EK71)))</f>
        <v/>
      </c>
      <c r="EL72" s="113" t="str">
        <f>IF(LEN(EL71)=0,"",TRIM(IF(AND($F$55="Fact",EL59="Y"),SUBSTITUTE(Settings!$B$13,"&amp;BEAMColumn",EL71),EL71)))</f>
        <v/>
      </c>
      <c r="EM72" s="113" t="str">
        <f>IF(LEN(EM71)=0,"",TRIM(IF(AND($F$55="Fact",EM59="Y"),SUBSTITUTE(Settings!$B$13,"&amp;BEAMColumn",EM71),EM71)))</f>
        <v/>
      </c>
      <c r="EN72" s="113" t="str">
        <f>IF(LEN(EN71)=0,"",TRIM(IF(AND($F$55="Fact",EN59="Y"),SUBSTITUTE(Settings!$B$13,"&amp;BEAMColumn",EN71),EN71)))</f>
        <v/>
      </c>
      <c r="EO72" s="113" t="str">
        <f>IF(LEN(EO71)=0,"",TRIM(IF(AND($F$55="Fact",EO59="Y"),SUBSTITUTE(Settings!$B$13,"&amp;BEAMColumn",EO71),EO71)))</f>
        <v/>
      </c>
      <c r="EP72" s="113" t="str">
        <f>IF(LEN(EP71)=0,"",TRIM(IF(AND($F$55="Fact",EP59="Y"),SUBSTITUTE(Settings!$B$13,"&amp;BEAMColumn",EP71),EP71)))</f>
        <v/>
      </c>
      <c r="EQ72" s="113" t="str">
        <f>IF(LEN(EQ71)=0,"",TRIM(IF(AND($F$55="Fact",EQ59="Y"),SUBSTITUTE(Settings!$B$13,"&amp;BEAMColumn",EQ71),EQ71)))</f>
        <v/>
      </c>
      <c r="ER72" s="113" t="str">
        <f>IF(LEN(ER71)=0,"",TRIM(IF(AND($F$55="Fact",ER59="Y"),SUBSTITUTE(Settings!$B$13,"&amp;BEAMColumn",ER71),ER71)))</f>
        <v/>
      </c>
      <c r="ES72" s="113" t="str">
        <f>IF(LEN(ES71)=0,"",TRIM(IF(AND($F$55="Fact",ES59="Y"),SUBSTITUTE(Settings!$B$13,"&amp;BEAMColumn",ES71),ES71)))</f>
        <v/>
      </c>
      <c r="ET72" s="113" t="str">
        <f>IF(LEN(ET71)=0,"",TRIM(IF(AND($F$55="Fact",ET59="Y"),SUBSTITUTE(Settings!$B$13,"&amp;BEAMColumn",ET71),ET71)))</f>
        <v/>
      </c>
      <c r="EU72" s="113" t="str">
        <f>IF(LEN(EU71)=0,"",TRIM(IF(AND($F$55="Fact",EU59="Y"),SUBSTITUTE(Settings!$B$13,"&amp;BEAMColumn",EU71),EU71)))</f>
        <v/>
      </c>
      <c r="EV72" s="113" t="str">
        <f>IF(LEN(EV71)=0,"",TRIM(IF(AND($F$55="Fact",EV59="Y"),SUBSTITUTE(Settings!$B$13,"&amp;BEAMColumn",EV71),EV71)))</f>
        <v/>
      </c>
      <c r="EW72" s="113" t="str">
        <f>IF(LEN(EW71)=0,"",TRIM(IF(AND($F$55="Fact",EW59="Y"),SUBSTITUTE(Settings!$B$13,"&amp;BEAMColumn",EW71),EW71)))</f>
        <v/>
      </c>
      <c r="EX72" s="113" t="str">
        <f>IF(LEN(EX71)=0,"",TRIM(IF(AND($F$55="Fact",EX59="Y"),SUBSTITUTE(Settings!$B$13,"&amp;BEAMColumn",EX71),EX71)))</f>
        <v/>
      </c>
      <c r="EY72" s="113" t="str">
        <f>IF(LEN(EY71)=0,"",TRIM(IF(AND($F$55="Fact",EY59="Y"),SUBSTITUTE(Settings!$B$13,"&amp;BEAMColumn",EY71),EY71)))</f>
        <v/>
      </c>
    </row>
    <row r="73" spans="1:155" s="39" customFormat="1" ht="19.95" hidden="1" customHeight="1" outlineLevel="2">
      <c r="A73" s="21"/>
      <c r="B73" s="21"/>
      <c r="C73" s="33" t="s">
        <v>300</v>
      </c>
      <c r="D73" s="33"/>
      <c r="E73" s="28"/>
      <c r="F73" s="114">
        <f t="array" ref="F73">MAX(MAX(LEN(F72:AX72)),LEN(F45))</f>
        <v>29</v>
      </c>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row>
    <row r="74" spans="1:155" s="51" customFormat="1" hidden="1" outlineLevel="2">
      <c r="A74" s="36"/>
      <c r="B74" s="36"/>
      <c r="C74" s="77"/>
      <c r="D74" s="77"/>
      <c r="E74" s="35"/>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row>
    <row r="75" spans="1:155" s="197" customFormat="1" ht="30" hidden="1" customHeight="1" outlineLevel="2">
      <c r="A75" s="23"/>
      <c r="B75" s="23"/>
      <c r="C75" s="33" t="s">
        <v>432</v>
      </c>
      <c r="D75" s="33"/>
      <c r="E75" s="22"/>
      <c r="F75" s="113" t="str">
        <f>IF(OR(LEN(F72)=0,F58="Y"),"",CONCATENATE(F72, CHAR(13)))</f>
        <v>LAUREATE_KEY_x000D_</v>
      </c>
      <c r="G75" s="113" t="str">
        <f t="shared" ref="G75:BR75" si="30">IF(OR(LEN(G72)=0,G58="Y"),"",CONCATENATE(G72, CHAR(13)))</f>
        <v>PRIZE_KEY_x000D_</v>
      </c>
      <c r="H75" s="113" t="str">
        <f t="shared" si="30"/>
        <v>CATEGORY_KEY_x000D_</v>
      </c>
      <c r="I75" s="113" t="str">
        <f t="shared" si="30"/>
        <v>SHARE_x000D_</v>
      </c>
      <c r="J75" s="113" t="str">
        <f t="shared" si="30"/>
        <v>PRIZE_DISTRIBUTION_PER_WINNER_x000D_</v>
      </c>
      <c r="K75" s="113" t="str">
        <f t="shared" si="30"/>
        <v/>
      </c>
      <c r="L75" s="113" t="str">
        <f t="shared" si="30"/>
        <v/>
      </c>
      <c r="M75" s="113" t="str">
        <f t="shared" si="30"/>
        <v/>
      </c>
      <c r="N75" s="113" t="str">
        <f t="shared" si="30"/>
        <v/>
      </c>
      <c r="O75" s="113" t="str">
        <f t="shared" si="30"/>
        <v/>
      </c>
      <c r="P75" s="113" t="str">
        <f t="shared" si="30"/>
        <v/>
      </c>
      <c r="Q75" s="113" t="str">
        <f t="shared" si="30"/>
        <v/>
      </c>
      <c r="R75" s="113" t="str">
        <f t="shared" si="30"/>
        <v/>
      </c>
      <c r="S75" s="113" t="str">
        <f t="shared" si="30"/>
        <v/>
      </c>
      <c r="T75" s="113" t="str">
        <f t="shared" si="30"/>
        <v/>
      </c>
      <c r="U75" s="113" t="str">
        <f t="shared" si="30"/>
        <v/>
      </c>
      <c r="V75" s="113" t="str">
        <f t="shared" si="30"/>
        <v/>
      </c>
      <c r="W75" s="113" t="str">
        <f t="shared" si="30"/>
        <v/>
      </c>
      <c r="X75" s="113" t="str">
        <f t="shared" si="30"/>
        <v/>
      </c>
      <c r="Y75" s="113" t="str">
        <f t="shared" si="30"/>
        <v/>
      </c>
      <c r="Z75" s="113" t="str">
        <f t="shared" si="30"/>
        <v/>
      </c>
      <c r="AA75" s="113" t="str">
        <f t="shared" si="30"/>
        <v/>
      </c>
      <c r="AB75" s="113" t="str">
        <f t="shared" si="30"/>
        <v/>
      </c>
      <c r="AC75" s="113" t="str">
        <f t="shared" si="30"/>
        <v/>
      </c>
      <c r="AD75" s="113" t="str">
        <f t="shared" si="30"/>
        <v/>
      </c>
      <c r="AE75" s="113" t="str">
        <f t="shared" si="30"/>
        <v/>
      </c>
      <c r="AF75" s="113" t="str">
        <f t="shared" si="30"/>
        <v/>
      </c>
      <c r="AG75" s="113" t="str">
        <f t="shared" si="30"/>
        <v/>
      </c>
      <c r="AH75" s="113" t="str">
        <f t="shared" si="30"/>
        <v/>
      </c>
      <c r="AI75" s="113" t="str">
        <f t="shared" si="30"/>
        <v/>
      </c>
      <c r="AJ75" s="113" t="str">
        <f t="shared" si="30"/>
        <v/>
      </c>
      <c r="AK75" s="113" t="str">
        <f t="shared" si="30"/>
        <v/>
      </c>
      <c r="AL75" s="113" t="str">
        <f t="shared" si="30"/>
        <v/>
      </c>
      <c r="AM75" s="113" t="str">
        <f t="shared" si="30"/>
        <v/>
      </c>
      <c r="AN75" s="113" t="str">
        <f t="shared" si="30"/>
        <v/>
      </c>
      <c r="AO75" s="113" t="str">
        <f t="shared" si="30"/>
        <v/>
      </c>
      <c r="AP75" s="113" t="str">
        <f t="shared" si="30"/>
        <v/>
      </c>
      <c r="AQ75" s="113" t="str">
        <f t="shared" si="30"/>
        <v/>
      </c>
      <c r="AR75" s="113" t="str">
        <f t="shared" si="30"/>
        <v/>
      </c>
      <c r="AS75" s="113" t="str">
        <f t="shared" si="30"/>
        <v/>
      </c>
      <c r="AT75" s="113" t="str">
        <f t="shared" si="30"/>
        <v/>
      </c>
      <c r="AU75" s="113" t="str">
        <f t="shared" si="30"/>
        <v/>
      </c>
      <c r="AV75" s="113" t="str">
        <f t="shared" si="30"/>
        <v/>
      </c>
      <c r="AW75" s="113" t="str">
        <f t="shared" si="30"/>
        <v/>
      </c>
      <c r="AX75" s="113" t="str">
        <f t="shared" si="30"/>
        <v/>
      </c>
      <c r="AY75" s="113" t="str">
        <f t="shared" si="30"/>
        <v/>
      </c>
      <c r="AZ75" s="113" t="str">
        <f t="shared" si="30"/>
        <v/>
      </c>
      <c r="BA75" s="113" t="str">
        <f t="shared" si="30"/>
        <v/>
      </c>
      <c r="BB75" s="113" t="str">
        <f t="shared" si="30"/>
        <v/>
      </c>
      <c r="BC75" s="113" t="str">
        <f t="shared" si="30"/>
        <v/>
      </c>
      <c r="BD75" s="113" t="str">
        <f t="shared" si="30"/>
        <v/>
      </c>
      <c r="BE75" s="113" t="str">
        <f t="shared" si="30"/>
        <v/>
      </c>
      <c r="BF75" s="113" t="str">
        <f t="shared" si="30"/>
        <v/>
      </c>
      <c r="BG75" s="113" t="str">
        <f t="shared" si="30"/>
        <v/>
      </c>
      <c r="BH75" s="113" t="str">
        <f t="shared" si="30"/>
        <v/>
      </c>
      <c r="BI75" s="113" t="str">
        <f t="shared" si="30"/>
        <v/>
      </c>
      <c r="BJ75" s="113" t="str">
        <f t="shared" si="30"/>
        <v/>
      </c>
      <c r="BK75" s="113" t="str">
        <f t="shared" si="30"/>
        <v/>
      </c>
      <c r="BL75" s="113" t="str">
        <f t="shared" si="30"/>
        <v/>
      </c>
      <c r="BM75" s="113" t="str">
        <f t="shared" si="30"/>
        <v/>
      </c>
      <c r="BN75" s="113" t="str">
        <f t="shared" si="30"/>
        <v/>
      </c>
      <c r="BO75" s="113" t="str">
        <f t="shared" si="30"/>
        <v/>
      </c>
      <c r="BP75" s="113" t="str">
        <f t="shared" si="30"/>
        <v/>
      </c>
      <c r="BQ75" s="113" t="str">
        <f t="shared" si="30"/>
        <v/>
      </c>
      <c r="BR75" s="113" t="str">
        <f t="shared" si="30"/>
        <v/>
      </c>
      <c r="BS75" s="113" t="str">
        <f t="shared" ref="BS75:ED75" si="31">IF(OR(LEN(BS72)=0,BS58="Y"),"",CONCATENATE(BS72, CHAR(13)))</f>
        <v/>
      </c>
      <c r="BT75" s="113" t="str">
        <f t="shared" si="31"/>
        <v/>
      </c>
      <c r="BU75" s="113" t="str">
        <f t="shared" si="31"/>
        <v/>
      </c>
      <c r="BV75" s="113" t="str">
        <f t="shared" si="31"/>
        <v/>
      </c>
      <c r="BW75" s="113" t="str">
        <f t="shared" si="31"/>
        <v/>
      </c>
      <c r="BX75" s="113" t="str">
        <f t="shared" si="31"/>
        <v/>
      </c>
      <c r="BY75" s="113" t="str">
        <f t="shared" si="31"/>
        <v/>
      </c>
      <c r="BZ75" s="113" t="str">
        <f t="shared" si="31"/>
        <v/>
      </c>
      <c r="CA75" s="113" t="str">
        <f t="shared" si="31"/>
        <v/>
      </c>
      <c r="CB75" s="113" t="str">
        <f t="shared" si="31"/>
        <v/>
      </c>
      <c r="CC75" s="113" t="str">
        <f t="shared" si="31"/>
        <v/>
      </c>
      <c r="CD75" s="113" t="str">
        <f t="shared" si="31"/>
        <v/>
      </c>
      <c r="CE75" s="113" t="str">
        <f t="shared" si="31"/>
        <v/>
      </c>
      <c r="CF75" s="113" t="str">
        <f t="shared" si="31"/>
        <v/>
      </c>
      <c r="CG75" s="113" t="str">
        <f t="shared" si="31"/>
        <v/>
      </c>
      <c r="CH75" s="113" t="str">
        <f t="shared" si="31"/>
        <v/>
      </c>
      <c r="CI75" s="113" t="str">
        <f t="shared" si="31"/>
        <v/>
      </c>
      <c r="CJ75" s="113" t="str">
        <f t="shared" si="31"/>
        <v/>
      </c>
      <c r="CK75" s="113" t="str">
        <f t="shared" si="31"/>
        <v/>
      </c>
      <c r="CL75" s="113" t="str">
        <f t="shared" si="31"/>
        <v/>
      </c>
      <c r="CM75" s="113" t="str">
        <f t="shared" si="31"/>
        <v/>
      </c>
      <c r="CN75" s="113" t="str">
        <f t="shared" si="31"/>
        <v/>
      </c>
      <c r="CO75" s="113" t="str">
        <f t="shared" si="31"/>
        <v/>
      </c>
      <c r="CP75" s="113" t="str">
        <f t="shared" si="31"/>
        <v/>
      </c>
      <c r="CQ75" s="113" t="str">
        <f t="shared" si="31"/>
        <v/>
      </c>
      <c r="CR75" s="113" t="str">
        <f t="shared" si="31"/>
        <v/>
      </c>
      <c r="CS75" s="113" t="str">
        <f t="shared" si="31"/>
        <v/>
      </c>
      <c r="CT75" s="113" t="str">
        <f t="shared" si="31"/>
        <v/>
      </c>
      <c r="CU75" s="113" t="str">
        <f t="shared" si="31"/>
        <v/>
      </c>
      <c r="CV75" s="113" t="str">
        <f t="shared" si="31"/>
        <v/>
      </c>
      <c r="CW75" s="113" t="str">
        <f t="shared" si="31"/>
        <v/>
      </c>
      <c r="CX75" s="113" t="str">
        <f t="shared" si="31"/>
        <v/>
      </c>
      <c r="CY75" s="113" t="str">
        <f t="shared" si="31"/>
        <v/>
      </c>
      <c r="CZ75" s="113" t="str">
        <f t="shared" si="31"/>
        <v/>
      </c>
      <c r="DA75" s="113" t="str">
        <f t="shared" si="31"/>
        <v/>
      </c>
      <c r="DB75" s="113" t="str">
        <f t="shared" si="31"/>
        <v/>
      </c>
      <c r="DC75" s="113" t="str">
        <f t="shared" si="31"/>
        <v/>
      </c>
      <c r="DD75" s="113" t="str">
        <f t="shared" si="31"/>
        <v/>
      </c>
      <c r="DE75" s="113" t="str">
        <f t="shared" si="31"/>
        <v/>
      </c>
      <c r="DF75" s="113" t="str">
        <f t="shared" si="31"/>
        <v/>
      </c>
      <c r="DG75" s="113" t="str">
        <f t="shared" si="31"/>
        <v/>
      </c>
      <c r="DH75" s="113" t="str">
        <f t="shared" si="31"/>
        <v/>
      </c>
      <c r="DI75" s="113" t="str">
        <f t="shared" si="31"/>
        <v/>
      </c>
      <c r="DJ75" s="113" t="str">
        <f t="shared" si="31"/>
        <v/>
      </c>
      <c r="DK75" s="113" t="str">
        <f t="shared" si="31"/>
        <v/>
      </c>
      <c r="DL75" s="113" t="str">
        <f t="shared" si="31"/>
        <v/>
      </c>
      <c r="DM75" s="113" t="str">
        <f t="shared" si="31"/>
        <v/>
      </c>
      <c r="DN75" s="113" t="str">
        <f t="shared" si="31"/>
        <v/>
      </c>
      <c r="DO75" s="113" t="str">
        <f t="shared" si="31"/>
        <v/>
      </c>
      <c r="DP75" s="113" t="str">
        <f t="shared" si="31"/>
        <v/>
      </c>
      <c r="DQ75" s="113" t="str">
        <f t="shared" si="31"/>
        <v/>
      </c>
      <c r="DR75" s="113" t="str">
        <f t="shared" si="31"/>
        <v/>
      </c>
      <c r="DS75" s="113" t="str">
        <f t="shared" si="31"/>
        <v/>
      </c>
      <c r="DT75" s="113" t="str">
        <f t="shared" si="31"/>
        <v/>
      </c>
      <c r="DU75" s="113" t="str">
        <f t="shared" si="31"/>
        <v/>
      </c>
      <c r="DV75" s="113" t="str">
        <f t="shared" si="31"/>
        <v/>
      </c>
      <c r="DW75" s="113" t="str">
        <f t="shared" si="31"/>
        <v/>
      </c>
      <c r="DX75" s="113" t="str">
        <f t="shared" si="31"/>
        <v/>
      </c>
      <c r="DY75" s="113" t="str">
        <f t="shared" si="31"/>
        <v/>
      </c>
      <c r="DZ75" s="113" t="str">
        <f t="shared" si="31"/>
        <v/>
      </c>
      <c r="EA75" s="113" t="str">
        <f t="shared" si="31"/>
        <v/>
      </c>
      <c r="EB75" s="113" t="str">
        <f t="shared" si="31"/>
        <v/>
      </c>
      <c r="EC75" s="113" t="str">
        <f t="shared" si="31"/>
        <v/>
      </c>
      <c r="ED75" s="113" t="str">
        <f t="shared" si="31"/>
        <v/>
      </c>
      <c r="EE75" s="113" t="str">
        <f t="shared" ref="EE75:EY75" si="32">IF(OR(LEN(EE72)=0,EE58="Y"),"",CONCATENATE(EE72, CHAR(13)))</f>
        <v/>
      </c>
      <c r="EF75" s="113" t="str">
        <f t="shared" si="32"/>
        <v/>
      </c>
      <c r="EG75" s="113" t="str">
        <f t="shared" si="32"/>
        <v/>
      </c>
      <c r="EH75" s="113" t="str">
        <f t="shared" si="32"/>
        <v/>
      </c>
      <c r="EI75" s="113" t="str">
        <f t="shared" si="32"/>
        <v/>
      </c>
      <c r="EJ75" s="113" t="str">
        <f t="shared" si="32"/>
        <v/>
      </c>
      <c r="EK75" s="113" t="str">
        <f t="shared" si="32"/>
        <v/>
      </c>
      <c r="EL75" s="113" t="str">
        <f t="shared" si="32"/>
        <v/>
      </c>
      <c r="EM75" s="113" t="str">
        <f t="shared" si="32"/>
        <v/>
      </c>
      <c r="EN75" s="113" t="str">
        <f t="shared" si="32"/>
        <v/>
      </c>
      <c r="EO75" s="113" t="str">
        <f t="shared" si="32"/>
        <v/>
      </c>
      <c r="EP75" s="113" t="str">
        <f t="shared" si="32"/>
        <v/>
      </c>
      <c r="EQ75" s="113" t="str">
        <f t="shared" si="32"/>
        <v/>
      </c>
      <c r="ER75" s="113" t="str">
        <f t="shared" si="32"/>
        <v/>
      </c>
      <c r="ES75" s="113" t="str">
        <f t="shared" si="32"/>
        <v/>
      </c>
      <c r="ET75" s="113" t="str">
        <f t="shared" si="32"/>
        <v/>
      </c>
      <c r="EU75" s="113" t="str">
        <f t="shared" si="32"/>
        <v/>
      </c>
      <c r="EV75" s="113" t="str">
        <f t="shared" si="32"/>
        <v/>
      </c>
      <c r="EW75" s="113" t="str">
        <f t="shared" si="32"/>
        <v/>
      </c>
      <c r="EX75" s="113" t="str">
        <f t="shared" si="32"/>
        <v/>
      </c>
      <c r="EY75" s="113" t="str">
        <f t="shared" si="32"/>
        <v/>
      </c>
    </row>
    <row r="76" spans="1:155" s="197" customFormat="1" ht="30" hidden="1" customHeight="1" outlineLevel="2">
      <c r="A76" s="23"/>
      <c r="B76" s="23"/>
      <c r="C76" s="33" t="s">
        <v>419</v>
      </c>
      <c r="D76" s="33"/>
      <c r="E76" s="22"/>
      <c r="F76" s="124" t="str">
        <f>IF(F63="Y",F75,"")</f>
        <v/>
      </c>
      <c r="G76" s="124" t="str">
        <f t="shared" ref="G76:BR76" si="33">IF(G63="Y",G75,"")</f>
        <v/>
      </c>
      <c r="H76" s="124" t="str">
        <f t="shared" si="33"/>
        <v/>
      </c>
      <c r="I76" s="124" t="str">
        <f t="shared" si="33"/>
        <v/>
      </c>
      <c r="J76" s="124" t="str">
        <f t="shared" si="33"/>
        <v/>
      </c>
      <c r="K76" s="124" t="str">
        <f t="shared" si="33"/>
        <v/>
      </c>
      <c r="L76" s="124" t="str">
        <f t="shared" si="33"/>
        <v/>
      </c>
      <c r="M76" s="124" t="str">
        <f t="shared" si="33"/>
        <v/>
      </c>
      <c r="N76" s="124" t="str">
        <f t="shared" si="33"/>
        <v/>
      </c>
      <c r="O76" s="124" t="str">
        <f t="shared" si="33"/>
        <v/>
      </c>
      <c r="P76" s="124" t="str">
        <f t="shared" si="33"/>
        <v/>
      </c>
      <c r="Q76" s="124" t="str">
        <f t="shared" si="33"/>
        <v/>
      </c>
      <c r="R76" s="124" t="str">
        <f t="shared" si="33"/>
        <v/>
      </c>
      <c r="S76" s="124" t="str">
        <f t="shared" si="33"/>
        <v/>
      </c>
      <c r="T76" s="124" t="str">
        <f t="shared" si="33"/>
        <v/>
      </c>
      <c r="U76" s="124" t="str">
        <f t="shared" si="33"/>
        <v/>
      </c>
      <c r="V76" s="124" t="str">
        <f t="shared" si="33"/>
        <v/>
      </c>
      <c r="W76" s="124" t="str">
        <f t="shared" si="33"/>
        <v/>
      </c>
      <c r="X76" s="124" t="str">
        <f t="shared" si="33"/>
        <v/>
      </c>
      <c r="Y76" s="124" t="str">
        <f t="shared" si="33"/>
        <v/>
      </c>
      <c r="Z76" s="124" t="str">
        <f t="shared" si="33"/>
        <v/>
      </c>
      <c r="AA76" s="124" t="str">
        <f t="shared" si="33"/>
        <v/>
      </c>
      <c r="AB76" s="124" t="str">
        <f t="shared" si="33"/>
        <v/>
      </c>
      <c r="AC76" s="124" t="str">
        <f t="shared" si="33"/>
        <v/>
      </c>
      <c r="AD76" s="124" t="str">
        <f t="shared" si="33"/>
        <v/>
      </c>
      <c r="AE76" s="124" t="str">
        <f t="shared" si="33"/>
        <v/>
      </c>
      <c r="AF76" s="124" t="str">
        <f t="shared" si="33"/>
        <v/>
      </c>
      <c r="AG76" s="124" t="str">
        <f t="shared" si="33"/>
        <v/>
      </c>
      <c r="AH76" s="124" t="str">
        <f t="shared" si="33"/>
        <v/>
      </c>
      <c r="AI76" s="124" t="str">
        <f t="shared" si="33"/>
        <v/>
      </c>
      <c r="AJ76" s="124" t="str">
        <f t="shared" si="33"/>
        <v/>
      </c>
      <c r="AK76" s="124" t="str">
        <f t="shared" si="33"/>
        <v/>
      </c>
      <c r="AL76" s="124" t="str">
        <f t="shared" si="33"/>
        <v/>
      </c>
      <c r="AM76" s="124" t="str">
        <f t="shared" si="33"/>
        <v/>
      </c>
      <c r="AN76" s="124" t="str">
        <f t="shared" si="33"/>
        <v/>
      </c>
      <c r="AO76" s="124" t="str">
        <f t="shared" si="33"/>
        <v/>
      </c>
      <c r="AP76" s="124" t="str">
        <f t="shared" si="33"/>
        <v/>
      </c>
      <c r="AQ76" s="124" t="str">
        <f t="shared" si="33"/>
        <v/>
      </c>
      <c r="AR76" s="124" t="str">
        <f t="shared" si="33"/>
        <v/>
      </c>
      <c r="AS76" s="124" t="str">
        <f t="shared" si="33"/>
        <v/>
      </c>
      <c r="AT76" s="124" t="str">
        <f t="shared" si="33"/>
        <v/>
      </c>
      <c r="AU76" s="124" t="str">
        <f t="shared" si="33"/>
        <v/>
      </c>
      <c r="AV76" s="124" t="str">
        <f t="shared" si="33"/>
        <v/>
      </c>
      <c r="AW76" s="124" t="str">
        <f t="shared" si="33"/>
        <v/>
      </c>
      <c r="AX76" s="124" t="str">
        <f t="shared" si="33"/>
        <v/>
      </c>
      <c r="AY76" s="124" t="str">
        <f t="shared" si="33"/>
        <v/>
      </c>
      <c r="AZ76" s="124" t="str">
        <f t="shared" si="33"/>
        <v/>
      </c>
      <c r="BA76" s="124" t="str">
        <f t="shared" si="33"/>
        <v/>
      </c>
      <c r="BB76" s="124" t="str">
        <f t="shared" si="33"/>
        <v/>
      </c>
      <c r="BC76" s="124" t="str">
        <f t="shared" si="33"/>
        <v/>
      </c>
      <c r="BD76" s="124" t="str">
        <f t="shared" si="33"/>
        <v/>
      </c>
      <c r="BE76" s="124" t="str">
        <f t="shared" si="33"/>
        <v/>
      </c>
      <c r="BF76" s="124" t="str">
        <f t="shared" si="33"/>
        <v/>
      </c>
      <c r="BG76" s="124" t="str">
        <f t="shared" si="33"/>
        <v/>
      </c>
      <c r="BH76" s="124" t="str">
        <f t="shared" si="33"/>
        <v/>
      </c>
      <c r="BI76" s="124" t="str">
        <f t="shared" si="33"/>
        <v/>
      </c>
      <c r="BJ76" s="124" t="str">
        <f t="shared" si="33"/>
        <v/>
      </c>
      <c r="BK76" s="124" t="str">
        <f t="shared" si="33"/>
        <v/>
      </c>
      <c r="BL76" s="124" t="str">
        <f t="shared" si="33"/>
        <v/>
      </c>
      <c r="BM76" s="124" t="str">
        <f t="shared" si="33"/>
        <v/>
      </c>
      <c r="BN76" s="124" t="str">
        <f t="shared" si="33"/>
        <v/>
      </c>
      <c r="BO76" s="124" t="str">
        <f t="shared" si="33"/>
        <v/>
      </c>
      <c r="BP76" s="124" t="str">
        <f t="shared" si="33"/>
        <v/>
      </c>
      <c r="BQ76" s="124" t="str">
        <f t="shared" si="33"/>
        <v/>
      </c>
      <c r="BR76" s="124" t="str">
        <f t="shared" si="33"/>
        <v/>
      </c>
      <c r="BS76" s="124" t="str">
        <f t="shared" ref="BS76:ED76" si="34">IF(BS63="Y",BS75,"")</f>
        <v/>
      </c>
      <c r="BT76" s="124" t="str">
        <f t="shared" si="34"/>
        <v/>
      </c>
      <c r="BU76" s="124" t="str">
        <f t="shared" si="34"/>
        <v/>
      </c>
      <c r="BV76" s="124" t="str">
        <f t="shared" si="34"/>
        <v/>
      </c>
      <c r="BW76" s="124" t="str">
        <f t="shared" si="34"/>
        <v/>
      </c>
      <c r="BX76" s="124" t="str">
        <f t="shared" si="34"/>
        <v/>
      </c>
      <c r="BY76" s="124" t="str">
        <f t="shared" si="34"/>
        <v/>
      </c>
      <c r="BZ76" s="124" t="str">
        <f t="shared" si="34"/>
        <v/>
      </c>
      <c r="CA76" s="124" t="str">
        <f t="shared" si="34"/>
        <v/>
      </c>
      <c r="CB76" s="124" t="str">
        <f t="shared" si="34"/>
        <v/>
      </c>
      <c r="CC76" s="124" t="str">
        <f t="shared" si="34"/>
        <v/>
      </c>
      <c r="CD76" s="124" t="str">
        <f t="shared" si="34"/>
        <v/>
      </c>
      <c r="CE76" s="124" t="str">
        <f t="shared" si="34"/>
        <v/>
      </c>
      <c r="CF76" s="124" t="str">
        <f t="shared" si="34"/>
        <v/>
      </c>
      <c r="CG76" s="124" t="str">
        <f t="shared" si="34"/>
        <v/>
      </c>
      <c r="CH76" s="124" t="str">
        <f t="shared" si="34"/>
        <v/>
      </c>
      <c r="CI76" s="124" t="str">
        <f t="shared" si="34"/>
        <v/>
      </c>
      <c r="CJ76" s="124" t="str">
        <f t="shared" si="34"/>
        <v/>
      </c>
      <c r="CK76" s="124" t="str">
        <f t="shared" si="34"/>
        <v/>
      </c>
      <c r="CL76" s="124" t="str">
        <f t="shared" si="34"/>
        <v/>
      </c>
      <c r="CM76" s="124" t="str">
        <f t="shared" si="34"/>
        <v/>
      </c>
      <c r="CN76" s="124" t="str">
        <f t="shared" si="34"/>
        <v/>
      </c>
      <c r="CO76" s="124" t="str">
        <f t="shared" si="34"/>
        <v/>
      </c>
      <c r="CP76" s="124" t="str">
        <f t="shared" si="34"/>
        <v/>
      </c>
      <c r="CQ76" s="124" t="str">
        <f t="shared" si="34"/>
        <v/>
      </c>
      <c r="CR76" s="124" t="str">
        <f t="shared" si="34"/>
        <v/>
      </c>
      <c r="CS76" s="124" t="str">
        <f t="shared" si="34"/>
        <v/>
      </c>
      <c r="CT76" s="124" t="str">
        <f t="shared" si="34"/>
        <v/>
      </c>
      <c r="CU76" s="124" t="str">
        <f t="shared" si="34"/>
        <v/>
      </c>
      <c r="CV76" s="124" t="str">
        <f t="shared" si="34"/>
        <v/>
      </c>
      <c r="CW76" s="124" t="str">
        <f t="shared" si="34"/>
        <v/>
      </c>
      <c r="CX76" s="124" t="str">
        <f t="shared" si="34"/>
        <v/>
      </c>
      <c r="CY76" s="124" t="str">
        <f t="shared" si="34"/>
        <v/>
      </c>
      <c r="CZ76" s="124" t="str">
        <f t="shared" si="34"/>
        <v/>
      </c>
      <c r="DA76" s="124" t="str">
        <f t="shared" si="34"/>
        <v/>
      </c>
      <c r="DB76" s="124" t="str">
        <f t="shared" si="34"/>
        <v/>
      </c>
      <c r="DC76" s="124" t="str">
        <f t="shared" si="34"/>
        <v/>
      </c>
      <c r="DD76" s="124" t="str">
        <f t="shared" si="34"/>
        <v/>
      </c>
      <c r="DE76" s="124" t="str">
        <f t="shared" si="34"/>
        <v/>
      </c>
      <c r="DF76" s="124" t="str">
        <f t="shared" si="34"/>
        <v/>
      </c>
      <c r="DG76" s="124" t="str">
        <f t="shared" si="34"/>
        <v/>
      </c>
      <c r="DH76" s="124" t="str">
        <f t="shared" si="34"/>
        <v/>
      </c>
      <c r="DI76" s="124" t="str">
        <f t="shared" si="34"/>
        <v/>
      </c>
      <c r="DJ76" s="124" t="str">
        <f t="shared" si="34"/>
        <v/>
      </c>
      <c r="DK76" s="124" t="str">
        <f t="shared" si="34"/>
        <v/>
      </c>
      <c r="DL76" s="124" t="str">
        <f t="shared" si="34"/>
        <v/>
      </c>
      <c r="DM76" s="124" t="str">
        <f t="shared" si="34"/>
        <v/>
      </c>
      <c r="DN76" s="124" t="str">
        <f t="shared" si="34"/>
        <v/>
      </c>
      <c r="DO76" s="124" t="str">
        <f t="shared" si="34"/>
        <v/>
      </c>
      <c r="DP76" s="124" t="str">
        <f t="shared" si="34"/>
        <v/>
      </c>
      <c r="DQ76" s="124" t="str">
        <f t="shared" si="34"/>
        <v/>
      </c>
      <c r="DR76" s="124" t="str">
        <f t="shared" si="34"/>
        <v/>
      </c>
      <c r="DS76" s="124" t="str">
        <f t="shared" si="34"/>
        <v/>
      </c>
      <c r="DT76" s="124" t="str">
        <f t="shared" si="34"/>
        <v/>
      </c>
      <c r="DU76" s="124" t="str">
        <f t="shared" si="34"/>
        <v/>
      </c>
      <c r="DV76" s="124" t="str">
        <f t="shared" si="34"/>
        <v/>
      </c>
      <c r="DW76" s="124" t="str">
        <f t="shared" si="34"/>
        <v/>
      </c>
      <c r="DX76" s="124" t="str">
        <f t="shared" si="34"/>
        <v/>
      </c>
      <c r="DY76" s="124" t="str">
        <f t="shared" si="34"/>
        <v/>
      </c>
      <c r="DZ76" s="124" t="str">
        <f t="shared" si="34"/>
        <v/>
      </c>
      <c r="EA76" s="124" t="str">
        <f t="shared" si="34"/>
        <v/>
      </c>
      <c r="EB76" s="124" t="str">
        <f t="shared" si="34"/>
        <v/>
      </c>
      <c r="EC76" s="124" t="str">
        <f t="shared" si="34"/>
        <v/>
      </c>
      <c r="ED76" s="124" t="str">
        <f t="shared" si="34"/>
        <v/>
      </c>
      <c r="EE76" s="124" t="str">
        <f t="shared" ref="EE76:EY76" si="35">IF(EE63="Y",EE75,"")</f>
        <v/>
      </c>
      <c r="EF76" s="124" t="str">
        <f t="shared" si="35"/>
        <v/>
      </c>
      <c r="EG76" s="124" t="str">
        <f t="shared" si="35"/>
        <v/>
      </c>
      <c r="EH76" s="124" t="str">
        <f t="shared" si="35"/>
        <v/>
      </c>
      <c r="EI76" s="124" t="str">
        <f t="shared" si="35"/>
        <v/>
      </c>
      <c r="EJ76" s="124" t="str">
        <f t="shared" si="35"/>
        <v/>
      </c>
      <c r="EK76" s="124" t="str">
        <f t="shared" si="35"/>
        <v/>
      </c>
      <c r="EL76" s="124" t="str">
        <f t="shared" si="35"/>
        <v/>
      </c>
      <c r="EM76" s="124" t="str">
        <f t="shared" si="35"/>
        <v/>
      </c>
      <c r="EN76" s="124" t="str">
        <f t="shared" si="35"/>
        <v/>
      </c>
      <c r="EO76" s="124" t="str">
        <f t="shared" si="35"/>
        <v/>
      </c>
      <c r="EP76" s="124" t="str">
        <f t="shared" si="35"/>
        <v/>
      </c>
      <c r="EQ76" s="124" t="str">
        <f t="shared" si="35"/>
        <v/>
      </c>
      <c r="ER76" s="124" t="str">
        <f t="shared" si="35"/>
        <v/>
      </c>
      <c r="ES76" s="124" t="str">
        <f t="shared" si="35"/>
        <v/>
      </c>
      <c r="ET76" s="124" t="str">
        <f t="shared" si="35"/>
        <v/>
      </c>
      <c r="EU76" s="124" t="str">
        <f t="shared" si="35"/>
        <v/>
      </c>
      <c r="EV76" s="124" t="str">
        <f t="shared" si="35"/>
        <v/>
      </c>
      <c r="EW76" s="124" t="str">
        <f t="shared" si="35"/>
        <v/>
      </c>
      <c r="EX76" s="124" t="str">
        <f t="shared" si="35"/>
        <v/>
      </c>
      <c r="EY76" s="124" t="str">
        <f t="shared" si="35"/>
        <v/>
      </c>
    </row>
    <row r="77" spans="1:155" s="39" customFormat="1" ht="25.05" hidden="1" customHeight="1" outlineLevel="2">
      <c r="A77" s="21"/>
      <c r="B77" s="21"/>
      <c r="C77" s="430" t="s">
        <v>20</v>
      </c>
      <c r="D77" s="431"/>
      <c r="E77" s="431"/>
      <c r="F77" s="135"/>
      <c r="G77" s="113" t="str">
        <f ca="1">INDIRECT(ADDRESS(ROW()+1,COLUMN()-1))</f>
        <v/>
      </c>
      <c r="H77" s="113" t="str">
        <f t="shared" ref="H77:BS77" ca="1" si="36">INDIRECT(ADDRESS(ROW()+1,COLUMN()-1))</f>
        <v/>
      </c>
      <c r="I77" s="113" t="str">
        <f t="shared" ca="1" si="36"/>
        <v/>
      </c>
      <c r="J77" s="113" t="str">
        <f t="shared" ca="1" si="36"/>
        <v/>
      </c>
      <c r="K77" s="113" t="str">
        <f t="shared" ca="1" si="36"/>
        <v/>
      </c>
      <c r="L77" s="113" t="str">
        <f t="shared" ca="1" si="36"/>
        <v/>
      </c>
      <c r="M77" s="113" t="str">
        <f t="shared" ca="1" si="36"/>
        <v/>
      </c>
      <c r="N77" s="113" t="str">
        <f t="shared" ca="1" si="36"/>
        <v/>
      </c>
      <c r="O77" s="113" t="str">
        <f t="shared" ca="1" si="36"/>
        <v/>
      </c>
      <c r="P77" s="113" t="str">
        <f t="shared" ca="1" si="36"/>
        <v/>
      </c>
      <c r="Q77" s="113" t="str">
        <f t="shared" ca="1" si="36"/>
        <v/>
      </c>
      <c r="R77" s="113" t="str">
        <f t="shared" ca="1" si="36"/>
        <v/>
      </c>
      <c r="S77" s="113" t="str">
        <f t="shared" ca="1" si="36"/>
        <v/>
      </c>
      <c r="T77" s="113" t="str">
        <f t="shared" ca="1" si="36"/>
        <v/>
      </c>
      <c r="U77" s="113" t="str">
        <f t="shared" ca="1" si="36"/>
        <v/>
      </c>
      <c r="V77" s="113" t="str">
        <f t="shared" ca="1" si="36"/>
        <v/>
      </c>
      <c r="W77" s="113" t="str">
        <f t="shared" ca="1" si="36"/>
        <v/>
      </c>
      <c r="X77" s="113" t="str">
        <f t="shared" ca="1" si="36"/>
        <v/>
      </c>
      <c r="Y77" s="113" t="str">
        <f t="shared" ca="1" si="36"/>
        <v/>
      </c>
      <c r="Z77" s="113" t="str">
        <f t="shared" ca="1" si="36"/>
        <v/>
      </c>
      <c r="AA77" s="113" t="str">
        <f t="shared" ca="1" si="36"/>
        <v/>
      </c>
      <c r="AB77" s="113" t="str">
        <f t="shared" ca="1" si="36"/>
        <v/>
      </c>
      <c r="AC77" s="113" t="str">
        <f t="shared" ca="1" si="36"/>
        <v/>
      </c>
      <c r="AD77" s="113" t="str">
        <f t="shared" ca="1" si="36"/>
        <v/>
      </c>
      <c r="AE77" s="113" t="str">
        <f t="shared" ca="1" si="36"/>
        <v/>
      </c>
      <c r="AF77" s="113" t="str">
        <f t="shared" ca="1" si="36"/>
        <v/>
      </c>
      <c r="AG77" s="113" t="str">
        <f t="shared" ca="1" si="36"/>
        <v/>
      </c>
      <c r="AH77" s="113" t="str">
        <f t="shared" ca="1" si="36"/>
        <v/>
      </c>
      <c r="AI77" s="113" t="str">
        <f t="shared" ca="1" si="36"/>
        <v/>
      </c>
      <c r="AJ77" s="113" t="str">
        <f t="shared" ca="1" si="36"/>
        <v/>
      </c>
      <c r="AK77" s="113" t="str">
        <f t="shared" ca="1" si="36"/>
        <v/>
      </c>
      <c r="AL77" s="113" t="str">
        <f t="shared" ca="1" si="36"/>
        <v/>
      </c>
      <c r="AM77" s="113" t="str">
        <f t="shared" ca="1" si="36"/>
        <v/>
      </c>
      <c r="AN77" s="113" t="str">
        <f t="shared" ca="1" si="36"/>
        <v/>
      </c>
      <c r="AO77" s="113" t="str">
        <f t="shared" ca="1" si="36"/>
        <v/>
      </c>
      <c r="AP77" s="113" t="str">
        <f t="shared" ca="1" si="36"/>
        <v/>
      </c>
      <c r="AQ77" s="113" t="str">
        <f t="shared" ca="1" si="36"/>
        <v/>
      </c>
      <c r="AR77" s="113" t="str">
        <f t="shared" ca="1" si="36"/>
        <v/>
      </c>
      <c r="AS77" s="113" t="str">
        <f t="shared" ca="1" si="36"/>
        <v/>
      </c>
      <c r="AT77" s="113" t="str">
        <f t="shared" ca="1" si="36"/>
        <v/>
      </c>
      <c r="AU77" s="113" t="str">
        <f t="shared" ca="1" si="36"/>
        <v/>
      </c>
      <c r="AV77" s="113" t="str">
        <f t="shared" ca="1" si="36"/>
        <v/>
      </c>
      <c r="AW77" s="113" t="str">
        <f t="shared" ca="1" si="36"/>
        <v/>
      </c>
      <c r="AX77" s="113" t="str">
        <f t="shared" ca="1" si="36"/>
        <v/>
      </c>
      <c r="AY77" s="113" t="str">
        <f t="shared" ca="1" si="36"/>
        <v/>
      </c>
      <c r="AZ77" s="113" t="str">
        <f t="shared" ca="1" si="36"/>
        <v/>
      </c>
      <c r="BA77" s="113" t="str">
        <f t="shared" ca="1" si="36"/>
        <v/>
      </c>
      <c r="BB77" s="113" t="str">
        <f t="shared" ca="1" si="36"/>
        <v/>
      </c>
      <c r="BC77" s="113" t="str">
        <f t="shared" ca="1" si="36"/>
        <v/>
      </c>
      <c r="BD77" s="113" t="str">
        <f t="shared" ca="1" si="36"/>
        <v/>
      </c>
      <c r="BE77" s="113" t="str">
        <f t="shared" ca="1" si="36"/>
        <v/>
      </c>
      <c r="BF77" s="113" t="str">
        <f t="shared" ca="1" si="36"/>
        <v/>
      </c>
      <c r="BG77" s="113" t="str">
        <f t="shared" ca="1" si="36"/>
        <v/>
      </c>
      <c r="BH77" s="113" t="str">
        <f t="shared" ca="1" si="36"/>
        <v/>
      </c>
      <c r="BI77" s="113" t="str">
        <f t="shared" ca="1" si="36"/>
        <v/>
      </c>
      <c r="BJ77" s="113" t="str">
        <f t="shared" ca="1" si="36"/>
        <v/>
      </c>
      <c r="BK77" s="113" t="str">
        <f t="shared" ca="1" si="36"/>
        <v/>
      </c>
      <c r="BL77" s="113" t="str">
        <f t="shared" ca="1" si="36"/>
        <v/>
      </c>
      <c r="BM77" s="113" t="str">
        <f t="shared" ca="1" si="36"/>
        <v/>
      </c>
      <c r="BN77" s="113" t="str">
        <f t="shared" ca="1" si="36"/>
        <v/>
      </c>
      <c r="BO77" s="113" t="str">
        <f t="shared" ca="1" si="36"/>
        <v/>
      </c>
      <c r="BP77" s="113" t="str">
        <f t="shared" ca="1" si="36"/>
        <v/>
      </c>
      <c r="BQ77" s="113" t="str">
        <f t="shared" ca="1" si="36"/>
        <v/>
      </c>
      <c r="BR77" s="113" t="str">
        <f t="shared" ca="1" si="36"/>
        <v/>
      </c>
      <c r="BS77" s="113" t="str">
        <f t="shared" ca="1" si="36"/>
        <v/>
      </c>
      <c r="BT77" s="113" t="str">
        <f t="shared" ref="BT77:EE77" ca="1" si="37">INDIRECT(ADDRESS(ROW()+1,COLUMN()-1))</f>
        <v/>
      </c>
      <c r="BU77" s="113" t="str">
        <f t="shared" ca="1" si="37"/>
        <v/>
      </c>
      <c r="BV77" s="113" t="str">
        <f t="shared" ca="1" si="37"/>
        <v/>
      </c>
      <c r="BW77" s="113" t="str">
        <f t="shared" ca="1" si="37"/>
        <v/>
      </c>
      <c r="BX77" s="113" t="str">
        <f t="shared" ca="1" si="37"/>
        <v/>
      </c>
      <c r="BY77" s="113" t="str">
        <f t="shared" ca="1" si="37"/>
        <v/>
      </c>
      <c r="BZ77" s="113" t="str">
        <f t="shared" ca="1" si="37"/>
        <v/>
      </c>
      <c r="CA77" s="113" t="str">
        <f t="shared" ca="1" si="37"/>
        <v/>
      </c>
      <c r="CB77" s="113" t="str">
        <f t="shared" ca="1" si="37"/>
        <v/>
      </c>
      <c r="CC77" s="113" t="str">
        <f t="shared" ca="1" si="37"/>
        <v/>
      </c>
      <c r="CD77" s="113" t="str">
        <f t="shared" ca="1" si="37"/>
        <v/>
      </c>
      <c r="CE77" s="113" t="str">
        <f t="shared" ca="1" si="37"/>
        <v/>
      </c>
      <c r="CF77" s="113" t="str">
        <f t="shared" ca="1" si="37"/>
        <v/>
      </c>
      <c r="CG77" s="113" t="str">
        <f t="shared" ca="1" si="37"/>
        <v/>
      </c>
      <c r="CH77" s="113" t="str">
        <f t="shared" ca="1" si="37"/>
        <v/>
      </c>
      <c r="CI77" s="113" t="str">
        <f t="shared" ca="1" si="37"/>
        <v/>
      </c>
      <c r="CJ77" s="113" t="str">
        <f t="shared" ca="1" si="37"/>
        <v/>
      </c>
      <c r="CK77" s="113" t="str">
        <f t="shared" ca="1" si="37"/>
        <v/>
      </c>
      <c r="CL77" s="113" t="str">
        <f t="shared" ca="1" si="37"/>
        <v/>
      </c>
      <c r="CM77" s="113" t="str">
        <f t="shared" ca="1" si="37"/>
        <v/>
      </c>
      <c r="CN77" s="113" t="str">
        <f t="shared" ca="1" si="37"/>
        <v/>
      </c>
      <c r="CO77" s="113" t="str">
        <f t="shared" ca="1" si="37"/>
        <v/>
      </c>
      <c r="CP77" s="113" t="str">
        <f t="shared" ca="1" si="37"/>
        <v/>
      </c>
      <c r="CQ77" s="113" t="str">
        <f t="shared" ca="1" si="37"/>
        <v/>
      </c>
      <c r="CR77" s="113" t="str">
        <f t="shared" ca="1" si="37"/>
        <v/>
      </c>
      <c r="CS77" s="113" t="str">
        <f t="shared" ca="1" si="37"/>
        <v/>
      </c>
      <c r="CT77" s="113" t="str">
        <f t="shared" ca="1" si="37"/>
        <v/>
      </c>
      <c r="CU77" s="113" t="str">
        <f t="shared" ca="1" si="37"/>
        <v/>
      </c>
      <c r="CV77" s="113" t="str">
        <f t="shared" ca="1" si="37"/>
        <v/>
      </c>
      <c r="CW77" s="113" t="str">
        <f t="shared" ca="1" si="37"/>
        <v/>
      </c>
      <c r="CX77" s="113" t="str">
        <f t="shared" ca="1" si="37"/>
        <v/>
      </c>
      <c r="CY77" s="113" t="str">
        <f t="shared" ca="1" si="37"/>
        <v/>
      </c>
      <c r="CZ77" s="113" t="str">
        <f t="shared" ca="1" si="37"/>
        <v/>
      </c>
      <c r="DA77" s="113" t="str">
        <f t="shared" ca="1" si="37"/>
        <v/>
      </c>
      <c r="DB77" s="113" t="str">
        <f t="shared" ca="1" si="37"/>
        <v/>
      </c>
      <c r="DC77" s="113" t="str">
        <f t="shared" ca="1" si="37"/>
        <v/>
      </c>
      <c r="DD77" s="113" t="str">
        <f t="shared" ca="1" si="37"/>
        <v/>
      </c>
      <c r="DE77" s="113" t="str">
        <f t="shared" ca="1" si="37"/>
        <v/>
      </c>
      <c r="DF77" s="113" t="str">
        <f t="shared" ca="1" si="37"/>
        <v/>
      </c>
      <c r="DG77" s="113" t="str">
        <f t="shared" ca="1" si="37"/>
        <v/>
      </c>
      <c r="DH77" s="113" t="str">
        <f t="shared" ca="1" si="37"/>
        <v/>
      </c>
      <c r="DI77" s="113" t="str">
        <f t="shared" ca="1" si="37"/>
        <v/>
      </c>
      <c r="DJ77" s="113" t="str">
        <f t="shared" ca="1" si="37"/>
        <v/>
      </c>
      <c r="DK77" s="113" t="str">
        <f t="shared" ca="1" si="37"/>
        <v/>
      </c>
      <c r="DL77" s="113" t="str">
        <f t="shared" ca="1" si="37"/>
        <v/>
      </c>
      <c r="DM77" s="113" t="str">
        <f t="shared" ca="1" si="37"/>
        <v/>
      </c>
      <c r="DN77" s="113" t="str">
        <f t="shared" ca="1" si="37"/>
        <v/>
      </c>
      <c r="DO77" s="113" t="str">
        <f t="shared" ca="1" si="37"/>
        <v/>
      </c>
      <c r="DP77" s="113" t="str">
        <f t="shared" ca="1" si="37"/>
        <v/>
      </c>
      <c r="DQ77" s="113" t="str">
        <f t="shared" ca="1" si="37"/>
        <v/>
      </c>
      <c r="DR77" s="113" t="str">
        <f t="shared" ca="1" si="37"/>
        <v/>
      </c>
      <c r="DS77" s="113" t="str">
        <f t="shared" ca="1" si="37"/>
        <v/>
      </c>
      <c r="DT77" s="113" t="str">
        <f t="shared" ca="1" si="37"/>
        <v/>
      </c>
      <c r="DU77" s="113" t="str">
        <f t="shared" ca="1" si="37"/>
        <v/>
      </c>
      <c r="DV77" s="113" t="str">
        <f t="shared" ca="1" si="37"/>
        <v/>
      </c>
      <c r="DW77" s="113" t="str">
        <f t="shared" ca="1" si="37"/>
        <v/>
      </c>
      <c r="DX77" s="113" t="str">
        <f t="shared" ca="1" si="37"/>
        <v/>
      </c>
      <c r="DY77" s="113" t="str">
        <f t="shared" ca="1" si="37"/>
        <v/>
      </c>
      <c r="DZ77" s="113" t="str">
        <f t="shared" ca="1" si="37"/>
        <v/>
      </c>
      <c r="EA77" s="113" t="str">
        <f t="shared" ca="1" si="37"/>
        <v/>
      </c>
      <c r="EB77" s="113" t="str">
        <f t="shared" ca="1" si="37"/>
        <v/>
      </c>
      <c r="EC77" s="113" t="str">
        <f t="shared" ca="1" si="37"/>
        <v/>
      </c>
      <c r="ED77" s="113" t="str">
        <f t="shared" ca="1" si="37"/>
        <v/>
      </c>
      <c r="EE77" s="113" t="str">
        <f t="shared" ca="1" si="37"/>
        <v/>
      </c>
      <c r="EF77" s="113" t="str">
        <f t="shared" ref="EF77:EY77" ca="1" si="38">INDIRECT(ADDRESS(ROW()+1,COLUMN()-1))</f>
        <v/>
      </c>
      <c r="EG77" s="113" t="str">
        <f t="shared" ca="1" si="38"/>
        <v/>
      </c>
      <c r="EH77" s="113" t="str">
        <f t="shared" ca="1" si="38"/>
        <v/>
      </c>
      <c r="EI77" s="113" t="str">
        <f t="shared" ca="1" si="38"/>
        <v/>
      </c>
      <c r="EJ77" s="113" t="str">
        <f t="shared" ca="1" si="38"/>
        <v/>
      </c>
      <c r="EK77" s="113" t="str">
        <f t="shared" ca="1" si="38"/>
        <v/>
      </c>
      <c r="EL77" s="113" t="str">
        <f t="shared" ca="1" si="38"/>
        <v/>
      </c>
      <c r="EM77" s="113" t="str">
        <f t="shared" ca="1" si="38"/>
        <v/>
      </c>
      <c r="EN77" s="113" t="str">
        <f t="shared" ca="1" si="38"/>
        <v/>
      </c>
      <c r="EO77" s="113" t="str">
        <f t="shared" ca="1" si="38"/>
        <v/>
      </c>
      <c r="EP77" s="113" t="str">
        <f t="shared" ca="1" si="38"/>
        <v/>
      </c>
      <c r="EQ77" s="113" t="str">
        <f t="shared" ca="1" si="38"/>
        <v/>
      </c>
      <c r="ER77" s="113" t="str">
        <f t="shared" ca="1" si="38"/>
        <v/>
      </c>
      <c r="ES77" s="113" t="str">
        <f t="shared" ca="1" si="38"/>
        <v/>
      </c>
      <c r="ET77" s="113" t="str">
        <f t="shared" ca="1" si="38"/>
        <v/>
      </c>
      <c r="EU77" s="113" t="str">
        <f t="shared" ca="1" si="38"/>
        <v/>
      </c>
      <c r="EV77" s="113" t="str">
        <f t="shared" ca="1" si="38"/>
        <v/>
      </c>
      <c r="EW77" s="113" t="str">
        <f t="shared" ca="1" si="38"/>
        <v/>
      </c>
      <c r="EX77" s="113" t="str">
        <f t="shared" ca="1" si="38"/>
        <v/>
      </c>
      <c r="EY77" s="113" t="str">
        <f t="shared" ca="1" si="38"/>
        <v/>
      </c>
    </row>
    <row r="78" spans="1:155" s="39" customFormat="1" ht="28.95" hidden="1" customHeight="1" outlineLevel="2">
      <c r="A78" s="21"/>
      <c r="B78" s="21"/>
      <c r="C78" s="33" t="s">
        <v>206</v>
      </c>
      <c r="D78" s="33"/>
      <c r="E78" s="28"/>
      <c r="F78" s="136" t="str">
        <f>F76</f>
        <v/>
      </c>
      <c r="G78" s="113" t="str">
        <f t="shared" ref="G78:BR78" ca="1" si="39">IF(NOT(ISERROR(FIND("...",G77))),G77,IF(LEN(G77)&gt;226,G77&amp;"..."&amp;CHAR(13),G77&amp;G76))</f>
        <v/>
      </c>
      <c r="H78" s="113" t="str">
        <f t="shared" ca="1" si="39"/>
        <v/>
      </c>
      <c r="I78" s="113" t="str">
        <f t="shared" ca="1" si="39"/>
        <v/>
      </c>
      <c r="J78" s="113" t="str">
        <f t="shared" ca="1" si="39"/>
        <v/>
      </c>
      <c r="K78" s="113" t="str">
        <f t="shared" ca="1" si="39"/>
        <v/>
      </c>
      <c r="L78" s="113" t="str">
        <f t="shared" ca="1" si="39"/>
        <v/>
      </c>
      <c r="M78" s="113" t="str">
        <f t="shared" ca="1" si="39"/>
        <v/>
      </c>
      <c r="N78" s="113" t="str">
        <f t="shared" ca="1" si="39"/>
        <v/>
      </c>
      <c r="O78" s="113" t="str">
        <f t="shared" ca="1" si="39"/>
        <v/>
      </c>
      <c r="P78" s="113" t="str">
        <f t="shared" ca="1" si="39"/>
        <v/>
      </c>
      <c r="Q78" s="113" t="str">
        <f t="shared" ca="1" si="39"/>
        <v/>
      </c>
      <c r="R78" s="113" t="str">
        <f t="shared" ca="1" si="39"/>
        <v/>
      </c>
      <c r="S78" s="113" t="str">
        <f t="shared" ca="1" si="39"/>
        <v/>
      </c>
      <c r="T78" s="113" t="str">
        <f t="shared" ca="1" si="39"/>
        <v/>
      </c>
      <c r="U78" s="113" t="str">
        <f t="shared" ca="1" si="39"/>
        <v/>
      </c>
      <c r="V78" s="113" t="str">
        <f t="shared" ca="1" si="39"/>
        <v/>
      </c>
      <c r="W78" s="113" t="str">
        <f t="shared" ca="1" si="39"/>
        <v/>
      </c>
      <c r="X78" s="113" t="str">
        <f t="shared" ca="1" si="39"/>
        <v/>
      </c>
      <c r="Y78" s="113" t="str">
        <f t="shared" ca="1" si="39"/>
        <v/>
      </c>
      <c r="Z78" s="113" t="str">
        <f t="shared" ca="1" si="39"/>
        <v/>
      </c>
      <c r="AA78" s="113" t="str">
        <f t="shared" ca="1" si="39"/>
        <v/>
      </c>
      <c r="AB78" s="113" t="str">
        <f t="shared" ca="1" si="39"/>
        <v/>
      </c>
      <c r="AC78" s="113" t="str">
        <f t="shared" ca="1" si="39"/>
        <v/>
      </c>
      <c r="AD78" s="113" t="str">
        <f t="shared" ca="1" si="39"/>
        <v/>
      </c>
      <c r="AE78" s="113" t="str">
        <f t="shared" ca="1" si="39"/>
        <v/>
      </c>
      <c r="AF78" s="113" t="str">
        <f t="shared" ca="1" si="39"/>
        <v/>
      </c>
      <c r="AG78" s="113" t="str">
        <f t="shared" ca="1" si="39"/>
        <v/>
      </c>
      <c r="AH78" s="113" t="str">
        <f t="shared" ca="1" si="39"/>
        <v/>
      </c>
      <c r="AI78" s="113" t="str">
        <f t="shared" ca="1" si="39"/>
        <v/>
      </c>
      <c r="AJ78" s="113" t="str">
        <f t="shared" ca="1" si="39"/>
        <v/>
      </c>
      <c r="AK78" s="113" t="str">
        <f t="shared" ca="1" si="39"/>
        <v/>
      </c>
      <c r="AL78" s="113" t="str">
        <f t="shared" ca="1" si="39"/>
        <v/>
      </c>
      <c r="AM78" s="113" t="str">
        <f t="shared" ca="1" si="39"/>
        <v/>
      </c>
      <c r="AN78" s="113" t="str">
        <f t="shared" ca="1" si="39"/>
        <v/>
      </c>
      <c r="AO78" s="113" t="str">
        <f t="shared" ca="1" si="39"/>
        <v/>
      </c>
      <c r="AP78" s="113" t="str">
        <f t="shared" ca="1" si="39"/>
        <v/>
      </c>
      <c r="AQ78" s="113" t="str">
        <f t="shared" ca="1" si="39"/>
        <v/>
      </c>
      <c r="AR78" s="113" t="str">
        <f t="shared" ca="1" si="39"/>
        <v/>
      </c>
      <c r="AS78" s="113" t="str">
        <f t="shared" ca="1" si="39"/>
        <v/>
      </c>
      <c r="AT78" s="113" t="str">
        <f t="shared" ca="1" si="39"/>
        <v/>
      </c>
      <c r="AU78" s="113" t="str">
        <f t="shared" ca="1" si="39"/>
        <v/>
      </c>
      <c r="AV78" s="113" t="str">
        <f t="shared" ca="1" si="39"/>
        <v/>
      </c>
      <c r="AW78" s="113" t="str">
        <f t="shared" ca="1" si="39"/>
        <v/>
      </c>
      <c r="AX78" s="113" t="str">
        <f t="shared" ca="1" si="39"/>
        <v/>
      </c>
      <c r="AY78" s="113" t="str">
        <f t="shared" ca="1" si="39"/>
        <v/>
      </c>
      <c r="AZ78" s="113" t="str">
        <f t="shared" ca="1" si="39"/>
        <v/>
      </c>
      <c r="BA78" s="113" t="str">
        <f t="shared" ca="1" si="39"/>
        <v/>
      </c>
      <c r="BB78" s="113" t="str">
        <f t="shared" ca="1" si="39"/>
        <v/>
      </c>
      <c r="BC78" s="113" t="str">
        <f t="shared" ca="1" si="39"/>
        <v/>
      </c>
      <c r="BD78" s="113" t="str">
        <f t="shared" ca="1" si="39"/>
        <v/>
      </c>
      <c r="BE78" s="113" t="str">
        <f t="shared" ca="1" si="39"/>
        <v/>
      </c>
      <c r="BF78" s="113" t="str">
        <f t="shared" ca="1" si="39"/>
        <v/>
      </c>
      <c r="BG78" s="113" t="str">
        <f t="shared" ca="1" si="39"/>
        <v/>
      </c>
      <c r="BH78" s="113" t="str">
        <f t="shared" ca="1" si="39"/>
        <v/>
      </c>
      <c r="BI78" s="113" t="str">
        <f t="shared" ca="1" si="39"/>
        <v/>
      </c>
      <c r="BJ78" s="113" t="str">
        <f t="shared" ca="1" si="39"/>
        <v/>
      </c>
      <c r="BK78" s="113" t="str">
        <f t="shared" ca="1" si="39"/>
        <v/>
      </c>
      <c r="BL78" s="113" t="str">
        <f t="shared" ca="1" si="39"/>
        <v/>
      </c>
      <c r="BM78" s="113" t="str">
        <f t="shared" ca="1" si="39"/>
        <v/>
      </c>
      <c r="BN78" s="113" t="str">
        <f t="shared" ca="1" si="39"/>
        <v/>
      </c>
      <c r="BO78" s="113" t="str">
        <f t="shared" ca="1" si="39"/>
        <v/>
      </c>
      <c r="BP78" s="113" t="str">
        <f t="shared" ca="1" si="39"/>
        <v/>
      </c>
      <c r="BQ78" s="113" t="str">
        <f t="shared" ca="1" si="39"/>
        <v/>
      </c>
      <c r="BR78" s="113" t="str">
        <f t="shared" ca="1" si="39"/>
        <v/>
      </c>
      <c r="BS78" s="113" t="str">
        <f t="shared" ref="BS78:ED78" ca="1" si="40">IF(NOT(ISERROR(FIND("...",BS77))),BS77,IF(LEN(BS77)&gt;226,BS77&amp;"..."&amp;CHAR(13),BS77&amp;BS76))</f>
        <v/>
      </c>
      <c r="BT78" s="113" t="str">
        <f t="shared" ca="1" si="40"/>
        <v/>
      </c>
      <c r="BU78" s="113" t="str">
        <f t="shared" ca="1" si="40"/>
        <v/>
      </c>
      <c r="BV78" s="113" t="str">
        <f t="shared" ca="1" si="40"/>
        <v/>
      </c>
      <c r="BW78" s="113" t="str">
        <f t="shared" ca="1" si="40"/>
        <v/>
      </c>
      <c r="BX78" s="113" t="str">
        <f t="shared" ca="1" si="40"/>
        <v/>
      </c>
      <c r="BY78" s="113" t="str">
        <f t="shared" ca="1" si="40"/>
        <v/>
      </c>
      <c r="BZ78" s="113" t="str">
        <f t="shared" ca="1" si="40"/>
        <v/>
      </c>
      <c r="CA78" s="113" t="str">
        <f t="shared" ca="1" si="40"/>
        <v/>
      </c>
      <c r="CB78" s="113" t="str">
        <f t="shared" ca="1" si="40"/>
        <v/>
      </c>
      <c r="CC78" s="113" t="str">
        <f t="shared" ca="1" si="40"/>
        <v/>
      </c>
      <c r="CD78" s="113" t="str">
        <f t="shared" ca="1" si="40"/>
        <v/>
      </c>
      <c r="CE78" s="113" t="str">
        <f t="shared" ca="1" si="40"/>
        <v/>
      </c>
      <c r="CF78" s="113" t="str">
        <f t="shared" ca="1" si="40"/>
        <v/>
      </c>
      <c r="CG78" s="113" t="str">
        <f t="shared" ca="1" si="40"/>
        <v/>
      </c>
      <c r="CH78" s="113" t="str">
        <f t="shared" ca="1" si="40"/>
        <v/>
      </c>
      <c r="CI78" s="113" t="str">
        <f t="shared" ca="1" si="40"/>
        <v/>
      </c>
      <c r="CJ78" s="113" t="str">
        <f t="shared" ca="1" si="40"/>
        <v/>
      </c>
      <c r="CK78" s="113" t="str">
        <f t="shared" ca="1" si="40"/>
        <v/>
      </c>
      <c r="CL78" s="113" t="str">
        <f t="shared" ca="1" si="40"/>
        <v/>
      </c>
      <c r="CM78" s="113" t="str">
        <f t="shared" ca="1" si="40"/>
        <v/>
      </c>
      <c r="CN78" s="113" t="str">
        <f t="shared" ca="1" si="40"/>
        <v/>
      </c>
      <c r="CO78" s="113" t="str">
        <f t="shared" ca="1" si="40"/>
        <v/>
      </c>
      <c r="CP78" s="113" t="str">
        <f t="shared" ca="1" si="40"/>
        <v/>
      </c>
      <c r="CQ78" s="113" t="str">
        <f t="shared" ca="1" si="40"/>
        <v/>
      </c>
      <c r="CR78" s="113" t="str">
        <f t="shared" ca="1" si="40"/>
        <v/>
      </c>
      <c r="CS78" s="113" t="str">
        <f t="shared" ca="1" si="40"/>
        <v/>
      </c>
      <c r="CT78" s="113" t="str">
        <f t="shared" ca="1" si="40"/>
        <v/>
      </c>
      <c r="CU78" s="113" t="str">
        <f t="shared" ca="1" si="40"/>
        <v/>
      </c>
      <c r="CV78" s="113" t="str">
        <f t="shared" ca="1" si="40"/>
        <v/>
      </c>
      <c r="CW78" s="113" t="str">
        <f t="shared" ca="1" si="40"/>
        <v/>
      </c>
      <c r="CX78" s="113" t="str">
        <f t="shared" ca="1" si="40"/>
        <v/>
      </c>
      <c r="CY78" s="113" t="str">
        <f t="shared" ca="1" si="40"/>
        <v/>
      </c>
      <c r="CZ78" s="113" t="str">
        <f t="shared" ca="1" si="40"/>
        <v/>
      </c>
      <c r="DA78" s="113" t="str">
        <f t="shared" ca="1" si="40"/>
        <v/>
      </c>
      <c r="DB78" s="113" t="str">
        <f t="shared" ca="1" si="40"/>
        <v/>
      </c>
      <c r="DC78" s="113" t="str">
        <f t="shared" ca="1" si="40"/>
        <v/>
      </c>
      <c r="DD78" s="113" t="str">
        <f t="shared" ca="1" si="40"/>
        <v/>
      </c>
      <c r="DE78" s="113" t="str">
        <f t="shared" ca="1" si="40"/>
        <v/>
      </c>
      <c r="DF78" s="113" t="str">
        <f t="shared" ca="1" si="40"/>
        <v/>
      </c>
      <c r="DG78" s="113" t="str">
        <f t="shared" ca="1" si="40"/>
        <v/>
      </c>
      <c r="DH78" s="113" t="str">
        <f t="shared" ca="1" si="40"/>
        <v/>
      </c>
      <c r="DI78" s="113" t="str">
        <f t="shared" ca="1" si="40"/>
        <v/>
      </c>
      <c r="DJ78" s="113" t="str">
        <f t="shared" ca="1" si="40"/>
        <v/>
      </c>
      <c r="DK78" s="113" t="str">
        <f t="shared" ca="1" si="40"/>
        <v/>
      </c>
      <c r="DL78" s="113" t="str">
        <f t="shared" ca="1" si="40"/>
        <v/>
      </c>
      <c r="DM78" s="113" t="str">
        <f t="shared" ca="1" si="40"/>
        <v/>
      </c>
      <c r="DN78" s="113" t="str">
        <f t="shared" ca="1" si="40"/>
        <v/>
      </c>
      <c r="DO78" s="113" t="str">
        <f t="shared" ca="1" si="40"/>
        <v/>
      </c>
      <c r="DP78" s="113" t="str">
        <f t="shared" ca="1" si="40"/>
        <v/>
      </c>
      <c r="DQ78" s="113" t="str">
        <f t="shared" ca="1" si="40"/>
        <v/>
      </c>
      <c r="DR78" s="113" t="str">
        <f t="shared" ca="1" si="40"/>
        <v/>
      </c>
      <c r="DS78" s="113" t="str">
        <f t="shared" ca="1" si="40"/>
        <v/>
      </c>
      <c r="DT78" s="113" t="str">
        <f t="shared" ca="1" si="40"/>
        <v/>
      </c>
      <c r="DU78" s="113" t="str">
        <f t="shared" ca="1" si="40"/>
        <v/>
      </c>
      <c r="DV78" s="113" t="str">
        <f t="shared" ca="1" si="40"/>
        <v/>
      </c>
      <c r="DW78" s="113" t="str">
        <f t="shared" ca="1" si="40"/>
        <v/>
      </c>
      <c r="DX78" s="113" t="str">
        <f t="shared" ca="1" si="40"/>
        <v/>
      </c>
      <c r="DY78" s="113" t="str">
        <f t="shared" ca="1" si="40"/>
        <v/>
      </c>
      <c r="DZ78" s="113" t="str">
        <f t="shared" ca="1" si="40"/>
        <v/>
      </c>
      <c r="EA78" s="113" t="str">
        <f t="shared" ca="1" si="40"/>
        <v/>
      </c>
      <c r="EB78" s="113" t="str">
        <f t="shared" ca="1" si="40"/>
        <v/>
      </c>
      <c r="EC78" s="113" t="str">
        <f t="shared" ca="1" si="40"/>
        <v/>
      </c>
      <c r="ED78" s="113" t="str">
        <f t="shared" ca="1" si="40"/>
        <v/>
      </c>
      <c r="EE78" s="113" t="str">
        <f t="shared" ref="EE78:EY78" ca="1" si="41">IF(NOT(ISERROR(FIND("...",EE77))),EE77,IF(LEN(EE77)&gt;226,EE77&amp;"..."&amp;CHAR(13),EE77&amp;EE76))</f>
        <v/>
      </c>
      <c r="EF78" s="113" t="str">
        <f t="shared" ca="1" si="41"/>
        <v/>
      </c>
      <c r="EG78" s="113" t="str">
        <f t="shared" ca="1" si="41"/>
        <v/>
      </c>
      <c r="EH78" s="113" t="str">
        <f t="shared" ca="1" si="41"/>
        <v/>
      </c>
      <c r="EI78" s="113" t="str">
        <f t="shared" ca="1" si="41"/>
        <v/>
      </c>
      <c r="EJ78" s="113" t="str">
        <f t="shared" ca="1" si="41"/>
        <v/>
      </c>
      <c r="EK78" s="113" t="str">
        <f t="shared" ca="1" si="41"/>
        <v/>
      </c>
      <c r="EL78" s="113" t="str">
        <f t="shared" ca="1" si="41"/>
        <v/>
      </c>
      <c r="EM78" s="113" t="str">
        <f t="shared" ca="1" si="41"/>
        <v/>
      </c>
      <c r="EN78" s="113" t="str">
        <f t="shared" ca="1" si="41"/>
        <v/>
      </c>
      <c r="EO78" s="113" t="str">
        <f t="shared" ca="1" si="41"/>
        <v/>
      </c>
      <c r="EP78" s="113" t="str">
        <f t="shared" ca="1" si="41"/>
        <v/>
      </c>
      <c r="EQ78" s="113" t="str">
        <f t="shared" ca="1" si="41"/>
        <v/>
      </c>
      <c r="ER78" s="113" t="str">
        <f t="shared" ca="1" si="41"/>
        <v/>
      </c>
      <c r="ES78" s="113" t="str">
        <f t="shared" ca="1" si="41"/>
        <v/>
      </c>
      <c r="ET78" s="113" t="str">
        <f t="shared" ca="1" si="41"/>
        <v/>
      </c>
      <c r="EU78" s="113" t="str">
        <f t="shared" ca="1" si="41"/>
        <v/>
      </c>
      <c r="EV78" s="113" t="str">
        <f t="shared" ca="1" si="41"/>
        <v/>
      </c>
      <c r="EW78" s="113" t="str">
        <f t="shared" ca="1" si="41"/>
        <v/>
      </c>
      <c r="EX78" s="113" t="str">
        <f t="shared" ca="1" si="41"/>
        <v/>
      </c>
      <c r="EY78" s="113" t="str">
        <f t="shared" ca="1" si="41"/>
        <v/>
      </c>
    </row>
    <row r="79" spans="1:155" s="39" customFormat="1" ht="28.95" hidden="1" customHeight="1" outlineLevel="2">
      <c r="A79" s="21"/>
      <c r="B79" s="21"/>
      <c r="C79" s="33"/>
      <c r="D79" s="33"/>
      <c r="E79" s="28"/>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row>
    <row r="80" spans="1:155" s="39" customFormat="1" ht="28.95" hidden="1" customHeight="1" outlineLevel="2">
      <c r="A80" s="21"/>
      <c r="B80" s="21"/>
      <c r="C80" s="33" t="s">
        <v>420</v>
      </c>
      <c r="D80" s="33"/>
      <c r="E80" s="28"/>
      <c r="F80" s="124" t="str">
        <f>IF(F63="Y","", F75)</f>
        <v>LAUREATE_KEY_x000D_</v>
      </c>
      <c r="G80" s="124" t="str">
        <f t="shared" ref="G80:BR80" si="42">IF(G63="Y","", G75)</f>
        <v>PRIZE_KEY_x000D_</v>
      </c>
      <c r="H80" s="124" t="str">
        <f t="shared" si="42"/>
        <v>CATEGORY_KEY_x000D_</v>
      </c>
      <c r="I80" s="124" t="str">
        <f t="shared" si="42"/>
        <v>SHARE_x000D_</v>
      </c>
      <c r="J80" s="124" t="str">
        <f t="shared" si="42"/>
        <v>PRIZE_DISTRIBUTION_PER_WINNER_x000D_</v>
      </c>
      <c r="K80" s="124" t="str">
        <f t="shared" si="42"/>
        <v/>
      </c>
      <c r="L80" s="124" t="str">
        <f t="shared" si="42"/>
        <v/>
      </c>
      <c r="M80" s="124" t="str">
        <f t="shared" si="42"/>
        <v/>
      </c>
      <c r="N80" s="124" t="str">
        <f t="shared" si="42"/>
        <v/>
      </c>
      <c r="O80" s="124" t="str">
        <f t="shared" si="42"/>
        <v/>
      </c>
      <c r="P80" s="124" t="str">
        <f t="shared" si="42"/>
        <v/>
      </c>
      <c r="Q80" s="124" t="str">
        <f t="shared" si="42"/>
        <v/>
      </c>
      <c r="R80" s="124" t="str">
        <f t="shared" si="42"/>
        <v/>
      </c>
      <c r="S80" s="124" t="str">
        <f t="shared" si="42"/>
        <v/>
      </c>
      <c r="T80" s="124" t="str">
        <f t="shared" si="42"/>
        <v/>
      </c>
      <c r="U80" s="124" t="str">
        <f t="shared" si="42"/>
        <v/>
      </c>
      <c r="V80" s="124" t="str">
        <f t="shared" si="42"/>
        <v/>
      </c>
      <c r="W80" s="124" t="str">
        <f t="shared" si="42"/>
        <v/>
      </c>
      <c r="X80" s="124" t="str">
        <f t="shared" si="42"/>
        <v/>
      </c>
      <c r="Y80" s="124" t="str">
        <f t="shared" si="42"/>
        <v/>
      </c>
      <c r="Z80" s="124" t="str">
        <f t="shared" si="42"/>
        <v/>
      </c>
      <c r="AA80" s="124" t="str">
        <f t="shared" si="42"/>
        <v/>
      </c>
      <c r="AB80" s="124" t="str">
        <f t="shared" si="42"/>
        <v/>
      </c>
      <c r="AC80" s="124" t="str">
        <f t="shared" si="42"/>
        <v/>
      </c>
      <c r="AD80" s="124" t="str">
        <f t="shared" si="42"/>
        <v/>
      </c>
      <c r="AE80" s="124" t="str">
        <f t="shared" si="42"/>
        <v/>
      </c>
      <c r="AF80" s="124" t="str">
        <f t="shared" si="42"/>
        <v/>
      </c>
      <c r="AG80" s="124" t="str">
        <f t="shared" si="42"/>
        <v/>
      </c>
      <c r="AH80" s="124" t="str">
        <f t="shared" si="42"/>
        <v/>
      </c>
      <c r="AI80" s="124" t="str">
        <f t="shared" si="42"/>
        <v/>
      </c>
      <c r="AJ80" s="124" t="str">
        <f t="shared" si="42"/>
        <v/>
      </c>
      <c r="AK80" s="124" t="str">
        <f t="shared" si="42"/>
        <v/>
      </c>
      <c r="AL80" s="124" t="str">
        <f t="shared" si="42"/>
        <v/>
      </c>
      <c r="AM80" s="124" t="str">
        <f t="shared" si="42"/>
        <v/>
      </c>
      <c r="AN80" s="124" t="str">
        <f t="shared" si="42"/>
        <v/>
      </c>
      <c r="AO80" s="124" t="str">
        <f t="shared" si="42"/>
        <v/>
      </c>
      <c r="AP80" s="124" t="str">
        <f t="shared" si="42"/>
        <v/>
      </c>
      <c r="AQ80" s="124" t="str">
        <f t="shared" si="42"/>
        <v/>
      </c>
      <c r="AR80" s="124" t="str">
        <f t="shared" si="42"/>
        <v/>
      </c>
      <c r="AS80" s="124" t="str">
        <f t="shared" si="42"/>
        <v/>
      </c>
      <c r="AT80" s="124" t="str">
        <f t="shared" si="42"/>
        <v/>
      </c>
      <c r="AU80" s="124" t="str">
        <f t="shared" si="42"/>
        <v/>
      </c>
      <c r="AV80" s="124" t="str">
        <f t="shared" si="42"/>
        <v/>
      </c>
      <c r="AW80" s="124" t="str">
        <f t="shared" si="42"/>
        <v/>
      </c>
      <c r="AX80" s="124" t="str">
        <f t="shared" si="42"/>
        <v/>
      </c>
      <c r="AY80" s="124" t="str">
        <f t="shared" si="42"/>
        <v/>
      </c>
      <c r="AZ80" s="124" t="str">
        <f t="shared" si="42"/>
        <v/>
      </c>
      <c r="BA80" s="124" t="str">
        <f t="shared" si="42"/>
        <v/>
      </c>
      <c r="BB80" s="124" t="str">
        <f t="shared" si="42"/>
        <v/>
      </c>
      <c r="BC80" s="124" t="str">
        <f t="shared" si="42"/>
        <v/>
      </c>
      <c r="BD80" s="124" t="str">
        <f t="shared" si="42"/>
        <v/>
      </c>
      <c r="BE80" s="124" t="str">
        <f t="shared" si="42"/>
        <v/>
      </c>
      <c r="BF80" s="124" t="str">
        <f t="shared" si="42"/>
        <v/>
      </c>
      <c r="BG80" s="124" t="str">
        <f t="shared" si="42"/>
        <v/>
      </c>
      <c r="BH80" s="124" t="str">
        <f t="shared" si="42"/>
        <v/>
      </c>
      <c r="BI80" s="124" t="str">
        <f t="shared" si="42"/>
        <v/>
      </c>
      <c r="BJ80" s="124" t="str">
        <f t="shared" si="42"/>
        <v/>
      </c>
      <c r="BK80" s="124" t="str">
        <f t="shared" si="42"/>
        <v/>
      </c>
      <c r="BL80" s="124" t="str">
        <f t="shared" si="42"/>
        <v/>
      </c>
      <c r="BM80" s="124" t="str">
        <f t="shared" si="42"/>
        <v/>
      </c>
      <c r="BN80" s="124" t="str">
        <f t="shared" si="42"/>
        <v/>
      </c>
      <c r="BO80" s="124" t="str">
        <f t="shared" si="42"/>
        <v/>
      </c>
      <c r="BP80" s="124" t="str">
        <f t="shared" si="42"/>
        <v/>
      </c>
      <c r="BQ80" s="124" t="str">
        <f t="shared" si="42"/>
        <v/>
      </c>
      <c r="BR80" s="124" t="str">
        <f t="shared" si="42"/>
        <v/>
      </c>
      <c r="BS80" s="124" t="str">
        <f t="shared" ref="BS80:ED80" si="43">IF(BS63="Y","", BS75)</f>
        <v/>
      </c>
      <c r="BT80" s="124" t="str">
        <f t="shared" si="43"/>
        <v/>
      </c>
      <c r="BU80" s="124" t="str">
        <f t="shared" si="43"/>
        <v/>
      </c>
      <c r="BV80" s="124" t="str">
        <f t="shared" si="43"/>
        <v/>
      </c>
      <c r="BW80" s="124" t="str">
        <f t="shared" si="43"/>
        <v/>
      </c>
      <c r="BX80" s="124" t="str">
        <f t="shared" si="43"/>
        <v/>
      </c>
      <c r="BY80" s="124" t="str">
        <f t="shared" si="43"/>
        <v/>
      </c>
      <c r="BZ80" s="124" t="str">
        <f t="shared" si="43"/>
        <v/>
      </c>
      <c r="CA80" s="124" t="str">
        <f t="shared" si="43"/>
        <v/>
      </c>
      <c r="CB80" s="124" t="str">
        <f t="shared" si="43"/>
        <v/>
      </c>
      <c r="CC80" s="124" t="str">
        <f t="shared" si="43"/>
        <v/>
      </c>
      <c r="CD80" s="124" t="str">
        <f t="shared" si="43"/>
        <v/>
      </c>
      <c r="CE80" s="124" t="str">
        <f t="shared" si="43"/>
        <v/>
      </c>
      <c r="CF80" s="124" t="str">
        <f t="shared" si="43"/>
        <v/>
      </c>
      <c r="CG80" s="124" t="str">
        <f t="shared" si="43"/>
        <v/>
      </c>
      <c r="CH80" s="124" t="str">
        <f t="shared" si="43"/>
        <v/>
      </c>
      <c r="CI80" s="124" t="str">
        <f t="shared" si="43"/>
        <v/>
      </c>
      <c r="CJ80" s="124" t="str">
        <f t="shared" si="43"/>
        <v/>
      </c>
      <c r="CK80" s="124" t="str">
        <f t="shared" si="43"/>
        <v/>
      </c>
      <c r="CL80" s="124" t="str">
        <f t="shared" si="43"/>
        <v/>
      </c>
      <c r="CM80" s="124" t="str">
        <f t="shared" si="43"/>
        <v/>
      </c>
      <c r="CN80" s="124" t="str">
        <f t="shared" si="43"/>
        <v/>
      </c>
      <c r="CO80" s="124" t="str">
        <f t="shared" si="43"/>
        <v/>
      </c>
      <c r="CP80" s="124" t="str">
        <f t="shared" si="43"/>
        <v/>
      </c>
      <c r="CQ80" s="124" t="str">
        <f t="shared" si="43"/>
        <v/>
      </c>
      <c r="CR80" s="124" t="str">
        <f t="shared" si="43"/>
        <v/>
      </c>
      <c r="CS80" s="124" t="str">
        <f t="shared" si="43"/>
        <v/>
      </c>
      <c r="CT80" s="124" t="str">
        <f t="shared" si="43"/>
        <v/>
      </c>
      <c r="CU80" s="124" t="str">
        <f t="shared" si="43"/>
        <v/>
      </c>
      <c r="CV80" s="124" t="str">
        <f t="shared" si="43"/>
        <v/>
      </c>
      <c r="CW80" s="124" t="str">
        <f t="shared" si="43"/>
        <v/>
      </c>
      <c r="CX80" s="124" t="str">
        <f t="shared" si="43"/>
        <v/>
      </c>
      <c r="CY80" s="124" t="str">
        <f t="shared" si="43"/>
        <v/>
      </c>
      <c r="CZ80" s="124" t="str">
        <f t="shared" si="43"/>
        <v/>
      </c>
      <c r="DA80" s="124" t="str">
        <f t="shared" si="43"/>
        <v/>
      </c>
      <c r="DB80" s="124" t="str">
        <f t="shared" si="43"/>
        <v/>
      </c>
      <c r="DC80" s="124" t="str">
        <f t="shared" si="43"/>
        <v/>
      </c>
      <c r="DD80" s="124" t="str">
        <f t="shared" si="43"/>
        <v/>
      </c>
      <c r="DE80" s="124" t="str">
        <f t="shared" si="43"/>
        <v/>
      </c>
      <c r="DF80" s="124" t="str">
        <f t="shared" si="43"/>
        <v/>
      </c>
      <c r="DG80" s="124" t="str">
        <f t="shared" si="43"/>
        <v/>
      </c>
      <c r="DH80" s="124" t="str">
        <f t="shared" si="43"/>
        <v/>
      </c>
      <c r="DI80" s="124" t="str">
        <f t="shared" si="43"/>
        <v/>
      </c>
      <c r="DJ80" s="124" t="str">
        <f t="shared" si="43"/>
        <v/>
      </c>
      <c r="DK80" s="124" t="str">
        <f t="shared" si="43"/>
        <v/>
      </c>
      <c r="DL80" s="124" t="str">
        <f t="shared" si="43"/>
        <v/>
      </c>
      <c r="DM80" s="124" t="str">
        <f t="shared" si="43"/>
        <v/>
      </c>
      <c r="DN80" s="124" t="str">
        <f t="shared" si="43"/>
        <v/>
      </c>
      <c r="DO80" s="124" t="str">
        <f t="shared" si="43"/>
        <v/>
      </c>
      <c r="DP80" s="124" t="str">
        <f t="shared" si="43"/>
        <v/>
      </c>
      <c r="DQ80" s="124" t="str">
        <f t="shared" si="43"/>
        <v/>
      </c>
      <c r="DR80" s="124" t="str">
        <f t="shared" si="43"/>
        <v/>
      </c>
      <c r="DS80" s="124" t="str">
        <f t="shared" si="43"/>
        <v/>
      </c>
      <c r="DT80" s="124" t="str">
        <f t="shared" si="43"/>
        <v/>
      </c>
      <c r="DU80" s="124" t="str">
        <f t="shared" si="43"/>
        <v/>
      </c>
      <c r="DV80" s="124" t="str">
        <f t="shared" si="43"/>
        <v/>
      </c>
      <c r="DW80" s="124" t="str">
        <f t="shared" si="43"/>
        <v/>
      </c>
      <c r="DX80" s="124" t="str">
        <f t="shared" si="43"/>
        <v/>
      </c>
      <c r="DY80" s="124" t="str">
        <f t="shared" si="43"/>
        <v/>
      </c>
      <c r="DZ80" s="124" t="str">
        <f t="shared" si="43"/>
        <v/>
      </c>
      <c r="EA80" s="124" t="str">
        <f t="shared" si="43"/>
        <v/>
      </c>
      <c r="EB80" s="124" t="str">
        <f t="shared" si="43"/>
        <v/>
      </c>
      <c r="EC80" s="124" t="str">
        <f t="shared" si="43"/>
        <v/>
      </c>
      <c r="ED80" s="124" t="str">
        <f t="shared" si="43"/>
        <v/>
      </c>
      <c r="EE80" s="124" t="str">
        <f t="shared" ref="EE80:EY80" si="44">IF(EE63="Y","", EE75)</f>
        <v/>
      </c>
      <c r="EF80" s="124" t="str">
        <f t="shared" si="44"/>
        <v/>
      </c>
      <c r="EG80" s="124" t="str">
        <f t="shared" si="44"/>
        <v/>
      </c>
      <c r="EH80" s="124" t="str">
        <f t="shared" si="44"/>
        <v/>
      </c>
      <c r="EI80" s="124" t="str">
        <f t="shared" si="44"/>
        <v/>
      </c>
      <c r="EJ80" s="124" t="str">
        <f t="shared" si="44"/>
        <v/>
      </c>
      <c r="EK80" s="124" t="str">
        <f t="shared" si="44"/>
        <v/>
      </c>
      <c r="EL80" s="124" t="str">
        <f t="shared" si="44"/>
        <v/>
      </c>
      <c r="EM80" s="124" t="str">
        <f t="shared" si="44"/>
        <v/>
      </c>
      <c r="EN80" s="124" t="str">
        <f t="shared" si="44"/>
        <v/>
      </c>
      <c r="EO80" s="124" t="str">
        <f t="shared" si="44"/>
        <v/>
      </c>
      <c r="EP80" s="124" t="str">
        <f t="shared" si="44"/>
        <v/>
      </c>
      <c r="EQ80" s="124" t="str">
        <f t="shared" si="44"/>
        <v/>
      </c>
      <c r="ER80" s="124" t="str">
        <f t="shared" si="44"/>
        <v/>
      </c>
      <c r="ES80" s="124" t="str">
        <f t="shared" si="44"/>
        <v/>
      </c>
      <c r="ET80" s="124" t="str">
        <f t="shared" si="44"/>
        <v/>
      </c>
      <c r="EU80" s="124" t="str">
        <f t="shared" si="44"/>
        <v/>
      </c>
      <c r="EV80" s="124" t="str">
        <f t="shared" si="44"/>
        <v/>
      </c>
      <c r="EW80" s="124" t="str">
        <f t="shared" si="44"/>
        <v/>
      </c>
      <c r="EX80" s="124" t="str">
        <f t="shared" si="44"/>
        <v/>
      </c>
      <c r="EY80" s="124" t="str">
        <f t="shared" si="44"/>
        <v/>
      </c>
    </row>
    <row r="81" spans="1:155" s="39" customFormat="1" ht="28.95" hidden="1" customHeight="1" outlineLevel="2">
      <c r="A81" s="21"/>
      <c r="B81" s="21"/>
      <c r="C81" s="196" t="s">
        <v>176</v>
      </c>
      <c r="D81" s="33"/>
      <c r="E81" s="28"/>
      <c r="F81" s="136" t="str">
        <f ca="1">IF(LEN(G117)=0,"",G117 &amp; CHAR(13))</f>
        <v/>
      </c>
      <c r="G81" s="113" t="str">
        <f ca="1">INDIRECT(ADDRESS(ROW()+1,COLUMN()-1))</f>
        <v>LAUREATE_KEY_x000D_</v>
      </c>
      <c r="H81" s="113" t="str">
        <f t="shared" ref="H81:BS81" ca="1" si="45">INDIRECT(ADDRESS(ROW()+1,COLUMN()-1))</f>
        <v>LAUREATE_KEY_x000D_PRIZE_KEY_x000D_</v>
      </c>
      <c r="I81" s="113" t="str">
        <f t="shared" ca="1" si="45"/>
        <v>LAUREATE_KEY_x000D_PRIZE_KEY_x000D_CATEGORY_KEY_x000D_</v>
      </c>
      <c r="J81" s="113" t="str">
        <f t="shared" ca="1" si="45"/>
        <v>LAUREATE_KEY_x000D_PRIZE_KEY_x000D_CATEGORY_KEY_x000D_SHARE_x000D_</v>
      </c>
      <c r="K81" s="113" t="str">
        <f t="shared" ca="1" si="45"/>
        <v>LAUREATE_KEY_x000D_PRIZE_KEY_x000D_CATEGORY_KEY_x000D_SHARE_x000D_PRIZE_DISTRIBUTION_PER_WINNER_x000D_</v>
      </c>
      <c r="L81" s="113" t="str">
        <f t="shared" ca="1" si="45"/>
        <v>LAUREATE_KEY_x000D_PRIZE_KEY_x000D_CATEGORY_KEY_x000D_SHARE_x000D_PRIZE_DISTRIBUTION_PER_WINNER_x000D_</v>
      </c>
      <c r="M81" s="113" t="str">
        <f t="shared" ca="1" si="45"/>
        <v>LAUREATE_KEY_x000D_PRIZE_KEY_x000D_CATEGORY_KEY_x000D_SHARE_x000D_PRIZE_DISTRIBUTION_PER_WINNER_x000D_</v>
      </c>
      <c r="N81" s="113" t="str">
        <f t="shared" ca="1" si="45"/>
        <v>LAUREATE_KEY_x000D_PRIZE_KEY_x000D_CATEGORY_KEY_x000D_SHARE_x000D_PRIZE_DISTRIBUTION_PER_WINNER_x000D_</v>
      </c>
      <c r="O81" s="113" t="str">
        <f t="shared" ca="1" si="45"/>
        <v>LAUREATE_KEY_x000D_PRIZE_KEY_x000D_CATEGORY_KEY_x000D_SHARE_x000D_PRIZE_DISTRIBUTION_PER_WINNER_x000D_</v>
      </c>
      <c r="P81" s="113" t="str">
        <f t="shared" ca="1" si="45"/>
        <v>LAUREATE_KEY_x000D_PRIZE_KEY_x000D_CATEGORY_KEY_x000D_SHARE_x000D_PRIZE_DISTRIBUTION_PER_WINNER_x000D_</v>
      </c>
      <c r="Q81" s="113" t="str">
        <f t="shared" ca="1" si="45"/>
        <v>LAUREATE_KEY_x000D_PRIZE_KEY_x000D_CATEGORY_KEY_x000D_SHARE_x000D_PRIZE_DISTRIBUTION_PER_WINNER_x000D_</v>
      </c>
      <c r="R81" s="113" t="str">
        <f t="shared" ca="1" si="45"/>
        <v>LAUREATE_KEY_x000D_PRIZE_KEY_x000D_CATEGORY_KEY_x000D_SHARE_x000D_PRIZE_DISTRIBUTION_PER_WINNER_x000D_</v>
      </c>
      <c r="S81" s="113" t="str">
        <f t="shared" ca="1" si="45"/>
        <v>LAUREATE_KEY_x000D_PRIZE_KEY_x000D_CATEGORY_KEY_x000D_SHARE_x000D_PRIZE_DISTRIBUTION_PER_WINNER_x000D_</v>
      </c>
      <c r="T81" s="113" t="str">
        <f t="shared" ca="1" si="45"/>
        <v>LAUREATE_KEY_x000D_PRIZE_KEY_x000D_CATEGORY_KEY_x000D_SHARE_x000D_PRIZE_DISTRIBUTION_PER_WINNER_x000D_</v>
      </c>
      <c r="U81" s="113" t="str">
        <f t="shared" ca="1" si="45"/>
        <v>LAUREATE_KEY_x000D_PRIZE_KEY_x000D_CATEGORY_KEY_x000D_SHARE_x000D_PRIZE_DISTRIBUTION_PER_WINNER_x000D_</v>
      </c>
      <c r="V81" s="113" t="str">
        <f t="shared" ca="1" si="45"/>
        <v>LAUREATE_KEY_x000D_PRIZE_KEY_x000D_CATEGORY_KEY_x000D_SHARE_x000D_PRIZE_DISTRIBUTION_PER_WINNER_x000D_</v>
      </c>
      <c r="W81" s="113" t="str">
        <f t="shared" ca="1" si="45"/>
        <v>LAUREATE_KEY_x000D_PRIZE_KEY_x000D_CATEGORY_KEY_x000D_SHARE_x000D_PRIZE_DISTRIBUTION_PER_WINNER_x000D_</v>
      </c>
      <c r="X81" s="113" t="str">
        <f t="shared" ca="1" si="45"/>
        <v>LAUREATE_KEY_x000D_PRIZE_KEY_x000D_CATEGORY_KEY_x000D_SHARE_x000D_PRIZE_DISTRIBUTION_PER_WINNER_x000D_</v>
      </c>
      <c r="Y81" s="113" t="str">
        <f t="shared" ca="1" si="45"/>
        <v>LAUREATE_KEY_x000D_PRIZE_KEY_x000D_CATEGORY_KEY_x000D_SHARE_x000D_PRIZE_DISTRIBUTION_PER_WINNER_x000D_</v>
      </c>
      <c r="Z81" s="113" t="str">
        <f t="shared" ca="1" si="45"/>
        <v>LAUREATE_KEY_x000D_PRIZE_KEY_x000D_CATEGORY_KEY_x000D_SHARE_x000D_PRIZE_DISTRIBUTION_PER_WINNER_x000D_</v>
      </c>
      <c r="AA81" s="113" t="str">
        <f t="shared" ca="1" si="45"/>
        <v>LAUREATE_KEY_x000D_PRIZE_KEY_x000D_CATEGORY_KEY_x000D_SHARE_x000D_PRIZE_DISTRIBUTION_PER_WINNER_x000D_</v>
      </c>
      <c r="AB81" s="113" t="str">
        <f t="shared" ca="1" si="45"/>
        <v>LAUREATE_KEY_x000D_PRIZE_KEY_x000D_CATEGORY_KEY_x000D_SHARE_x000D_PRIZE_DISTRIBUTION_PER_WINNER_x000D_</v>
      </c>
      <c r="AC81" s="113" t="str">
        <f t="shared" ca="1" si="45"/>
        <v>LAUREATE_KEY_x000D_PRIZE_KEY_x000D_CATEGORY_KEY_x000D_SHARE_x000D_PRIZE_DISTRIBUTION_PER_WINNER_x000D_</v>
      </c>
      <c r="AD81" s="113" t="str">
        <f t="shared" ca="1" si="45"/>
        <v>LAUREATE_KEY_x000D_PRIZE_KEY_x000D_CATEGORY_KEY_x000D_SHARE_x000D_PRIZE_DISTRIBUTION_PER_WINNER_x000D_</v>
      </c>
      <c r="AE81" s="113" t="str">
        <f t="shared" ca="1" si="45"/>
        <v>LAUREATE_KEY_x000D_PRIZE_KEY_x000D_CATEGORY_KEY_x000D_SHARE_x000D_PRIZE_DISTRIBUTION_PER_WINNER_x000D_</v>
      </c>
      <c r="AF81" s="113" t="str">
        <f t="shared" ca="1" si="45"/>
        <v>LAUREATE_KEY_x000D_PRIZE_KEY_x000D_CATEGORY_KEY_x000D_SHARE_x000D_PRIZE_DISTRIBUTION_PER_WINNER_x000D_</v>
      </c>
      <c r="AG81" s="113" t="str">
        <f t="shared" ca="1" si="45"/>
        <v>LAUREATE_KEY_x000D_PRIZE_KEY_x000D_CATEGORY_KEY_x000D_SHARE_x000D_PRIZE_DISTRIBUTION_PER_WINNER_x000D_</v>
      </c>
      <c r="AH81" s="113" t="str">
        <f t="shared" ca="1" si="45"/>
        <v>LAUREATE_KEY_x000D_PRIZE_KEY_x000D_CATEGORY_KEY_x000D_SHARE_x000D_PRIZE_DISTRIBUTION_PER_WINNER_x000D_</v>
      </c>
      <c r="AI81" s="113" t="str">
        <f t="shared" ca="1" si="45"/>
        <v>LAUREATE_KEY_x000D_PRIZE_KEY_x000D_CATEGORY_KEY_x000D_SHARE_x000D_PRIZE_DISTRIBUTION_PER_WINNER_x000D_</v>
      </c>
      <c r="AJ81" s="113" t="str">
        <f t="shared" ca="1" si="45"/>
        <v>LAUREATE_KEY_x000D_PRIZE_KEY_x000D_CATEGORY_KEY_x000D_SHARE_x000D_PRIZE_DISTRIBUTION_PER_WINNER_x000D_</v>
      </c>
      <c r="AK81" s="113" t="str">
        <f t="shared" ca="1" si="45"/>
        <v>LAUREATE_KEY_x000D_PRIZE_KEY_x000D_CATEGORY_KEY_x000D_SHARE_x000D_PRIZE_DISTRIBUTION_PER_WINNER_x000D_</v>
      </c>
      <c r="AL81" s="113" t="str">
        <f t="shared" ca="1" si="45"/>
        <v>LAUREATE_KEY_x000D_PRIZE_KEY_x000D_CATEGORY_KEY_x000D_SHARE_x000D_PRIZE_DISTRIBUTION_PER_WINNER_x000D_</v>
      </c>
      <c r="AM81" s="113" t="str">
        <f t="shared" ca="1" si="45"/>
        <v>LAUREATE_KEY_x000D_PRIZE_KEY_x000D_CATEGORY_KEY_x000D_SHARE_x000D_PRIZE_DISTRIBUTION_PER_WINNER_x000D_</v>
      </c>
      <c r="AN81" s="113" t="str">
        <f t="shared" ca="1" si="45"/>
        <v>LAUREATE_KEY_x000D_PRIZE_KEY_x000D_CATEGORY_KEY_x000D_SHARE_x000D_PRIZE_DISTRIBUTION_PER_WINNER_x000D_</v>
      </c>
      <c r="AO81" s="113" t="str">
        <f t="shared" ca="1" si="45"/>
        <v>LAUREATE_KEY_x000D_PRIZE_KEY_x000D_CATEGORY_KEY_x000D_SHARE_x000D_PRIZE_DISTRIBUTION_PER_WINNER_x000D_</v>
      </c>
      <c r="AP81" s="113" t="str">
        <f t="shared" ca="1" si="45"/>
        <v>LAUREATE_KEY_x000D_PRIZE_KEY_x000D_CATEGORY_KEY_x000D_SHARE_x000D_PRIZE_DISTRIBUTION_PER_WINNER_x000D_</v>
      </c>
      <c r="AQ81" s="113" t="str">
        <f t="shared" ca="1" si="45"/>
        <v>LAUREATE_KEY_x000D_PRIZE_KEY_x000D_CATEGORY_KEY_x000D_SHARE_x000D_PRIZE_DISTRIBUTION_PER_WINNER_x000D_</v>
      </c>
      <c r="AR81" s="113" t="str">
        <f t="shared" ca="1" si="45"/>
        <v>LAUREATE_KEY_x000D_PRIZE_KEY_x000D_CATEGORY_KEY_x000D_SHARE_x000D_PRIZE_DISTRIBUTION_PER_WINNER_x000D_</v>
      </c>
      <c r="AS81" s="113" t="str">
        <f t="shared" ca="1" si="45"/>
        <v>LAUREATE_KEY_x000D_PRIZE_KEY_x000D_CATEGORY_KEY_x000D_SHARE_x000D_PRIZE_DISTRIBUTION_PER_WINNER_x000D_</v>
      </c>
      <c r="AT81" s="113" t="str">
        <f t="shared" ca="1" si="45"/>
        <v>LAUREATE_KEY_x000D_PRIZE_KEY_x000D_CATEGORY_KEY_x000D_SHARE_x000D_PRIZE_DISTRIBUTION_PER_WINNER_x000D_</v>
      </c>
      <c r="AU81" s="113" t="str">
        <f t="shared" ca="1" si="45"/>
        <v>LAUREATE_KEY_x000D_PRIZE_KEY_x000D_CATEGORY_KEY_x000D_SHARE_x000D_PRIZE_DISTRIBUTION_PER_WINNER_x000D_</v>
      </c>
      <c r="AV81" s="113" t="str">
        <f t="shared" ca="1" si="45"/>
        <v>LAUREATE_KEY_x000D_PRIZE_KEY_x000D_CATEGORY_KEY_x000D_SHARE_x000D_PRIZE_DISTRIBUTION_PER_WINNER_x000D_</v>
      </c>
      <c r="AW81" s="113" t="str">
        <f t="shared" ca="1" si="45"/>
        <v>LAUREATE_KEY_x000D_PRIZE_KEY_x000D_CATEGORY_KEY_x000D_SHARE_x000D_PRIZE_DISTRIBUTION_PER_WINNER_x000D_</v>
      </c>
      <c r="AX81" s="113" t="str">
        <f t="shared" ca="1" si="45"/>
        <v>LAUREATE_KEY_x000D_PRIZE_KEY_x000D_CATEGORY_KEY_x000D_SHARE_x000D_PRIZE_DISTRIBUTION_PER_WINNER_x000D_</v>
      </c>
      <c r="AY81" s="113" t="str">
        <f t="shared" ca="1" si="45"/>
        <v>LAUREATE_KEY_x000D_PRIZE_KEY_x000D_CATEGORY_KEY_x000D_SHARE_x000D_PRIZE_DISTRIBUTION_PER_WINNER_x000D_</v>
      </c>
      <c r="AZ81" s="113" t="str">
        <f t="shared" ca="1" si="45"/>
        <v>LAUREATE_KEY_x000D_PRIZE_KEY_x000D_CATEGORY_KEY_x000D_SHARE_x000D_PRIZE_DISTRIBUTION_PER_WINNER_x000D_</v>
      </c>
      <c r="BA81" s="113" t="str">
        <f t="shared" ca="1" si="45"/>
        <v>LAUREATE_KEY_x000D_PRIZE_KEY_x000D_CATEGORY_KEY_x000D_SHARE_x000D_PRIZE_DISTRIBUTION_PER_WINNER_x000D_</v>
      </c>
      <c r="BB81" s="113" t="str">
        <f t="shared" ca="1" si="45"/>
        <v>LAUREATE_KEY_x000D_PRIZE_KEY_x000D_CATEGORY_KEY_x000D_SHARE_x000D_PRIZE_DISTRIBUTION_PER_WINNER_x000D_</v>
      </c>
      <c r="BC81" s="113" t="str">
        <f t="shared" ca="1" si="45"/>
        <v>LAUREATE_KEY_x000D_PRIZE_KEY_x000D_CATEGORY_KEY_x000D_SHARE_x000D_PRIZE_DISTRIBUTION_PER_WINNER_x000D_</v>
      </c>
      <c r="BD81" s="113" t="str">
        <f t="shared" ca="1" si="45"/>
        <v>LAUREATE_KEY_x000D_PRIZE_KEY_x000D_CATEGORY_KEY_x000D_SHARE_x000D_PRIZE_DISTRIBUTION_PER_WINNER_x000D_</v>
      </c>
      <c r="BE81" s="113" t="str">
        <f t="shared" ca="1" si="45"/>
        <v>LAUREATE_KEY_x000D_PRIZE_KEY_x000D_CATEGORY_KEY_x000D_SHARE_x000D_PRIZE_DISTRIBUTION_PER_WINNER_x000D_</v>
      </c>
      <c r="BF81" s="113" t="str">
        <f t="shared" ca="1" si="45"/>
        <v>LAUREATE_KEY_x000D_PRIZE_KEY_x000D_CATEGORY_KEY_x000D_SHARE_x000D_PRIZE_DISTRIBUTION_PER_WINNER_x000D_</v>
      </c>
      <c r="BG81" s="113" t="str">
        <f t="shared" ca="1" si="45"/>
        <v>LAUREATE_KEY_x000D_PRIZE_KEY_x000D_CATEGORY_KEY_x000D_SHARE_x000D_PRIZE_DISTRIBUTION_PER_WINNER_x000D_</v>
      </c>
      <c r="BH81" s="113" t="str">
        <f t="shared" ca="1" si="45"/>
        <v>LAUREATE_KEY_x000D_PRIZE_KEY_x000D_CATEGORY_KEY_x000D_SHARE_x000D_PRIZE_DISTRIBUTION_PER_WINNER_x000D_</v>
      </c>
      <c r="BI81" s="113" t="str">
        <f t="shared" ca="1" si="45"/>
        <v>LAUREATE_KEY_x000D_PRIZE_KEY_x000D_CATEGORY_KEY_x000D_SHARE_x000D_PRIZE_DISTRIBUTION_PER_WINNER_x000D_</v>
      </c>
      <c r="BJ81" s="113" t="str">
        <f t="shared" ca="1" si="45"/>
        <v>LAUREATE_KEY_x000D_PRIZE_KEY_x000D_CATEGORY_KEY_x000D_SHARE_x000D_PRIZE_DISTRIBUTION_PER_WINNER_x000D_</v>
      </c>
      <c r="BK81" s="113" t="str">
        <f t="shared" ca="1" si="45"/>
        <v>LAUREATE_KEY_x000D_PRIZE_KEY_x000D_CATEGORY_KEY_x000D_SHARE_x000D_PRIZE_DISTRIBUTION_PER_WINNER_x000D_</v>
      </c>
      <c r="BL81" s="113" t="str">
        <f t="shared" ca="1" si="45"/>
        <v>LAUREATE_KEY_x000D_PRIZE_KEY_x000D_CATEGORY_KEY_x000D_SHARE_x000D_PRIZE_DISTRIBUTION_PER_WINNER_x000D_</v>
      </c>
      <c r="BM81" s="113" t="str">
        <f t="shared" ca="1" si="45"/>
        <v>LAUREATE_KEY_x000D_PRIZE_KEY_x000D_CATEGORY_KEY_x000D_SHARE_x000D_PRIZE_DISTRIBUTION_PER_WINNER_x000D_</v>
      </c>
      <c r="BN81" s="113" t="str">
        <f t="shared" ca="1" si="45"/>
        <v>LAUREATE_KEY_x000D_PRIZE_KEY_x000D_CATEGORY_KEY_x000D_SHARE_x000D_PRIZE_DISTRIBUTION_PER_WINNER_x000D_</v>
      </c>
      <c r="BO81" s="113" t="str">
        <f t="shared" ca="1" si="45"/>
        <v>LAUREATE_KEY_x000D_PRIZE_KEY_x000D_CATEGORY_KEY_x000D_SHARE_x000D_PRIZE_DISTRIBUTION_PER_WINNER_x000D_</v>
      </c>
      <c r="BP81" s="113" t="str">
        <f t="shared" ca="1" si="45"/>
        <v>LAUREATE_KEY_x000D_PRIZE_KEY_x000D_CATEGORY_KEY_x000D_SHARE_x000D_PRIZE_DISTRIBUTION_PER_WINNER_x000D_</v>
      </c>
      <c r="BQ81" s="113" t="str">
        <f t="shared" ca="1" si="45"/>
        <v>LAUREATE_KEY_x000D_PRIZE_KEY_x000D_CATEGORY_KEY_x000D_SHARE_x000D_PRIZE_DISTRIBUTION_PER_WINNER_x000D_</v>
      </c>
      <c r="BR81" s="113" t="str">
        <f t="shared" ca="1" si="45"/>
        <v>LAUREATE_KEY_x000D_PRIZE_KEY_x000D_CATEGORY_KEY_x000D_SHARE_x000D_PRIZE_DISTRIBUTION_PER_WINNER_x000D_</v>
      </c>
      <c r="BS81" s="113" t="str">
        <f t="shared" ca="1" si="45"/>
        <v>LAUREATE_KEY_x000D_PRIZE_KEY_x000D_CATEGORY_KEY_x000D_SHARE_x000D_PRIZE_DISTRIBUTION_PER_WINNER_x000D_</v>
      </c>
      <c r="BT81" s="113" t="str">
        <f t="shared" ref="BT81:EE81" ca="1" si="46">INDIRECT(ADDRESS(ROW()+1,COLUMN()-1))</f>
        <v>LAUREATE_KEY_x000D_PRIZE_KEY_x000D_CATEGORY_KEY_x000D_SHARE_x000D_PRIZE_DISTRIBUTION_PER_WINNER_x000D_</v>
      </c>
      <c r="BU81" s="113" t="str">
        <f t="shared" ca="1" si="46"/>
        <v>LAUREATE_KEY_x000D_PRIZE_KEY_x000D_CATEGORY_KEY_x000D_SHARE_x000D_PRIZE_DISTRIBUTION_PER_WINNER_x000D_</v>
      </c>
      <c r="BV81" s="113" t="str">
        <f t="shared" ca="1" si="46"/>
        <v>LAUREATE_KEY_x000D_PRIZE_KEY_x000D_CATEGORY_KEY_x000D_SHARE_x000D_PRIZE_DISTRIBUTION_PER_WINNER_x000D_</v>
      </c>
      <c r="BW81" s="113" t="str">
        <f t="shared" ca="1" si="46"/>
        <v>LAUREATE_KEY_x000D_PRIZE_KEY_x000D_CATEGORY_KEY_x000D_SHARE_x000D_PRIZE_DISTRIBUTION_PER_WINNER_x000D_</v>
      </c>
      <c r="BX81" s="113" t="str">
        <f t="shared" ca="1" si="46"/>
        <v>LAUREATE_KEY_x000D_PRIZE_KEY_x000D_CATEGORY_KEY_x000D_SHARE_x000D_PRIZE_DISTRIBUTION_PER_WINNER_x000D_</v>
      </c>
      <c r="BY81" s="113" t="str">
        <f t="shared" ca="1" si="46"/>
        <v>LAUREATE_KEY_x000D_PRIZE_KEY_x000D_CATEGORY_KEY_x000D_SHARE_x000D_PRIZE_DISTRIBUTION_PER_WINNER_x000D_</v>
      </c>
      <c r="BZ81" s="113" t="str">
        <f t="shared" ca="1" si="46"/>
        <v>LAUREATE_KEY_x000D_PRIZE_KEY_x000D_CATEGORY_KEY_x000D_SHARE_x000D_PRIZE_DISTRIBUTION_PER_WINNER_x000D_</v>
      </c>
      <c r="CA81" s="113" t="str">
        <f t="shared" ca="1" si="46"/>
        <v>LAUREATE_KEY_x000D_PRIZE_KEY_x000D_CATEGORY_KEY_x000D_SHARE_x000D_PRIZE_DISTRIBUTION_PER_WINNER_x000D_</v>
      </c>
      <c r="CB81" s="113" t="str">
        <f t="shared" ca="1" si="46"/>
        <v>LAUREATE_KEY_x000D_PRIZE_KEY_x000D_CATEGORY_KEY_x000D_SHARE_x000D_PRIZE_DISTRIBUTION_PER_WINNER_x000D_</v>
      </c>
      <c r="CC81" s="113" t="str">
        <f t="shared" ca="1" si="46"/>
        <v>LAUREATE_KEY_x000D_PRIZE_KEY_x000D_CATEGORY_KEY_x000D_SHARE_x000D_PRIZE_DISTRIBUTION_PER_WINNER_x000D_</v>
      </c>
      <c r="CD81" s="113" t="str">
        <f t="shared" ca="1" si="46"/>
        <v>LAUREATE_KEY_x000D_PRIZE_KEY_x000D_CATEGORY_KEY_x000D_SHARE_x000D_PRIZE_DISTRIBUTION_PER_WINNER_x000D_</v>
      </c>
      <c r="CE81" s="113" t="str">
        <f t="shared" ca="1" si="46"/>
        <v>LAUREATE_KEY_x000D_PRIZE_KEY_x000D_CATEGORY_KEY_x000D_SHARE_x000D_PRIZE_DISTRIBUTION_PER_WINNER_x000D_</v>
      </c>
      <c r="CF81" s="113" t="str">
        <f t="shared" ca="1" si="46"/>
        <v>LAUREATE_KEY_x000D_PRIZE_KEY_x000D_CATEGORY_KEY_x000D_SHARE_x000D_PRIZE_DISTRIBUTION_PER_WINNER_x000D_</v>
      </c>
      <c r="CG81" s="113" t="str">
        <f t="shared" ca="1" si="46"/>
        <v>LAUREATE_KEY_x000D_PRIZE_KEY_x000D_CATEGORY_KEY_x000D_SHARE_x000D_PRIZE_DISTRIBUTION_PER_WINNER_x000D_</v>
      </c>
      <c r="CH81" s="113" t="str">
        <f t="shared" ca="1" si="46"/>
        <v>LAUREATE_KEY_x000D_PRIZE_KEY_x000D_CATEGORY_KEY_x000D_SHARE_x000D_PRIZE_DISTRIBUTION_PER_WINNER_x000D_</v>
      </c>
      <c r="CI81" s="113" t="str">
        <f t="shared" ca="1" si="46"/>
        <v>LAUREATE_KEY_x000D_PRIZE_KEY_x000D_CATEGORY_KEY_x000D_SHARE_x000D_PRIZE_DISTRIBUTION_PER_WINNER_x000D_</v>
      </c>
      <c r="CJ81" s="113" t="str">
        <f t="shared" ca="1" si="46"/>
        <v>LAUREATE_KEY_x000D_PRIZE_KEY_x000D_CATEGORY_KEY_x000D_SHARE_x000D_PRIZE_DISTRIBUTION_PER_WINNER_x000D_</v>
      </c>
      <c r="CK81" s="113" t="str">
        <f t="shared" ca="1" si="46"/>
        <v>LAUREATE_KEY_x000D_PRIZE_KEY_x000D_CATEGORY_KEY_x000D_SHARE_x000D_PRIZE_DISTRIBUTION_PER_WINNER_x000D_</v>
      </c>
      <c r="CL81" s="113" t="str">
        <f t="shared" ca="1" si="46"/>
        <v>LAUREATE_KEY_x000D_PRIZE_KEY_x000D_CATEGORY_KEY_x000D_SHARE_x000D_PRIZE_DISTRIBUTION_PER_WINNER_x000D_</v>
      </c>
      <c r="CM81" s="113" t="str">
        <f t="shared" ca="1" si="46"/>
        <v>LAUREATE_KEY_x000D_PRIZE_KEY_x000D_CATEGORY_KEY_x000D_SHARE_x000D_PRIZE_DISTRIBUTION_PER_WINNER_x000D_</v>
      </c>
      <c r="CN81" s="113" t="str">
        <f t="shared" ca="1" si="46"/>
        <v>LAUREATE_KEY_x000D_PRIZE_KEY_x000D_CATEGORY_KEY_x000D_SHARE_x000D_PRIZE_DISTRIBUTION_PER_WINNER_x000D_</v>
      </c>
      <c r="CO81" s="113" t="str">
        <f t="shared" ca="1" si="46"/>
        <v>LAUREATE_KEY_x000D_PRIZE_KEY_x000D_CATEGORY_KEY_x000D_SHARE_x000D_PRIZE_DISTRIBUTION_PER_WINNER_x000D_</v>
      </c>
      <c r="CP81" s="113" t="str">
        <f t="shared" ca="1" si="46"/>
        <v>LAUREATE_KEY_x000D_PRIZE_KEY_x000D_CATEGORY_KEY_x000D_SHARE_x000D_PRIZE_DISTRIBUTION_PER_WINNER_x000D_</v>
      </c>
      <c r="CQ81" s="113" t="str">
        <f t="shared" ca="1" si="46"/>
        <v>LAUREATE_KEY_x000D_PRIZE_KEY_x000D_CATEGORY_KEY_x000D_SHARE_x000D_PRIZE_DISTRIBUTION_PER_WINNER_x000D_</v>
      </c>
      <c r="CR81" s="113" t="str">
        <f t="shared" ca="1" si="46"/>
        <v>LAUREATE_KEY_x000D_PRIZE_KEY_x000D_CATEGORY_KEY_x000D_SHARE_x000D_PRIZE_DISTRIBUTION_PER_WINNER_x000D_</v>
      </c>
      <c r="CS81" s="113" t="str">
        <f t="shared" ca="1" si="46"/>
        <v>LAUREATE_KEY_x000D_PRIZE_KEY_x000D_CATEGORY_KEY_x000D_SHARE_x000D_PRIZE_DISTRIBUTION_PER_WINNER_x000D_</v>
      </c>
      <c r="CT81" s="113" t="str">
        <f t="shared" ca="1" si="46"/>
        <v>LAUREATE_KEY_x000D_PRIZE_KEY_x000D_CATEGORY_KEY_x000D_SHARE_x000D_PRIZE_DISTRIBUTION_PER_WINNER_x000D_</v>
      </c>
      <c r="CU81" s="113" t="str">
        <f t="shared" ca="1" si="46"/>
        <v>LAUREATE_KEY_x000D_PRIZE_KEY_x000D_CATEGORY_KEY_x000D_SHARE_x000D_PRIZE_DISTRIBUTION_PER_WINNER_x000D_</v>
      </c>
      <c r="CV81" s="113" t="str">
        <f t="shared" ca="1" si="46"/>
        <v>LAUREATE_KEY_x000D_PRIZE_KEY_x000D_CATEGORY_KEY_x000D_SHARE_x000D_PRIZE_DISTRIBUTION_PER_WINNER_x000D_</v>
      </c>
      <c r="CW81" s="113" t="str">
        <f t="shared" ca="1" si="46"/>
        <v>LAUREATE_KEY_x000D_PRIZE_KEY_x000D_CATEGORY_KEY_x000D_SHARE_x000D_PRIZE_DISTRIBUTION_PER_WINNER_x000D_</v>
      </c>
      <c r="CX81" s="113" t="str">
        <f t="shared" ca="1" si="46"/>
        <v>LAUREATE_KEY_x000D_PRIZE_KEY_x000D_CATEGORY_KEY_x000D_SHARE_x000D_PRIZE_DISTRIBUTION_PER_WINNER_x000D_</v>
      </c>
      <c r="CY81" s="113" t="str">
        <f t="shared" ca="1" si="46"/>
        <v>LAUREATE_KEY_x000D_PRIZE_KEY_x000D_CATEGORY_KEY_x000D_SHARE_x000D_PRIZE_DISTRIBUTION_PER_WINNER_x000D_</v>
      </c>
      <c r="CZ81" s="113" t="str">
        <f t="shared" ca="1" si="46"/>
        <v>LAUREATE_KEY_x000D_PRIZE_KEY_x000D_CATEGORY_KEY_x000D_SHARE_x000D_PRIZE_DISTRIBUTION_PER_WINNER_x000D_</v>
      </c>
      <c r="DA81" s="113" t="str">
        <f t="shared" ca="1" si="46"/>
        <v>LAUREATE_KEY_x000D_PRIZE_KEY_x000D_CATEGORY_KEY_x000D_SHARE_x000D_PRIZE_DISTRIBUTION_PER_WINNER_x000D_</v>
      </c>
      <c r="DB81" s="113" t="str">
        <f t="shared" ca="1" si="46"/>
        <v>LAUREATE_KEY_x000D_PRIZE_KEY_x000D_CATEGORY_KEY_x000D_SHARE_x000D_PRIZE_DISTRIBUTION_PER_WINNER_x000D_</v>
      </c>
      <c r="DC81" s="113" t="str">
        <f t="shared" ca="1" si="46"/>
        <v>LAUREATE_KEY_x000D_PRIZE_KEY_x000D_CATEGORY_KEY_x000D_SHARE_x000D_PRIZE_DISTRIBUTION_PER_WINNER_x000D_</v>
      </c>
      <c r="DD81" s="113" t="str">
        <f t="shared" ca="1" si="46"/>
        <v>LAUREATE_KEY_x000D_PRIZE_KEY_x000D_CATEGORY_KEY_x000D_SHARE_x000D_PRIZE_DISTRIBUTION_PER_WINNER_x000D_</v>
      </c>
      <c r="DE81" s="113" t="str">
        <f t="shared" ca="1" si="46"/>
        <v>LAUREATE_KEY_x000D_PRIZE_KEY_x000D_CATEGORY_KEY_x000D_SHARE_x000D_PRIZE_DISTRIBUTION_PER_WINNER_x000D_</v>
      </c>
      <c r="DF81" s="113" t="str">
        <f t="shared" ca="1" si="46"/>
        <v>LAUREATE_KEY_x000D_PRIZE_KEY_x000D_CATEGORY_KEY_x000D_SHARE_x000D_PRIZE_DISTRIBUTION_PER_WINNER_x000D_</v>
      </c>
      <c r="DG81" s="113" t="str">
        <f t="shared" ca="1" si="46"/>
        <v>LAUREATE_KEY_x000D_PRIZE_KEY_x000D_CATEGORY_KEY_x000D_SHARE_x000D_PRIZE_DISTRIBUTION_PER_WINNER_x000D_</v>
      </c>
      <c r="DH81" s="113" t="str">
        <f t="shared" ca="1" si="46"/>
        <v>LAUREATE_KEY_x000D_PRIZE_KEY_x000D_CATEGORY_KEY_x000D_SHARE_x000D_PRIZE_DISTRIBUTION_PER_WINNER_x000D_</v>
      </c>
      <c r="DI81" s="113" t="str">
        <f t="shared" ca="1" si="46"/>
        <v>LAUREATE_KEY_x000D_PRIZE_KEY_x000D_CATEGORY_KEY_x000D_SHARE_x000D_PRIZE_DISTRIBUTION_PER_WINNER_x000D_</v>
      </c>
      <c r="DJ81" s="113" t="str">
        <f t="shared" ca="1" si="46"/>
        <v>LAUREATE_KEY_x000D_PRIZE_KEY_x000D_CATEGORY_KEY_x000D_SHARE_x000D_PRIZE_DISTRIBUTION_PER_WINNER_x000D_</v>
      </c>
      <c r="DK81" s="113" t="str">
        <f t="shared" ca="1" si="46"/>
        <v>LAUREATE_KEY_x000D_PRIZE_KEY_x000D_CATEGORY_KEY_x000D_SHARE_x000D_PRIZE_DISTRIBUTION_PER_WINNER_x000D_</v>
      </c>
      <c r="DL81" s="113" t="str">
        <f t="shared" ca="1" si="46"/>
        <v>LAUREATE_KEY_x000D_PRIZE_KEY_x000D_CATEGORY_KEY_x000D_SHARE_x000D_PRIZE_DISTRIBUTION_PER_WINNER_x000D_</v>
      </c>
      <c r="DM81" s="113" t="str">
        <f t="shared" ca="1" si="46"/>
        <v>LAUREATE_KEY_x000D_PRIZE_KEY_x000D_CATEGORY_KEY_x000D_SHARE_x000D_PRIZE_DISTRIBUTION_PER_WINNER_x000D_</v>
      </c>
      <c r="DN81" s="113" t="str">
        <f t="shared" ca="1" si="46"/>
        <v>LAUREATE_KEY_x000D_PRIZE_KEY_x000D_CATEGORY_KEY_x000D_SHARE_x000D_PRIZE_DISTRIBUTION_PER_WINNER_x000D_</v>
      </c>
      <c r="DO81" s="113" t="str">
        <f t="shared" ca="1" si="46"/>
        <v>LAUREATE_KEY_x000D_PRIZE_KEY_x000D_CATEGORY_KEY_x000D_SHARE_x000D_PRIZE_DISTRIBUTION_PER_WINNER_x000D_</v>
      </c>
      <c r="DP81" s="113" t="str">
        <f t="shared" ca="1" si="46"/>
        <v>LAUREATE_KEY_x000D_PRIZE_KEY_x000D_CATEGORY_KEY_x000D_SHARE_x000D_PRIZE_DISTRIBUTION_PER_WINNER_x000D_</v>
      </c>
      <c r="DQ81" s="113" t="str">
        <f t="shared" ca="1" si="46"/>
        <v>LAUREATE_KEY_x000D_PRIZE_KEY_x000D_CATEGORY_KEY_x000D_SHARE_x000D_PRIZE_DISTRIBUTION_PER_WINNER_x000D_</v>
      </c>
      <c r="DR81" s="113" t="str">
        <f t="shared" ca="1" si="46"/>
        <v>LAUREATE_KEY_x000D_PRIZE_KEY_x000D_CATEGORY_KEY_x000D_SHARE_x000D_PRIZE_DISTRIBUTION_PER_WINNER_x000D_</v>
      </c>
      <c r="DS81" s="113" t="str">
        <f t="shared" ca="1" si="46"/>
        <v>LAUREATE_KEY_x000D_PRIZE_KEY_x000D_CATEGORY_KEY_x000D_SHARE_x000D_PRIZE_DISTRIBUTION_PER_WINNER_x000D_</v>
      </c>
      <c r="DT81" s="113" t="str">
        <f t="shared" ca="1" si="46"/>
        <v>LAUREATE_KEY_x000D_PRIZE_KEY_x000D_CATEGORY_KEY_x000D_SHARE_x000D_PRIZE_DISTRIBUTION_PER_WINNER_x000D_</v>
      </c>
      <c r="DU81" s="113" t="str">
        <f t="shared" ca="1" si="46"/>
        <v>LAUREATE_KEY_x000D_PRIZE_KEY_x000D_CATEGORY_KEY_x000D_SHARE_x000D_PRIZE_DISTRIBUTION_PER_WINNER_x000D_</v>
      </c>
      <c r="DV81" s="113" t="str">
        <f t="shared" ca="1" si="46"/>
        <v>LAUREATE_KEY_x000D_PRIZE_KEY_x000D_CATEGORY_KEY_x000D_SHARE_x000D_PRIZE_DISTRIBUTION_PER_WINNER_x000D_</v>
      </c>
      <c r="DW81" s="113" t="str">
        <f t="shared" ca="1" si="46"/>
        <v>LAUREATE_KEY_x000D_PRIZE_KEY_x000D_CATEGORY_KEY_x000D_SHARE_x000D_PRIZE_DISTRIBUTION_PER_WINNER_x000D_</v>
      </c>
      <c r="DX81" s="113" t="str">
        <f t="shared" ca="1" si="46"/>
        <v>LAUREATE_KEY_x000D_PRIZE_KEY_x000D_CATEGORY_KEY_x000D_SHARE_x000D_PRIZE_DISTRIBUTION_PER_WINNER_x000D_</v>
      </c>
      <c r="DY81" s="113" t="str">
        <f t="shared" ca="1" si="46"/>
        <v>LAUREATE_KEY_x000D_PRIZE_KEY_x000D_CATEGORY_KEY_x000D_SHARE_x000D_PRIZE_DISTRIBUTION_PER_WINNER_x000D_</v>
      </c>
      <c r="DZ81" s="113" t="str">
        <f t="shared" ca="1" si="46"/>
        <v>LAUREATE_KEY_x000D_PRIZE_KEY_x000D_CATEGORY_KEY_x000D_SHARE_x000D_PRIZE_DISTRIBUTION_PER_WINNER_x000D_</v>
      </c>
      <c r="EA81" s="113" t="str">
        <f t="shared" ca="1" si="46"/>
        <v>LAUREATE_KEY_x000D_PRIZE_KEY_x000D_CATEGORY_KEY_x000D_SHARE_x000D_PRIZE_DISTRIBUTION_PER_WINNER_x000D_</v>
      </c>
      <c r="EB81" s="113" t="str">
        <f t="shared" ca="1" si="46"/>
        <v>LAUREATE_KEY_x000D_PRIZE_KEY_x000D_CATEGORY_KEY_x000D_SHARE_x000D_PRIZE_DISTRIBUTION_PER_WINNER_x000D_</v>
      </c>
      <c r="EC81" s="113" t="str">
        <f t="shared" ca="1" si="46"/>
        <v>LAUREATE_KEY_x000D_PRIZE_KEY_x000D_CATEGORY_KEY_x000D_SHARE_x000D_PRIZE_DISTRIBUTION_PER_WINNER_x000D_</v>
      </c>
      <c r="ED81" s="113" t="str">
        <f t="shared" ca="1" si="46"/>
        <v>LAUREATE_KEY_x000D_PRIZE_KEY_x000D_CATEGORY_KEY_x000D_SHARE_x000D_PRIZE_DISTRIBUTION_PER_WINNER_x000D_</v>
      </c>
      <c r="EE81" s="113" t="str">
        <f t="shared" ca="1" si="46"/>
        <v>LAUREATE_KEY_x000D_PRIZE_KEY_x000D_CATEGORY_KEY_x000D_SHARE_x000D_PRIZE_DISTRIBUTION_PER_WINNER_x000D_</v>
      </c>
      <c r="EF81" s="113" t="str">
        <f t="shared" ref="EF81:EY81" ca="1" si="47">INDIRECT(ADDRESS(ROW()+1,COLUMN()-1))</f>
        <v>LAUREATE_KEY_x000D_PRIZE_KEY_x000D_CATEGORY_KEY_x000D_SHARE_x000D_PRIZE_DISTRIBUTION_PER_WINNER_x000D_</v>
      </c>
      <c r="EG81" s="113" t="str">
        <f t="shared" ca="1" si="47"/>
        <v>LAUREATE_KEY_x000D_PRIZE_KEY_x000D_CATEGORY_KEY_x000D_SHARE_x000D_PRIZE_DISTRIBUTION_PER_WINNER_x000D_</v>
      </c>
      <c r="EH81" s="113" t="str">
        <f t="shared" ca="1" si="47"/>
        <v>LAUREATE_KEY_x000D_PRIZE_KEY_x000D_CATEGORY_KEY_x000D_SHARE_x000D_PRIZE_DISTRIBUTION_PER_WINNER_x000D_</v>
      </c>
      <c r="EI81" s="113" t="str">
        <f t="shared" ca="1" si="47"/>
        <v>LAUREATE_KEY_x000D_PRIZE_KEY_x000D_CATEGORY_KEY_x000D_SHARE_x000D_PRIZE_DISTRIBUTION_PER_WINNER_x000D_</v>
      </c>
      <c r="EJ81" s="113" t="str">
        <f t="shared" ca="1" si="47"/>
        <v>LAUREATE_KEY_x000D_PRIZE_KEY_x000D_CATEGORY_KEY_x000D_SHARE_x000D_PRIZE_DISTRIBUTION_PER_WINNER_x000D_</v>
      </c>
      <c r="EK81" s="113" t="str">
        <f t="shared" ca="1" si="47"/>
        <v>LAUREATE_KEY_x000D_PRIZE_KEY_x000D_CATEGORY_KEY_x000D_SHARE_x000D_PRIZE_DISTRIBUTION_PER_WINNER_x000D_</v>
      </c>
      <c r="EL81" s="113" t="str">
        <f t="shared" ca="1" si="47"/>
        <v>LAUREATE_KEY_x000D_PRIZE_KEY_x000D_CATEGORY_KEY_x000D_SHARE_x000D_PRIZE_DISTRIBUTION_PER_WINNER_x000D_</v>
      </c>
      <c r="EM81" s="113" t="str">
        <f t="shared" ca="1" si="47"/>
        <v>LAUREATE_KEY_x000D_PRIZE_KEY_x000D_CATEGORY_KEY_x000D_SHARE_x000D_PRIZE_DISTRIBUTION_PER_WINNER_x000D_</v>
      </c>
      <c r="EN81" s="113" t="str">
        <f t="shared" ca="1" si="47"/>
        <v>LAUREATE_KEY_x000D_PRIZE_KEY_x000D_CATEGORY_KEY_x000D_SHARE_x000D_PRIZE_DISTRIBUTION_PER_WINNER_x000D_</v>
      </c>
      <c r="EO81" s="113" t="str">
        <f t="shared" ca="1" si="47"/>
        <v>LAUREATE_KEY_x000D_PRIZE_KEY_x000D_CATEGORY_KEY_x000D_SHARE_x000D_PRIZE_DISTRIBUTION_PER_WINNER_x000D_</v>
      </c>
      <c r="EP81" s="113" t="str">
        <f t="shared" ca="1" si="47"/>
        <v>LAUREATE_KEY_x000D_PRIZE_KEY_x000D_CATEGORY_KEY_x000D_SHARE_x000D_PRIZE_DISTRIBUTION_PER_WINNER_x000D_</v>
      </c>
      <c r="EQ81" s="113" t="str">
        <f t="shared" ca="1" si="47"/>
        <v>LAUREATE_KEY_x000D_PRIZE_KEY_x000D_CATEGORY_KEY_x000D_SHARE_x000D_PRIZE_DISTRIBUTION_PER_WINNER_x000D_</v>
      </c>
      <c r="ER81" s="113" t="str">
        <f t="shared" ca="1" si="47"/>
        <v>LAUREATE_KEY_x000D_PRIZE_KEY_x000D_CATEGORY_KEY_x000D_SHARE_x000D_PRIZE_DISTRIBUTION_PER_WINNER_x000D_</v>
      </c>
      <c r="ES81" s="113" t="str">
        <f t="shared" ca="1" si="47"/>
        <v>LAUREATE_KEY_x000D_PRIZE_KEY_x000D_CATEGORY_KEY_x000D_SHARE_x000D_PRIZE_DISTRIBUTION_PER_WINNER_x000D_</v>
      </c>
      <c r="ET81" s="113" t="str">
        <f t="shared" ca="1" si="47"/>
        <v>LAUREATE_KEY_x000D_PRIZE_KEY_x000D_CATEGORY_KEY_x000D_SHARE_x000D_PRIZE_DISTRIBUTION_PER_WINNER_x000D_</v>
      </c>
      <c r="EU81" s="113" t="str">
        <f t="shared" ca="1" si="47"/>
        <v>LAUREATE_KEY_x000D_PRIZE_KEY_x000D_CATEGORY_KEY_x000D_SHARE_x000D_PRIZE_DISTRIBUTION_PER_WINNER_x000D_</v>
      </c>
      <c r="EV81" s="113" t="str">
        <f t="shared" ca="1" si="47"/>
        <v>LAUREATE_KEY_x000D_PRIZE_KEY_x000D_CATEGORY_KEY_x000D_SHARE_x000D_PRIZE_DISTRIBUTION_PER_WINNER_x000D_</v>
      </c>
      <c r="EW81" s="113" t="str">
        <f t="shared" ca="1" si="47"/>
        <v>LAUREATE_KEY_x000D_PRIZE_KEY_x000D_CATEGORY_KEY_x000D_SHARE_x000D_PRIZE_DISTRIBUTION_PER_WINNER_x000D_</v>
      </c>
      <c r="EX81" s="113" t="str">
        <f t="shared" ca="1" si="47"/>
        <v>LAUREATE_KEY_x000D_PRIZE_KEY_x000D_CATEGORY_KEY_x000D_SHARE_x000D_PRIZE_DISTRIBUTION_PER_WINNER_x000D_</v>
      </c>
      <c r="EY81" s="113" t="str">
        <f t="shared" ca="1" si="47"/>
        <v>LAUREATE_KEY_x000D_PRIZE_KEY_x000D_CATEGORY_KEY_x000D_SHARE_x000D_PRIZE_DISTRIBUTION_PER_WINNER_x000D_</v>
      </c>
    </row>
    <row r="82" spans="1:155" s="39" customFormat="1" ht="28.95" hidden="1" customHeight="1" outlineLevel="2">
      <c r="A82" s="21"/>
      <c r="B82" s="21"/>
      <c r="C82" s="33" t="s">
        <v>433</v>
      </c>
      <c r="D82" s="33"/>
      <c r="E82" s="28"/>
      <c r="F82" s="113" t="str">
        <f ca="1">IF(NOT(ISERROR(FIND("...",F81))),F81,IF(LEN(F81)&gt;226, F81 &amp; "..." &amp; CHAR(13), F81 &amp; F80))</f>
        <v>LAUREATE_KEY_x000D_</v>
      </c>
      <c r="G82" s="113" t="str">
        <f ca="1">IF(NOT(ISERROR(FIND("...",G81))),G81,IF(LEN(G81)&gt;226, G81 &amp; "..." &amp; CHAR(13), G81 &amp; G80))</f>
        <v>LAUREATE_KEY_x000D_PRIZE_KEY_x000D_</v>
      </c>
      <c r="H82" s="113" t="str">
        <f t="shared" ref="H82:BS82" ca="1" si="48">IF(NOT(ISERROR(FIND("...",H81))),H81,IF(LEN(H81)&gt;226, H81 &amp; "..." &amp; CHAR(13), H81 &amp; H80))</f>
        <v>LAUREATE_KEY_x000D_PRIZE_KEY_x000D_CATEGORY_KEY_x000D_</v>
      </c>
      <c r="I82" s="113" t="str">
        <f t="shared" ca="1" si="48"/>
        <v>LAUREATE_KEY_x000D_PRIZE_KEY_x000D_CATEGORY_KEY_x000D_SHARE_x000D_</v>
      </c>
      <c r="J82" s="113" t="str">
        <f t="shared" ca="1" si="48"/>
        <v>LAUREATE_KEY_x000D_PRIZE_KEY_x000D_CATEGORY_KEY_x000D_SHARE_x000D_PRIZE_DISTRIBUTION_PER_WINNER_x000D_</v>
      </c>
      <c r="K82" s="113" t="str">
        <f t="shared" ca="1" si="48"/>
        <v>LAUREATE_KEY_x000D_PRIZE_KEY_x000D_CATEGORY_KEY_x000D_SHARE_x000D_PRIZE_DISTRIBUTION_PER_WINNER_x000D_</v>
      </c>
      <c r="L82" s="113" t="str">
        <f t="shared" ca="1" si="48"/>
        <v>LAUREATE_KEY_x000D_PRIZE_KEY_x000D_CATEGORY_KEY_x000D_SHARE_x000D_PRIZE_DISTRIBUTION_PER_WINNER_x000D_</v>
      </c>
      <c r="M82" s="113" t="str">
        <f t="shared" ca="1" si="48"/>
        <v>LAUREATE_KEY_x000D_PRIZE_KEY_x000D_CATEGORY_KEY_x000D_SHARE_x000D_PRIZE_DISTRIBUTION_PER_WINNER_x000D_</v>
      </c>
      <c r="N82" s="113" t="str">
        <f t="shared" ca="1" si="48"/>
        <v>LAUREATE_KEY_x000D_PRIZE_KEY_x000D_CATEGORY_KEY_x000D_SHARE_x000D_PRIZE_DISTRIBUTION_PER_WINNER_x000D_</v>
      </c>
      <c r="O82" s="113" t="str">
        <f t="shared" ca="1" si="48"/>
        <v>LAUREATE_KEY_x000D_PRIZE_KEY_x000D_CATEGORY_KEY_x000D_SHARE_x000D_PRIZE_DISTRIBUTION_PER_WINNER_x000D_</v>
      </c>
      <c r="P82" s="113" t="str">
        <f t="shared" ca="1" si="48"/>
        <v>LAUREATE_KEY_x000D_PRIZE_KEY_x000D_CATEGORY_KEY_x000D_SHARE_x000D_PRIZE_DISTRIBUTION_PER_WINNER_x000D_</v>
      </c>
      <c r="Q82" s="113" t="str">
        <f t="shared" ca="1" si="48"/>
        <v>LAUREATE_KEY_x000D_PRIZE_KEY_x000D_CATEGORY_KEY_x000D_SHARE_x000D_PRIZE_DISTRIBUTION_PER_WINNER_x000D_</v>
      </c>
      <c r="R82" s="113" t="str">
        <f t="shared" ca="1" si="48"/>
        <v>LAUREATE_KEY_x000D_PRIZE_KEY_x000D_CATEGORY_KEY_x000D_SHARE_x000D_PRIZE_DISTRIBUTION_PER_WINNER_x000D_</v>
      </c>
      <c r="S82" s="113" t="str">
        <f t="shared" ca="1" si="48"/>
        <v>LAUREATE_KEY_x000D_PRIZE_KEY_x000D_CATEGORY_KEY_x000D_SHARE_x000D_PRIZE_DISTRIBUTION_PER_WINNER_x000D_</v>
      </c>
      <c r="T82" s="113" t="str">
        <f t="shared" ca="1" si="48"/>
        <v>LAUREATE_KEY_x000D_PRIZE_KEY_x000D_CATEGORY_KEY_x000D_SHARE_x000D_PRIZE_DISTRIBUTION_PER_WINNER_x000D_</v>
      </c>
      <c r="U82" s="113" t="str">
        <f t="shared" ca="1" si="48"/>
        <v>LAUREATE_KEY_x000D_PRIZE_KEY_x000D_CATEGORY_KEY_x000D_SHARE_x000D_PRIZE_DISTRIBUTION_PER_WINNER_x000D_</v>
      </c>
      <c r="V82" s="113" t="str">
        <f t="shared" ca="1" si="48"/>
        <v>LAUREATE_KEY_x000D_PRIZE_KEY_x000D_CATEGORY_KEY_x000D_SHARE_x000D_PRIZE_DISTRIBUTION_PER_WINNER_x000D_</v>
      </c>
      <c r="W82" s="113" t="str">
        <f t="shared" ca="1" si="48"/>
        <v>LAUREATE_KEY_x000D_PRIZE_KEY_x000D_CATEGORY_KEY_x000D_SHARE_x000D_PRIZE_DISTRIBUTION_PER_WINNER_x000D_</v>
      </c>
      <c r="X82" s="113" t="str">
        <f t="shared" ca="1" si="48"/>
        <v>LAUREATE_KEY_x000D_PRIZE_KEY_x000D_CATEGORY_KEY_x000D_SHARE_x000D_PRIZE_DISTRIBUTION_PER_WINNER_x000D_</v>
      </c>
      <c r="Y82" s="113" t="str">
        <f t="shared" ca="1" si="48"/>
        <v>LAUREATE_KEY_x000D_PRIZE_KEY_x000D_CATEGORY_KEY_x000D_SHARE_x000D_PRIZE_DISTRIBUTION_PER_WINNER_x000D_</v>
      </c>
      <c r="Z82" s="113" t="str">
        <f t="shared" ca="1" si="48"/>
        <v>LAUREATE_KEY_x000D_PRIZE_KEY_x000D_CATEGORY_KEY_x000D_SHARE_x000D_PRIZE_DISTRIBUTION_PER_WINNER_x000D_</v>
      </c>
      <c r="AA82" s="113" t="str">
        <f t="shared" ca="1" si="48"/>
        <v>LAUREATE_KEY_x000D_PRIZE_KEY_x000D_CATEGORY_KEY_x000D_SHARE_x000D_PRIZE_DISTRIBUTION_PER_WINNER_x000D_</v>
      </c>
      <c r="AB82" s="113" t="str">
        <f t="shared" ca="1" si="48"/>
        <v>LAUREATE_KEY_x000D_PRIZE_KEY_x000D_CATEGORY_KEY_x000D_SHARE_x000D_PRIZE_DISTRIBUTION_PER_WINNER_x000D_</v>
      </c>
      <c r="AC82" s="113" t="str">
        <f t="shared" ca="1" si="48"/>
        <v>LAUREATE_KEY_x000D_PRIZE_KEY_x000D_CATEGORY_KEY_x000D_SHARE_x000D_PRIZE_DISTRIBUTION_PER_WINNER_x000D_</v>
      </c>
      <c r="AD82" s="113" t="str">
        <f t="shared" ca="1" si="48"/>
        <v>LAUREATE_KEY_x000D_PRIZE_KEY_x000D_CATEGORY_KEY_x000D_SHARE_x000D_PRIZE_DISTRIBUTION_PER_WINNER_x000D_</v>
      </c>
      <c r="AE82" s="113" t="str">
        <f t="shared" ca="1" si="48"/>
        <v>LAUREATE_KEY_x000D_PRIZE_KEY_x000D_CATEGORY_KEY_x000D_SHARE_x000D_PRIZE_DISTRIBUTION_PER_WINNER_x000D_</v>
      </c>
      <c r="AF82" s="113" t="str">
        <f t="shared" ca="1" si="48"/>
        <v>LAUREATE_KEY_x000D_PRIZE_KEY_x000D_CATEGORY_KEY_x000D_SHARE_x000D_PRIZE_DISTRIBUTION_PER_WINNER_x000D_</v>
      </c>
      <c r="AG82" s="113" t="str">
        <f t="shared" ca="1" si="48"/>
        <v>LAUREATE_KEY_x000D_PRIZE_KEY_x000D_CATEGORY_KEY_x000D_SHARE_x000D_PRIZE_DISTRIBUTION_PER_WINNER_x000D_</v>
      </c>
      <c r="AH82" s="113" t="str">
        <f t="shared" ca="1" si="48"/>
        <v>LAUREATE_KEY_x000D_PRIZE_KEY_x000D_CATEGORY_KEY_x000D_SHARE_x000D_PRIZE_DISTRIBUTION_PER_WINNER_x000D_</v>
      </c>
      <c r="AI82" s="113" t="str">
        <f t="shared" ca="1" si="48"/>
        <v>LAUREATE_KEY_x000D_PRIZE_KEY_x000D_CATEGORY_KEY_x000D_SHARE_x000D_PRIZE_DISTRIBUTION_PER_WINNER_x000D_</v>
      </c>
      <c r="AJ82" s="113" t="str">
        <f t="shared" ca="1" si="48"/>
        <v>LAUREATE_KEY_x000D_PRIZE_KEY_x000D_CATEGORY_KEY_x000D_SHARE_x000D_PRIZE_DISTRIBUTION_PER_WINNER_x000D_</v>
      </c>
      <c r="AK82" s="113" t="str">
        <f t="shared" ca="1" si="48"/>
        <v>LAUREATE_KEY_x000D_PRIZE_KEY_x000D_CATEGORY_KEY_x000D_SHARE_x000D_PRIZE_DISTRIBUTION_PER_WINNER_x000D_</v>
      </c>
      <c r="AL82" s="113" t="str">
        <f t="shared" ca="1" si="48"/>
        <v>LAUREATE_KEY_x000D_PRIZE_KEY_x000D_CATEGORY_KEY_x000D_SHARE_x000D_PRIZE_DISTRIBUTION_PER_WINNER_x000D_</v>
      </c>
      <c r="AM82" s="113" t="str">
        <f t="shared" ca="1" si="48"/>
        <v>LAUREATE_KEY_x000D_PRIZE_KEY_x000D_CATEGORY_KEY_x000D_SHARE_x000D_PRIZE_DISTRIBUTION_PER_WINNER_x000D_</v>
      </c>
      <c r="AN82" s="113" t="str">
        <f t="shared" ca="1" si="48"/>
        <v>LAUREATE_KEY_x000D_PRIZE_KEY_x000D_CATEGORY_KEY_x000D_SHARE_x000D_PRIZE_DISTRIBUTION_PER_WINNER_x000D_</v>
      </c>
      <c r="AO82" s="113" t="str">
        <f t="shared" ca="1" si="48"/>
        <v>LAUREATE_KEY_x000D_PRIZE_KEY_x000D_CATEGORY_KEY_x000D_SHARE_x000D_PRIZE_DISTRIBUTION_PER_WINNER_x000D_</v>
      </c>
      <c r="AP82" s="113" t="str">
        <f t="shared" ca="1" si="48"/>
        <v>LAUREATE_KEY_x000D_PRIZE_KEY_x000D_CATEGORY_KEY_x000D_SHARE_x000D_PRIZE_DISTRIBUTION_PER_WINNER_x000D_</v>
      </c>
      <c r="AQ82" s="113" t="str">
        <f t="shared" ca="1" si="48"/>
        <v>LAUREATE_KEY_x000D_PRIZE_KEY_x000D_CATEGORY_KEY_x000D_SHARE_x000D_PRIZE_DISTRIBUTION_PER_WINNER_x000D_</v>
      </c>
      <c r="AR82" s="113" t="str">
        <f t="shared" ca="1" si="48"/>
        <v>LAUREATE_KEY_x000D_PRIZE_KEY_x000D_CATEGORY_KEY_x000D_SHARE_x000D_PRIZE_DISTRIBUTION_PER_WINNER_x000D_</v>
      </c>
      <c r="AS82" s="113" t="str">
        <f t="shared" ca="1" si="48"/>
        <v>LAUREATE_KEY_x000D_PRIZE_KEY_x000D_CATEGORY_KEY_x000D_SHARE_x000D_PRIZE_DISTRIBUTION_PER_WINNER_x000D_</v>
      </c>
      <c r="AT82" s="113" t="str">
        <f t="shared" ca="1" si="48"/>
        <v>LAUREATE_KEY_x000D_PRIZE_KEY_x000D_CATEGORY_KEY_x000D_SHARE_x000D_PRIZE_DISTRIBUTION_PER_WINNER_x000D_</v>
      </c>
      <c r="AU82" s="113" t="str">
        <f t="shared" ca="1" si="48"/>
        <v>LAUREATE_KEY_x000D_PRIZE_KEY_x000D_CATEGORY_KEY_x000D_SHARE_x000D_PRIZE_DISTRIBUTION_PER_WINNER_x000D_</v>
      </c>
      <c r="AV82" s="113" t="str">
        <f t="shared" ca="1" si="48"/>
        <v>LAUREATE_KEY_x000D_PRIZE_KEY_x000D_CATEGORY_KEY_x000D_SHARE_x000D_PRIZE_DISTRIBUTION_PER_WINNER_x000D_</v>
      </c>
      <c r="AW82" s="113" t="str">
        <f t="shared" ca="1" si="48"/>
        <v>LAUREATE_KEY_x000D_PRIZE_KEY_x000D_CATEGORY_KEY_x000D_SHARE_x000D_PRIZE_DISTRIBUTION_PER_WINNER_x000D_</v>
      </c>
      <c r="AX82" s="113" t="str">
        <f t="shared" ca="1" si="48"/>
        <v>LAUREATE_KEY_x000D_PRIZE_KEY_x000D_CATEGORY_KEY_x000D_SHARE_x000D_PRIZE_DISTRIBUTION_PER_WINNER_x000D_</v>
      </c>
      <c r="AY82" s="113" t="str">
        <f t="shared" ca="1" si="48"/>
        <v>LAUREATE_KEY_x000D_PRIZE_KEY_x000D_CATEGORY_KEY_x000D_SHARE_x000D_PRIZE_DISTRIBUTION_PER_WINNER_x000D_</v>
      </c>
      <c r="AZ82" s="113" t="str">
        <f t="shared" ca="1" si="48"/>
        <v>LAUREATE_KEY_x000D_PRIZE_KEY_x000D_CATEGORY_KEY_x000D_SHARE_x000D_PRIZE_DISTRIBUTION_PER_WINNER_x000D_</v>
      </c>
      <c r="BA82" s="113" t="str">
        <f t="shared" ca="1" si="48"/>
        <v>LAUREATE_KEY_x000D_PRIZE_KEY_x000D_CATEGORY_KEY_x000D_SHARE_x000D_PRIZE_DISTRIBUTION_PER_WINNER_x000D_</v>
      </c>
      <c r="BB82" s="113" t="str">
        <f t="shared" ca="1" si="48"/>
        <v>LAUREATE_KEY_x000D_PRIZE_KEY_x000D_CATEGORY_KEY_x000D_SHARE_x000D_PRIZE_DISTRIBUTION_PER_WINNER_x000D_</v>
      </c>
      <c r="BC82" s="113" t="str">
        <f t="shared" ca="1" si="48"/>
        <v>LAUREATE_KEY_x000D_PRIZE_KEY_x000D_CATEGORY_KEY_x000D_SHARE_x000D_PRIZE_DISTRIBUTION_PER_WINNER_x000D_</v>
      </c>
      <c r="BD82" s="113" t="str">
        <f t="shared" ca="1" si="48"/>
        <v>LAUREATE_KEY_x000D_PRIZE_KEY_x000D_CATEGORY_KEY_x000D_SHARE_x000D_PRIZE_DISTRIBUTION_PER_WINNER_x000D_</v>
      </c>
      <c r="BE82" s="113" t="str">
        <f t="shared" ca="1" si="48"/>
        <v>LAUREATE_KEY_x000D_PRIZE_KEY_x000D_CATEGORY_KEY_x000D_SHARE_x000D_PRIZE_DISTRIBUTION_PER_WINNER_x000D_</v>
      </c>
      <c r="BF82" s="113" t="str">
        <f t="shared" ca="1" si="48"/>
        <v>LAUREATE_KEY_x000D_PRIZE_KEY_x000D_CATEGORY_KEY_x000D_SHARE_x000D_PRIZE_DISTRIBUTION_PER_WINNER_x000D_</v>
      </c>
      <c r="BG82" s="113" t="str">
        <f t="shared" ca="1" si="48"/>
        <v>LAUREATE_KEY_x000D_PRIZE_KEY_x000D_CATEGORY_KEY_x000D_SHARE_x000D_PRIZE_DISTRIBUTION_PER_WINNER_x000D_</v>
      </c>
      <c r="BH82" s="113" t="str">
        <f t="shared" ca="1" si="48"/>
        <v>LAUREATE_KEY_x000D_PRIZE_KEY_x000D_CATEGORY_KEY_x000D_SHARE_x000D_PRIZE_DISTRIBUTION_PER_WINNER_x000D_</v>
      </c>
      <c r="BI82" s="113" t="str">
        <f t="shared" ca="1" si="48"/>
        <v>LAUREATE_KEY_x000D_PRIZE_KEY_x000D_CATEGORY_KEY_x000D_SHARE_x000D_PRIZE_DISTRIBUTION_PER_WINNER_x000D_</v>
      </c>
      <c r="BJ82" s="113" t="str">
        <f t="shared" ca="1" si="48"/>
        <v>LAUREATE_KEY_x000D_PRIZE_KEY_x000D_CATEGORY_KEY_x000D_SHARE_x000D_PRIZE_DISTRIBUTION_PER_WINNER_x000D_</v>
      </c>
      <c r="BK82" s="113" t="str">
        <f t="shared" ca="1" si="48"/>
        <v>LAUREATE_KEY_x000D_PRIZE_KEY_x000D_CATEGORY_KEY_x000D_SHARE_x000D_PRIZE_DISTRIBUTION_PER_WINNER_x000D_</v>
      </c>
      <c r="BL82" s="113" t="str">
        <f t="shared" ca="1" si="48"/>
        <v>LAUREATE_KEY_x000D_PRIZE_KEY_x000D_CATEGORY_KEY_x000D_SHARE_x000D_PRIZE_DISTRIBUTION_PER_WINNER_x000D_</v>
      </c>
      <c r="BM82" s="113" t="str">
        <f t="shared" ca="1" si="48"/>
        <v>LAUREATE_KEY_x000D_PRIZE_KEY_x000D_CATEGORY_KEY_x000D_SHARE_x000D_PRIZE_DISTRIBUTION_PER_WINNER_x000D_</v>
      </c>
      <c r="BN82" s="113" t="str">
        <f t="shared" ca="1" si="48"/>
        <v>LAUREATE_KEY_x000D_PRIZE_KEY_x000D_CATEGORY_KEY_x000D_SHARE_x000D_PRIZE_DISTRIBUTION_PER_WINNER_x000D_</v>
      </c>
      <c r="BO82" s="113" t="str">
        <f t="shared" ca="1" si="48"/>
        <v>LAUREATE_KEY_x000D_PRIZE_KEY_x000D_CATEGORY_KEY_x000D_SHARE_x000D_PRIZE_DISTRIBUTION_PER_WINNER_x000D_</v>
      </c>
      <c r="BP82" s="113" t="str">
        <f t="shared" ca="1" si="48"/>
        <v>LAUREATE_KEY_x000D_PRIZE_KEY_x000D_CATEGORY_KEY_x000D_SHARE_x000D_PRIZE_DISTRIBUTION_PER_WINNER_x000D_</v>
      </c>
      <c r="BQ82" s="113" t="str">
        <f t="shared" ca="1" si="48"/>
        <v>LAUREATE_KEY_x000D_PRIZE_KEY_x000D_CATEGORY_KEY_x000D_SHARE_x000D_PRIZE_DISTRIBUTION_PER_WINNER_x000D_</v>
      </c>
      <c r="BR82" s="113" t="str">
        <f t="shared" ca="1" si="48"/>
        <v>LAUREATE_KEY_x000D_PRIZE_KEY_x000D_CATEGORY_KEY_x000D_SHARE_x000D_PRIZE_DISTRIBUTION_PER_WINNER_x000D_</v>
      </c>
      <c r="BS82" s="113" t="str">
        <f t="shared" ca="1" si="48"/>
        <v>LAUREATE_KEY_x000D_PRIZE_KEY_x000D_CATEGORY_KEY_x000D_SHARE_x000D_PRIZE_DISTRIBUTION_PER_WINNER_x000D_</v>
      </c>
      <c r="BT82" s="113" t="str">
        <f t="shared" ref="BT82:EE82" ca="1" si="49">IF(NOT(ISERROR(FIND("...",BT81))),BT81,IF(LEN(BT81)&gt;226, BT81 &amp; "..." &amp; CHAR(13), BT81 &amp; BT80))</f>
        <v>LAUREATE_KEY_x000D_PRIZE_KEY_x000D_CATEGORY_KEY_x000D_SHARE_x000D_PRIZE_DISTRIBUTION_PER_WINNER_x000D_</v>
      </c>
      <c r="BU82" s="113" t="str">
        <f t="shared" ca="1" si="49"/>
        <v>LAUREATE_KEY_x000D_PRIZE_KEY_x000D_CATEGORY_KEY_x000D_SHARE_x000D_PRIZE_DISTRIBUTION_PER_WINNER_x000D_</v>
      </c>
      <c r="BV82" s="113" t="str">
        <f t="shared" ca="1" si="49"/>
        <v>LAUREATE_KEY_x000D_PRIZE_KEY_x000D_CATEGORY_KEY_x000D_SHARE_x000D_PRIZE_DISTRIBUTION_PER_WINNER_x000D_</v>
      </c>
      <c r="BW82" s="113" t="str">
        <f t="shared" ca="1" si="49"/>
        <v>LAUREATE_KEY_x000D_PRIZE_KEY_x000D_CATEGORY_KEY_x000D_SHARE_x000D_PRIZE_DISTRIBUTION_PER_WINNER_x000D_</v>
      </c>
      <c r="BX82" s="113" t="str">
        <f t="shared" ca="1" si="49"/>
        <v>LAUREATE_KEY_x000D_PRIZE_KEY_x000D_CATEGORY_KEY_x000D_SHARE_x000D_PRIZE_DISTRIBUTION_PER_WINNER_x000D_</v>
      </c>
      <c r="BY82" s="113" t="str">
        <f t="shared" ca="1" si="49"/>
        <v>LAUREATE_KEY_x000D_PRIZE_KEY_x000D_CATEGORY_KEY_x000D_SHARE_x000D_PRIZE_DISTRIBUTION_PER_WINNER_x000D_</v>
      </c>
      <c r="BZ82" s="113" t="str">
        <f t="shared" ca="1" si="49"/>
        <v>LAUREATE_KEY_x000D_PRIZE_KEY_x000D_CATEGORY_KEY_x000D_SHARE_x000D_PRIZE_DISTRIBUTION_PER_WINNER_x000D_</v>
      </c>
      <c r="CA82" s="113" t="str">
        <f t="shared" ca="1" si="49"/>
        <v>LAUREATE_KEY_x000D_PRIZE_KEY_x000D_CATEGORY_KEY_x000D_SHARE_x000D_PRIZE_DISTRIBUTION_PER_WINNER_x000D_</v>
      </c>
      <c r="CB82" s="113" t="str">
        <f t="shared" ca="1" si="49"/>
        <v>LAUREATE_KEY_x000D_PRIZE_KEY_x000D_CATEGORY_KEY_x000D_SHARE_x000D_PRIZE_DISTRIBUTION_PER_WINNER_x000D_</v>
      </c>
      <c r="CC82" s="113" t="str">
        <f t="shared" ca="1" si="49"/>
        <v>LAUREATE_KEY_x000D_PRIZE_KEY_x000D_CATEGORY_KEY_x000D_SHARE_x000D_PRIZE_DISTRIBUTION_PER_WINNER_x000D_</v>
      </c>
      <c r="CD82" s="113" t="str">
        <f t="shared" ca="1" si="49"/>
        <v>LAUREATE_KEY_x000D_PRIZE_KEY_x000D_CATEGORY_KEY_x000D_SHARE_x000D_PRIZE_DISTRIBUTION_PER_WINNER_x000D_</v>
      </c>
      <c r="CE82" s="113" t="str">
        <f t="shared" ca="1" si="49"/>
        <v>LAUREATE_KEY_x000D_PRIZE_KEY_x000D_CATEGORY_KEY_x000D_SHARE_x000D_PRIZE_DISTRIBUTION_PER_WINNER_x000D_</v>
      </c>
      <c r="CF82" s="113" t="str">
        <f t="shared" ca="1" si="49"/>
        <v>LAUREATE_KEY_x000D_PRIZE_KEY_x000D_CATEGORY_KEY_x000D_SHARE_x000D_PRIZE_DISTRIBUTION_PER_WINNER_x000D_</v>
      </c>
      <c r="CG82" s="113" t="str">
        <f t="shared" ca="1" si="49"/>
        <v>LAUREATE_KEY_x000D_PRIZE_KEY_x000D_CATEGORY_KEY_x000D_SHARE_x000D_PRIZE_DISTRIBUTION_PER_WINNER_x000D_</v>
      </c>
      <c r="CH82" s="113" t="str">
        <f t="shared" ca="1" si="49"/>
        <v>LAUREATE_KEY_x000D_PRIZE_KEY_x000D_CATEGORY_KEY_x000D_SHARE_x000D_PRIZE_DISTRIBUTION_PER_WINNER_x000D_</v>
      </c>
      <c r="CI82" s="113" t="str">
        <f t="shared" ca="1" si="49"/>
        <v>LAUREATE_KEY_x000D_PRIZE_KEY_x000D_CATEGORY_KEY_x000D_SHARE_x000D_PRIZE_DISTRIBUTION_PER_WINNER_x000D_</v>
      </c>
      <c r="CJ82" s="113" t="str">
        <f t="shared" ca="1" si="49"/>
        <v>LAUREATE_KEY_x000D_PRIZE_KEY_x000D_CATEGORY_KEY_x000D_SHARE_x000D_PRIZE_DISTRIBUTION_PER_WINNER_x000D_</v>
      </c>
      <c r="CK82" s="113" t="str">
        <f t="shared" ca="1" si="49"/>
        <v>LAUREATE_KEY_x000D_PRIZE_KEY_x000D_CATEGORY_KEY_x000D_SHARE_x000D_PRIZE_DISTRIBUTION_PER_WINNER_x000D_</v>
      </c>
      <c r="CL82" s="113" t="str">
        <f t="shared" ca="1" si="49"/>
        <v>LAUREATE_KEY_x000D_PRIZE_KEY_x000D_CATEGORY_KEY_x000D_SHARE_x000D_PRIZE_DISTRIBUTION_PER_WINNER_x000D_</v>
      </c>
      <c r="CM82" s="113" t="str">
        <f t="shared" ca="1" si="49"/>
        <v>LAUREATE_KEY_x000D_PRIZE_KEY_x000D_CATEGORY_KEY_x000D_SHARE_x000D_PRIZE_DISTRIBUTION_PER_WINNER_x000D_</v>
      </c>
      <c r="CN82" s="113" t="str">
        <f t="shared" ca="1" si="49"/>
        <v>LAUREATE_KEY_x000D_PRIZE_KEY_x000D_CATEGORY_KEY_x000D_SHARE_x000D_PRIZE_DISTRIBUTION_PER_WINNER_x000D_</v>
      </c>
      <c r="CO82" s="113" t="str">
        <f t="shared" ca="1" si="49"/>
        <v>LAUREATE_KEY_x000D_PRIZE_KEY_x000D_CATEGORY_KEY_x000D_SHARE_x000D_PRIZE_DISTRIBUTION_PER_WINNER_x000D_</v>
      </c>
      <c r="CP82" s="113" t="str">
        <f t="shared" ca="1" si="49"/>
        <v>LAUREATE_KEY_x000D_PRIZE_KEY_x000D_CATEGORY_KEY_x000D_SHARE_x000D_PRIZE_DISTRIBUTION_PER_WINNER_x000D_</v>
      </c>
      <c r="CQ82" s="113" t="str">
        <f t="shared" ca="1" si="49"/>
        <v>LAUREATE_KEY_x000D_PRIZE_KEY_x000D_CATEGORY_KEY_x000D_SHARE_x000D_PRIZE_DISTRIBUTION_PER_WINNER_x000D_</v>
      </c>
      <c r="CR82" s="113" t="str">
        <f t="shared" ca="1" si="49"/>
        <v>LAUREATE_KEY_x000D_PRIZE_KEY_x000D_CATEGORY_KEY_x000D_SHARE_x000D_PRIZE_DISTRIBUTION_PER_WINNER_x000D_</v>
      </c>
      <c r="CS82" s="113" t="str">
        <f t="shared" ca="1" si="49"/>
        <v>LAUREATE_KEY_x000D_PRIZE_KEY_x000D_CATEGORY_KEY_x000D_SHARE_x000D_PRIZE_DISTRIBUTION_PER_WINNER_x000D_</v>
      </c>
      <c r="CT82" s="113" t="str">
        <f t="shared" ca="1" si="49"/>
        <v>LAUREATE_KEY_x000D_PRIZE_KEY_x000D_CATEGORY_KEY_x000D_SHARE_x000D_PRIZE_DISTRIBUTION_PER_WINNER_x000D_</v>
      </c>
      <c r="CU82" s="113" t="str">
        <f t="shared" ca="1" si="49"/>
        <v>LAUREATE_KEY_x000D_PRIZE_KEY_x000D_CATEGORY_KEY_x000D_SHARE_x000D_PRIZE_DISTRIBUTION_PER_WINNER_x000D_</v>
      </c>
      <c r="CV82" s="113" t="str">
        <f t="shared" ca="1" si="49"/>
        <v>LAUREATE_KEY_x000D_PRIZE_KEY_x000D_CATEGORY_KEY_x000D_SHARE_x000D_PRIZE_DISTRIBUTION_PER_WINNER_x000D_</v>
      </c>
      <c r="CW82" s="113" t="str">
        <f t="shared" ca="1" si="49"/>
        <v>LAUREATE_KEY_x000D_PRIZE_KEY_x000D_CATEGORY_KEY_x000D_SHARE_x000D_PRIZE_DISTRIBUTION_PER_WINNER_x000D_</v>
      </c>
      <c r="CX82" s="113" t="str">
        <f t="shared" ca="1" si="49"/>
        <v>LAUREATE_KEY_x000D_PRIZE_KEY_x000D_CATEGORY_KEY_x000D_SHARE_x000D_PRIZE_DISTRIBUTION_PER_WINNER_x000D_</v>
      </c>
      <c r="CY82" s="113" t="str">
        <f t="shared" ca="1" si="49"/>
        <v>LAUREATE_KEY_x000D_PRIZE_KEY_x000D_CATEGORY_KEY_x000D_SHARE_x000D_PRIZE_DISTRIBUTION_PER_WINNER_x000D_</v>
      </c>
      <c r="CZ82" s="113" t="str">
        <f t="shared" ca="1" si="49"/>
        <v>LAUREATE_KEY_x000D_PRIZE_KEY_x000D_CATEGORY_KEY_x000D_SHARE_x000D_PRIZE_DISTRIBUTION_PER_WINNER_x000D_</v>
      </c>
      <c r="DA82" s="113" t="str">
        <f t="shared" ca="1" si="49"/>
        <v>LAUREATE_KEY_x000D_PRIZE_KEY_x000D_CATEGORY_KEY_x000D_SHARE_x000D_PRIZE_DISTRIBUTION_PER_WINNER_x000D_</v>
      </c>
      <c r="DB82" s="113" t="str">
        <f t="shared" ca="1" si="49"/>
        <v>LAUREATE_KEY_x000D_PRIZE_KEY_x000D_CATEGORY_KEY_x000D_SHARE_x000D_PRIZE_DISTRIBUTION_PER_WINNER_x000D_</v>
      </c>
      <c r="DC82" s="113" t="str">
        <f t="shared" ca="1" si="49"/>
        <v>LAUREATE_KEY_x000D_PRIZE_KEY_x000D_CATEGORY_KEY_x000D_SHARE_x000D_PRIZE_DISTRIBUTION_PER_WINNER_x000D_</v>
      </c>
      <c r="DD82" s="113" t="str">
        <f t="shared" ca="1" si="49"/>
        <v>LAUREATE_KEY_x000D_PRIZE_KEY_x000D_CATEGORY_KEY_x000D_SHARE_x000D_PRIZE_DISTRIBUTION_PER_WINNER_x000D_</v>
      </c>
      <c r="DE82" s="113" t="str">
        <f t="shared" ca="1" si="49"/>
        <v>LAUREATE_KEY_x000D_PRIZE_KEY_x000D_CATEGORY_KEY_x000D_SHARE_x000D_PRIZE_DISTRIBUTION_PER_WINNER_x000D_</v>
      </c>
      <c r="DF82" s="113" t="str">
        <f t="shared" ca="1" si="49"/>
        <v>LAUREATE_KEY_x000D_PRIZE_KEY_x000D_CATEGORY_KEY_x000D_SHARE_x000D_PRIZE_DISTRIBUTION_PER_WINNER_x000D_</v>
      </c>
      <c r="DG82" s="113" t="str">
        <f t="shared" ca="1" si="49"/>
        <v>LAUREATE_KEY_x000D_PRIZE_KEY_x000D_CATEGORY_KEY_x000D_SHARE_x000D_PRIZE_DISTRIBUTION_PER_WINNER_x000D_</v>
      </c>
      <c r="DH82" s="113" t="str">
        <f t="shared" ca="1" si="49"/>
        <v>LAUREATE_KEY_x000D_PRIZE_KEY_x000D_CATEGORY_KEY_x000D_SHARE_x000D_PRIZE_DISTRIBUTION_PER_WINNER_x000D_</v>
      </c>
      <c r="DI82" s="113" t="str">
        <f t="shared" ca="1" si="49"/>
        <v>LAUREATE_KEY_x000D_PRIZE_KEY_x000D_CATEGORY_KEY_x000D_SHARE_x000D_PRIZE_DISTRIBUTION_PER_WINNER_x000D_</v>
      </c>
      <c r="DJ82" s="113" t="str">
        <f t="shared" ca="1" si="49"/>
        <v>LAUREATE_KEY_x000D_PRIZE_KEY_x000D_CATEGORY_KEY_x000D_SHARE_x000D_PRIZE_DISTRIBUTION_PER_WINNER_x000D_</v>
      </c>
      <c r="DK82" s="113" t="str">
        <f t="shared" ca="1" si="49"/>
        <v>LAUREATE_KEY_x000D_PRIZE_KEY_x000D_CATEGORY_KEY_x000D_SHARE_x000D_PRIZE_DISTRIBUTION_PER_WINNER_x000D_</v>
      </c>
      <c r="DL82" s="113" t="str">
        <f t="shared" ca="1" si="49"/>
        <v>LAUREATE_KEY_x000D_PRIZE_KEY_x000D_CATEGORY_KEY_x000D_SHARE_x000D_PRIZE_DISTRIBUTION_PER_WINNER_x000D_</v>
      </c>
      <c r="DM82" s="113" t="str">
        <f t="shared" ca="1" si="49"/>
        <v>LAUREATE_KEY_x000D_PRIZE_KEY_x000D_CATEGORY_KEY_x000D_SHARE_x000D_PRIZE_DISTRIBUTION_PER_WINNER_x000D_</v>
      </c>
      <c r="DN82" s="113" t="str">
        <f t="shared" ca="1" si="49"/>
        <v>LAUREATE_KEY_x000D_PRIZE_KEY_x000D_CATEGORY_KEY_x000D_SHARE_x000D_PRIZE_DISTRIBUTION_PER_WINNER_x000D_</v>
      </c>
      <c r="DO82" s="113" t="str">
        <f t="shared" ca="1" si="49"/>
        <v>LAUREATE_KEY_x000D_PRIZE_KEY_x000D_CATEGORY_KEY_x000D_SHARE_x000D_PRIZE_DISTRIBUTION_PER_WINNER_x000D_</v>
      </c>
      <c r="DP82" s="113" t="str">
        <f t="shared" ca="1" si="49"/>
        <v>LAUREATE_KEY_x000D_PRIZE_KEY_x000D_CATEGORY_KEY_x000D_SHARE_x000D_PRIZE_DISTRIBUTION_PER_WINNER_x000D_</v>
      </c>
      <c r="DQ82" s="113" t="str">
        <f t="shared" ca="1" si="49"/>
        <v>LAUREATE_KEY_x000D_PRIZE_KEY_x000D_CATEGORY_KEY_x000D_SHARE_x000D_PRIZE_DISTRIBUTION_PER_WINNER_x000D_</v>
      </c>
      <c r="DR82" s="113" t="str">
        <f t="shared" ca="1" si="49"/>
        <v>LAUREATE_KEY_x000D_PRIZE_KEY_x000D_CATEGORY_KEY_x000D_SHARE_x000D_PRIZE_DISTRIBUTION_PER_WINNER_x000D_</v>
      </c>
      <c r="DS82" s="113" t="str">
        <f t="shared" ca="1" si="49"/>
        <v>LAUREATE_KEY_x000D_PRIZE_KEY_x000D_CATEGORY_KEY_x000D_SHARE_x000D_PRIZE_DISTRIBUTION_PER_WINNER_x000D_</v>
      </c>
      <c r="DT82" s="113" t="str">
        <f t="shared" ca="1" si="49"/>
        <v>LAUREATE_KEY_x000D_PRIZE_KEY_x000D_CATEGORY_KEY_x000D_SHARE_x000D_PRIZE_DISTRIBUTION_PER_WINNER_x000D_</v>
      </c>
      <c r="DU82" s="113" t="str">
        <f t="shared" ca="1" si="49"/>
        <v>LAUREATE_KEY_x000D_PRIZE_KEY_x000D_CATEGORY_KEY_x000D_SHARE_x000D_PRIZE_DISTRIBUTION_PER_WINNER_x000D_</v>
      </c>
      <c r="DV82" s="113" t="str">
        <f t="shared" ca="1" si="49"/>
        <v>LAUREATE_KEY_x000D_PRIZE_KEY_x000D_CATEGORY_KEY_x000D_SHARE_x000D_PRIZE_DISTRIBUTION_PER_WINNER_x000D_</v>
      </c>
      <c r="DW82" s="113" t="str">
        <f t="shared" ca="1" si="49"/>
        <v>LAUREATE_KEY_x000D_PRIZE_KEY_x000D_CATEGORY_KEY_x000D_SHARE_x000D_PRIZE_DISTRIBUTION_PER_WINNER_x000D_</v>
      </c>
      <c r="DX82" s="113" t="str">
        <f t="shared" ca="1" si="49"/>
        <v>LAUREATE_KEY_x000D_PRIZE_KEY_x000D_CATEGORY_KEY_x000D_SHARE_x000D_PRIZE_DISTRIBUTION_PER_WINNER_x000D_</v>
      </c>
      <c r="DY82" s="113" t="str">
        <f t="shared" ca="1" si="49"/>
        <v>LAUREATE_KEY_x000D_PRIZE_KEY_x000D_CATEGORY_KEY_x000D_SHARE_x000D_PRIZE_DISTRIBUTION_PER_WINNER_x000D_</v>
      </c>
      <c r="DZ82" s="113" t="str">
        <f t="shared" ca="1" si="49"/>
        <v>LAUREATE_KEY_x000D_PRIZE_KEY_x000D_CATEGORY_KEY_x000D_SHARE_x000D_PRIZE_DISTRIBUTION_PER_WINNER_x000D_</v>
      </c>
      <c r="EA82" s="113" t="str">
        <f t="shared" ca="1" si="49"/>
        <v>LAUREATE_KEY_x000D_PRIZE_KEY_x000D_CATEGORY_KEY_x000D_SHARE_x000D_PRIZE_DISTRIBUTION_PER_WINNER_x000D_</v>
      </c>
      <c r="EB82" s="113" t="str">
        <f t="shared" ca="1" si="49"/>
        <v>LAUREATE_KEY_x000D_PRIZE_KEY_x000D_CATEGORY_KEY_x000D_SHARE_x000D_PRIZE_DISTRIBUTION_PER_WINNER_x000D_</v>
      </c>
      <c r="EC82" s="113" t="str">
        <f t="shared" ca="1" si="49"/>
        <v>LAUREATE_KEY_x000D_PRIZE_KEY_x000D_CATEGORY_KEY_x000D_SHARE_x000D_PRIZE_DISTRIBUTION_PER_WINNER_x000D_</v>
      </c>
      <c r="ED82" s="113" t="str">
        <f t="shared" ca="1" si="49"/>
        <v>LAUREATE_KEY_x000D_PRIZE_KEY_x000D_CATEGORY_KEY_x000D_SHARE_x000D_PRIZE_DISTRIBUTION_PER_WINNER_x000D_</v>
      </c>
      <c r="EE82" s="113" t="str">
        <f t="shared" ca="1" si="49"/>
        <v>LAUREATE_KEY_x000D_PRIZE_KEY_x000D_CATEGORY_KEY_x000D_SHARE_x000D_PRIZE_DISTRIBUTION_PER_WINNER_x000D_</v>
      </c>
      <c r="EF82" s="113" t="str">
        <f t="shared" ref="EF82:EY82" ca="1" si="50">IF(NOT(ISERROR(FIND("...",EF81))),EF81,IF(LEN(EF81)&gt;226, EF81 &amp; "..." &amp; CHAR(13), EF81 &amp; EF80))</f>
        <v>LAUREATE_KEY_x000D_PRIZE_KEY_x000D_CATEGORY_KEY_x000D_SHARE_x000D_PRIZE_DISTRIBUTION_PER_WINNER_x000D_</v>
      </c>
      <c r="EG82" s="113" t="str">
        <f t="shared" ca="1" si="50"/>
        <v>LAUREATE_KEY_x000D_PRIZE_KEY_x000D_CATEGORY_KEY_x000D_SHARE_x000D_PRIZE_DISTRIBUTION_PER_WINNER_x000D_</v>
      </c>
      <c r="EH82" s="113" t="str">
        <f t="shared" ca="1" si="50"/>
        <v>LAUREATE_KEY_x000D_PRIZE_KEY_x000D_CATEGORY_KEY_x000D_SHARE_x000D_PRIZE_DISTRIBUTION_PER_WINNER_x000D_</v>
      </c>
      <c r="EI82" s="113" t="str">
        <f t="shared" ca="1" si="50"/>
        <v>LAUREATE_KEY_x000D_PRIZE_KEY_x000D_CATEGORY_KEY_x000D_SHARE_x000D_PRIZE_DISTRIBUTION_PER_WINNER_x000D_</v>
      </c>
      <c r="EJ82" s="113" t="str">
        <f t="shared" ca="1" si="50"/>
        <v>LAUREATE_KEY_x000D_PRIZE_KEY_x000D_CATEGORY_KEY_x000D_SHARE_x000D_PRIZE_DISTRIBUTION_PER_WINNER_x000D_</v>
      </c>
      <c r="EK82" s="113" t="str">
        <f t="shared" ca="1" si="50"/>
        <v>LAUREATE_KEY_x000D_PRIZE_KEY_x000D_CATEGORY_KEY_x000D_SHARE_x000D_PRIZE_DISTRIBUTION_PER_WINNER_x000D_</v>
      </c>
      <c r="EL82" s="113" t="str">
        <f t="shared" ca="1" si="50"/>
        <v>LAUREATE_KEY_x000D_PRIZE_KEY_x000D_CATEGORY_KEY_x000D_SHARE_x000D_PRIZE_DISTRIBUTION_PER_WINNER_x000D_</v>
      </c>
      <c r="EM82" s="113" t="str">
        <f t="shared" ca="1" si="50"/>
        <v>LAUREATE_KEY_x000D_PRIZE_KEY_x000D_CATEGORY_KEY_x000D_SHARE_x000D_PRIZE_DISTRIBUTION_PER_WINNER_x000D_</v>
      </c>
      <c r="EN82" s="113" t="str">
        <f t="shared" ca="1" si="50"/>
        <v>LAUREATE_KEY_x000D_PRIZE_KEY_x000D_CATEGORY_KEY_x000D_SHARE_x000D_PRIZE_DISTRIBUTION_PER_WINNER_x000D_</v>
      </c>
      <c r="EO82" s="113" t="str">
        <f t="shared" ca="1" si="50"/>
        <v>LAUREATE_KEY_x000D_PRIZE_KEY_x000D_CATEGORY_KEY_x000D_SHARE_x000D_PRIZE_DISTRIBUTION_PER_WINNER_x000D_</v>
      </c>
      <c r="EP82" s="113" t="str">
        <f t="shared" ca="1" si="50"/>
        <v>LAUREATE_KEY_x000D_PRIZE_KEY_x000D_CATEGORY_KEY_x000D_SHARE_x000D_PRIZE_DISTRIBUTION_PER_WINNER_x000D_</v>
      </c>
      <c r="EQ82" s="113" t="str">
        <f t="shared" ca="1" si="50"/>
        <v>LAUREATE_KEY_x000D_PRIZE_KEY_x000D_CATEGORY_KEY_x000D_SHARE_x000D_PRIZE_DISTRIBUTION_PER_WINNER_x000D_</v>
      </c>
      <c r="ER82" s="113" t="str">
        <f t="shared" ca="1" si="50"/>
        <v>LAUREATE_KEY_x000D_PRIZE_KEY_x000D_CATEGORY_KEY_x000D_SHARE_x000D_PRIZE_DISTRIBUTION_PER_WINNER_x000D_</v>
      </c>
      <c r="ES82" s="113" t="str">
        <f t="shared" ca="1" si="50"/>
        <v>LAUREATE_KEY_x000D_PRIZE_KEY_x000D_CATEGORY_KEY_x000D_SHARE_x000D_PRIZE_DISTRIBUTION_PER_WINNER_x000D_</v>
      </c>
      <c r="ET82" s="113" t="str">
        <f t="shared" ca="1" si="50"/>
        <v>LAUREATE_KEY_x000D_PRIZE_KEY_x000D_CATEGORY_KEY_x000D_SHARE_x000D_PRIZE_DISTRIBUTION_PER_WINNER_x000D_</v>
      </c>
      <c r="EU82" s="113" t="str">
        <f t="shared" ca="1" si="50"/>
        <v>LAUREATE_KEY_x000D_PRIZE_KEY_x000D_CATEGORY_KEY_x000D_SHARE_x000D_PRIZE_DISTRIBUTION_PER_WINNER_x000D_</v>
      </c>
      <c r="EV82" s="113" t="str">
        <f t="shared" ca="1" si="50"/>
        <v>LAUREATE_KEY_x000D_PRIZE_KEY_x000D_CATEGORY_KEY_x000D_SHARE_x000D_PRIZE_DISTRIBUTION_PER_WINNER_x000D_</v>
      </c>
      <c r="EW82" s="113" t="str">
        <f t="shared" ca="1" si="50"/>
        <v>LAUREATE_KEY_x000D_PRIZE_KEY_x000D_CATEGORY_KEY_x000D_SHARE_x000D_PRIZE_DISTRIBUTION_PER_WINNER_x000D_</v>
      </c>
      <c r="EX82" s="113" t="str">
        <f t="shared" ca="1" si="50"/>
        <v>LAUREATE_KEY_x000D_PRIZE_KEY_x000D_CATEGORY_KEY_x000D_SHARE_x000D_PRIZE_DISTRIBUTION_PER_WINNER_x000D_</v>
      </c>
      <c r="EY82" s="113" t="str">
        <f t="shared" ca="1" si="50"/>
        <v>LAUREATE_KEY_x000D_PRIZE_KEY_x000D_CATEGORY_KEY_x000D_SHARE_x000D_PRIZE_DISTRIBUTION_PER_WINNER_x000D_</v>
      </c>
    </row>
    <row r="83" spans="1:155" s="39" customFormat="1" ht="28.95" hidden="1" customHeight="1" outlineLevel="2">
      <c r="A83" s="21"/>
      <c r="B83" s="21"/>
      <c r="C83" s="33" t="s">
        <v>343</v>
      </c>
      <c r="D83" s="33"/>
      <c r="E83" s="28"/>
      <c r="F83" s="124" t="str">
        <f t="shared" ref="F83:BQ83" si="51">IF(LEN(F72)=0,"",TRIM(SUBSTITUTE(F7, "!", "")))</f>
        <v>[who]</v>
      </c>
      <c r="G83" s="124" t="str">
        <f t="shared" si="51"/>
        <v>[what]</v>
      </c>
      <c r="H83" s="124" t="str">
        <f t="shared" si="51"/>
        <v/>
      </c>
      <c r="I83" s="124" t="str">
        <f t="shared" si="51"/>
        <v>[how]</v>
      </c>
      <c r="J83" s="124" t="str">
        <f t="shared" si="51"/>
        <v>[$]</v>
      </c>
      <c r="K83" s="124" t="str">
        <f t="shared" si="51"/>
        <v/>
      </c>
      <c r="L83" s="124" t="str">
        <f t="shared" si="51"/>
        <v/>
      </c>
      <c r="M83" s="124" t="str">
        <f t="shared" si="51"/>
        <v/>
      </c>
      <c r="N83" s="124" t="str">
        <f t="shared" si="51"/>
        <v/>
      </c>
      <c r="O83" s="124" t="str">
        <f t="shared" si="51"/>
        <v/>
      </c>
      <c r="P83" s="124" t="str">
        <f t="shared" si="51"/>
        <v/>
      </c>
      <c r="Q83" s="124" t="str">
        <f t="shared" si="51"/>
        <v/>
      </c>
      <c r="R83" s="124" t="str">
        <f t="shared" si="51"/>
        <v/>
      </c>
      <c r="S83" s="124" t="str">
        <f t="shared" si="51"/>
        <v/>
      </c>
      <c r="T83" s="124" t="str">
        <f t="shared" si="51"/>
        <v/>
      </c>
      <c r="U83" s="124" t="str">
        <f t="shared" si="51"/>
        <v/>
      </c>
      <c r="V83" s="124" t="str">
        <f t="shared" si="51"/>
        <v/>
      </c>
      <c r="W83" s="124" t="str">
        <f t="shared" si="51"/>
        <v/>
      </c>
      <c r="X83" s="124" t="str">
        <f t="shared" si="51"/>
        <v/>
      </c>
      <c r="Y83" s="124" t="str">
        <f t="shared" si="51"/>
        <v/>
      </c>
      <c r="Z83" s="124" t="str">
        <f t="shared" si="51"/>
        <v/>
      </c>
      <c r="AA83" s="124" t="str">
        <f t="shared" si="51"/>
        <v/>
      </c>
      <c r="AB83" s="124" t="str">
        <f t="shared" si="51"/>
        <v/>
      </c>
      <c r="AC83" s="124" t="str">
        <f t="shared" si="51"/>
        <v/>
      </c>
      <c r="AD83" s="124" t="str">
        <f t="shared" si="51"/>
        <v/>
      </c>
      <c r="AE83" s="124" t="str">
        <f t="shared" si="51"/>
        <v/>
      </c>
      <c r="AF83" s="124" t="str">
        <f t="shared" si="51"/>
        <v/>
      </c>
      <c r="AG83" s="124" t="str">
        <f t="shared" si="51"/>
        <v/>
      </c>
      <c r="AH83" s="124" t="str">
        <f t="shared" si="51"/>
        <v/>
      </c>
      <c r="AI83" s="124" t="str">
        <f t="shared" si="51"/>
        <v/>
      </c>
      <c r="AJ83" s="124" t="str">
        <f t="shared" si="51"/>
        <v/>
      </c>
      <c r="AK83" s="124" t="str">
        <f t="shared" si="51"/>
        <v/>
      </c>
      <c r="AL83" s="124" t="str">
        <f t="shared" si="51"/>
        <v/>
      </c>
      <c r="AM83" s="124" t="str">
        <f t="shared" si="51"/>
        <v/>
      </c>
      <c r="AN83" s="124" t="str">
        <f t="shared" si="51"/>
        <v/>
      </c>
      <c r="AO83" s="124" t="str">
        <f t="shared" si="51"/>
        <v/>
      </c>
      <c r="AP83" s="124" t="str">
        <f t="shared" si="51"/>
        <v/>
      </c>
      <c r="AQ83" s="124" t="str">
        <f t="shared" si="51"/>
        <v/>
      </c>
      <c r="AR83" s="124" t="str">
        <f t="shared" si="51"/>
        <v/>
      </c>
      <c r="AS83" s="124" t="str">
        <f t="shared" si="51"/>
        <v/>
      </c>
      <c r="AT83" s="124" t="str">
        <f t="shared" si="51"/>
        <v/>
      </c>
      <c r="AU83" s="124" t="str">
        <f t="shared" si="51"/>
        <v/>
      </c>
      <c r="AV83" s="124" t="str">
        <f t="shared" si="51"/>
        <v/>
      </c>
      <c r="AW83" s="124" t="str">
        <f t="shared" si="51"/>
        <v/>
      </c>
      <c r="AX83" s="124" t="str">
        <f t="shared" si="51"/>
        <v/>
      </c>
      <c r="AY83" s="124" t="str">
        <f t="shared" si="51"/>
        <v/>
      </c>
      <c r="AZ83" s="124" t="str">
        <f t="shared" si="51"/>
        <v/>
      </c>
      <c r="BA83" s="124" t="str">
        <f t="shared" si="51"/>
        <v/>
      </c>
      <c r="BB83" s="124" t="str">
        <f t="shared" si="51"/>
        <v/>
      </c>
      <c r="BC83" s="124" t="str">
        <f t="shared" si="51"/>
        <v/>
      </c>
      <c r="BD83" s="124" t="str">
        <f t="shared" si="51"/>
        <v/>
      </c>
      <c r="BE83" s="124" t="str">
        <f t="shared" si="51"/>
        <v/>
      </c>
      <c r="BF83" s="124" t="str">
        <f t="shared" si="51"/>
        <v/>
      </c>
      <c r="BG83" s="124" t="str">
        <f t="shared" si="51"/>
        <v/>
      </c>
      <c r="BH83" s="124" t="str">
        <f t="shared" si="51"/>
        <v/>
      </c>
      <c r="BI83" s="124" t="str">
        <f t="shared" si="51"/>
        <v/>
      </c>
      <c r="BJ83" s="124" t="str">
        <f t="shared" si="51"/>
        <v/>
      </c>
      <c r="BK83" s="124" t="str">
        <f t="shared" si="51"/>
        <v/>
      </c>
      <c r="BL83" s="124" t="str">
        <f t="shared" si="51"/>
        <v/>
      </c>
      <c r="BM83" s="124" t="str">
        <f t="shared" si="51"/>
        <v/>
      </c>
      <c r="BN83" s="124" t="str">
        <f t="shared" si="51"/>
        <v/>
      </c>
      <c r="BO83" s="124" t="str">
        <f t="shared" si="51"/>
        <v/>
      </c>
      <c r="BP83" s="124" t="str">
        <f t="shared" si="51"/>
        <v/>
      </c>
      <c r="BQ83" s="124" t="str">
        <f t="shared" si="51"/>
        <v/>
      </c>
      <c r="BR83" s="124" t="str">
        <f t="shared" ref="BR83:EC83" si="52">IF(LEN(BR72)=0,"",TRIM(SUBSTITUTE(BR7, "!", "")))</f>
        <v/>
      </c>
      <c r="BS83" s="124" t="str">
        <f t="shared" si="52"/>
        <v/>
      </c>
      <c r="BT83" s="124" t="str">
        <f t="shared" si="52"/>
        <v/>
      </c>
      <c r="BU83" s="124" t="str">
        <f t="shared" si="52"/>
        <v/>
      </c>
      <c r="BV83" s="124" t="str">
        <f t="shared" si="52"/>
        <v/>
      </c>
      <c r="BW83" s="124" t="str">
        <f t="shared" si="52"/>
        <v/>
      </c>
      <c r="BX83" s="124" t="str">
        <f t="shared" si="52"/>
        <v/>
      </c>
      <c r="BY83" s="124" t="str">
        <f t="shared" si="52"/>
        <v/>
      </c>
      <c r="BZ83" s="124" t="str">
        <f t="shared" si="52"/>
        <v/>
      </c>
      <c r="CA83" s="124" t="str">
        <f t="shared" si="52"/>
        <v/>
      </c>
      <c r="CB83" s="124" t="str">
        <f t="shared" si="52"/>
        <v/>
      </c>
      <c r="CC83" s="124" t="str">
        <f t="shared" si="52"/>
        <v/>
      </c>
      <c r="CD83" s="124" t="str">
        <f t="shared" si="52"/>
        <v/>
      </c>
      <c r="CE83" s="124" t="str">
        <f t="shared" si="52"/>
        <v/>
      </c>
      <c r="CF83" s="124" t="str">
        <f t="shared" si="52"/>
        <v/>
      </c>
      <c r="CG83" s="124" t="str">
        <f t="shared" si="52"/>
        <v/>
      </c>
      <c r="CH83" s="124" t="str">
        <f t="shared" si="52"/>
        <v/>
      </c>
      <c r="CI83" s="124" t="str">
        <f t="shared" si="52"/>
        <v/>
      </c>
      <c r="CJ83" s="124" t="str">
        <f t="shared" si="52"/>
        <v/>
      </c>
      <c r="CK83" s="124" t="str">
        <f t="shared" si="52"/>
        <v/>
      </c>
      <c r="CL83" s="124" t="str">
        <f t="shared" si="52"/>
        <v/>
      </c>
      <c r="CM83" s="124" t="str">
        <f t="shared" si="52"/>
        <v/>
      </c>
      <c r="CN83" s="124" t="str">
        <f t="shared" si="52"/>
        <v/>
      </c>
      <c r="CO83" s="124" t="str">
        <f t="shared" si="52"/>
        <v/>
      </c>
      <c r="CP83" s="124" t="str">
        <f t="shared" si="52"/>
        <v/>
      </c>
      <c r="CQ83" s="124" t="str">
        <f t="shared" si="52"/>
        <v/>
      </c>
      <c r="CR83" s="124" t="str">
        <f t="shared" si="52"/>
        <v/>
      </c>
      <c r="CS83" s="124" t="str">
        <f t="shared" si="52"/>
        <v/>
      </c>
      <c r="CT83" s="124" t="str">
        <f t="shared" si="52"/>
        <v/>
      </c>
      <c r="CU83" s="124" t="str">
        <f t="shared" si="52"/>
        <v/>
      </c>
      <c r="CV83" s="124" t="str">
        <f t="shared" si="52"/>
        <v/>
      </c>
      <c r="CW83" s="124" t="str">
        <f t="shared" si="52"/>
        <v/>
      </c>
      <c r="CX83" s="124" t="str">
        <f t="shared" si="52"/>
        <v/>
      </c>
      <c r="CY83" s="124" t="str">
        <f t="shared" si="52"/>
        <v/>
      </c>
      <c r="CZ83" s="124" t="str">
        <f t="shared" si="52"/>
        <v/>
      </c>
      <c r="DA83" s="124" t="str">
        <f t="shared" si="52"/>
        <v/>
      </c>
      <c r="DB83" s="124" t="str">
        <f t="shared" si="52"/>
        <v/>
      </c>
      <c r="DC83" s="124" t="str">
        <f t="shared" si="52"/>
        <v/>
      </c>
      <c r="DD83" s="124" t="str">
        <f t="shared" si="52"/>
        <v/>
      </c>
      <c r="DE83" s="124" t="str">
        <f t="shared" si="52"/>
        <v/>
      </c>
      <c r="DF83" s="124" t="str">
        <f t="shared" si="52"/>
        <v/>
      </c>
      <c r="DG83" s="124" t="str">
        <f t="shared" si="52"/>
        <v/>
      </c>
      <c r="DH83" s="124" t="str">
        <f t="shared" si="52"/>
        <v/>
      </c>
      <c r="DI83" s="124" t="str">
        <f t="shared" si="52"/>
        <v/>
      </c>
      <c r="DJ83" s="124" t="str">
        <f t="shared" si="52"/>
        <v/>
      </c>
      <c r="DK83" s="124" t="str">
        <f t="shared" si="52"/>
        <v/>
      </c>
      <c r="DL83" s="124" t="str">
        <f t="shared" si="52"/>
        <v/>
      </c>
      <c r="DM83" s="124" t="str">
        <f t="shared" si="52"/>
        <v/>
      </c>
      <c r="DN83" s="124" t="str">
        <f t="shared" si="52"/>
        <v/>
      </c>
      <c r="DO83" s="124" t="str">
        <f t="shared" si="52"/>
        <v/>
      </c>
      <c r="DP83" s="124" t="str">
        <f t="shared" si="52"/>
        <v/>
      </c>
      <c r="DQ83" s="124" t="str">
        <f t="shared" si="52"/>
        <v/>
      </c>
      <c r="DR83" s="124" t="str">
        <f t="shared" si="52"/>
        <v/>
      </c>
      <c r="DS83" s="124" t="str">
        <f t="shared" si="52"/>
        <v/>
      </c>
      <c r="DT83" s="124" t="str">
        <f t="shared" si="52"/>
        <v/>
      </c>
      <c r="DU83" s="124" t="str">
        <f t="shared" si="52"/>
        <v/>
      </c>
      <c r="DV83" s="124" t="str">
        <f t="shared" si="52"/>
        <v/>
      </c>
      <c r="DW83" s="124" t="str">
        <f t="shared" si="52"/>
        <v/>
      </c>
      <c r="DX83" s="124" t="str">
        <f t="shared" si="52"/>
        <v/>
      </c>
      <c r="DY83" s="124" t="str">
        <f t="shared" si="52"/>
        <v/>
      </c>
      <c r="DZ83" s="124" t="str">
        <f t="shared" si="52"/>
        <v/>
      </c>
      <c r="EA83" s="124" t="str">
        <f t="shared" si="52"/>
        <v/>
      </c>
      <c r="EB83" s="124" t="str">
        <f t="shared" si="52"/>
        <v/>
      </c>
      <c r="EC83" s="124" t="str">
        <f t="shared" si="52"/>
        <v/>
      </c>
      <c r="ED83" s="124" t="str">
        <f t="shared" ref="ED83:EY83" si="53">IF(LEN(ED72)=0,"",TRIM(SUBSTITUTE(ED7, "!", "")))</f>
        <v/>
      </c>
      <c r="EE83" s="124" t="str">
        <f t="shared" si="53"/>
        <v/>
      </c>
      <c r="EF83" s="124" t="str">
        <f t="shared" si="53"/>
        <v/>
      </c>
      <c r="EG83" s="124" t="str">
        <f t="shared" si="53"/>
        <v/>
      </c>
      <c r="EH83" s="124" t="str">
        <f t="shared" si="53"/>
        <v/>
      </c>
      <c r="EI83" s="124" t="str">
        <f t="shared" si="53"/>
        <v/>
      </c>
      <c r="EJ83" s="124" t="str">
        <f t="shared" si="53"/>
        <v/>
      </c>
      <c r="EK83" s="124" t="str">
        <f t="shared" si="53"/>
        <v/>
      </c>
      <c r="EL83" s="124" t="str">
        <f t="shared" si="53"/>
        <v/>
      </c>
      <c r="EM83" s="124" t="str">
        <f t="shared" si="53"/>
        <v/>
      </c>
      <c r="EN83" s="124" t="str">
        <f t="shared" si="53"/>
        <v/>
      </c>
      <c r="EO83" s="124" t="str">
        <f t="shared" si="53"/>
        <v/>
      </c>
      <c r="EP83" s="124" t="str">
        <f t="shared" si="53"/>
        <v/>
      </c>
      <c r="EQ83" s="124" t="str">
        <f t="shared" si="53"/>
        <v/>
      </c>
      <c r="ER83" s="124" t="str">
        <f t="shared" si="53"/>
        <v/>
      </c>
      <c r="ES83" s="124" t="str">
        <f t="shared" si="53"/>
        <v/>
      </c>
      <c r="ET83" s="124" t="str">
        <f t="shared" si="53"/>
        <v/>
      </c>
      <c r="EU83" s="124" t="str">
        <f t="shared" si="53"/>
        <v/>
      </c>
      <c r="EV83" s="124" t="str">
        <f t="shared" si="53"/>
        <v/>
      </c>
      <c r="EW83" s="124" t="str">
        <f t="shared" si="53"/>
        <v/>
      </c>
      <c r="EX83" s="124" t="str">
        <f t="shared" si="53"/>
        <v/>
      </c>
      <c r="EY83" s="124" t="str">
        <f t="shared" si="53"/>
        <v/>
      </c>
    </row>
    <row r="84" spans="1:155" s="103" customFormat="1" ht="28.95" hidden="1" customHeight="1" outlineLevel="2">
      <c r="A84" s="31"/>
      <c r="B84" s="31"/>
      <c r="C84" s="33" t="s">
        <v>191</v>
      </c>
      <c r="D84" s="33"/>
      <c r="E84" s="28"/>
      <c r="F84" s="136" t="str">
        <f>F83</f>
        <v>[who]</v>
      </c>
      <c r="G84" s="113" t="str">
        <f ca="1">CONCATENATE(INDIRECT(ADDRESS(ROW(),COLUMN()-1)),", ", G83)</f>
        <v>[who], [what]</v>
      </c>
      <c r="H84" s="113" t="str">
        <f t="shared" ref="H84:BS84" ca="1" si="54">CONCATENATE(INDIRECT(ADDRESS(ROW(),COLUMN()-1)),", ", H83)</f>
        <v xml:space="preserve">[who], [what], </v>
      </c>
      <c r="I84" s="113" t="str">
        <f t="shared" ca="1" si="54"/>
        <v>[who], [what], , [how]</v>
      </c>
      <c r="J84" s="113" t="str">
        <f t="shared" ca="1" si="54"/>
        <v>[who], [what], , [how], [$]</v>
      </c>
      <c r="K84" s="113" t="str">
        <f t="shared" ca="1" si="54"/>
        <v xml:space="preserve">[who], [what], , [how], [$], </v>
      </c>
      <c r="L84" s="113" t="str">
        <f t="shared" ca="1" si="54"/>
        <v xml:space="preserve">[who], [what], , [how], [$], , </v>
      </c>
      <c r="M84" s="113" t="str">
        <f t="shared" ca="1" si="54"/>
        <v xml:space="preserve">[who], [what], , [how], [$], , , </v>
      </c>
      <c r="N84" s="113" t="str">
        <f t="shared" ca="1" si="54"/>
        <v xml:space="preserve">[who], [what], , [how], [$], , , , </v>
      </c>
      <c r="O84" s="113" t="str">
        <f t="shared" ca="1" si="54"/>
        <v xml:space="preserve">[who], [what], , [how], [$], , , , , </v>
      </c>
      <c r="P84" s="113" t="str">
        <f t="shared" ca="1" si="54"/>
        <v xml:space="preserve">[who], [what], , [how], [$], , , , , , </v>
      </c>
      <c r="Q84" s="113" t="str">
        <f t="shared" ca="1" si="54"/>
        <v xml:space="preserve">[who], [what], , [how], [$], , , , , , , </v>
      </c>
      <c r="R84" s="113" t="str">
        <f t="shared" ca="1" si="54"/>
        <v xml:space="preserve">[who], [what], , [how], [$], , , , , , , , </v>
      </c>
      <c r="S84" s="113" t="str">
        <f t="shared" ca="1" si="54"/>
        <v xml:space="preserve">[who], [what], , [how], [$], , , , , , , , , </v>
      </c>
      <c r="T84" s="113" t="str">
        <f t="shared" ca="1" si="54"/>
        <v xml:space="preserve">[who], [what], , [how], [$], , , , , , , , , , </v>
      </c>
      <c r="U84" s="113" t="str">
        <f t="shared" ca="1" si="54"/>
        <v xml:space="preserve">[who], [what], , [how], [$], , , , , , , , , , , </v>
      </c>
      <c r="V84" s="113" t="str">
        <f t="shared" ca="1" si="54"/>
        <v xml:space="preserve">[who], [what], , [how], [$], , , , , , , , , , , , </v>
      </c>
      <c r="W84" s="113" t="str">
        <f t="shared" ca="1" si="54"/>
        <v xml:space="preserve">[who], [what], , [how], [$], , , , , , , , , , , , , </v>
      </c>
      <c r="X84" s="113" t="str">
        <f t="shared" ca="1" si="54"/>
        <v xml:space="preserve">[who], [what], , [how], [$], , , , , , , , , , , , , , </v>
      </c>
      <c r="Y84" s="113" t="str">
        <f t="shared" ca="1" si="54"/>
        <v xml:space="preserve">[who], [what], , [how], [$], , , , , , , , , , , , , , , </v>
      </c>
      <c r="Z84" s="113" t="str">
        <f t="shared" ca="1" si="54"/>
        <v xml:space="preserve">[who], [what], , [how], [$], , , , , , , , , , , , , , , , </v>
      </c>
      <c r="AA84" s="113" t="str">
        <f t="shared" ca="1" si="54"/>
        <v xml:space="preserve">[who], [what], , [how], [$], , , , , , , , , , , , , , , , , </v>
      </c>
      <c r="AB84" s="113" t="str">
        <f t="shared" ca="1" si="54"/>
        <v xml:space="preserve">[who], [what], , [how], [$], , , , , , , , , , , , , , , , , , </v>
      </c>
      <c r="AC84" s="113" t="str">
        <f t="shared" ca="1" si="54"/>
        <v xml:space="preserve">[who], [what], , [how], [$], , , , , , , , , , , , , , , , , , , </v>
      </c>
      <c r="AD84" s="113" t="str">
        <f t="shared" ca="1" si="54"/>
        <v xml:space="preserve">[who], [what], , [how], [$], , , , , , , , , , , , , , , , , , , , </v>
      </c>
      <c r="AE84" s="113" t="str">
        <f t="shared" ca="1" si="54"/>
        <v xml:space="preserve">[who], [what], , [how], [$], , , , , , , , , , , , , , , , , , , , , </v>
      </c>
      <c r="AF84" s="113" t="str">
        <f t="shared" ca="1" si="54"/>
        <v xml:space="preserve">[who], [what], , [how], [$], , , , , , , , , , , , , , , , , , , , , , </v>
      </c>
      <c r="AG84" s="113" t="str">
        <f t="shared" ca="1" si="54"/>
        <v xml:space="preserve">[who], [what], , [how], [$], , , , , , , , , , , , , , , , , , , , , , , </v>
      </c>
      <c r="AH84" s="113" t="str">
        <f t="shared" ca="1" si="54"/>
        <v xml:space="preserve">[who], [what], , [how], [$], , , , , , , , , , , , , , , , , , , , , , , , </v>
      </c>
      <c r="AI84" s="113" t="str">
        <f t="shared" ca="1" si="54"/>
        <v xml:space="preserve">[who], [what], , [how], [$], , , , , , , , , , , , , , , , , , , , , , , , , </v>
      </c>
      <c r="AJ84" s="113" t="str">
        <f t="shared" ca="1" si="54"/>
        <v xml:space="preserve">[who], [what], , [how], [$], , , , , , , , , , , , , , , , , , , , , , , , , , </v>
      </c>
      <c r="AK84" s="113" t="str">
        <f t="shared" ca="1" si="54"/>
        <v xml:space="preserve">[who], [what], , [how], [$], , , , , , , , , , , , , , , , , , , , , , , , , , , </v>
      </c>
      <c r="AL84" s="113" t="str">
        <f t="shared" ca="1" si="54"/>
        <v xml:space="preserve">[who], [what], , [how], [$], , , , , , , , , , , , , , , , , , , , , , , , , , , , </v>
      </c>
      <c r="AM84" s="113" t="str">
        <f t="shared" ca="1" si="54"/>
        <v xml:space="preserve">[who], [what], , [how], [$], , , , , , , , , , , , , , , , , , , , , , , , , , , , , </v>
      </c>
      <c r="AN84" s="113" t="str">
        <f t="shared" ca="1" si="54"/>
        <v xml:space="preserve">[who], [what], , [how], [$], , , , , , , , , , , , , , , , , , , , , , , , , , , , , , </v>
      </c>
      <c r="AO84" s="113" t="str">
        <f t="shared" ca="1" si="54"/>
        <v xml:space="preserve">[who], [what], , [how], [$], , , , , , , , , , , , , , , , , , , , , , , , , , , , , , , </v>
      </c>
      <c r="AP84" s="113" t="str">
        <f t="shared" ca="1" si="54"/>
        <v xml:space="preserve">[who], [what], , [how], [$], , , , , , , , , , , , , , , , , , , , , , , , , , , , , , , , </v>
      </c>
      <c r="AQ84" s="113" t="str">
        <f t="shared" ca="1" si="54"/>
        <v xml:space="preserve">[who], [what], , [how], [$], , , , , , , , , , , , , , , , , , , , , , , , , , , , , , , , , </v>
      </c>
      <c r="AR84" s="113" t="str">
        <f t="shared" ca="1" si="54"/>
        <v xml:space="preserve">[who], [what], , [how], [$], , , , , , , , , , , , , , , , , , , , , , , , , , , , , , , , , , </v>
      </c>
      <c r="AS84" s="113" t="str">
        <f t="shared" ca="1" si="54"/>
        <v xml:space="preserve">[who], [what], , [how], [$], , , , , , , , , , , , , , , , , , , , , , , , , , , , , , , , , , , </v>
      </c>
      <c r="AT84" s="113" t="str">
        <f t="shared" ca="1" si="54"/>
        <v xml:space="preserve">[who], [what], , [how], [$], , , , , , , , , , , , , , , , , , , , , , , , , , , , , , , , , , , , </v>
      </c>
      <c r="AU84" s="113" t="str">
        <f t="shared" ca="1" si="54"/>
        <v xml:space="preserve">[who], [what], , [how], [$], , , , , , , , , , , , , , , , , , , , , , , , , , , , , , , , , , , , , </v>
      </c>
      <c r="AV84" s="113" t="str">
        <f t="shared" ca="1" si="54"/>
        <v xml:space="preserve">[who], [what], , [how], [$], , , , , , , , , , , , , , , , , , , , , , , , , , , , , , , , , , , , , , </v>
      </c>
      <c r="AW84" s="113" t="str">
        <f t="shared" ca="1" si="54"/>
        <v xml:space="preserve">[who], [what], , [how], [$], , , , , , , , , , , , , , , , , , , , , , , , , , , , , , , , , , , , , , , </v>
      </c>
      <c r="AX84" s="113" t="str">
        <f t="shared" ca="1" si="54"/>
        <v xml:space="preserve">[who], [what], , [how], [$], , , , , , , , , , , , , , , , , , , , , , , , , , , , , , , , , , , , , , , , </v>
      </c>
      <c r="AY84" s="113" t="str">
        <f t="shared" ca="1" si="54"/>
        <v xml:space="preserve">[who], [what], , [how], [$], , , , , , , , , , , , , , , , , , , , , , , , , , , , , , , , , , , , , , , , , </v>
      </c>
      <c r="AZ84" s="113" t="str">
        <f t="shared" ca="1" si="54"/>
        <v xml:space="preserve">[who], [what], , [how], [$], , , , , , , , , , , , , , , , , , , , , , , , , , , , , , , , , , , , , , , , , , </v>
      </c>
      <c r="BA84" s="113" t="str">
        <f t="shared" ca="1" si="54"/>
        <v xml:space="preserve">[who], [what], , [how], [$], , , , , , , , , , , , , , , , , , , , , , , , , , , , , , , , , , , , , , , , , , , </v>
      </c>
      <c r="BB84" s="113" t="str">
        <f t="shared" ca="1" si="54"/>
        <v xml:space="preserve">[who], [what], , [how], [$], , , , , , , , , , , , , , , , , , , , , , , , , , , , , , , , , , , , , , , , , , , , </v>
      </c>
      <c r="BC84" s="113" t="str">
        <f t="shared" ca="1" si="54"/>
        <v xml:space="preserve">[who], [what], , [how], [$], , , , , , , , , , , , , , , , , , , , , , , , , , , , , , , , , , , , , , , , , , , , , </v>
      </c>
      <c r="BD84" s="113" t="str">
        <f t="shared" ca="1" si="54"/>
        <v xml:space="preserve">[who], [what], , [how], [$], , , , , , , , , , , , , , , , , , , , , , , , , , , , , , , , , , , , , , , , , , , , , , </v>
      </c>
      <c r="BE84" s="113" t="str">
        <f t="shared" ca="1" si="54"/>
        <v xml:space="preserve">[who], [what], , [how], [$], , , , , , , , , , , , , , , , , , , , , , , , , , , , , , , , , , , , , , , , , , , , , , , </v>
      </c>
      <c r="BF84" s="113" t="str">
        <f t="shared" ca="1" si="54"/>
        <v xml:space="preserve">[who], [what], , [how], [$], , , , , , , , , , , , , , , , , , , , , , , , , , , , , , , , , , , , , , , , , , , , , , , , </v>
      </c>
      <c r="BG84" s="113" t="str">
        <f t="shared" ca="1" si="54"/>
        <v xml:space="preserve">[who], [what], , [how], [$], , , , , , , , , , , , , , , , , , , , , , , , , , , , , , , , , , , , , , , , , , , , , , , , , </v>
      </c>
      <c r="BH84" s="113" t="str">
        <f t="shared" ca="1" si="54"/>
        <v xml:space="preserve">[who], [what], , [how], [$], , , , , , , , , , , , , , , , , , , , , , , , , , , , , , , , , , , , , , , , , , , , , , , , , , </v>
      </c>
      <c r="BI84" s="113" t="str">
        <f t="shared" ca="1" si="54"/>
        <v xml:space="preserve">[who], [what], , [how], [$], , , , , , , , , , , , , , , , , , , , , , , , , , , , , , , , , , , , , , , , , , , , , , , , , , , </v>
      </c>
      <c r="BJ84" s="113" t="str">
        <f t="shared" ca="1" si="54"/>
        <v xml:space="preserve">[who], [what], , [how], [$], , , , , , , , , , , , , , , , , , , , , , , , , , , , , , , , , , , , , , , , , , , , , , , , , , , , </v>
      </c>
      <c r="BK84" s="113" t="str">
        <f t="shared" ca="1" si="54"/>
        <v xml:space="preserve">[who], [what], , [how], [$], , , , , , , , , , , , , , , , , , , , , , , , , , , , , , , , , , , , , , , , , , , , , , , , , , , , , </v>
      </c>
      <c r="BL84" s="113" t="str">
        <f t="shared" ca="1" si="54"/>
        <v xml:space="preserve">[who], [what], , [how], [$], , , , , , , , , , , , , , , , , , , , , , , , , , , , , , , , , , , , , , , , , , , , , , , , , , , , , , </v>
      </c>
      <c r="BM84" s="113" t="str">
        <f t="shared" ca="1" si="54"/>
        <v xml:space="preserve">[who], [what], , [how], [$], , , , , , , , , , , , , , , , , , , , , , , , , , , , , , , , , , , , , , , , , , , , , , , , , , , , , , , </v>
      </c>
      <c r="BN84" s="113" t="str">
        <f t="shared" ca="1" si="54"/>
        <v xml:space="preserve">[who], [what], , [how], [$], , , , , , , , , , , , , , , , , , , , , , , , , , , , , , , , , , , , , , , , , , , , , , , , , , , , , , , , </v>
      </c>
      <c r="BO84" s="113" t="str">
        <f t="shared" ca="1" si="54"/>
        <v xml:space="preserve">[who], [what], , [how], [$], , , , , , , , , , , , , , , , , , , , , , , , , , , , , , , , , , , , , , , , , , , , , , , , , , , , , , , , , </v>
      </c>
      <c r="BP84" s="113" t="str">
        <f t="shared" ca="1" si="54"/>
        <v xml:space="preserve">[who], [what], , [how], [$], , , , , , , , , , , , , , , , , , , , , , , , , , , , , , , , , , , , , , , , , , , , , , , , , , , , , , , , , , </v>
      </c>
      <c r="BQ84" s="113" t="str">
        <f t="shared" ca="1" si="54"/>
        <v xml:space="preserve">[who], [what], , [how], [$], , , , , , , , , , , , , , , , , , , , , , , , , , , , , , , , , , , , , , , , , , , , , , , , , , , , , , , , , , , </v>
      </c>
      <c r="BR84" s="113" t="str">
        <f t="shared" ca="1" si="54"/>
        <v xml:space="preserve">[who], [what], , [how], [$], , , , , , , , , , , , , , , , , , , , , , , , , , , , , , , , , , , , , , , , , , , , , , , , , , , , , , , , , , , , </v>
      </c>
      <c r="BS84" s="113" t="str">
        <f t="shared" ca="1" si="54"/>
        <v xml:space="preserve">[who], [what], , [how], [$], , , , , , , , , , , , , , , , , , , , , , , , , , , , , , , , , , , , , , , , , , , , , , , , , , , , , , , , , , , , , </v>
      </c>
      <c r="BT84" s="113" t="str">
        <f t="shared" ref="BT84:EE84" ca="1" si="55">CONCATENATE(INDIRECT(ADDRESS(ROW(),COLUMN()-1)),", ", BT83)</f>
        <v xml:space="preserve">[who], [what], , [how], [$], , , , , , , , , , , , , , , , , , , , , , , , , , , , , , , , , , , , , , , , , , , , , , , , , , , , , , , , , , , , , , </v>
      </c>
      <c r="BU84" s="113" t="str">
        <f t="shared" ca="1" si="55"/>
        <v xml:space="preserve">[who], [what], , [how], [$], , , , , , , , , , , , , , , , , , , , , , , , , , , , , , , , , , , , , , , , , , , , , , , , , , , , , , , , , , , , , , , </v>
      </c>
      <c r="BV84" s="113" t="str">
        <f t="shared" ca="1" si="55"/>
        <v xml:space="preserve">[who], [what], , [how], [$], , , , , , , , , , , , , , , , , , , , , , , , , , , , , , , , , , , , , , , , , , , , , , , , , , , , , , , , , , , , , , , , </v>
      </c>
      <c r="BW84" s="113" t="str">
        <f t="shared" ca="1" si="55"/>
        <v xml:space="preserve">[who], [what], , [how], [$], , , , , , , , , , , , , , , , , , , , , , , , , , , , , , , , , , , , , , , , , , , , , , , , , , , , , , , , , , , , , , , , , </v>
      </c>
      <c r="BX84" s="113" t="str">
        <f t="shared" ca="1" si="55"/>
        <v xml:space="preserve">[who], [what], , [how], [$], , , , , , , , , , , , , , , , , , , , , , , , , , , , , , , , , , , , , , , , , , , , , , , , , , , , , , , , , , , , , , , , , , </v>
      </c>
      <c r="BY84" s="113" t="str">
        <f t="shared" ca="1" si="55"/>
        <v xml:space="preserve">[who], [what], , [how], [$], , , , , , , , , , , , , , , , , , , , , , , , , , , , , , , , , , , , , , , , , , , , , , , , , , , , , , , , , , , , , , , , , , , </v>
      </c>
      <c r="BZ84" s="113" t="str">
        <f t="shared" ca="1" si="55"/>
        <v xml:space="preserve">[who], [what], , [how], [$], , , , , , , , , , , , , , , , , , , , , , , , , , , , , , , , , , , , , , , , , , , , , , , , , , , , , , , , , , , , , , , , , , , , </v>
      </c>
      <c r="CA84" s="113" t="str">
        <f t="shared" ca="1" si="55"/>
        <v xml:space="preserve">[who], [what], , [how], [$], , , , , , , , , , , , , , , , , , , , , , , , , , , , , , , , , , , , , , , , , , , , , , , , , , , , , , , , , , , , , , , , , , , , , </v>
      </c>
      <c r="CB84" s="113" t="str">
        <f t="shared" ca="1" si="55"/>
        <v xml:space="preserve">[who], [what], , [how], [$], , , , , , , , , , , , , , , , , , , , , , , , , , , , , , , , , , , , , , , , , , , , , , , , , , , , , , , , , , , , , , , , , , , , , , </v>
      </c>
      <c r="CC84" s="113" t="str">
        <f t="shared" ca="1" si="55"/>
        <v xml:space="preserve">[who], [what], , [how], [$], , , , , , , , , , , , , , , , , , , , , , , , , , , , , , , , , , , , , , , , , , , , , , , , , , , , , , , , , , , , , , , , , , , , , , , </v>
      </c>
      <c r="CD84" s="113" t="str">
        <f t="shared" ca="1" si="55"/>
        <v xml:space="preserve">[who], [what], , [how], [$], , , , , , , , , , , , , , , , , , , , , , , , , , , , , , , , , , , , , , , , , , , , , , , , , , , , , , , , , , , , , , , , , , , , , , , , </v>
      </c>
      <c r="CE84" s="113" t="str">
        <f t="shared" ca="1" si="55"/>
        <v xml:space="preserve">[who], [what], , [how], [$], , , , , , , , , , , , , , , , , , , , , , , , , , , , , , , , , , , , , , , , , , , , , , , , , , , , , , , , , , , , , , , , , , , , , , , , , </v>
      </c>
      <c r="CF84" s="113" t="str">
        <f t="shared" ca="1" si="55"/>
        <v xml:space="preserve">[who], [what], , [how], [$], , , , , , , , , , , , , , , , , , , , , , , , , , , , , , , , , , , , , , , , , , , , , , , , , , , , , , , , , , , , , , , , , , , , , , , , , , </v>
      </c>
      <c r="CG84" s="113" t="str">
        <f t="shared" ca="1" si="55"/>
        <v xml:space="preserve">[who], [what], , [how], [$], , , , , , , , , , , , , , , , , , , , , , , , , , , , , , , , , , , , , , , , , , , , , , , , , , , , , , , , , , , , , , , , , , , , , , , , , , , </v>
      </c>
      <c r="CH84" s="113" t="str">
        <f t="shared" ca="1" si="55"/>
        <v xml:space="preserve">[who], [what], , [how], [$], , , , , , , , , , , , , , , , , , , , , , , , , , , , , , , , , , , , , , , , , , , , , , , , , , , , , , , , , , , , , , , , , , , , , , , , , , , , </v>
      </c>
      <c r="CI84" s="113" t="str">
        <f t="shared" ca="1" si="55"/>
        <v xml:space="preserve">[who], [what], , [how], [$], , , , , , , , , , , , , , , , , , , , , , , , , , , , , , , , , , , , , , , , , , , , , , , , , , , , , , , , , , , , , , , , , , , , , , , , , , , , , </v>
      </c>
      <c r="CJ84" s="113" t="str">
        <f t="shared" ca="1" si="55"/>
        <v xml:space="preserve">[who], [what], , [how], [$], , , , , , , , , , , , , , , , , , , , , , , , , , , , , , , , , , , , , , , , , , , , , , , , , , , , , , , , , , , , , , , , , , , , , , , , , , , , , , </v>
      </c>
      <c r="CK84" s="113" t="str">
        <f t="shared" ca="1" si="55"/>
        <v xml:space="preserve">[who], [what], , [how], [$], , , , , , , , , , , , , , , , , , , , , , , , , , , , , , , , , , , , , , , , , , , , , , , , , , , , , , , , , , , , , , , , , , , , , , , , , , , , , , , </v>
      </c>
      <c r="CL84" s="113" t="str">
        <f t="shared" ca="1" si="55"/>
        <v xml:space="preserve">[who], [what], , [how], [$], , , , , , , , , , , , , , , , , , , , , , , , , , , , , , , , , , , , , , , , , , , , , , , , , , , , , , , , , , , , , , , , , , , , , , , , , , , , , , , , </v>
      </c>
      <c r="CM84" s="113" t="str">
        <f t="shared" ca="1" si="55"/>
        <v xml:space="preserve">[who], [what], , [how], [$], , , , , , , , , , , , , , , , , , , , , , , , , , , , , , , , , , , , , , , , , , , , , , , , , , , , , , , , , , , , , , , , , , , , , , , , , , , , , , , , , </v>
      </c>
      <c r="CN84" s="113" t="str">
        <f t="shared" ca="1" si="55"/>
        <v xml:space="preserve">[who], [what], , [how], [$], , , , , , , , , , , , , , , , , , , , , , , , , , , , , , , , , , , , , , , , , , , , , , , , , , , , , , , , , , , , , , , , , , , , , , , , , , , , , , , , , , </v>
      </c>
      <c r="CO84" s="113" t="str">
        <f t="shared" ca="1" si="55"/>
        <v xml:space="preserve">[who], [what], , [how], [$], , , , , , , , , , , , , , , , , , , , , , , , , , , , , , , , , , , , , , , , , , , , , , , , , , , , , , , , , , , , , , , , , , , , , , , , , , , , , , , , , , , </v>
      </c>
      <c r="CP84" s="113" t="str">
        <f t="shared" ca="1" si="55"/>
        <v xml:space="preserve">[who], [what], , [how], [$], , , , , , , , , , , , , , , , , , , , , , , , , , , , , , , , , , , , , , , , , , , , , , , , , , , , , , , , , , , , , , , , , , , , , , , , , , , , , , , , , , , , </v>
      </c>
      <c r="CQ84" s="113" t="str">
        <f t="shared" ca="1" si="55"/>
        <v xml:space="preserve">[who], [what], , [how], [$], , , , , , , , , , , , , , , , , , , , , , , , , , , , , , , , , , , , , , , , , , , , , , , , , , , , , , , , , , , , , , , , , , , , , , , , , , , , , , , , , , , , , </v>
      </c>
      <c r="CR84" s="113" t="str">
        <f t="shared" ca="1" si="55"/>
        <v xml:space="preserve">[who], [what], , [how], [$], , , , , , , , , , , , , , , , , , , , , , , , , , , , , , , , , , , , , , , , , , , , , , , , , , , , , , , , , , , , , , , , , , , , , , , , , , , , , , , , , , , , , , </v>
      </c>
      <c r="CS84" s="113" t="str">
        <f t="shared" ca="1" si="55"/>
        <v xml:space="preserve">[who], [what], , [how], [$], , , , , , , , , , , , , , , , , , , , , , , , , , , , , , , , , , , , , , , , , , , , , , , , , , , , , , , , , , , , , , , , , , , , , , , , , , , , , , , , , , , , , , , </v>
      </c>
      <c r="CT84" s="113" t="str">
        <f t="shared" ca="1" si="55"/>
        <v xml:space="preserve">[who], [what], , [how], [$], , , , , , , , , , , , , , , , , , , , , , , , , , , , , , , , , , , , , , , , , , , , , , , , , , , , , , , , , , , , , , , , , , , , , , , , , , , , , , , , , , , , , , , , </v>
      </c>
      <c r="CU84" s="113" t="str">
        <f t="shared" ca="1" si="55"/>
        <v xml:space="preserve">[who], [what], , [how], [$], , , , , , , , , , , , , , , , , , , , , , , , , , , , , , , , , , , , , , , , , , , , , , , , , , , , , , , , , , , , , , , , , , , , , , , , , , , , , , , , , , , , , , , , , </v>
      </c>
      <c r="CV84" s="113" t="str">
        <f t="shared" ca="1" si="55"/>
        <v xml:space="preserve">[who], [what], , [how], [$], , , , , , , , , , , , , , , , , , , , , , , , , , , , , , , , , , , , , , , , , , , , , , , , , , , , , , , , , , , , , , , , , , , , , , , , , , , , , , , , , , , , , , , , , , </v>
      </c>
      <c r="CW84" s="113" t="str">
        <f t="shared" ca="1" si="55"/>
        <v xml:space="preserve">[who], [what], , [how], [$], , , , , , , , , , , , , , , , , , , , , , , , , , , , , , , , , , , , , , , , , , , , , , , , , , , , , , , , , , , , , , , , , , , , , , , , , , , , , , , , , , , , , , , , , , , </v>
      </c>
      <c r="CX84" s="113" t="str">
        <f t="shared" ca="1" si="55"/>
        <v xml:space="preserve">[who], [what], , [how], [$], , , , , , , , , , , , , , , , , , , , , , , , , , , , , , , , , , , , , , , , , , , , , , , , , , , , , , , , , , , , , , , , , , , , , , , , , , , , , , , , , , , , , , , , , , , , </v>
      </c>
      <c r="CY84" s="113" t="str">
        <f t="shared" ca="1" si="55"/>
        <v xml:space="preserve">[who], [what], , [how], [$], , , , , , , , , , , , , , , , , , , , , , , , , , , , , , , , , , , , , , , , , , , , , , , , , , , , , , , , , , , , , , , , , , , , , , , , , , , , , , , , , , , , , , , , , , , , , </v>
      </c>
      <c r="CZ84" s="113" t="str">
        <f t="shared" ca="1" si="55"/>
        <v xml:space="preserve">[who], [what], , [how], [$], , , , , , , , , , , , , , , , , , , , , , , , , , , , , , , , , , , , , , , , , , , , , , , , , , , , , , , , , , , , , , , , , , , , , , , , , , , , , , , , , , , , , , , , , , , , , , </v>
      </c>
      <c r="DA84" s="113" t="str">
        <f t="shared" ca="1" si="55"/>
        <v xml:space="preserve">[who], [what], , [how], [$], , , , , , , , , , , , , , , , , , , , , , , , , , , , , , , , , , , , , , , , , , , , , , , , , , , , , , , , , , , , , , , , , , , , , , , , , , , , , , , , , , , , , , , , , , , , , , , </v>
      </c>
      <c r="DB84" s="113" t="str">
        <f t="shared" ca="1" si="55"/>
        <v xml:space="preserve">[who], [what], , [how], [$], , , , , , , , , , , , , , , , , , , , , , , , , , , , , , , , , , , , , , , , , , , , , , , , , , , , , , , , , , , , , , , , , , , , , , , , , , , , , , , , , , , , , , , , , , , , , , , , </v>
      </c>
      <c r="DC84" s="113" t="str">
        <f t="shared" ca="1" si="55"/>
        <v xml:space="preserve">[who], [what], , [how], [$], , , , , , , , , , , , , , , , , , , , , , , , , , , , , , , , , , , , , , , , , , , , , , , , , , , , , , , , , , , , , , , , , , , , , , , , , , , , , , , , , , , , , , , , , , , , , , , , , </v>
      </c>
      <c r="DD84" s="113" t="str">
        <f t="shared" ca="1" si="55"/>
        <v xml:space="preserve">[who], [what], , [how], [$], , , , , , , , , , , , , , , , , , , , , , , , , , , , , , , , , , , , , , , , , , , , , , , , , , , , , , , , , , , , , , , , , , , , , , , , , , , , , , , , , , , , , , , , , , , , , , , , , , </v>
      </c>
      <c r="DE84" s="113" t="str">
        <f t="shared" ca="1" si="55"/>
        <v xml:space="preserve">[who], [what], , [how], [$], , , , , , , , , , , , , , , , , , , , , , , , , , , , , , , , , , , , , , , , , , , , , , , , , , , , , , , , , , , , , , , , , , , , , , , , , , , , , , , , , , , , , , , , , , , , , , , , , , , </v>
      </c>
      <c r="DF84" s="113" t="str">
        <f t="shared" ca="1" si="55"/>
        <v xml:space="preserve">[who], [what], , [how], [$], , , , , , , , , , , , , , , , , , , , , , , , , , , , , , , , , , , , , , , , , , , , , , , , , , , , , , , , , , , , , , , , , , , , , , , , , , , , , , , , , , , , , , , , , , , , , , , , , , , , </v>
      </c>
      <c r="DG84" s="113" t="str">
        <f t="shared" ca="1" si="55"/>
        <v xml:space="preserve">[who], [what], , [how], [$], , , , , , , , , , , , , , , , , , , , , , , , , , , , , , , , , , , , , , , , , , , , , , , , , , , , , , , , , , , , , , , , , , , , , , , , , , , , , , , , , , , , , , , , , , , , , , , , , , , , , </v>
      </c>
      <c r="DH84" s="113" t="str">
        <f t="shared" ca="1" si="55"/>
        <v xml:space="preserve">[who], [what], , [how], [$], , , , , , , , , , , , , , , , , , , , , , , , , , , , , , , , , , , , , , , , , , , , , , , , , , , , , , , , , , , , , , , , , , , , , , , , , , , , , , , , , , , , , , , , , , , , , , , , , , , , , , </v>
      </c>
      <c r="DI84" s="113" t="str">
        <f t="shared" ca="1" si="55"/>
        <v xml:space="preserve">[who], [what], , [how], [$], , , , , , , , , , , , , , , , , , , , , , , , , , , , , , , , , , , , , , , , , , , , , , , , , , , , , , , , , , , , , , , , , , , , , , , , , , , , , , , , , , , , , , , , , , , , , , , , , , , , , , , </v>
      </c>
      <c r="DJ84" s="113" t="str">
        <f t="shared" ca="1" si="55"/>
        <v xml:space="preserve">[who], [what], , [how], [$], , , , , , , , , , , , , , , , , , , , , , , , , , , , , , , , , , , , , , , , , , , , , , , , , , , , , , , , , , , , , , , , , , , , , , , , , , , , , , , , , , , , , , , , , , , , , , , , , , , , , , , , </v>
      </c>
      <c r="DK84" s="113" t="str">
        <f t="shared" ca="1" si="55"/>
        <v xml:space="preserve">[who], [what], , [how], [$], , , , , , , , , , , , , , , , , , , , , , , , , , , , , , , , , , , , , , , , , , , , , , , , , , , , , , , , , , , , , , , , , , , , , , , , , , , , , , , , , , , , , , , , , , , , , , , , , , , , , , , , , </v>
      </c>
      <c r="DL84" s="113" t="str">
        <f t="shared" ca="1" si="55"/>
        <v xml:space="preserve">[who], [what], , [how], [$], , , , , , , , , , , , , , , , , , , , , , , , , , , , , , , , , , , , , , , , , , , , , , , , , , , , , , , , , , , , , , , , , , , , , , , , , , , , , , , , , , , , , , , , , , , , , , , , , , , , , , , , , , </v>
      </c>
      <c r="DM84" s="113" t="str">
        <f t="shared" ca="1" si="55"/>
        <v xml:space="preserve">[who], [what], , [how], [$], , , , , , , , , , , , , , , , , , , , , , , , , , , , , , , , , , , , , , , , , , , , , , , , , , , , , , , , , , , , , , , , , , , , , , , , , , , , , , , , , , , , , , , , , , , , , , , , , , , , , , , , , , , </v>
      </c>
      <c r="DN84" s="113" t="str">
        <f t="shared" ca="1" si="55"/>
        <v xml:space="preserve">[who], [what], , [how], [$], , , , , , , , , , , , , , , , , , , , , , , , , , , , , , , , , , , , , , , , , , , , , , , , , , , , , , , , , , , , , , , , , , , , , , , , , , , , , , , , , , , , , , , , , , , , , , , , , , , , , , , , , , , , </v>
      </c>
      <c r="DO84" s="113" t="str">
        <f t="shared" ca="1" si="55"/>
        <v xml:space="preserve">[who], [what], , [how], [$], , , , , , , , , , , , , , , , , , , , , , , , , , , , , , , , , , , , , , , , , , , , , , , , , , , , , , , , , , , , , , , , , , , , , , , , , , , , , , , , , , , , , , , , , , , , , , , , , , , , , , , , , , , , , </v>
      </c>
      <c r="DP84" s="113" t="str">
        <f t="shared" ca="1" si="55"/>
        <v xml:space="preserve">[who], [what], , [how], [$], , , , , , , , , , , , , , , , , , , , , , , , , , , , , , , , , , , , , , , , , , , , , , , , , , , , , , , , , , , , , , , , , , , , , , , , , , , , , , , , , , , , , , , , , , , , , , , , , , , , , , , , , , , , , , </v>
      </c>
      <c r="DQ84" s="113" t="str">
        <f t="shared" ca="1" si="55"/>
        <v xml:space="preserve">[who], [what], , [how], [$], , , , , , , , , , , , , , , , , , , , , , , , , , , , , , , , , , , , , , , , , , , , , , , , , , , , , , , , , , , , , , , , , , , , , , , , , , , , , , , , , , , , , , , , , , , , , , , , , , , , , , , , , , , , , , , </v>
      </c>
      <c r="DR84" s="113" t="str">
        <f t="shared" ca="1" si="55"/>
        <v xml:space="preserve">[who], [what], , [how], [$], , , , , , , , , , , , , , , , , , , , , , , , , , , , , , , , , , , , , , , , , , , , , , , , , , , , , , , , , , , , , , , , , , , , , , , , , , , , , , , , , , , , , , , , , , , , , , , , , , , , , , , , , , , , , , , , </v>
      </c>
      <c r="DS84" s="113" t="str">
        <f t="shared" ca="1" si="55"/>
        <v xml:space="preserve">[who], [what], , [how], [$], , , , , , , , , , , , , , , , , , , , , , , , , , , , , , , , , , , , , , , , , , , , , , , , , , , , , , , , , , , , , , , , , , , , , , , , , , , , , , , , , , , , , , , , , , , , , , , , , , , , , , , , , , , , , , , , , </v>
      </c>
      <c r="DT84" s="113" t="str">
        <f t="shared" ca="1" si="55"/>
        <v xml:space="preserve">[who], [what], , [how], [$], , , , , , , , , , , , , , , , , , , , , , , , , , , , , , , , , , , , , , , , , , , , , , , , , , , , , , , , , , , , , , , , , , , , , , , , , , , , , , , , , , , , , , , , , , , , , , , , , , , , , , , , , , , , , , , , , , </v>
      </c>
      <c r="DU84" s="113" t="str">
        <f t="shared" ca="1" si="55"/>
        <v xml:space="preserve">[who], [what], , [how], [$], , , , , , , , , , , , , , , , , , , , , , , , , , , , , , , , , , , , , , , , , , , , , , , , , , , , , , , , , , , , , , , , , , , , , , , , , , , , , , , , , , , , , , , , , , , , , , , , , , , , , , , , , , , , , , , , , , , </v>
      </c>
      <c r="DV84" s="113" t="str">
        <f t="shared" ca="1" si="55"/>
        <v xml:space="preserve">[who], [what], , [how], [$], , , , , , , , , , , , , , , , , , , , , , , , , , , , , , , , , , , , , , , , , , , , , , , , , , , , , , , , , , , , , , , , , , , , , , , , , , , , , , , , , , , , , , , , , , , , , , , , , , , , , , , , , , , , , , , , , , , , </v>
      </c>
      <c r="DW84" s="113" t="str">
        <f t="shared" ca="1" si="55"/>
        <v xml:space="preserve">[who], [what], , [how], [$], , , , , , , , , , , , , , , , , , , , , , , , , , , , , , , , , , , , , , , , , , , , , , , , , , , , , , , , , , , , , , , , , , , , , , , , , , , , , , , , , , , , , , , , , , , , , , , , , , , , , , , , , , , , , , , , , , , , , </v>
      </c>
      <c r="DX84" s="113" t="str">
        <f t="shared" ca="1" si="55"/>
        <v xml:space="preserve">[who], [what], , [how], [$], , , , , , , , , , , , , , , , , , , , , , , , , , , , , , , , , , , , , , , , , , , , , , , , , , , , , , , , , , , , , , , , , , , , , , , , , , , , , , , , , , , , , , , , , , , , , , , , , , , , , , , , , , , , , , , , , , , , , , </v>
      </c>
      <c r="DY84" s="113" t="str">
        <f t="shared" ca="1" si="55"/>
        <v xml:space="preserve">[who], [what], , [how], [$], , , , , , , , , , , , , , , , , , , , , , , , , , , , , , , , , , , , , , , , , , , , , , , , , , , , , , , , , , , , , , , , , , , , , , , , , , , , , , , , , , , , , , , , , , , , , , , , , , , , , , , , , , , , , , , , , , , , , , , </v>
      </c>
      <c r="DZ84" s="113" t="str">
        <f t="shared" ca="1" si="55"/>
        <v xml:space="preserve">[who], [what], , [how], [$], , , , , , , , , , , , , , , , , , , , , , , , , , , , , , , , , , , , , , , , , , , , , , , , , , , , , , , , , , , , , , , , , , , , , , , , , , , , , , , , , , , , , , , , , , , , , , , , , , , , , , , , , , , , , , , , , , , , , , , , </v>
      </c>
      <c r="EA84" s="113" t="str">
        <f t="shared" ca="1" si="55"/>
        <v xml:space="preserve">[who], [what], , [how], [$], , , , , , , , , , , , , , , , , , , , , , , , , , , , , , , , , , , , , , , , , , , , , , , , , , , , , , , , , , , , , , , , , , , , , , , , , , , , , , , , , , , , , , , , , , , , , , , , , , , , , , , , , , , , , , , , , , , , , , , , , </v>
      </c>
      <c r="EB84" s="113" t="str">
        <f t="shared" ca="1" si="55"/>
        <v xml:space="preserve">[who], [what], , [how], [$], , , , , , , , , , , , , , , , , , , , , , , , , , , , , , , , , , , , , , , , , , , , , , , , , , , , , , , , , , , , , , , , , , , , , , , , , , , , , , , , , , , , , , , , , , , , , , , , , , , , , , , , , , , , , , , , , , , , , , , , , , </v>
      </c>
      <c r="EC84" s="113" t="str">
        <f t="shared" ca="1" si="55"/>
        <v xml:space="preserve">[who], [what], , [how], [$], , , , , , , , , , , , , , , , , , , , , , , , , , , , , , , , , , , , , , , , , , , , , , , , , , , , , , , , , , , , , , , , , , , , , , , , , , , , , , , , , , , , , , , , , , , , , , , , , , , , , , , , , , , , , , , , , , , , , , , , , , , </v>
      </c>
      <c r="ED84" s="113" t="str">
        <f t="shared" ca="1" si="55"/>
        <v xml:space="preserve">[who], [what], , [how], [$], , , , , , , , , , , , , , , , , , , , , , , , , , , , , , , , , , , , , , , , , , , , , , , , , , , , , , , , , , , , , , , , , , , , , , , , , , , , , , , , , , , , , , , , , , , , , , , , , , , , , , , , , , , , , , , , , , , , , , , , , , , , </v>
      </c>
      <c r="EE84" s="113" t="str">
        <f t="shared" ca="1" si="55"/>
        <v xml:space="preserve">[who], [what], , [how], [$], , , , , , , , , , , , , , , , , , , , , , , , , , , , , , , , , , , , , , , , , , , , , , , , , , , , , , , , , , , , , , , , , , , , , , , , , , , , , , , , , , , , , , , , , , , , , , , , , , , , , , , , , , , , , , , , , , , , , , , , , , , , , </v>
      </c>
      <c r="EF84" s="113" t="str">
        <f t="shared" ref="EF84:EY84" ca="1" si="56">CONCATENATE(INDIRECT(ADDRESS(ROW(),COLUMN()-1)),", ", EF83)</f>
        <v xml:space="preserve">[who], [what], , [how], [$], , , , , , , , , , , , , , , , , , , , , , , , , , , , , , , , , , , , , , , , , , , , , , , , , , , , , , , , , , , , , , , , , , , , , , , , , , , , , , , , , , , , , , , , , , , , , , , , , , , , , , , , , , , , , , , , , , , , , , , , , , , , , , </v>
      </c>
      <c r="EG84" s="113" t="str">
        <f t="shared" ca="1" si="56"/>
        <v xml:space="preserve">[who], [what], , [how], [$], , , , , , , , , , , , , , , , , , , , , , , , , , , , , , , , , , , , , , , , , , , , , , , , , , , , , , , , , , , , , , , , , , , , , , , , , , , , , , , , , , , , , , , , , , , , , , , , , , , , , , , , , , , , , , , , , , , , , , , , , , , , , , , </v>
      </c>
      <c r="EH84" s="113" t="str">
        <f t="shared" ca="1" si="56"/>
        <v xml:space="preserve">[who], [what], , [how], [$], , , , , , , , , , , , , , , , , , , , , , , , , , , , , , , , , , , , , , , , , , , , , , , , , , , , , , , , , , , , , , , , , , , , , , , , , , , , , , , , , , , , , , , , , , , , , , , , , , , , , , , , , , , , , , , , , , , , , , , , , , , , , , , , </v>
      </c>
      <c r="EI84" s="113" t="str">
        <f t="shared" ca="1" si="56"/>
        <v xml:space="preserve">[who], [what], , [how], [$], , , , , , , , , , , , , , , , , , , , , , , , , , , , , , , , , , , , , , , , , , , , , , , , , , , , , , , , , , , , , , , , , , , , , , , , , , , , , , , , , , , , , , , , , , , , , , , , , , , , , , , , , , , , , , , , , , , , , , , , , , , , , , , , , </v>
      </c>
      <c r="EJ84" s="113" t="str">
        <f t="shared" ca="1" si="56"/>
        <v xml:space="preserve">[who], [what], , [how], [$], , , , , , , , , , , , , , , , , , , , , , , , , , , , , , , , , , , , , , , , , , , , , , , , , , , , , , , , , , , , , , , , , , , , , , , , , , , , , , , , , , , , , , , , , , , , , , , , , , , , , , , , , , , , , , , , , , , , , , , , , , , , , , , , , , </v>
      </c>
      <c r="EK84" s="113" t="str">
        <f t="shared" ca="1" si="56"/>
        <v xml:space="preserve">[who], [what], , [how], [$], , , , , , , , , , , , , , , , , , , , , , , , , , , , , , , , , , , , , , , , , , , , , , , , , , , , , , , , , , , , , , , , , , , , , , , , , , , , , , , , , , , , , , , , , , , , , , , , , , , , , , , , , , , , , , , , , , , , , , , , , , , , , , , , , , , </v>
      </c>
      <c r="EL84" s="113" t="str">
        <f t="shared" ca="1" si="56"/>
        <v xml:space="preserve">[who], [what], , [how], [$], , , , , , , , , , , , , , , , , , , , , , , , , , , , , , , , , , , , , , , , , , , , , , , , , , , , , , , , , , , , , , , , , , , , , , , , , , , , , , , , , , , , , , , , , , , , , , , , , , , , , , , , , , , , , , , , , , , , , , , , , , , , , , , , , , , , </v>
      </c>
      <c r="EM84" s="113" t="str">
        <f t="shared" ca="1" si="56"/>
        <v xml:space="preserve">[who], [what], , [how], [$], , , , , , , , , , , , , , , , , , , , , , , , , , , , , , , , , , , , , , , , , , , , , , , , , , , , , , , , , , , , , , , , , , , , , , , , , , , , , , , , , , , , , , , , , , , , , , , , , , , , , , , , , , , , , , , , , , , , , , , , , , , , , , , , , , , , , </v>
      </c>
      <c r="EN84" s="113" t="str">
        <f t="shared" ca="1" si="56"/>
        <v xml:space="preserve">[who], [what], , [how], [$], , , , , , , , , , , , , , , , , , , , , , , , , , , , , , , , , , , , , , , , , , , , , , , , , , , , , , , , , , , , , , , , , , , , , , , , , , , , , , , , , , , , , , , , , , , , , , , , , , , , , , , , , , , , , , , , , , , , , , , , , , , , , , , , , , , , , , </v>
      </c>
      <c r="EO84" s="113" t="str">
        <f t="shared" ca="1" si="56"/>
        <v xml:space="preserve">[who], [what], , [how], [$], , , , , , , , , , , , , , , , , , , , , , , , , , , , , , , , , , , , , , , , , , , , , , , , , , , , , , , , , , , , , , , , , , , , , , , , , , , , , , , , , , , , , , , , , , , , , , , , , , , , , , , , , , , , , , , , , , , , , , , , , , , , , , , , , , , , , , , </v>
      </c>
      <c r="EP84" s="113" t="str">
        <f t="shared" ca="1" si="56"/>
        <v xml:space="preserve">[who], [what], , [how], [$], , , , , , , , , , , , , , , , , , , , , , , , , , , , , , , , , , , , , , , , , , , , , , , , , , , , , , , , , , , , , , , , , , , , , , , , , , , , , , , , , , , , , , , , , , , , , , , , , , , , , , , , , , , , , , , , , , , , , , , , , , , , , , , , , , , , , , , , </v>
      </c>
      <c r="EQ84" s="113" t="str">
        <f t="shared" ca="1" si="56"/>
        <v xml:space="preserve">[who], [what], , [how], [$], , , , , , , , , , , , , , , , , , , , , , , , , , , , , , , , , , , , , , , , , , , , , , , , , , , , , , , , , , , , , , , , , , , , , , , , , , , , , , , , , , , , , , , , , , , , , , , , , , , , , , , , , , , , , , , , , , , , , , , , , , , , , , , , , , , , , , , , , </v>
      </c>
      <c r="ER84" s="113" t="str">
        <f t="shared" ca="1" si="56"/>
        <v xml:space="preserve">[who], [what], , [how], [$], , , , , , , , , , , , , , , , , , , , , , , , , , , , , , , , , , , , , , , , , , , , , , , , , , , , , , , , , , , , , , , , , , , , , , , , , , , , , , , , , , , , , , , , , , , , , , , , , , , , , , , , , , , , , , , , , , , , , , , , , , , , , , , , , , , , , , , , , , </v>
      </c>
      <c r="ES84" s="113" t="str">
        <f t="shared" ca="1" si="56"/>
        <v xml:space="preserve">[who], [what], , [how], [$], , , , , , , , , , , , , , , , , , , , , , , , , , , , , , , , , , , , , , , , , , , , , , , , , , , , , , , , , , , , , , , , , , , , , , , , , , , , , , , , , , , , , , , , , , , , , , , , , , , , , , , , , , , , , , , , , , , , , , , , , , , , , , , , , , , , , , , , , , , </v>
      </c>
      <c r="ET84" s="113" t="str">
        <f t="shared" ca="1" si="56"/>
        <v xml:space="preserve">[who], [what], , [how], [$], , , , , , , , , , , , , , , , , , , , , , , , , , , , , , , , , , , , , , , , , , , , , , , , , , , , , , , , , , , , , , , , , , , , , , , , , , , , , , , , , , , , , , , , , , , , , , , , , , , , , , , , , , , , , , , , , , , , , , , , , , , , , , , , , , , , , , , , , , , , </v>
      </c>
      <c r="EU84" s="113" t="str">
        <f t="shared" ca="1" si="56"/>
        <v xml:space="preserve">[who], [what], , [how], [$], , , , , , , , , , , , , , , , , , , , , , , , , , , , , , , , , , , , , , , , , , , , , , , , , , , , , , , , , , , , , , , , , , , , , , , , , , , , , , , , , , , , , , , , , , , , , , , , , , , , , , , , , , , , , , , , , , , , , , , , , , , , , , , , , , , , , , , , , , , , , </v>
      </c>
      <c r="EV84" s="113" t="str">
        <f t="shared" ca="1" si="56"/>
        <v xml:space="preserve">[who], [what], , [how], [$], , , , , , , , , , , , , , , , , , , , , , , , , , , , , , , , , , , , , , , , , , , , , , , , , , , , , , , , , , , , , , , , , , , , , , , , , , , , , , , , , , , , , , , , , , , , , , , , , , , , , , , , , , , , , , , , , , , , , , , , , , , , , , , , , , , , , , , , , , , , , , </v>
      </c>
      <c r="EW84" s="113" t="str">
        <f t="shared" ca="1" si="56"/>
        <v xml:space="preserve">[who], [what], , [how], [$], , , , , , , , , , , , , , , , , , , , , , , , , , , , , , , , , , , , , , , , , , , , , , , , , , , , , , , , , , , , , , , , , , , , , , , , , , , , , , , , , , , , , , , , , , , , , , , , , , , , , , , , , , , , , , , , , , , , , , , , , , , , , , , , , , , , , , , , , , , , , , , </v>
      </c>
      <c r="EX84" s="113" t="str">
        <f t="shared" ca="1" si="56"/>
        <v xml:space="preserve">[who], [what], , [how], [$], , , , , , , , , , , , , , , , , , , , , , , , , , , , , , , , , , , , , , , , , , , , , , , , , , , , , , , , , , , , , , , , , , , , , , , , , , , , , , , , , , , , , , , , , , , , , , , , , , , , , , , , , , , , , , , , , , , , , , , , , , , , , , , , , , , , , , , , , , , , , , , , </v>
      </c>
      <c r="EY84" s="113" t="str">
        <f t="shared" ca="1" si="56"/>
        <v xml:space="preserve">[who], [what], , [how], [$], , , , , , , , , , , , , , , , , , , , , , , , , , , , , , , , , , , , , , , , , , , , , , , , , , , , , , , , , , , , , , , , , , , , , , , , , , , , , , , , , , , , , , , , , , , , , , , , , , , , , , , , , , , , , , , , , , , , , , , , , , , , , , , , , , , , , , , , , , , , , , , , , </v>
      </c>
    </row>
    <row r="85" spans="1:155" s="103" customFormat="1" ht="16.95" hidden="1" customHeight="1" outlineLevel="2">
      <c r="A85" s="31"/>
      <c r="B85" s="31"/>
      <c r="C85" s="33"/>
      <c r="D85" s="33"/>
      <c r="E85" s="28"/>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c r="EA85" s="113"/>
      <c r="EB85" s="113"/>
      <c r="EC85" s="113"/>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row>
    <row r="86" spans="1:155" s="103" customFormat="1" ht="28.95" hidden="1" customHeight="1" outlineLevel="2">
      <c r="A86" s="31"/>
      <c r="B86" s="31"/>
      <c r="C86" s="33" t="s">
        <v>192</v>
      </c>
      <c r="D86" s="33"/>
      <c r="E86" s="28"/>
      <c r="F86" s="113" t="str">
        <f>IF(F59="Y",F72 &amp; ", ","")</f>
        <v/>
      </c>
      <c r="G86" s="113" t="str">
        <f t="shared" ref="G86:BR86" si="57">IF(G59="Y",G72 &amp; ", ","")</f>
        <v/>
      </c>
      <c r="H86" s="113" t="str">
        <f t="shared" si="57"/>
        <v/>
      </c>
      <c r="I86" s="113" t="str">
        <f t="shared" si="57"/>
        <v/>
      </c>
      <c r="J86" s="113" t="str">
        <f t="shared" si="57"/>
        <v/>
      </c>
      <c r="K86" s="113" t="str">
        <f t="shared" si="57"/>
        <v/>
      </c>
      <c r="L86" s="113" t="str">
        <f t="shared" si="57"/>
        <v/>
      </c>
      <c r="M86" s="113" t="str">
        <f t="shared" si="57"/>
        <v/>
      </c>
      <c r="N86" s="113" t="str">
        <f t="shared" si="57"/>
        <v/>
      </c>
      <c r="O86" s="113" t="str">
        <f t="shared" si="57"/>
        <v/>
      </c>
      <c r="P86" s="113" t="str">
        <f t="shared" si="57"/>
        <v/>
      </c>
      <c r="Q86" s="113" t="str">
        <f t="shared" si="57"/>
        <v/>
      </c>
      <c r="R86" s="113" t="str">
        <f t="shared" si="57"/>
        <v/>
      </c>
      <c r="S86" s="113" t="str">
        <f t="shared" si="57"/>
        <v/>
      </c>
      <c r="T86" s="113" t="str">
        <f t="shared" si="57"/>
        <v/>
      </c>
      <c r="U86" s="113" t="str">
        <f t="shared" si="57"/>
        <v/>
      </c>
      <c r="V86" s="113" t="str">
        <f t="shared" si="57"/>
        <v/>
      </c>
      <c r="W86" s="113" t="str">
        <f t="shared" si="57"/>
        <v/>
      </c>
      <c r="X86" s="113" t="str">
        <f t="shared" si="57"/>
        <v/>
      </c>
      <c r="Y86" s="113" t="str">
        <f t="shared" si="57"/>
        <v/>
      </c>
      <c r="Z86" s="113" t="str">
        <f t="shared" si="57"/>
        <v/>
      </c>
      <c r="AA86" s="113" t="str">
        <f t="shared" si="57"/>
        <v/>
      </c>
      <c r="AB86" s="113" t="str">
        <f t="shared" si="57"/>
        <v/>
      </c>
      <c r="AC86" s="113" t="str">
        <f t="shared" si="57"/>
        <v/>
      </c>
      <c r="AD86" s="113" t="str">
        <f t="shared" si="57"/>
        <v/>
      </c>
      <c r="AE86" s="113" t="str">
        <f t="shared" si="57"/>
        <v/>
      </c>
      <c r="AF86" s="113" t="str">
        <f t="shared" si="57"/>
        <v/>
      </c>
      <c r="AG86" s="113" t="str">
        <f t="shared" si="57"/>
        <v/>
      </c>
      <c r="AH86" s="113" t="str">
        <f t="shared" si="57"/>
        <v/>
      </c>
      <c r="AI86" s="113" t="str">
        <f t="shared" si="57"/>
        <v/>
      </c>
      <c r="AJ86" s="113" t="str">
        <f t="shared" si="57"/>
        <v/>
      </c>
      <c r="AK86" s="113" t="str">
        <f t="shared" si="57"/>
        <v/>
      </c>
      <c r="AL86" s="113" t="str">
        <f t="shared" si="57"/>
        <v/>
      </c>
      <c r="AM86" s="113" t="str">
        <f t="shared" si="57"/>
        <v/>
      </c>
      <c r="AN86" s="113" t="str">
        <f t="shared" si="57"/>
        <v/>
      </c>
      <c r="AO86" s="113" t="str">
        <f t="shared" si="57"/>
        <v/>
      </c>
      <c r="AP86" s="113" t="str">
        <f t="shared" si="57"/>
        <v/>
      </c>
      <c r="AQ86" s="113" t="str">
        <f t="shared" si="57"/>
        <v/>
      </c>
      <c r="AR86" s="113" t="str">
        <f t="shared" si="57"/>
        <v/>
      </c>
      <c r="AS86" s="113" t="str">
        <f t="shared" si="57"/>
        <v/>
      </c>
      <c r="AT86" s="113" t="str">
        <f t="shared" si="57"/>
        <v/>
      </c>
      <c r="AU86" s="113" t="str">
        <f t="shared" si="57"/>
        <v/>
      </c>
      <c r="AV86" s="113" t="str">
        <f t="shared" si="57"/>
        <v/>
      </c>
      <c r="AW86" s="113" t="str">
        <f t="shared" si="57"/>
        <v/>
      </c>
      <c r="AX86" s="113" t="str">
        <f t="shared" si="57"/>
        <v/>
      </c>
      <c r="AY86" s="113" t="str">
        <f t="shared" si="57"/>
        <v/>
      </c>
      <c r="AZ86" s="113" t="str">
        <f t="shared" si="57"/>
        <v/>
      </c>
      <c r="BA86" s="113" t="str">
        <f t="shared" si="57"/>
        <v/>
      </c>
      <c r="BB86" s="113" t="str">
        <f t="shared" si="57"/>
        <v/>
      </c>
      <c r="BC86" s="113" t="str">
        <f t="shared" si="57"/>
        <v/>
      </c>
      <c r="BD86" s="113" t="str">
        <f t="shared" si="57"/>
        <v/>
      </c>
      <c r="BE86" s="113" t="str">
        <f t="shared" si="57"/>
        <v/>
      </c>
      <c r="BF86" s="113" t="str">
        <f t="shared" si="57"/>
        <v/>
      </c>
      <c r="BG86" s="113" t="str">
        <f t="shared" si="57"/>
        <v/>
      </c>
      <c r="BH86" s="113" t="str">
        <f t="shared" si="57"/>
        <v/>
      </c>
      <c r="BI86" s="113" t="str">
        <f t="shared" si="57"/>
        <v/>
      </c>
      <c r="BJ86" s="113" t="str">
        <f t="shared" si="57"/>
        <v/>
      </c>
      <c r="BK86" s="113" t="str">
        <f t="shared" si="57"/>
        <v/>
      </c>
      <c r="BL86" s="113" t="str">
        <f t="shared" si="57"/>
        <v/>
      </c>
      <c r="BM86" s="113" t="str">
        <f t="shared" si="57"/>
        <v/>
      </c>
      <c r="BN86" s="113" t="str">
        <f t="shared" si="57"/>
        <v/>
      </c>
      <c r="BO86" s="113" t="str">
        <f t="shared" si="57"/>
        <v/>
      </c>
      <c r="BP86" s="113" t="str">
        <f t="shared" si="57"/>
        <v/>
      </c>
      <c r="BQ86" s="113" t="str">
        <f t="shared" si="57"/>
        <v/>
      </c>
      <c r="BR86" s="113" t="str">
        <f t="shared" si="57"/>
        <v/>
      </c>
      <c r="BS86" s="113" t="str">
        <f t="shared" ref="BS86:ED86" si="58">IF(BS59="Y",BS72 &amp; ", ","")</f>
        <v/>
      </c>
      <c r="BT86" s="113" t="str">
        <f t="shared" si="58"/>
        <v/>
      </c>
      <c r="BU86" s="113" t="str">
        <f t="shared" si="58"/>
        <v/>
      </c>
      <c r="BV86" s="113" t="str">
        <f t="shared" si="58"/>
        <v/>
      </c>
      <c r="BW86" s="113" t="str">
        <f t="shared" si="58"/>
        <v/>
      </c>
      <c r="BX86" s="113" t="str">
        <f t="shared" si="58"/>
        <v/>
      </c>
      <c r="BY86" s="113" t="str">
        <f t="shared" si="58"/>
        <v/>
      </c>
      <c r="BZ86" s="113" t="str">
        <f t="shared" si="58"/>
        <v/>
      </c>
      <c r="CA86" s="113" t="str">
        <f t="shared" si="58"/>
        <v/>
      </c>
      <c r="CB86" s="113" t="str">
        <f t="shared" si="58"/>
        <v/>
      </c>
      <c r="CC86" s="113" t="str">
        <f t="shared" si="58"/>
        <v/>
      </c>
      <c r="CD86" s="113" t="str">
        <f t="shared" si="58"/>
        <v/>
      </c>
      <c r="CE86" s="113" t="str">
        <f t="shared" si="58"/>
        <v/>
      </c>
      <c r="CF86" s="113" t="str">
        <f t="shared" si="58"/>
        <v/>
      </c>
      <c r="CG86" s="113" t="str">
        <f t="shared" si="58"/>
        <v/>
      </c>
      <c r="CH86" s="113" t="str">
        <f t="shared" si="58"/>
        <v/>
      </c>
      <c r="CI86" s="113" t="str">
        <f t="shared" si="58"/>
        <v/>
      </c>
      <c r="CJ86" s="113" t="str">
        <f t="shared" si="58"/>
        <v/>
      </c>
      <c r="CK86" s="113" t="str">
        <f t="shared" si="58"/>
        <v/>
      </c>
      <c r="CL86" s="113" t="str">
        <f t="shared" si="58"/>
        <v/>
      </c>
      <c r="CM86" s="113" t="str">
        <f t="shared" si="58"/>
        <v/>
      </c>
      <c r="CN86" s="113" t="str">
        <f t="shared" si="58"/>
        <v/>
      </c>
      <c r="CO86" s="113" t="str">
        <f t="shared" si="58"/>
        <v/>
      </c>
      <c r="CP86" s="113" t="str">
        <f t="shared" si="58"/>
        <v/>
      </c>
      <c r="CQ86" s="113" t="str">
        <f t="shared" si="58"/>
        <v/>
      </c>
      <c r="CR86" s="113" t="str">
        <f t="shared" si="58"/>
        <v/>
      </c>
      <c r="CS86" s="113" t="str">
        <f t="shared" si="58"/>
        <v/>
      </c>
      <c r="CT86" s="113" t="str">
        <f t="shared" si="58"/>
        <v/>
      </c>
      <c r="CU86" s="113" t="str">
        <f t="shared" si="58"/>
        <v/>
      </c>
      <c r="CV86" s="113" t="str">
        <f t="shared" si="58"/>
        <v/>
      </c>
      <c r="CW86" s="113" t="str">
        <f t="shared" si="58"/>
        <v/>
      </c>
      <c r="CX86" s="113" t="str">
        <f t="shared" si="58"/>
        <v/>
      </c>
      <c r="CY86" s="113" t="str">
        <f t="shared" si="58"/>
        <v/>
      </c>
      <c r="CZ86" s="113" t="str">
        <f t="shared" si="58"/>
        <v/>
      </c>
      <c r="DA86" s="113" t="str">
        <f t="shared" si="58"/>
        <v/>
      </c>
      <c r="DB86" s="113" t="str">
        <f t="shared" si="58"/>
        <v/>
      </c>
      <c r="DC86" s="113" t="str">
        <f t="shared" si="58"/>
        <v/>
      </c>
      <c r="DD86" s="113" t="str">
        <f t="shared" si="58"/>
        <v/>
      </c>
      <c r="DE86" s="113" t="str">
        <f t="shared" si="58"/>
        <v/>
      </c>
      <c r="DF86" s="113" t="str">
        <f t="shared" si="58"/>
        <v/>
      </c>
      <c r="DG86" s="113" t="str">
        <f t="shared" si="58"/>
        <v/>
      </c>
      <c r="DH86" s="113" t="str">
        <f t="shared" si="58"/>
        <v/>
      </c>
      <c r="DI86" s="113" t="str">
        <f t="shared" si="58"/>
        <v/>
      </c>
      <c r="DJ86" s="113" t="str">
        <f t="shared" si="58"/>
        <v/>
      </c>
      <c r="DK86" s="113" t="str">
        <f t="shared" si="58"/>
        <v/>
      </c>
      <c r="DL86" s="113" t="str">
        <f t="shared" si="58"/>
        <v/>
      </c>
      <c r="DM86" s="113" t="str">
        <f t="shared" si="58"/>
        <v/>
      </c>
      <c r="DN86" s="113" t="str">
        <f t="shared" si="58"/>
        <v/>
      </c>
      <c r="DO86" s="113" t="str">
        <f t="shared" si="58"/>
        <v/>
      </c>
      <c r="DP86" s="113" t="str">
        <f t="shared" si="58"/>
        <v/>
      </c>
      <c r="DQ86" s="113" t="str">
        <f t="shared" si="58"/>
        <v/>
      </c>
      <c r="DR86" s="113" t="str">
        <f t="shared" si="58"/>
        <v/>
      </c>
      <c r="DS86" s="113" t="str">
        <f t="shared" si="58"/>
        <v/>
      </c>
      <c r="DT86" s="113" t="str">
        <f t="shared" si="58"/>
        <v/>
      </c>
      <c r="DU86" s="113" t="str">
        <f t="shared" si="58"/>
        <v/>
      </c>
      <c r="DV86" s="113" t="str">
        <f t="shared" si="58"/>
        <v/>
      </c>
      <c r="DW86" s="113" t="str">
        <f t="shared" si="58"/>
        <v/>
      </c>
      <c r="DX86" s="113" t="str">
        <f t="shared" si="58"/>
        <v/>
      </c>
      <c r="DY86" s="113" t="str">
        <f t="shared" si="58"/>
        <v/>
      </c>
      <c r="DZ86" s="113" t="str">
        <f t="shared" si="58"/>
        <v/>
      </c>
      <c r="EA86" s="113" t="str">
        <f t="shared" si="58"/>
        <v/>
      </c>
      <c r="EB86" s="113" t="str">
        <f t="shared" si="58"/>
        <v/>
      </c>
      <c r="EC86" s="113" t="str">
        <f t="shared" si="58"/>
        <v/>
      </c>
      <c r="ED86" s="113" t="str">
        <f t="shared" si="58"/>
        <v/>
      </c>
      <c r="EE86" s="113" t="str">
        <f t="shared" ref="EE86:EY86" si="59">IF(EE59="Y",EE72 &amp; ", ","")</f>
        <v/>
      </c>
      <c r="EF86" s="113" t="str">
        <f t="shared" si="59"/>
        <v/>
      </c>
      <c r="EG86" s="113" t="str">
        <f t="shared" si="59"/>
        <v/>
      </c>
      <c r="EH86" s="113" t="str">
        <f t="shared" si="59"/>
        <v/>
      </c>
      <c r="EI86" s="113" t="str">
        <f t="shared" si="59"/>
        <v/>
      </c>
      <c r="EJ86" s="113" t="str">
        <f t="shared" si="59"/>
        <v/>
      </c>
      <c r="EK86" s="113" t="str">
        <f t="shared" si="59"/>
        <v/>
      </c>
      <c r="EL86" s="113" t="str">
        <f t="shared" si="59"/>
        <v/>
      </c>
      <c r="EM86" s="113" t="str">
        <f t="shared" si="59"/>
        <v/>
      </c>
      <c r="EN86" s="113" t="str">
        <f t="shared" si="59"/>
        <v/>
      </c>
      <c r="EO86" s="113" t="str">
        <f t="shared" si="59"/>
        <v/>
      </c>
      <c r="EP86" s="113" t="str">
        <f t="shared" si="59"/>
        <v/>
      </c>
      <c r="EQ86" s="113" t="str">
        <f t="shared" si="59"/>
        <v/>
      </c>
      <c r="ER86" s="113" t="str">
        <f t="shared" si="59"/>
        <v/>
      </c>
      <c r="ES86" s="113" t="str">
        <f t="shared" si="59"/>
        <v/>
      </c>
      <c r="ET86" s="113" t="str">
        <f t="shared" si="59"/>
        <v/>
      </c>
      <c r="EU86" s="113" t="str">
        <f t="shared" si="59"/>
        <v/>
      </c>
      <c r="EV86" s="113" t="str">
        <f t="shared" si="59"/>
        <v/>
      </c>
      <c r="EW86" s="113" t="str">
        <f t="shared" si="59"/>
        <v/>
      </c>
      <c r="EX86" s="113" t="str">
        <f t="shared" si="59"/>
        <v/>
      </c>
      <c r="EY86" s="113" t="str">
        <f t="shared" si="59"/>
        <v/>
      </c>
    </row>
    <row r="87" spans="1:155" s="103" customFormat="1" ht="28.95" hidden="1" customHeight="1" outlineLevel="2">
      <c r="A87" s="31"/>
      <c r="B87" s="31"/>
      <c r="C87" s="33" t="s">
        <v>193</v>
      </c>
      <c r="D87" s="33"/>
      <c r="E87" s="28"/>
      <c r="F87" s="136" t="str">
        <f>F86</f>
        <v/>
      </c>
      <c r="G87" s="113" t="str">
        <f ca="1">CONCATENATE(INDIRECT(ADDRESS(ROW(),COLUMN()-1)), G86)</f>
        <v/>
      </c>
      <c r="H87" s="113" t="str">
        <f t="shared" ref="H87:BS87" ca="1" si="60">CONCATENATE(INDIRECT(ADDRESS(ROW(),COLUMN()-1)), H86)</f>
        <v/>
      </c>
      <c r="I87" s="113" t="str">
        <f t="shared" ca="1" si="60"/>
        <v/>
      </c>
      <c r="J87" s="113" t="str">
        <f t="shared" ca="1" si="60"/>
        <v/>
      </c>
      <c r="K87" s="113" t="str">
        <f t="shared" ca="1" si="60"/>
        <v/>
      </c>
      <c r="L87" s="113" t="str">
        <f t="shared" ca="1" si="60"/>
        <v/>
      </c>
      <c r="M87" s="113" t="str">
        <f t="shared" ca="1" si="60"/>
        <v/>
      </c>
      <c r="N87" s="113" t="str">
        <f t="shared" ca="1" si="60"/>
        <v/>
      </c>
      <c r="O87" s="113" t="str">
        <f t="shared" ca="1" si="60"/>
        <v/>
      </c>
      <c r="P87" s="113" t="str">
        <f t="shared" ca="1" si="60"/>
        <v/>
      </c>
      <c r="Q87" s="113" t="str">
        <f t="shared" ca="1" si="60"/>
        <v/>
      </c>
      <c r="R87" s="113" t="str">
        <f t="shared" ca="1" si="60"/>
        <v/>
      </c>
      <c r="S87" s="113" t="str">
        <f t="shared" ca="1" si="60"/>
        <v/>
      </c>
      <c r="T87" s="113" t="str">
        <f t="shared" ca="1" si="60"/>
        <v/>
      </c>
      <c r="U87" s="113" t="str">
        <f t="shared" ca="1" si="60"/>
        <v/>
      </c>
      <c r="V87" s="113" t="str">
        <f t="shared" ca="1" si="60"/>
        <v/>
      </c>
      <c r="W87" s="113" t="str">
        <f t="shared" ca="1" si="60"/>
        <v/>
      </c>
      <c r="X87" s="113" t="str">
        <f t="shared" ca="1" si="60"/>
        <v/>
      </c>
      <c r="Y87" s="113" t="str">
        <f t="shared" ca="1" si="60"/>
        <v/>
      </c>
      <c r="Z87" s="113" t="str">
        <f t="shared" ca="1" si="60"/>
        <v/>
      </c>
      <c r="AA87" s="113" t="str">
        <f t="shared" ca="1" si="60"/>
        <v/>
      </c>
      <c r="AB87" s="113" t="str">
        <f t="shared" ca="1" si="60"/>
        <v/>
      </c>
      <c r="AC87" s="113" t="str">
        <f t="shared" ca="1" si="60"/>
        <v/>
      </c>
      <c r="AD87" s="113" t="str">
        <f t="shared" ca="1" si="60"/>
        <v/>
      </c>
      <c r="AE87" s="113" t="str">
        <f t="shared" ca="1" si="60"/>
        <v/>
      </c>
      <c r="AF87" s="113" t="str">
        <f t="shared" ca="1" si="60"/>
        <v/>
      </c>
      <c r="AG87" s="113" t="str">
        <f t="shared" ca="1" si="60"/>
        <v/>
      </c>
      <c r="AH87" s="113" t="str">
        <f t="shared" ca="1" si="60"/>
        <v/>
      </c>
      <c r="AI87" s="113" t="str">
        <f t="shared" ca="1" si="60"/>
        <v/>
      </c>
      <c r="AJ87" s="113" t="str">
        <f t="shared" ca="1" si="60"/>
        <v/>
      </c>
      <c r="AK87" s="113" t="str">
        <f t="shared" ca="1" si="60"/>
        <v/>
      </c>
      <c r="AL87" s="113" t="str">
        <f t="shared" ca="1" si="60"/>
        <v/>
      </c>
      <c r="AM87" s="113" t="str">
        <f t="shared" ca="1" si="60"/>
        <v/>
      </c>
      <c r="AN87" s="113" t="str">
        <f t="shared" ca="1" si="60"/>
        <v/>
      </c>
      <c r="AO87" s="113" t="str">
        <f t="shared" ca="1" si="60"/>
        <v/>
      </c>
      <c r="AP87" s="113" t="str">
        <f t="shared" ca="1" si="60"/>
        <v/>
      </c>
      <c r="AQ87" s="113" t="str">
        <f t="shared" ca="1" si="60"/>
        <v/>
      </c>
      <c r="AR87" s="113" t="str">
        <f t="shared" ca="1" si="60"/>
        <v/>
      </c>
      <c r="AS87" s="113" t="str">
        <f t="shared" ca="1" si="60"/>
        <v/>
      </c>
      <c r="AT87" s="113" t="str">
        <f t="shared" ca="1" si="60"/>
        <v/>
      </c>
      <c r="AU87" s="113" t="str">
        <f t="shared" ca="1" si="60"/>
        <v/>
      </c>
      <c r="AV87" s="113" t="str">
        <f t="shared" ca="1" si="60"/>
        <v/>
      </c>
      <c r="AW87" s="113" t="str">
        <f t="shared" ca="1" si="60"/>
        <v/>
      </c>
      <c r="AX87" s="113" t="str">
        <f t="shared" ca="1" si="60"/>
        <v/>
      </c>
      <c r="AY87" s="113" t="str">
        <f t="shared" ca="1" si="60"/>
        <v/>
      </c>
      <c r="AZ87" s="113" t="str">
        <f t="shared" ca="1" si="60"/>
        <v/>
      </c>
      <c r="BA87" s="113" t="str">
        <f t="shared" ca="1" si="60"/>
        <v/>
      </c>
      <c r="BB87" s="113" t="str">
        <f t="shared" ca="1" si="60"/>
        <v/>
      </c>
      <c r="BC87" s="113" t="str">
        <f t="shared" ca="1" si="60"/>
        <v/>
      </c>
      <c r="BD87" s="113" t="str">
        <f t="shared" ca="1" si="60"/>
        <v/>
      </c>
      <c r="BE87" s="113" t="str">
        <f t="shared" ca="1" si="60"/>
        <v/>
      </c>
      <c r="BF87" s="113" t="str">
        <f t="shared" ca="1" si="60"/>
        <v/>
      </c>
      <c r="BG87" s="113" t="str">
        <f t="shared" ca="1" si="60"/>
        <v/>
      </c>
      <c r="BH87" s="113" t="str">
        <f t="shared" ca="1" si="60"/>
        <v/>
      </c>
      <c r="BI87" s="113" t="str">
        <f t="shared" ca="1" si="60"/>
        <v/>
      </c>
      <c r="BJ87" s="113" t="str">
        <f t="shared" ca="1" si="60"/>
        <v/>
      </c>
      <c r="BK87" s="113" t="str">
        <f t="shared" ca="1" si="60"/>
        <v/>
      </c>
      <c r="BL87" s="113" t="str">
        <f t="shared" ca="1" si="60"/>
        <v/>
      </c>
      <c r="BM87" s="113" t="str">
        <f t="shared" ca="1" si="60"/>
        <v/>
      </c>
      <c r="BN87" s="113" t="str">
        <f t="shared" ca="1" si="60"/>
        <v/>
      </c>
      <c r="BO87" s="113" t="str">
        <f t="shared" ca="1" si="60"/>
        <v/>
      </c>
      <c r="BP87" s="113" t="str">
        <f t="shared" ca="1" si="60"/>
        <v/>
      </c>
      <c r="BQ87" s="113" t="str">
        <f t="shared" ca="1" si="60"/>
        <v/>
      </c>
      <c r="BR87" s="113" t="str">
        <f t="shared" ca="1" si="60"/>
        <v/>
      </c>
      <c r="BS87" s="113" t="str">
        <f t="shared" ca="1" si="60"/>
        <v/>
      </c>
      <c r="BT87" s="113" t="str">
        <f t="shared" ref="BT87:EE87" ca="1" si="61">CONCATENATE(INDIRECT(ADDRESS(ROW(),COLUMN()-1)), BT86)</f>
        <v/>
      </c>
      <c r="BU87" s="113" t="str">
        <f t="shared" ca="1" si="61"/>
        <v/>
      </c>
      <c r="BV87" s="113" t="str">
        <f t="shared" ca="1" si="61"/>
        <v/>
      </c>
      <c r="BW87" s="113" t="str">
        <f t="shared" ca="1" si="61"/>
        <v/>
      </c>
      <c r="BX87" s="113" t="str">
        <f t="shared" ca="1" si="61"/>
        <v/>
      </c>
      <c r="BY87" s="113" t="str">
        <f t="shared" ca="1" si="61"/>
        <v/>
      </c>
      <c r="BZ87" s="113" t="str">
        <f t="shared" ca="1" si="61"/>
        <v/>
      </c>
      <c r="CA87" s="113" t="str">
        <f t="shared" ca="1" si="61"/>
        <v/>
      </c>
      <c r="CB87" s="113" t="str">
        <f t="shared" ca="1" si="61"/>
        <v/>
      </c>
      <c r="CC87" s="113" t="str">
        <f t="shared" ca="1" si="61"/>
        <v/>
      </c>
      <c r="CD87" s="113" t="str">
        <f t="shared" ca="1" si="61"/>
        <v/>
      </c>
      <c r="CE87" s="113" t="str">
        <f t="shared" ca="1" si="61"/>
        <v/>
      </c>
      <c r="CF87" s="113" t="str">
        <f t="shared" ca="1" si="61"/>
        <v/>
      </c>
      <c r="CG87" s="113" t="str">
        <f t="shared" ca="1" si="61"/>
        <v/>
      </c>
      <c r="CH87" s="113" t="str">
        <f t="shared" ca="1" si="61"/>
        <v/>
      </c>
      <c r="CI87" s="113" t="str">
        <f t="shared" ca="1" si="61"/>
        <v/>
      </c>
      <c r="CJ87" s="113" t="str">
        <f t="shared" ca="1" si="61"/>
        <v/>
      </c>
      <c r="CK87" s="113" t="str">
        <f t="shared" ca="1" si="61"/>
        <v/>
      </c>
      <c r="CL87" s="113" t="str">
        <f t="shared" ca="1" si="61"/>
        <v/>
      </c>
      <c r="CM87" s="113" t="str">
        <f t="shared" ca="1" si="61"/>
        <v/>
      </c>
      <c r="CN87" s="113" t="str">
        <f t="shared" ca="1" si="61"/>
        <v/>
      </c>
      <c r="CO87" s="113" t="str">
        <f t="shared" ca="1" si="61"/>
        <v/>
      </c>
      <c r="CP87" s="113" t="str">
        <f t="shared" ca="1" si="61"/>
        <v/>
      </c>
      <c r="CQ87" s="113" t="str">
        <f t="shared" ca="1" si="61"/>
        <v/>
      </c>
      <c r="CR87" s="113" t="str">
        <f t="shared" ca="1" si="61"/>
        <v/>
      </c>
      <c r="CS87" s="113" t="str">
        <f t="shared" ca="1" si="61"/>
        <v/>
      </c>
      <c r="CT87" s="113" t="str">
        <f t="shared" ca="1" si="61"/>
        <v/>
      </c>
      <c r="CU87" s="113" t="str">
        <f t="shared" ca="1" si="61"/>
        <v/>
      </c>
      <c r="CV87" s="113" t="str">
        <f t="shared" ca="1" si="61"/>
        <v/>
      </c>
      <c r="CW87" s="113" t="str">
        <f t="shared" ca="1" si="61"/>
        <v/>
      </c>
      <c r="CX87" s="113" t="str">
        <f t="shared" ca="1" si="61"/>
        <v/>
      </c>
      <c r="CY87" s="113" t="str">
        <f t="shared" ca="1" si="61"/>
        <v/>
      </c>
      <c r="CZ87" s="113" t="str">
        <f t="shared" ca="1" si="61"/>
        <v/>
      </c>
      <c r="DA87" s="113" t="str">
        <f t="shared" ca="1" si="61"/>
        <v/>
      </c>
      <c r="DB87" s="113" t="str">
        <f t="shared" ca="1" si="61"/>
        <v/>
      </c>
      <c r="DC87" s="113" t="str">
        <f t="shared" ca="1" si="61"/>
        <v/>
      </c>
      <c r="DD87" s="113" t="str">
        <f t="shared" ca="1" si="61"/>
        <v/>
      </c>
      <c r="DE87" s="113" t="str">
        <f t="shared" ca="1" si="61"/>
        <v/>
      </c>
      <c r="DF87" s="113" t="str">
        <f t="shared" ca="1" si="61"/>
        <v/>
      </c>
      <c r="DG87" s="113" t="str">
        <f t="shared" ca="1" si="61"/>
        <v/>
      </c>
      <c r="DH87" s="113" t="str">
        <f t="shared" ca="1" si="61"/>
        <v/>
      </c>
      <c r="DI87" s="113" t="str">
        <f t="shared" ca="1" si="61"/>
        <v/>
      </c>
      <c r="DJ87" s="113" t="str">
        <f t="shared" ca="1" si="61"/>
        <v/>
      </c>
      <c r="DK87" s="113" t="str">
        <f t="shared" ca="1" si="61"/>
        <v/>
      </c>
      <c r="DL87" s="113" t="str">
        <f t="shared" ca="1" si="61"/>
        <v/>
      </c>
      <c r="DM87" s="113" t="str">
        <f t="shared" ca="1" si="61"/>
        <v/>
      </c>
      <c r="DN87" s="113" t="str">
        <f t="shared" ca="1" si="61"/>
        <v/>
      </c>
      <c r="DO87" s="113" t="str">
        <f t="shared" ca="1" si="61"/>
        <v/>
      </c>
      <c r="DP87" s="113" t="str">
        <f t="shared" ca="1" si="61"/>
        <v/>
      </c>
      <c r="DQ87" s="113" t="str">
        <f t="shared" ca="1" si="61"/>
        <v/>
      </c>
      <c r="DR87" s="113" t="str">
        <f t="shared" ca="1" si="61"/>
        <v/>
      </c>
      <c r="DS87" s="113" t="str">
        <f t="shared" ca="1" si="61"/>
        <v/>
      </c>
      <c r="DT87" s="113" t="str">
        <f t="shared" ca="1" si="61"/>
        <v/>
      </c>
      <c r="DU87" s="113" t="str">
        <f t="shared" ca="1" si="61"/>
        <v/>
      </c>
      <c r="DV87" s="113" t="str">
        <f t="shared" ca="1" si="61"/>
        <v/>
      </c>
      <c r="DW87" s="113" t="str">
        <f t="shared" ca="1" si="61"/>
        <v/>
      </c>
      <c r="DX87" s="113" t="str">
        <f t="shared" ca="1" si="61"/>
        <v/>
      </c>
      <c r="DY87" s="113" t="str">
        <f t="shared" ca="1" si="61"/>
        <v/>
      </c>
      <c r="DZ87" s="113" t="str">
        <f t="shared" ca="1" si="61"/>
        <v/>
      </c>
      <c r="EA87" s="113" t="str">
        <f t="shared" ca="1" si="61"/>
        <v/>
      </c>
      <c r="EB87" s="113" t="str">
        <f t="shared" ca="1" si="61"/>
        <v/>
      </c>
      <c r="EC87" s="113" t="str">
        <f t="shared" ca="1" si="61"/>
        <v/>
      </c>
      <c r="ED87" s="113" t="str">
        <f t="shared" ca="1" si="61"/>
        <v/>
      </c>
      <c r="EE87" s="113" t="str">
        <f t="shared" ca="1" si="61"/>
        <v/>
      </c>
      <c r="EF87" s="113" t="str">
        <f t="shared" ref="EF87:EY87" ca="1" si="62">CONCATENATE(INDIRECT(ADDRESS(ROW(),COLUMN()-1)), EF86)</f>
        <v/>
      </c>
      <c r="EG87" s="113" t="str">
        <f t="shared" ca="1" si="62"/>
        <v/>
      </c>
      <c r="EH87" s="113" t="str">
        <f t="shared" ca="1" si="62"/>
        <v/>
      </c>
      <c r="EI87" s="113" t="str">
        <f t="shared" ca="1" si="62"/>
        <v/>
      </c>
      <c r="EJ87" s="113" t="str">
        <f t="shared" ca="1" si="62"/>
        <v/>
      </c>
      <c r="EK87" s="113" t="str">
        <f t="shared" ca="1" si="62"/>
        <v/>
      </c>
      <c r="EL87" s="113" t="str">
        <f t="shared" ca="1" si="62"/>
        <v/>
      </c>
      <c r="EM87" s="113" t="str">
        <f t="shared" ca="1" si="62"/>
        <v/>
      </c>
      <c r="EN87" s="113" t="str">
        <f t="shared" ca="1" si="62"/>
        <v/>
      </c>
      <c r="EO87" s="113" t="str">
        <f t="shared" ca="1" si="62"/>
        <v/>
      </c>
      <c r="EP87" s="113" t="str">
        <f t="shared" ca="1" si="62"/>
        <v/>
      </c>
      <c r="EQ87" s="113" t="str">
        <f t="shared" ca="1" si="62"/>
        <v/>
      </c>
      <c r="ER87" s="113" t="str">
        <f t="shared" ca="1" si="62"/>
        <v/>
      </c>
      <c r="ES87" s="113" t="str">
        <f t="shared" ca="1" si="62"/>
        <v/>
      </c>
      <c r="ET87" s="113" t="str">
        <f t="shared" ca="1" si="62"/>
        <v/>
      </c>
      <c r="EU87" s="113" t="str">
        <f t="shared" ca="1" si="62"/>
        <v/>
      </c>
      <c r="EV87" s="113" t="str">
        <f t="shared" ca="1" si="62"/>
        <v/>
      </c>
      <c r="EW87" s="113" t="str">
        <f t="shared" ca="1" si="62"/>
        <v/>
      </c>
      <c r="EX87" s="113" t="str">
        <f t="shared" ca="1" si="62"/>
        <v/>
      </c>
      <c r="EY87" s="113" t="str">
        <f t="shared" ca="1" si="62"/>
        <v/>
      </c>
    </row>
    <row r="88" spans="1:155" s="39" customFormat="1" ht="24" hidden="1" customHeight="1" outlineLevel="2">
      <c r="A88" s="21"/>
      <c r="B88" s="21"/>
      <c r="C88" s="33" t="s">
        <v>392</v>
      </c>
      <c r="D88" s="33"/>
      <c r="E88" s="28"/>
      <c r="F88" s="113" t="str">
        <f t="shared" ref="F88:BQ88" si="63">IF(F58="Y","",F83)</f>
        <v>[who]</v>
      </c>
      <c r="G88" s="113" t="str">
        <f t="shared" si="63"/>
        <v>[what]</v>
      </c>
      <c r="H88" s="113" t="str">
        <f t="shared" si="63"/>
        <v/>
      </c>
      <c r="I88" s="113" t="str">
        <f t="shared" si="63"/>
        <v>[how]</v>
      </c>
      <c r="J88" s="113" t="str">
        <f t="shared" si="63"/>
        <v>[$]</v>
      </c>
      <c r="K88" s="113" t="str">
        <f t="shared" si="63"/>
        <v/>
      </c>
      <c r="L88" s="113" t="str">
        <f t="shared" si="63"/>
        <v/>
      </c>
      <c r="M88" s="113" t="str">
        <f t="shared" si="63"/>
        <v/>
      </c>
      <c r="N88" s="113" t="str">
        <f t="shared" si="63"/>
        <v/>
      </c>
      <c r="O88" s="113" t="str">
        <f t="shared" si="63"/>
        <v/>
      </c>
      <c r="P88" s="113" t="str">
        <f t="shared" si="63"/>
        <v/>
      </c>
      <c r="Q88" s="113" t="str">
        <f t="shared" si="63"/>
        <v/>
      </c>
      <c r="R88" s="113" t="str">
        <f t="shared" si="63"/>
        <v/>
      </c>
      <c r="S88" s="113" t="str">
        <f t="shared" si="63"/>
        <v/>
      </c>
      <c r="T88" s="113" t="str">
        <f t="shared" si="63"/>
        <v/>
      </c>
      <c r="U88" s="113" t="str">
        <f t="shared" si="63"/>
        <v/>
      </c>
      <c r="V88" s="113" t="str">
        <f t="shared" si="63"/>
        <v/>
      </c>
      <c r="W88" s="113" t="str">
        <f t="shared" si="63"/>
        <v/>
      </c>
      <c r="X88" s="113" t="str">
        <f t="shared" si="63"/>
        <v/>
      </c>
      <c r="Y88" s="113" t="str">
        <f t="shared" si="63"/>
        <v/>
      </c>
      <c r="Z88" s="113" t="str">
        <f t="shared" si="63"/>
        <v/>
      </c>
      <c r="AA88" s="113" t="str">
        <f t="shared" si="63"/>
        <v/>
      </c>
      <c r="AB88" s="113" t="str">
        <f t="shared" si="63"/>
        <v/>
      </c>
      <c r="AC88" s="113" t="str">
        <f t="shared" si="63"/>
        <v/>
      </c>
      <c r="AD88" s="113" t="str">
        <f t="shared" si="63"/>
        <v/>
      </c>
      <c r="AE88" s="113" t="str">
        <f t="shared" si="63"/>
        <v/>
      </c>
      <c r="AF88" s="113" t="str">
        <f t="shared" si="63"/>
        <v/>
      </c>
      <c r="AG88" s="113" t="str">
        <f t="shared" si="63"/>
        <v/>
      </c>
      <c r="AH88" s="113" t="str">
        <f t="shared" si="63"/>
        <v/>
      </c>
      <c r="AI88" s="113" t="str">
        <f t="shared" si="63"/>
        <v/>
      </c>
      <c r="AJ88" s="113" t="str">
        <f t="shared" si="63"/>
        <v/>
      </c>
      <c r="AK88" s="113" t="str">
        <f t="shared" si="63"/>
        <v/>
      </c>
      <c r="AL88" s="113" t="str">
        <f t="shared" si="63"/>
        <v/>
      </c>
      <c r="AM88" s="113" t="str">
        <f t="shared" si="63"/>
        <v/>
      </c>
      <c r="AN88" s="113" t="str">
        <f t="shared" si="63"/>
        <v/>
      </c>
      <c r="AO88" s="113" t="str">
        <f t="shared" si="63"/>
        <v/>
      </c>
      <c r="AP88" s="113" t="str">
        <f t="shared" si="63"/>
        <v/>
      </c>
      <c r="AQ88" s="113" t="str">
        <f t="shared" si="63"/>
        <v/>
      </c>
      <c r="AR88" s="113" t="str">
        <f t="shared" si="63"/>
        <v/>
      </c>
      <c r="AS88" s="113" t="str">
        <f t="shared" si="63"/>
        <v/>
      </c>
      <c r="AT88" s="113" t="str">
        <f t="shared" si="63"/>
        <v/>
      </c>
      <c r="AU88" s="113" t="str">
        <f t="shared" si="63"/>
        <v/>
      </c>
      <c r="AV88" s="113" t="str">
        <f t="shared" si="63"/>
        <v/>
      </c>
      <c r="AW88" s="113" t="str">
        <f t="shared" si="63"/>
        <v/>
      </c>
      <c r="AX88" s="113" t="str">
        <f t="shared" si="63"/>
        <v/>
      </c>
      <c r="AY88" s="113" t="str">
        <f t="shared" si="63"/>
        <v/>
      </c>
      <c r="AZ88" s="113" t="str">
        <f t="shared" si="63"/>
        <v/>
      </c>
      <c r="BA88" s="113" t="str">
        <f t="shared" si="63"/>
        <v/>
      </c>
      <c r="BB88" s="113" t="str">
        <f t="shared" si="63"/>
        <v/>
      </c>
      <c r="BC88" s="113" t="str">
        <f t="shared" si="63"/>
        <v/>
      </c>
      <c r="BD88" s="113" t="str">
        <f t="shared" si="63"/>
        <v/>
      </c>
      <c r="BE88" s="113" t="str">
        <f t="shared" si="63"/>
        <v/>
      </c>
      <c r="BF88" s="113" t="str">
        <f t="shared" si="63"/>
        <v/>
      </c>
      <c r="BG88" s="113" t="str">
        <f t="shared" si="63"/>
        <v/>
      </c>
      <c r="BH88" s="113" t="str">
        <f t="shared" si="63"/>
        <v/>
      </c>
      <c r="BI88" s="113" t="str">
        <f t="shared" si="63"/>
        <v/>
      </c>
      <c r="BJ88" s="113" t="str">
        <f t="shared" si="63"/>
        <v/>
      </c>
      <c r="BK88" s="113" t="str">
        <f t="shared" si="63"/>
        <v/>
      </c>
      <c r="BL88" s="113" t="str">
        <f t="shared" si="63"/>
        <v/>
      </c>
      <c r="BM88" s="113" t="str">
        <f t="shared" si="63"/>
        <v/>
      </c>
      <c r="BN88" s="113" t="str">
        <f t="shared" si="63"/>
        <v/>
      </c>
      <c r="BO88" s="113" t="str">
        <f t="shared" si="63"/>
        <v/>
      </c>
      <c r="BP88" s="113" t="str">
        <f t="shared" si="63"/>
        <v/>
      </c>
      <c r="BQ88" s="113" t="str">
        <f t="shared" si="63"/>
        <v/>
      </c>
      <c r="BR88" s="113" t="str">
        <f t="shared" ref="BR88:EC88" si="64">IF(BR58="Y","",BR83)</f>
        <v/>
      </c>
      <c r="BS88" s="113" t="str">
        <f t="shared" si="64"/>
        <v/>
      </c>
      <c r="BT88" s="113" t="str">
        <f t="shared" si="64"/>
        <v/>
      </c>
      <c r="BU88" s="113" t="str">
        <f t="shared" si="64"/>
        <v/>
      </c>
      <c r="BV88" s="113" t="str">
        <f t="shared" si="64"/>
        <v/>
      </c>
      <c r="BW88" s="113" t="str">
        <f t="shared" si="64"/>
        <v/>
      </c>
      <c r="BX88" s="113" t="str">
        <f t="shared" si="64"/>
        <v/>
      </c>
      <c r="BY88" s="113" t="str">
        <f t="shared" si="64"/>
        <v/>
      </c>
      <c r="BZ88" s="113" t="str">
        <f t="shared" si="64"/>
        <v/>
      </c>
      <c r="CA88" s="113" t="str">
        <f t="shared" si="64"/>
        <v/>
      </c>
      <c r="CB88" s="113" t="str">
        <f t="shared" si="64"/>
        <v/>
      </c>
      <c r="CC88" s="113" t="str">
        <f t="shared" si="64"/>
        <v/>
      </c>
      <c r="CD88" s="113" t="str">
        <f t="shared" si="64"/>
        <v/>
      </c>
      <c r="CE88" s="113" t="str">
        <f t="shared" si="64"/>
        <v/>
      </c>
      <c r="CF88" s="113" t="str">
        <f t="shared" si="64"/>
        <v/>
      </c>
      <c r="CG88" s="113" t="str">
        <f t="shared" si="64"/>
        <v/>
      </c>
      <c r="CH88" s="113" t="str">
        <f t="shared" si="64"/>
        <v/>
      </c>
      <c r="CI88" s="113" t="str">
        <f t="shared" si="64"/>
        <v/>
      </c>
      <c r="CJ88" s="113" t="str">
        <f t="shared" si="64"/>
        <v/>
      </c>
      <c r="CK88" s="113" t="str">
        <f t="shared" si="64"/>
        <v/>
      </c>
      <c r="CL88" s="113" t="str">
        <f t="shared" si="64"/>
        <v/>
      </c>
      <c r="CM88" s="113" t="str">
        <f t="shared" si="64"/>
        <v/>
      </c>
      <c r="CN88" s="113" t="str">
        <f t="shared" si="64"/>
        <v/>
      </c>
      <c r="CO88" s="113" t="str">
        <f t="shared" si="64"/>
        <v/>
      </c>
      <c r="CP88" s="113" t="str">
        <f t="shared" si="64"/>
        <v/>
      </c>
      <c r="CQ88" s="113" t="str">
        <f t="shared" si="64"/>
        <v/>
      </c>
      <c r="CR88" s="113" t="str">
        <f t="shared" si="64"/>
        <v/>
      </c>
      <c r="CS88" s="113" t="str">
        <f t="shared" si="64"/>
        <v/>
      </c>
      <c r="CT88" s="113" t="str">
        <f t="shared" si="64"/>
        <v/>
      </c>
      <c r="CU88" s="113" t="str">
        <f t="shared" si="64"/>
        <v/>
      </c>
      <c r="CV88" s="113" t="str">
        <f t="shared" si="64"/>
        <v/>
      </c>
      <c r="CW88" s="113" t="str">
        <f t="shared" si="64"/>
        <v/>
      </c>
      <c r="CX88" s="113" t="str">
        <f t="shared" si="64"/>
        <v/>
      </c>
      <c r="CY88" s="113" t="str">
        <f t="shared" si="64"/>
        <v/>
      </c>
      <c r="CZ88" s="113" t="str">
        <f t="shared" si="64"/>
        <v/>
      </c>
      <c r="DA88" s="113" t="str">
        <f t="shared" si="64"/>
        <v/>
      </c>
      <c r="DB88" s="113" t="str">
        <f t="shared" si="64"/>
        <v/>
      </c>
      <c r="DC88" s="113" t="str">
        <f t="shared" si="64"/>
        <v/>
      </c>
      <c r="DD88" s="113" t="str">
        <f t="shared" si="64"/>
        <v/>
      </c>
      <c r="DE88" s="113" t="str">
        <f t="shared" si="64"/>
        <v/>
      </c>
      <c r="DF88" s="113" t="str">
        <f t="shared" si="64"/>
        <v/>
      </c>
      <c r="DG88" s="113" t="str">
        <f t="shared" si="64"/>
        <v/>
      </c>
      <c r="DH88" s="113" t="str">
        <f t="shared" si="64"/>
        <v/>
      </c>
      <c r="DI88" s="113" t="str">
        <f t="shared" si="64"/>
        <v/>
      </c>
      <c r="DJ88" s="113" t="str">
        <f t="shared" si="64"/>
        <v/>
      </c>
      <c r="DK88" s="113" t="str">
        <f t="shared" si="64"/>
        <v/>
      </c>
      <c r="DL88" s="113" t="str">
        <f t="shared" si="64"/>
        <v/>
      </c>
      <c r="DM88" s="113" t="str">
        <f t="shared" si="64"/>
        <v/>
      </c>
      <c r="DN88" s="113" t="str">
        <f t="shared" si="64"/>
        <v/>
      </c>
      <c r="DO88" s="113" t="str">
        <f t="shared" si="64"/>
        <v/>
      </c>
      <c r="DP88" s="113" t="str">
        <f t="shared" si="64"/>
        <v/>
      </c>
      <c r="DQ88" s="113" t="str">
        <f t="shared" si="64"/>
        <v/>
      </c>
      <c r="DR88" s="113" t="str">
        <f t="shared" si="64"/>
        <v/>
      </c>
      <c r="DS88" s="113" t="str">
        <f t="shared" si="64"/>
        <v/>
      </c>
      <c r="DT88" s="113" t="str">
        <f t="shared" si="64"/>
        <v/>
      </c>
      <c r="DU88" s="113" t="str">
        <f t="shared" si="64"/>
        <v/>
      </c>
      <c r="DV88" s="113" t="str">
        <f t="shared" si="64"/>
        <v/>
      </c>
      <c r="DW88" s="113" t="str">
        <f t="shared" si="64"/>
        <v/>
      </c>
      <c r="DX88" s="113" t="str">
        <f t="shared" si="64"/>
        <v/>
      </c>
      <c r="DY88" s="113" t="str">
        <f t="shared" si="64"/>
        <v/>
      </c>
      <c r="DZ88" s="113" t="str">
        <f t="shared" si="64"/>
        <v/>
      </c>
      <c r="EA88" s="113" t="str">
        <f t="shared" si="64"/>
        <v/>
      </c>
      <c r="EB88" s="113" t="str">
        <f t="shared" si="64"/>
        <v/>
      </c>
      <c r="EC88" s="113" t="str">
        <f t="shared" si="64"/>
        <v/>
      </c>
      <c r="ED88" s="113" t="str">
        <f t="shared" ref="ED88:EY88" si="65">IF(ED58="Y","",ED83)</f>
        <v/>
      </c>
      <c r="EE88" s="113" t="str">
        <f t="shared" si="65"/>
        <v/>
      </c>
      <c r="EF88" s="113" t="str">
        <f t="shared" si="65"/>
        <v/>
      </c>
      <c r="EG88" s="113" t="str">
        <f t="shared" si="65"/>
        <v/>
      </c>
      <c r="EH88" s="113" t="str">
        <f t="shared" si="65"/>
        <v/>
      </c>
      <c r="EI88" s="113" t="str">
        <f t="shared" si="65"/>
        <v/>
      </c>
      <c r="EJ88" s="113" t="str">
        <f t="shared" si="65"/>
        <v/>
      </c>
      <c r="EK88" s="113" t="str">
        <f t="shared" si="65"/>
        <v/>
      </c>
      <c r="EL88" s="113" t="str">
        <f t="shared" si="65"/>
        <v/>
      </c>
      <c r="EM88" s="113" t="str">
        <f t="shared" si="65"/>
        <v/>
      </c>
      <c r="EN88" s="113" t="str">
        <f t="shared" si="65"/>
        <v/>
      </c>
      <c r="EO88" s="113" t="str">
        <f t="shared" si="65"/>
        <v/>
      </c>
      <c r="EP88" s="113" t="str">
        <f t="shared" si="65"/>
        <v/>
      </c>
      <c r="EQ88" s="113" t="str">
        <f t="shared" si="65"/>
        <v/>
      </c>
      <c r="ER88" s="113" t="str">
        <f t="shared" si="65"/>
        <v/>
      </c>
      <c r="ES88" s="113" t="str">
        <f t="shared" si="65"/>
        <v/>
      </c>
      <c r="ET88" s="113" t="str">
        <f t="shared" si="65"/>
        <v/>
      </c>
      <c r="EU88" s="113" t="str">
        <f t="shared" si="65"/>
        <v/>
      </c>
      <c r="EV88" s="113" t="str">
        <f t="shared" si="65"/>
        <v/>
      </c>
      <c r="EW88" s="113" t="str">
        <f t="shared" si="65"/>
        <v/>
      </c>
      <c r="EX88" s="113" t="str">
        <f t="shared" si="65"/>
        <v/>
      </c>
      <c r="EY88" s="113" t="str">
        <f t="shared" si="65"/>
        <v/>
      </c>
    </row>
    <row r="89" spans="1:155" s="39" customFormat="1" ht="22.95" hidden="1" customHeight="1" outlineLevel="2">
      <c r="A89" s="21"/>
      <c r="B89" s="21"/>
      <c r="C89" s="33" t="s">
        <v>94</v>
      </c>
      <c r="D89" s="33"/>
      <c r="E89" s="28"/>
      <c r="F89" s="117" t="str">
        <f>IF(OR(LEN(F72)=0,F58="Y"),"",CONCATENATE(IF(LEN(F88)=0,"",SUBSTITUTE(Settings!$B$41,"&amp;BEAMColumnCodes",F88)),CHAR(13)))</f>
        <v xml:space="preserve"> [who] _x000D_</v>
      </c>
      <c r="G89" s="113" t="str">
        <f>IF(OR(LEN(G72)=0,G58="Y"),"",CONCATENATE(IF(LEN(G88)=0,"",SUBSTITUTE(Settings!$B$41,"&amp;BEAMColumnCodes",G88)),CHAR(13)))</f>
        <v xml:space="preserve"> [what] _x000D_</v>
      </c>
      <c r="H89" s="113" t="str">
        <f>IF(OR(LEN(H72)=0,H58="Y"),"",CONCATENATE(IF(LEN(H88)=0,"",SUBSTITUTE(Settings!$B$41,"&amp;BEAMColumnCodes",H88)),CHAR(13)))</f>
        <v>_x000D_</v>
      </c>
      <c r="I89" s="113" t="str">
        <f>IF(OR(LEN(I72)=0,I58="Y"),"",CONCATENATE(IF(LEN(I88)=0,"",SUBSTITUTE(Settings!$B$41,"&amp;BEAMColumnCodes",I88)),CHAR(13)))</f>
        <v xml:space="preserve"> [how] _x000D_</v>
      </c>
      <c r="J89" s="113" t="str">
        <f>IF(OR(LEN(J72)=0,J58="Y"),"",CONCATENATE(IF(LEN(J88)=0,"",SUBSTITUTE(Settings!$B$41,"&amp;BEAMColumnCodes",J88)),CHAR(13)))</f>
        <v xml:space="preserve"> [$] _x000D_</v>
      </c>
      <c r="K89" s="113" t="str">
        <f>IF(OR(LEN(K72)=0,K58="Y"),"",CONCATENATE(IF(LEN(K88)=0,"",SUBSTITUTE(Settings!$B$41,"&amp;BEAMColumnCodes",K88)),CHAR(13)))</f>
        <v/>
      </c>
      <c r="L89" s="113" t="str">
        <f>IF(OR(LEN(L72)=0,L58="Y"),"",CONCATENATE(IF(LEN(L88)=0,"",SUBSTITUTE(Settings!$B$41,"&amp;BEAMColumnCodes",L88)),CHAR(13)))</f>
        <v/>
      </c>
      <c r="M89" s="113" t="str">
        <f>IF(OR(LEN(M72)=0,M58="Y"),"",CONCATENATE(IF(LEN(M88)=0,"",SUBSTITUTE(Settings!$B$41,"&amp;BEAMColumnCodes",M88)),CHAR(13)))</f>
        <v/>
      </c>
      <c r="N89" s="113" t="str">
        <f>IF(OR(LEN(N72)=0,N58="Y"),"",CONCATENATE(IF(LEN(N88)=0,"",SUBSTITUTE(Settings!$B$41,"&amp;BEAMColumnCodes",N88)),CHAR(13)))</f>
        <v/>
      </c>
      <c r="O89" s="113" t="str">
        <f>IF(OR(LEN(O72)=0,O58="Y"),"",CONCATENATE(IF(LEN(O88)=0,"",SUBSTITUTE(Settings!$B$41,"&amp;BEAMColumnCodes",O88)),CHAR(13)))</f>
        <v/>
      </c>
      <c r="P89" s="113" t="str">
        <f>IF(OR(LEN(P72)=0,P58="Y"),"",CONCATENATE(IF(LEN(P88)=0,"",SUBSTITUTE(Settings!$B$41,"&amp;BEAMColumnCodes",P88)),CHAR(13)))</f>
        <v/>
      </c>
      <c r="Q89" s="113" t="str">
        <f>IF(OR(LEN(Q72)=0,Q58="Y"),"",CONCATENATE(IF(LEN(Q88)=0,"",SUBSTITUTE(Settings!$B$41,"&amp;BEAMColumnCodes",Q88)),CHAR(13)))</f>
        <v/>
      </c>
      <c r="R89" s="113" t="str">
        <f>IF(OR(LEN(R72)=0,R58="Y"),"",CONCATENATE(IF(LEN(R88)=0,"",SUBSTITUTE(Settings!$B$41,"&amp;BEAMColumnCodes",R88)),CHAR(13)))</f>
        <v/>
      </c>
      <c r="S89" s="113" t="str">
        <f>IF(OR(LEN(S72)=0,S58="Y"),"",CONCATENATE(IF(LEN(S88)=0,"",SUBSTITUTE(Settings!$B$41,"&amp;BEAMColumnCodes",S88)),CHAR(13)))</f>
        <v/>
      </c>
      <c r="T89" s="113" t="str">
        <f>IF(OR(LEN(T72)=0,T58="Y"),"",CONCATENATE(IF(LEN(T88)=0,"",SUBSTITUTE(Settings!$B$41,"&amp;BEAMColumnCodes",T88)),CHAR(13)))</f>
        <v/>
      </c>
      <c r="U89" s="113" t="str">
        <f>IF(OR(LEN(U72)=0,U58="Y"),"",CONCATENATE(IF(LEN(U88)=0,"",SUBSTITUTE(Settings!$B$41,"&amp;BEAMColumnCodes",U88)),CHAR(13)))</f>
        <v/>
      </c>
      <c r="V89" s="113" t="str">
        <f>IF(OR(LEN(V72)=0,V58="Y"),"",CONCATENATE(IF(LEN(V88)=0,"",SUBSTITUTE(Settings!$B$41,"&amp;BEAMColumnCodes",V88)),CHAR(13)))</f>
        <v/>
      </c>
      <c r="W89" s="113" t="str">
        <f>IF(OR(LEN(W72)=0,W58="Y"),"",CONCATENATE(IF(LEN(W88)=0,"",SUBSTITUTE(Settings!$B$41,"&amp;BEAMColumnCodes",W88)),CHAR(13)))</f>
        <v/>
      </c>
      <c r="X89" s="113" t="str">
        <f>IF(OR(LEN(X72)=0,X58="Y"),"",CONCATENATE(IF(LEN(X88)=0,"",SUBSTITUTE(Settings!$B$41,"&amp;BEAMColumnCodes",X88)),CHAR(13)))</f>
        <v/>
      </c>
      <c r="Y89" s="113" t="str">
        <f>IF(OR(LEN(Y72)=0,Y58="Y"),"",CONCATENATE(IF(LEN(Y88)=0,"",SUBSTITUTE(Settings!$B$41,"&amp;BEAMColumnCodes",Y88)),CHAR(13)))</f>
        <v/>
      </c>
      <c r="Z89" s="113" t="str">
        <f>IF(OR(LEN(Z72)=0,Z58="Y"),"",CONCATENATE(IF(LEN(Z88)=0,"",SUBSTITUTE(Settings!$B$41,"&amp;BEAMColumnCodes",Z88)),CHAR(13)))</f>
        <v/>
      </c>
      <c r="AA89" s="113" t="str">
        <f>IF(OR(LEN(AA72)=0,AA58="Y"),"",CONCATENATE(IF(LEN(AA88)=0,"",SUBSTITUTE(Settings!$B$41,"&amp;BEAMColumnCodes",AA88)),CHAR(13)))</f>
        <v/>
      </c>
      <c r="AB89" s="113" t="str">
        <f>IF(OR(LEN(AB72)=0,AB58="Y"),"",CONCATENATE(IF(LEN(AB88)=0,"",SUBSTITUTE(Settings!$B$41,"&amp;BEAMColumnCodes",AB88)),CHAR(13)))</f>
        <v/>
      </c>
      <c r="AC89" s="113" t="str">
        <f>IF(OR(LEN(AC72)=0,AC58="Y"),"",CONCATENATE(IF(LEN(AC88)=0,"",SUBSTITUTE(Settings!$B$41,"&amp;BEAMColumnCodes",AC88)),CHAR(13)))</f>
        <v/>
      </c>
      <c r="AD89" s="113" t="str">
        <f>IF(OR(LEN(AD72)=0,AD58="Y"),"",CONCATENATE(IF(LEN(AD88)=0,"",SUBSTITUTE(Settings!$B$41,"&amp;BEAMColumnCodes",AD88)),CHAR(13)))</f>
        <v/>
      </c>
      <c r="AE89" s="113" t="str">
        <f>IF(OR(LEN(AE72)=0,AE58="Y"),"",CONCATENATE(IF(LEN(AE88)=0,"",SUBSTITUTE(Settings!$B$41,"&amp;BEAMColumnCodes",AE88)),CHAR(13)))</f>
        <v/>
      </c>
      <c r="AF89" s="113" t="str">
        <f>IF(OR(LEN(AF72)=0,AF58="Y"),"",CONCATENATE(IF(LEN(AF88)=0,"",SUBSTITUTE(Settings!$B$41,"&amp;BEAMColumnCodes",AF88)),CHAR(13)))</f>
        <v/>
      </c>
      <c r="AG89" s="113" t="str">
        <f>IF(OR(LEN(AG72)=0,AG58="Y"),"",CONCATENATE(IF(LEN(AG88)=0,"",SUBSTITUTE(Settings!$B$41,"&amp;BEAMColumnCodes",AG88)),CHAR(13)))</f>
        <v/>
      </c>
      <c r="AH89" s="113" t="str">
        <f>IF(OR(LEN(AH72)=0,AH58="Y"),"",CONCATENATE(IF(LEN(AH88)=0,"",SUBSTITUTE(Settings!$B$41,"&amp;BEAMColumnCodes",AH88)),CHAR(13)))</f>
        <v/>
      </c>
      <c r="AI89" s="113" t="str">
        <f>IF(OR(LEN(AI72)=0,AI58="Y"),"",CONCATENATE(IF(LEN(AI88)=0,"",SUBSTITUTE(Settings!$B$41,"&amp;BEAMColumnCodes",AI88)),CHAR(13)))</f>
        <v/>
      </c>
      <c r="AJ89" s="113" t="str">
        <f>IF(OR(LEN(AJ72)=0,AJ58="Y"),"",CONCATENATE(IF(LEN(AJ88)=0,"",SUBSTITUTE(Settings!$B$41,"&amp;BEAMColumnCodes",AJ88)),CHAR(13)))</f>
        <v/>
      </c>
      <c r="AK89" s="113" t="str">
        <f>IF(OR(LEN(AK72)=0,AK58="Y"),"",CONCATENATE(IF(LEN(AK88)=0,"",SUBSTITUTE(Settings!$B$41,"&amp;BEAMColumnCodes",AK88)),CHAR(13)))</f>
        <v/>
      </c>
      <c r="AL89" s="113" t="str">
        <f>IF(OR(LEN(AL72)=0,AL58="Y"),"",CONCATENATE(IF(LEN(AL88)=0,"",SUBSTITUTE(Settings!$B$41,"&amp;BEAMColumnCodes",AL88)),CHAR(13)))</f>
        <v/>
      </c>
      <c r="AM89" s="113" t="str">
        <f>IF(OR(LEN(AM72)=0,AM58="Y"),"",CONCATENATE(IF(LEN(AM88)=0,"",SUBSTITUTE(Settings!$B$41,"&amp;BEAMColumnCodes",AM88)),CHAR(13)))</f>
        <v/>
      </c>
      <c r="AN89" s="113" t="str">
        <f>IF(OR(LEN(AN72)=0,AN58="Y"),"",CONCATENATE(IF(LEN(AN88)=0,"",SUBSTITUTE(Settings!$B$41,"&amp;BEAMColumnCodes",AN88)),CHAR(13)))</f>
        <v/>
      </c>
      <c r="AO89" s="113" t="str">
        <f>IF(OR(LEN(AO72)=0,AO58="Y"),"",CONCATENATE(IF(LEN(AO88)=0,"",SUBSTITUTE(Settings!$B$41,"&amp;BEAMColumnCodes",AO88)),CHAR(13)))</f>
        <v/>
      </c>
      <c r="AP89" s="113" t="str">
        <f>IF(OR(LEN(AP72)=0,AP58="Y"),"",CONCATENATE(IF(LEN(AP88)=0,"",SUBSTITUTE(Settings!$B$41,"&amp;BEAMColumnCodes",AP88)),CHAR(13)))</f>
        <v/>
      </c>
      <c r="AQ89" s="113" t="str">
        <f>IF(OR(LEN(AQ72)=0,AQ58="Y"),"",CONCATENATE(IF(LEN(AQ88)=0,"",SUBSTITUTE(Settings!$B$41,"&amp;BEAMColumnCodes",AQ88)),CHAR(13)))</f>
        <v/>
      </c>
      <c r="AR89" s="113" t="str">
        <f>IF(OR(LEN(AR72)=0,AR58="Y"),"",CONCATENATE(IF(LEN(AR88)=0,"",SUBSTITUTE(Settings!$B$41,"&amp;BEAMColumnCodes",AR88)),CHAR(13)))</f>
        <v/>
      </c>
      <c r="AS89" s="113" t="str">
        <f>IF(OR(LEN(AS72)=0,AS58="Y"),"",CONCATENATE(IF(LEN(AS88)=0,"",SUBSTITUTE(Settings!$B$41,"&amp;BEAMColumnCodes",AS88)),CHAR(13)))</f>
        <v/>
      </c>
      <c r="AT89" s="113" t="str">
        <f>IF(OR(LEN(AT72)=0,AT58="Y"),"",CONCATENATE(IF(LEN(AT88)=0,"",SUBSTITUTE(Settings!$B$41,"&amp;BEAMColumnCodes",AT88)),CHAR(13)))</f>
        <v/>
      </c>
      <c r="AU89" s="113" t="str">
        <f>IF(OR(LEN(AU72)=0,AU58="Y"),"",CONCATENATE(IF(LEN(AU88)=0,"",SUBSTITUTE(Settings!$B$41,"&amp;BEAMColumnCodes",AU88)),CHAR(13)))</f>
        <v/>
      </c>
      <c r="AV89" s="113" t="str">
        <f>IF(OR(LEN(AV72)=0,AV58="Y"),"",CONCATENATE(IF(LEN(AV88)=0,"",SUBSTITUTE(Settings!$B$41,"&amp;BEAMColumnCodes",AV88)),CHAR(13)))</f>
        <v/>
      </c>
      <c r="AW89" s="113" t="str">
        <f>IF(OR(LEN(AW72)=0,AW58="Y"),"",CONCATENATE(IF(LEN(AW88)=0,"",SUBSTITUTE(Settings!$B$41,"&amp;BEAMColumnCodes",AW88)),CHAR(13)))</f>
        <v/>
      </c>
      <c r="AX89" s="113" t="str">
        <f>IF(OR(LEN(AX72)=0,AX58="Y"),"",CONCATENATE(IF(LEN(AX88)=0,"",SUBSTITUTE(Settings!$B$41,"&amp;BEAMColumnCodes",AX88)),CHAR(13)))</f>
        <v/>
      </c>
      <c r="AY89" s="113" t="str">
        <f>IF(OR(LEN(AY72)=0,AY58="Y"),"",CONCATENATE(IF(LEN(AY88)=0,"",SUBSTITUTE(Settings!$B$41,"&amp;BEAMColumnCodes",AY88)),CHAR(13)))</f>
        <v/>
      </c>
      <c r="AZ89" s="113" t="str">
        <f>IF(OR(LEN(AZ72)=0,AZ58="Y"),"",CONCATENATE(IF(LEN(AZ88)=0,"",SUBSTITUTE(Settings!$B$41,"&amp;BEAMColumnCodes",AZ88)),CHAR(13)))</f>
        <v/>
      </c>
      <c r="BA89" s="113" t="str">
        <f>IF(OR(LEN(BA72)=0,BA58="Y"),"",CONCATENATE(IF(LEN(BA88)=0,"",SUBSTITUTE(Settings!$B$41,"&amp;BEAMColumnCodes",BA88)),CHAR(13)))</f>
        <v/>
      </c>
      <c r="BB89" s="113" t="str">
        <f>IF(OR(LEN(BB72)=0,BB58="Y"),"",CONCATENATE(IF(LEN(BB88)=0,"",SUBSTITUTE(Settings!$B$41,"&amp;BEAMColumnCodes",BB88)),CHAR(13)))</f>
        <v/>
      </c>
      <c r="BC89" s="113" t="str">
        <f>IF(OR(LEN(BC72)=0,BC58="Y"),"",CONCATENATE(IF(LEN(BC88)=0,"",SUBSTITUTE(Settings!$B$41,"&amp;BEAMColumnCodes",BC88)),CHAR(13)))</f>
        <v/>
      </c>
      <c r="BD89" s="113" t="str">
        <f>IF(OR(LEN(BD72)=0,BD58="Y"),"",CONCATENATE(IF(LEN(BD88)=0,"",SUBSTITUTE(Settings!$B$41,"&amp;BEAMColumnCodes",BD88)),CHAR(13)))</f>
        <v/>
      </c>
      <c r="BE89" s="113" t="str">
        <f>IF(OR(LEN(BE72)=0,BE58="Y"),"",CONCATENATE(IF(LEN(BE88)=0,"",SUBSTITUTE(Settings!$B$41,"&amp;BEAMColumnCodes",BE88)),CHAR(13)))</f>
        <v/>
      </c>
      <c r="BF89" s="113" t="str">
        <f>IF(OR(LEN(BF72)=0,BF58="Y"),"",CONCATENATE(IF(LEN(BF88)=0,"",SUBSTITUTE(Settings!$B$41,"&amp;BEAMColumnCodes",BF88)),CHAR(13)))</f>
        <v/>
      </c>
      <c r="BG89" s="113" t="str">
        <f>IF(OR(LEN(BG72)=0,BG58="Y"),"",CONCATENATE(IF(LEN(BG88)=0,"",SUBSTITUTE(Settings!$B$41,"&amp;BEAMColumnCodes",BG88)),CHAR(13)))</f>
        <v/>
      </c>
      <c r="BH89" s="113" t="str">
        <f>IF(OR(LEN(BH72)=0,BH58="Y"),"",CONCATENATE(IF(LEN(BH88)=0,"",SUBSTITUTE(Settings!$B$41,"&amp;BEAMColumnCodes",BH88)),CHAR(13)))</f>
        <v/>
      </c>
      <c r="BI89" s="113" t="str">
        <f>IF(OR(LEN(BI72)=0,BI58="Y"),"",CONCATENATE(IF(LEN(BI88)=0,"",SUBSTITUTE(Settings!$B$41,"&amp;BEAMColumnCodes",BI88)),CHAR(13)))</f>
        <v/>
      </c>
      <c r="BJ89" s="113" t="str">
        <f>IF(OR(LEN(BJ72)=0,BJ58="Y"),"",CONCATENATE(IF(LEN(BJ88)=0,"",SUBSTITUTE(Settings!$B$41,"&amp;BEAMColumnCodes",BJ88)),CHAR(13)))</f>
        <v/>
      </c>
      <c r="BK89" s="113" t="str">
        <f>IF(OR(LEN(BK72)=0,BK58="Y"),"",CONCATENATE(IF(LEN(BK88)=0,"",SUBSTITUTE(Settings!$B$41,"&amp;BEAMColumnCodes",BK88)),CHAR(13)))</f>
        <v/>
      </c>
      <c r="BL89" s="113" t="str">
        <f>IF(OR(LEN(BL72)=0,BL58="Y"),"",CONCATENATE(IF(LEN(BL88)=0,"",SUBSTITUTE(Settings!$B$41,"&amp;BEAMColumnCodes",BL88)),CHAR(13)))</f>
        <v/>
      </c>
      <c r="BM89" s="113" t="str">
        <f>IF(OR(LEN(BM72)=0,BM58="Y"),"",CONCATENATE(IF(LEN(BM88)=0,"",SUBSTITUTE(Settings!$B$41,"&amp;BEAMColumnCodes",BM88)),CHAR(13)))</f>
        <v/>
      </c>
      <c r="BN89" s="113" t="str">
        <f>IF(OR(LEN(BN72)=0,BN58="Y"),"",CONCATENATE(IF(LEN(BN88)=0,"",SUBSTITUTE(Settings!$B$41,"&amp;BEAMColumnCodes",BN88)),CHAR(13)))</f>
        <v/>
      </c>
      <c r="BO89" s="113" t="str">
        <f>IF(OR(LEN(BO72)=0,BO58="Y"),"",CONCATENATE(IF(LEN(BO88)=0,"",SUBSTITUTE(Settings!$B$41,"&amp;BEAMColumnCodes",BO88)),CHAR(13)))</f>
        <v/>
      </c>
      <c r="BP89" s="113" t="str">
        <f>IF(OR(LEN(BP72)=0,BP58="Y"),"",CONCATENATE(IF(LEN(BP88)=0,"",SUBSTITUTE(Settings!$B$41,"&amp;BEAMColumnCodes",BP88)),CHAR(13)))</f>
        <v/>
      </c>
      <c r="BQ89" s="113" t="str">
        <f>IF(OR(LEN(BQ72)=0,BQ58="Y"),"",CONCATENATE(IF(LEN(BQ88)=0,"",SUBSTITUTE(Settings!$B$41,"&amp;BEAMColumnCodes",BQ88)),CHAR(13)))</f>
        <v/>
      </c>
      <c r="BR89" s="113" t="str">
        <f>IF(OR(LEN(BR72)=0,BR58="Y"),"",CONCATENATE(IF(LEN(BR88)=0,"",SUBSTITUTE(Settings!$B$41,"&amp;BEAMColumnCodes",BR88)),CHAR(13)))</f>
        <v/>
      </c>
      <c r="BS89" s="113" t="str">
        <f>IF(OR(LEN(BS72)=0,BS58="Y"),"",CONCATENATE(IF(LEN(BS88)=0,"",SUBSTITUTE(Settings!$B$41,"&amp;BEAMColumnCodes",BS88)),CHAR(13)))</f>
        <v/>
      </c>
      <c r="BT89" s="113" t="str">
        <f>IF(OR(LEN(BT72)=0,BT58="Y"),"",CONCATENATE(IF(LEN(BT88)=0,"",SUBSTITUTE(Settings!$B$41,"&amp;BEAMColumnCodes",BT88)),CHAR(13)))</f>
        <v/>
      </c>
      <c r="BU89" s="113" t="str">
        <f>IF(OR(LEN(BU72)=0,BU58="Y"),"",CONCATENATE(IF(LEN(BU88)=0,"",SUBSTITUTE(Settings!$B$41,"&amp;BEAMColumnCodes",BU88)),CHAR(13)))</f>
        <v/>
      </c>
      <c r="BV89" s="113" t="str">
        <f>IF(OR(LEN(BV72)=0,BV58="Y"),"",CONCATENATE(IF(LEN(BV88)=0,"",SUBSTITUTE(Settings!$B$41,"&amp;BEAMColumnCodes",BV88)),CHAR(13)))</f>
        <v/>
      </c>
      <c r="BW89" s="113" t="str">
        <f>IF(OR(LEN(BW72)=0,BW58="Y"),"",CONCATENATE(IF(LEN(BW88)=0,"",SUBSTITUTE(Settings!$B$41,"&amp;BEAMColumnCodes",BW88)),CHAR(13)))</f>
        <v/>
      </c>
      <c r="BX89" s="113" t="str">
        <f>IF(OR(LEN(BX72)=0,BX58="Y"),"",CONCATENATE(IF(LEN(BX88)=0,"",SUBSTITUTE(Settings!$B$41,"&amp;BEAMColumnCodes",BX88)),CHAR(13)))</f>
        <v/>
      </c>
      <c r="BY89" s="113" t="str">
        <f>IF(OR(LEN(BY72)=0,BY58="Y"),"",CONCATENATE(IF(LEN(BY88)=0,"",SUBSTITUTE(Settings!$B$41,"&amp;BEAMColumnCodes",BY88)),CHAR(13)))</f>
        <v/>
      </c>
      <c r="BZ89" s="113" t="str">
        <f>IF(OR(LEN(BZ72)=0,BZ58="Y"),"",CONCATENATE(IF(LEN(BZ88)=0,"",SUBSTITUTE(Settings!$B$41,"&amp;BEAMColumnCodes",BZ88)),CHAR(13)))</f>
        <v/>
      </c>
      <c r="CA89" s="113" t="str">
        <f>IF(OR(LEN(CA72)=0,CA58="Y"),"",CONCATENATE(IF(LEN(CA88)=0,"",SUBSTITUTE(Settings!$B$41,"&amp;BEAMColumnCodes",CA88)),CHAR(13)))</f>
        <v/>
      </c>
      <c r="CB89" s="113" t="str">
        <f>IF(OR(LEN(CB72)=0,CB58="Y"),"",CONCATENATE(IF(LEN(CB88)=0,"",SUBSTITUTE(Settings!$B$41,"&amp;BEAMColumnCodes",CB88)),CHAR(13)))</f>
        <v/>
      </c>
      <c r="CC89" s="113" t="str">
        <f>IF(OR(LEN(CC72)=0,CC58="Y"),"",CONCATENATE(IF(LEN(CC88)=0,"",SUBSTITUTE(Settings!$B$41,"&amp;BEAMColumnCodes",CC88)),CHAR(13)))</f>
        <v/>
      </c>
      <c r="CD89" s="113" t="str">
        <f>IF(OR(LEN(CD72)=0,CD58="Y"),"",CONCATENATE(IF(LEN(CD88)=0,"",SUBSTITUTE(Settings!$B$41,"&amp;BEAMColumnCodes",CD88)),CHAR(13)))</f>
        <v/>
      </c>
      <c r="CE89" s="113" t="str">
        <f>IF(OR(LEN(CE72)=0,CE58="Y"),"",CONCATENATE(IF(LEN(CE88)=0,"",SUBSTITUTE(Settings!$B$41,"&amp;BEAMColumnCodes",CE88)),CHAR(13)))</f>
        <v/>
      </c>
      <c r="CF89" s="113" t="str">
        <f>IF(OR(LEN(CF72)=0,CF58="Y"),"",CONCATENATE(IF(LEN(CF88)=0,"",SUBSTITUTE(Settings!$B$41,"&amp;BEAMColumnCodes",CF88)),CHAR(13)))</f>
        <v/>
      </c>
      <c r="CG89" s="113" t="str">
        <f>IF(OR(LEN(CG72)=0,CG58="Y"),"",CONCATENATE(IF(LEN(CG88)=0,"",SUBSTITUTE(Settings!$B$41,"&amp;BEAMColumnCodes",CG88)),CHAR(13)))</f>
        <v/>
      </c>
      <c r="CH89" s="113" t="str">
        <f>IF(OR(LEN(CH72)=0,CH58="Y"),"",CONCATENATE(IF(LEN(CH88)=0,"",SUBSTITUTE(Settings!$B$41,"&amp;BEAMColumnCodes",CH88)),CHAR(13)))</f>
        <v/>
      </c>
      <c r="CI89" s="113" t="str">
        <f>IF(OR(LEN(CI72)=0,CI58="Y"),"",CONCATENATE(IF(LEN(CI88)=0,"",SUBSTITUTE(Settings!$B$41,"&amp;BEAMColumnCodes",CI88)),CHAR(13)))</f>
        <v/>
      </c>
      <c r="CJ89" s="113" t="str">
        <f>IF(OR(LEN(CJ72)=0,CJ58="Y"),"",CONCATENATE(IF(LEN(CJ88)=0,"",SUBSTITUTE(Settings!$B$41,"&amp;BEAMColumnCodes",CJ88)),CHAR(13)))</f>
        <v/>
      </c>
      <c r="CK89" s="113" t="str">
        <f>IF(OR(LEN(CK72)=0,CK58="Y"),"",CONCATENATE(IF(LEN(CK88)=0,"",SUBSTITUTE(Settings!$B$41,"&amp;BEAMColumnCodes",CK88)),CHAR(13)))</f>
        <v/>
      </c>
      <c r="CL89" s="113" t="str">
        <f>IF(OR(LEN(CL72)=0,CL58="Y"),"",CONCATENATE(IF(LEN(CL88)=0,"",SUBSTITUTE(Settings!$B$41,"&amp;BEAMColumnCodes",CL88)),CHAR(13)))</f>
        <v/>
      </c>
      <c r="CM89" s="113" t="str">
        <f>IF(OR(LEN(CM72)=0,CM58="Y"),"",CONCATENATE(IF(LEN(CM88)=0,"",SUBSTITUTE(Settings!$B$41,"&amp;BEAMColumnCodes",CM88)),CHAR(13)))</f>
        <v/>
      </c>
      <c r="CN89" s="113" t="str">
        <f>IF(OR(LEN(CN72)=0,CN58="Y"),"",CONCATENATE(IF(LEN(CN88)=0,"",SUBSTITUTE(Settings!$B$41,"&amp;BEAMColumnCodes",CN88)),CHAR(13)))</f>
        <v/>
      </c>
      <c r="CO89" s="113" t="str">
        <f>IF(OR(LEN(CO72)=0,CO58="Y"),"",CONCATENATE(IF(LEN(CO88)=0,"",SUBSTITUTE(Settings!$B$41,"&amp;BEAMColumnCodes",CO88)),CHAR(13)))</f>
        <v/>
      </c>
      <c r="CP89" s="113" t="str">
        <f>IF(OR(LEN(CP72)=0,CP58="Y"),"",CONCATENATE(IF(LEN(CP88)=0,"",SUBSTITUTE(Settings!$B$41,"&amp;BEAMColumnCodes",CP88)),CHAR(13)))</f>
        <v/>
      </c>
      <c r="CQ89" s="113" t="str">
        <f>IF(OR(LEN(CQ72)=0,CQ58="Y"),"",CONCATENATE(IF(LEN(CQ88)=0,"",SUBSTITUTE(Settings!$B$41,"&amp;BEAMColumnCodes",CQ88)),CHAR(13)))</f>
        <v/>
      </c>
      <c r="CR89" s="113" t="str">
        <f>IF(OR(LEN(CR72)=0,CR58="Y"),"",CONCATENATE(IF(LEN(CR88)=0,"",SUBSTITUTE(Settings!$B$41,"&amp;BEAMColumnCodes",CR88)),CHAR(13)))</f>
        <v/>
      </c>
      <c r="CS89" s="113" t="str">
        <f>IF(OR(LEN(CS72)=0,CS58="Y"),"",CONCATENATE(IF(LEN(CS88)=0,"",SUBSTITUTE(Settings!$B$41,"&amp;BEAMColumnCodes",CS88)),CHAR(13)))</f>
        <v/>
      </c>
      <c r="CT89" s="113" t="str">
        <f>IF(OR(LEN(CT72)=0,CT58="Y"),"",CONCATENATE(IF(LEN(CT88)=0,"",SUBSTITUTE(Settings!$B$41,"&amp;BEAMColumnCodes",CT88)),CHAR(13)))</f>
        <v/>
      </c>
      <c r="CU89" s="113" t="str">
        <f>IF(OR(LEN(CU72)=0,CU58="Y"),"",CONCATENATE(IF(LEN(CU88)=0,"",SUBSTITUTE(Settings!$B$41,"&amp;BEAMColumnCodes",CU88)),CHAR(13)))</f>
        <v/>
      </c>
      <c r="CV89" s="113" t="str">
        <f>IF(OR(LEN(CV72)=0,CV58="Y"),"",CONCATENATE(IF(LEN(CV88)=0,"",SUBSTITUTE(Settings!$B$41,"&amp;BEAMColumnCodes",CV88)),CHAR(13)))</f>
        <v/>
      </c>
      <c r="CW89" s="113" t="str">
        <f>IF(OR(LEN(CW72)=0,CW58="Y"),"",CONCATENATE(IF(LEN(CW88)=0,"",SUBSTITUTE(Settings!$B$41,"&amp;BEAMColumnCodes",CW88)),CHAR(13)))</f>
        <v/>
      </c>
      <c r="CX89" s="113" t="str">
        <f>IF(OR(LEN(CX72)=0,CX58="Y"),"",CONCATENATE(IF(LEN(CX88)=0,"",SUBSTITUTE(Settings!$B$41,"&amp;BEAMColumnCodes",CX88)),CHAR(13)))</f>
        <v/>
      </c>
      <c r="CY89" s="113" t="str">
        <f>IF(OR(LEN(CY72)=0,CY58="Y"),"",CONCATENATE(IF(LEN(CY88)=0,"",SUBSTITUTE(Settings!$B$41,"&amp;BEAMColumnCodes",CY88)),CHAR(13)))</f>
        <v/>
      </c>
      <c r="CZ89" s="113" t="str">
        <f>IF(OR(LEN(CZ72)=0,CZ58="Y"),"",CONCATENATE(IF(LEN(CZ88)=0,"",SUBSTITUTE(Settings!$B$41,"&amp;BEAMColumnCodes",CZ88)),CHAR(13)))</f>
        <v/>
      </c>
      <c r="DA89" s="113" t="str">
        <f>IF(OR(LEN(DA72)=0,DA58="Y"),"",CONCATENATE(IF(LEN(DA88)=0,"",SUBSTITUTE(Settings!$B$41,"&amp;BEAMColumnCodes",DA88)),CHAR(13)))</f>
        <v/>
      </c>
      <c r="DB89" s="113" t="str">
        <f>IF(OR(LEN(DB72)=0,DB58="Y"),"",CONCATENATE(IF(LEN(DB88)=0,"",SUBSTITUTE(Settings!$B$41,"&amp;BEAMColumnCodes",DB88)),CHAR(13)))</f>
        <v/>
      </c>
      <c r="DC89" s="113" t="str">
        <f>IF(OR(LEN(DC72)=0,DC58="Y"),"",CONCATENATE(IF(LEN(DC88)=0,"",SUBSTITUTE(Settings!$B$41,"&amp;BEAMColumnCodes",DC88)),CHAR(13)))</f>
        <v/>
      </c>
      <c r="DD89" s="113" t="str">
        <f>IF(OR(LEN(DD72)=0,DD58="Y"),"",CONCATENATE(IF(LEN(DD88)=0,"",SUBSTITUTE(Settings!$B$41,"&amp;BEAMColumnCodes",DD88)),CHAR(13)))</f>
        <v/>
      </c>
      <c r="DE89" s="113" t="str">
        <f>IF(OR(LEN(DE72)=0,DE58="Y"),"",CONCATENATE(IF(LEN(DE88)=0,"",SUBSTITUTE(Settings!$B$41,"&amp;BEAMColumnCodes",DE88)),CHAR(13)))</f>
        <v/>
      </c>
      <c r="DF89" s="113" t="str">
        <f>IF(OR(LEN(DF72)=0,DF58="Y"),"",CONCATENATE(IF(LEN(DF88)=0,"",SUBSTITUTE(Settings!$B$41,"&amp;BEAMColumnCodes",DF88)),CHAR(13)))</f>
        <v/>
      </c>
      <c r="DG89" s="113" t="str">
        <f>IF(OR(LEN(DG72)=0,DG58="Y"),"",CONCATENATE(IF(LEN(DG88)=0,"",SUBSTITUTE(Settings!$B$41,"&amp;BEAMColumnCodes",DG88)),CHAR(13)))</f>
        <v/>
      </c>
      <c r="DH89" s="113" t="str">
        <f>IF(OR(LEN(DH72)=0,DH58="Y"),"",CONCATENATE(IF(LEN(DH88)=0,"",SUBSTITUTE(Settings!$B$41,"&amp;BEAMColumnCodes",DH88)),CHAR(13)))</f>
        <v/>
      </c>
      <c r="DI89" s="113" t="str">
        <f>IF(OR(LEN(DI72)=0,DI58="Y"),"",CONCATENATE(IF(LEN(DI88)=0,"",SUBSTITUTE(Settings!$B$41,"&amp;BEAMColumnCodes",DI88)),CHAR(13)))</f>
        <v/>
      </c>
      <c r="DJ89" s="113" t="str">
        <f>IF(OR(LEN(DJ72)=0,DJ58="Y"),"",CONCATENATE(IF(LEN(DJ88)=0,"",SUBSTITUTE(Settings!$B$41,"&amp;BEAMColumnCodes",DJ88)),CHAR(13)))</f>
        <v/>
      </c>
      <c r="DK89" s="113" t="str">
        <f>IF(OR(LEN(DK72)=0,DK58="Y"),"",CONCATENATE(IF(LEN(DK88)=0,"",SUBSTITUTE(Settings!$B$41,"&amp;BEAMColumnCodes",DK88)),CHAR(13)))</f>
        <v/>
      </c>
      <c r="DL89" s="113" t="str">
        <f>IF(OR(LEN(DL72)=0,DL58="Y"),"",CONCATENATE(IF(LEN(DL88)=0,"",SUBSTITUTE(Settings!$B$41,"&amp;BEAMColumnCodes",DL88)),CHAR(13)))</f>
        <v/>
      </c>
      <c r="DM89" s="113" t="str">
        <f>IF(OR(LEN(DM72)=0,DM58="Y"),"",CONCATENATE(IF(LEN(DM88)=0,"",SUBSTITUTE(Settings!$B$41,"&amp;BEAMColumnCodes",DM88)),CHAR(13)))</f>
        <v/>
      </c>
      <c r="DN89" s="113" t="str">
        <f>IF(OR(LEN(DN72)=0,DN58="Y"),"",CONCATENATE(IF(LEN(DN88)=0,"",SUBSTITUTE(Settings!$B$41,"&amp;BEAMColumnCodes",DN88)),CHAR(13)))</f>
        <v/>
      </c>
      <c r="DO89" s="113" t="str">
        <f>IF(OR(LEN(DO72)=0,DO58="Y"),"",CONCATENATE(IF(LEN(DO88)=0,"",SUBSTITUTE(Settings!$B$41,"&amp;BEAMColumnCodes",DO88)),CHAR(13)))</f>
        <v/>
      </c>
      <c r="DP89" s="113" t="str">
        <f>IF(OR(LEN(DP72)=0,DP58="Y"),"",CONCATENATE(IF(LEN(DP88)=0,"",SUBSTITUTE(Settings!$B$41,"&amp;BEAMColumnCodes",DP88)),CHAR(13)))</f>
        <v/>
      </c>
      <c r="DQ89" s="113" t="str">
        <f>IF(OR(LEN(DQ72)=0,DQ58="Y"),"",CONCATENATE(IF(LEN(DQ88)=0,"",SUBSTITUTE(Settings!$B$41,"&amp;BEAMColumnCodes",DQ88)),CHAR(13)))</f>
        <v/>
      </c>
      <c r="DR89" s="113" t="str">
        <f>IF(OR(LEN(DR72)=0,DR58="Y"),"",CONCATENATE(IF(LEN(DR88)=0,"",SUBSTITUTE(Settings!$B$41,"&amp;BEAMColumnCodes",DR88)),CHAR(13)))</f>
        <v/>
      </c>
      <c r="DS89" s="113" t="str">
        <f>IF(OR(LEN(DS72)=0,DS58="Y"),"",CONCATENATE(IF(LEN(DS88)=0,"",SUBSTITUTE(Settings!$B$41,"&amp;BEAMColumnCodes",DS88)),CHAR(13)))</f>
        <v/>
      </c>
      <c r="DT89" s="113" t="str">
        <f>IF(OR(LEN(DT72)=0,DT58="Y"),"",CONCATENATE(IF(LEN(DT88)=0,"",SUBSTITUTE(Settings!$B$41,"&amp;BEAMColumnCodes",DT88)),CHAR(13)))</f>
        <v/>
      </c>
      <c r="DU89" s="113" t="str">
        <f>IF(OR(LEN(DU72)=0,DU58="Y"),"",CONCATENATE(IF(LEN(DU88)=0,"",SUBSTITUTE(Settings!$B$41,"&amp;BEAMColumnCodes",DU88)),CHAR(13)))</f>
        <v/>
      </c>
      <c r="DV89" s="113" t="str">
        <f>IF(OR(LEN(DV72)=0,DV58="Y"),"",CONCATENATE(IF(LEN(DV88)=0,"",SUBSTITUTE(Settings!$B$41,"&amp;BEAMColumnCodes",DV88)),CHAR(13)))</f>
        <v/>
      </c>
      <c r="DW89" s="113" t="str">
        <f>IF(OR(LEN(DW72)=0,DW58="Y"),"",CONCATENATE(IF(LEN(DW88)=0,"",SUBSTITUTE(Settings!$B$41,"&amp;BEAMColumnCodes",DW88)),CHAR(13)))</f>
        <v/>
      </c>
      <c r="DX89" s="113" t="str">
        <f>IF(OR(LEN(DX72)=0,DX58="Y"),"",CONCATENATE(IF(LEN(DX88)=0,"",SUBSTITUTE(Settings!$B$41,"&amp;BEAMColumnCodes",DX88)),CHAR(13)))</f>
        <v/>
      </c>
      <c r="DY89" s="113" t="str">
        <f>IF(OR(LEN(DY72)=0,DY58="Y"),"",CONCATENATE(IF(LEN(DY88)=0,"",SUBSTITUTE(Settings!$B$41,"&amp;BEAMColumnCodes",DY88)),CHAR(13)))</f>
        <v/>
      </c>
      <c r="DZ89" s="113" t="str">
        <f>IF(OR(LEN(DZ72)=0,DZ58="Y"),"",CONCATENATE(IF(LEN(DZ88)=0,"",SUBSTITUTE(Settings!$B$41,"&amp;BEAMColumnCodes",DZ88)),CHAR(13)))</f>
        <v/>
      </c>
      <c r="EA89" s="113" t="str">
        <f>IF(OR(LEN(EA72)=0,EA58="Y"),"",CONCATENATE(IF(LEN(EA88)=0,"",SUBSTITUTE(Settings!$B$41,"&amp;BEAMColumnCodes",EA88)),CHAR(13)))</f>
        <v/>
      </c>
      <c r="EB89" s="113" t="str">
        <f>IF(OR(LEN(EB72)=0,EB58="Y"),"",CONCATENATE(IF(LEN(EB88)=0,"",SUBSTITUTE(Settings!$B$41,"&amp;BEAMColumnCodes",EB88)),CHAR(13)))</f>
        <v/>
      </c>
      <c r="EC89" s="113" t="str">
        <f>IF(OR(LEN(EC72)=0,EC58="Y"),"",CONCATENATE(IF(LEN(EC88)=0,"",SUBSTITUTE(Settings!$B$41,"&amp;BEAMColumnCodes",EC88)),CHAR(13)))</f>
        <v/>
      </c>
      <c r="ED89" s="113" t="str">
        <f>IF(OR(LEN(ED72)=0,ED58="Y"),"",CONCATENATE(IF(LEN(ED88)=0,"",SUBSTITUTE(Settings!$B$41,"&amp;BEAMColumnCodes",ED88)),CHAR(13)))</f>
        <v/>
      </c>
      <c r="EE89" s="113" t="str">
        <f>IF(OR(LEN(EE72)=0,EE58="Y"),"",CONCATENATE(IF(LEN(EE88)=0,"",SUBSTITUTE(Settings!$B$41,"&amp;BEAMColumnCodes",EE88)),CHAR(13)))</f>
        <v/>
      </c>
      <c r="EF89" s="113" t="str">
        <f>IF(OR(LEN(EF72)=0,EF58="Y"),"",CONCATENATE(IF(LEN(EF88)=0,"",SUBSTITUTE(Settings!$B$41,"&amp;BEAMColumnCodes",EF88)),CHAR(13)))</f>
        <v/>
      </c>
      <c r="EG89" s="113" t="str">
        <f>IF(OR(LEN(EG72)=0,EG58="Y"),"",CONCATENATE(IF(LEN(EG88)=0,"",SUBSTITUTE(Settings!$B$41,"&amp;BEAMColumnCodes",EG88)),CHAR(13)))</f>
        <v/>
      </c>
      <c r="EH89" s="113" t="str">
        <f>IF(OR(LEN(EH72)=0,EH58="Y"),"",CONCATENATE(IF(LEN(EH88)=0,"",SUBSTITUTE(Settings!$B$41,"&amp;BEAMColumnCodes",EH88)),CHAR(13)))</f>
        <v/>
      </c>
      <c r="EI89" s="113" t="str">
        <f>IF(OR(LEN(EI72)=0,EI58="Y"),"",CONCATENATE(IF(LEN(EI88)=0,"",SUBSTITUTE(Settings!$B$41,"&amp;BEAMColumnCodes",EI88)),CHAR(13)))</f>
        <v/>
      </c>
      <c r="EJ89" s="113" t="str">
        <f>IF(OR(LEN(EJ72)=0,EJ58="Y"),"",CONCATENATE(IF(LEN(EJ88)=0,"",SUBSTITUTE(Settings!$B$41,"&amp;BEAMColumnCodes",EJ88)),CHAR(13)))</f>
        <v/>
      </c>
      <c r="EK89" s="113" t="str">
        <f>IF(OR(LEN(EK72)=0,EK58="Y"),"",CONCATENATE(IF(LEN(EK88)=0,"",SUBSTITUTE(Settings!$B$41,"&amp;BEAMColumnCodes",EK88)),CHAR(13)))</f>
        <v/>
      </c>
      <c r="EL89" s="113" t="str">
        <f>IF(OR(LEN(EL72)=0,EL58="Y"),"",CONCATENATE(IF(LEN(EL88)=0,"",SUBSTITUTE(Settings!$B$41,"&amp;BEAMColumnCodes",EL88)),CHAR(13)))</f>
        <v/>
      </c>
      <c r="EM89" s="113" t="str">
        <f>IF(OR(LEN(EM72)=0,EM58="Y"),"",CONCATENATE(IF(LEN(EM88)=0,"",SUBSTITUTE(Settings!$B$41,"&amp;BEAMColumnCodes",EM88)),CHAR(13)))</f>
        <v/>
      </c>
      <c r="EN89" s="113" t="str">
        <f>IF(OR(LEN(EN72)=0,EN58="Y"),"",CONCATENATE(IF(LEN(EN88)=0,"",SUBSTITUTE(Settings!$B$41,"&amp;BEAMColumnCodes",EN88)),CHAR(13)))</f>
        <v/>
      </c>
      <c r="EO89" s="113" t="str">
        <f>IF(OR(LEN(EO72)=0,EO58="Y"),"",CONCATENATE(IF(LEN(EO88)=0,"",SUBSTITUTE(Settings!$B$41,"&amp;BEAMColumnCodes",EO88)),CHAR(13)))</f>
        <v/>
      </c>
      <c r="EP89" s="113" t="str">
        <f>IF(OR(LEN(EP72)=0,EP58="Y"),"",CONCATENATE(IF(LEN(EP88)=0,"",SUBSTITUTE(Settings!$B$41,"&amp;BEAMColumnCodes",EP88)),CHAR(13)))</f>
        <v/>
      </c>
      <c r="EQ89" s="113" t="str">
        <f>IF(OR(LEN(EQ72)=0,EQ58="Y"),"",CONCATENATE(IF(LEN(EQ88)=0,"",SUBSTITUTE(Settings!$B$41,"&amp;BEAMColumnCodes",EQ88)),CHAR(13)))</f>
        <v/>
      </c>
      <c r="ER89" s="113" t="str">
        <f>IF(OR(LEN(ER72)=0,ER58="Y"),"",CONCATENATE(IF(LEN(ER88)=0,"",SUBSTITUTE(Settings!$B$41,"&amp;BEAMColumnCodes",ER88)),CHAR(13)))</f>
        <v/>
      </c>
      <c r="ES89" s="113" t="str">
        <f>IF(OR(LEN(ES72)=0,ES58="Y"),"",CONCATENATE(IF(LEN(ES88)=0,"",SUBSTITUTE(Settings!$B$41,"&amp;BEAMColumnCodes",ES88)),CHAR(13)))</f>
        <v/>
      </c>
      <c r="ET89" s="113" t="str">
        <f>IF(OR(LEN(ET72)=0,ET58="Y"),"",CONCATENATE(IF(LEN(ET88)=0,"",SUBSTITUTE(Settings!$B$41,"&amp;BEAMColumnCodes",ET88)),CHAR(13)))</f>
        <v/>
      </c>
      <c r="EU89" s="113" t="str">
        <f>IF(OR(LEN(EU72)=0,EU58="Y"),"",CONCATENATE(IF(LEN(EU88)=0,"",SUBSTITUTE(Settings!$B$41,"&amp;BEAMColumnCodes",EU88)),CHAR(13)))</f>
        <v/>
      </c>
      <c r="EV89" s="113" t="str">
        <f>IF(OR(LEN(EV72)=0,EV58="Y"),"",CONCATENATE(IF(LEN(EV88)=0,"",SUBSTITUTE(Settings!$B$41,"&amp;BEAMColumnCodes",EV88)),CHAR(13)))</f>
        <v/>
      </c>
      <c r="EW89" s="113" t="str">
        <f>IF(OR(LEN(EW72)=0,EW58="Y"),"",CONCATENATE(IF(LEN(EW88)=0,"",SUBSTITUTE(Settings!$B$41,"&amp;BEAMColumnCodes",EW88)),CHAR(13)))</f>
        <v/>
      </c>
      <c r="EX89" s="113" t="str">
        <f>IF(OR(LEN(EX72)=0,EX58="Y"),"",CONCATENATE(IF(LEN(EX88)=0,"",SUBSTITUTE(Settings!$B$41,"&amp;BEAMColumnCodes",EX88)),CHAR(13)))</f>
        <v/>
      </c>
      <c r="EY89" s="113" t="str">
        <f>IF(OR(LEN(EY72)=0,EY58="Y"),"",CONCATENATE(IF(LEN(EY88)=0,"",SUBSTITUTE(Settings!$B$41,"&amp;BEAMColumnCodes",EY88)),CHAR(13)))</f>
        <v/>
      </c>
    </row>
    <row r="90" spans="1:155" s="39" customFormat="1" ht="22.95" hidden="1" customHeight="1" outlineLevel="2">
      <c r="A90" s="21"/>
      <c r="B90" s="21"/>
      <c r="C90" s="33" t="s">
        <v>417</v>
      </c>
      <c r="D90" s="33"/>
      <c r="E90" s="28"/>
      <c r="F90" s="117" t="str">
        <f>IF(F63="Y",F89,"")</f>
        <v/>
      </c>
      <c r="G90" s="117" t="str">
        <f t="shared" ref="G90:BR90" si="66">IF(G63="Y",G89,"")</f>
        <v/>
      </c>
      <c r="H90" s="117" t="str">
        <f t="shared" si="66"/>
        <v/>
      </c>
      <c r="I90" s="117" t="str">
        <f t="shared" si="66"/>
        <v/>
      </c>
      <c r="J90" s="117" t="str">
        <f t="shared" si="66"/>
        <v/>
      </c>
      <c r="K90" s="117" t="str">
        <f t="shared" si="66"/>
        <v/>
      </c>
      <c r="L90" s="117" t="str">
        <f t="shared" si="66"/>
        <v/>
      </c>
      <c r="M90" s="117" t="str">
        <f t="shared" si="66"/>
        <v/>
      </c>
      <c r="N90" s="117" t="str">
        <f t="shared" si="66"/>
        <v/>
      </c>
      <c r="O90" s="117" t="str">
        <f t="shared" si="66"/>
        <v/>
      </c>
      <c r="P90" s="117" t="str">
        <f t="shared" si="66"/>
        <v/>
      </c>
      <c r="Q90" s="117" t="str">
        <f t="shared" si="66"/>
        <v/>
      </c>
      <c r="R90" s="117" t="str">
        <f t="shared" si="66"/>
        <v/>
      </c>
      <c r="S90" s="117" t="str">
        <f t="shared" si="66"/>
        <v/>
      </c>
      <c r="T90" s="117" t="str">
        <f t="shared" si="66"/>
        <v/>
      </c>
      <c r="U90" s="117" t="str">
        <f t="shared" si="66"/>
        <v/>
      </c>
      <c r="V90" s="117" t="str">
        <f t="shared" si="66"/>
        <v/>
      </c>
      <c r="W90" s="117" t="str">
        <f t="shared" si="66"/>
        <v/>
      </c>
      <c r="X90" s="117" t="str">
        <f t="shared" si="66"/>
        <v/>
      </c>
      <c r="Y90" s="117" t="str">
        <f t="shared" si="66"/>
        <v/>
      </c>
      <c r="Z90" s="117" t="str">
        <f t="shared" si="66"/>
        <v/>
      </c>
      <c r="AA90" s="117" t="str">
        <f t="shared" si="66"/>
        <v/>
      </c>
      <c r="AB90" s="117" t="str">
        <f t="shared" si="66"/>
        <v/>
      </c>
      <c r="AC90" s="117" t="str">
        <f t="shared" si="66"/>
        <v/>
      </c>
      <c r="AD90" s="117" t="str">
        <f t="shared" si="66"/>
        <v/>
      </c>
      <c r="AE90" s="117" t="str">
        <f t="shared" si="66"/>
        <v/>
      </c>
      <c r="AF90" s="117" t="str">
        <f t="shared" si="66"/>
        <v/>
      </c>
      <c r="AG90" s="117" t="str">
        <f t="shared" si="66"/>
        <v/>
      </c>
      <c r="AH90" s="117" t="str">
        <f t="shared" si="66"/>
        <v/>
      </c>
      <c r="AI90" s="117" t="str">
        <f t="shared" si="66"/>
        <v/>
      </c>
      <c r="AJ90" s="117" t="str">
        <f t="shared" si="66"/>
        <v/>
      </c>
      <c r="AK90" s="117" t="str">
        <f t="shared" si="66"/>
        <v/>
      </c>
      <c r="AL90" s="117" t="str">
        <f t="shared" si="66"/>
        <v/>
      </c>
      <c r="AM90" s="117" t="str">
        <f t="shared" si="66"/>
        <v/>
      </c>
      <c r="AN90" s="117" t="str">
        <f t="shared" si="66"/>
        <v/>
      </c>
      <c r="AO90" s="117" t="str">
        <f t="shared" si="66"/>
        <v/>
      </c>
      <c r="AP90" s="117" t="str">
        <f t="shared" si="66"/>
        <v/>
      </c>
      <c r="AQ90" s="117" t="str">
        <f t="shared" si="66"/>
        <v/>
      </c>
      <c r="AR90" s="117" t="str">
        <f t="shared" si="66"/>
        <v/>
      </c>
      <c r="AS90" s="117" t="str">
        <f t="shared" si="66"/>
        <v/>
      </c>
      <c r="AT90" s="117" t="str">
        <f t="shared" si="66"/>
        <v/>
      </c>
      <c r="AU90" s="117" t="str">
        <f t="shared" si="66"/>
        <v/>
      </c>
      <c r="AV90" s="117" t="str">
        <f t="shared" si="66"/>
        <v/>
      </c>
      <c r="AW90" s="117" t="str">
        <f t="shared" si="66"/>
        <v/>
      </c>
      <c r="AX90" s="117" t="str">
        <f t="shared" si="66"/>
        <v/>
      </c>
      <c r="AY90" s="117" t="str">
        <f t="shared" si="66"/>
        <v/>
      </c>
      <c r="AZ90" s="117" t="str">
        <f t="shared" si="66"/>
        <v/>
      </c>
      <c r="BA90" s="117" t="str">
        <f t="shared" si="66"/>
        <v/>
      </c>
      <c r="BB90" s="117" t="str">
        <f t="shared" si="66"/>
        <v/>
      </c>
      <c r="BC90" s="117" t="str">
        <f t="shared" si="66"/>
        <v/>
      </c>
      <c r="BD90" s="117" t="str">
        <f t="shared" si="66"/>
        <v/>
      </c>
      <c r="BE90" s="117" t="str">
        <f t="shared" si="66"/>
        <v/>
      </c>
      <c r="BF90" s="117" t="str">
        <f t="shared" si="66"/>
        <v/>
      </c>
      <c r="BG90" s="117" t="str">
        <f t="shared" si="66"/>
        <v/>
      </c>
      <c r="BH90" s="117" t="str">
        <f t="shared" si="66"/>
        <v/>
      </c>
      <c r="BI90" s="117" t="str">
        <f t="shared" si="66"/>
        <v/>
      </c>
      <c r="BJ90" s="117" t="str">
        <f t="shared" si="66"/>
        <v/>
      </c>
      <c r="BK90" s="117" t="str">
        <f t="shared" si="66"/>
        <v/>
      </c>
      <c r="BL90" s="117" t="str">
        <f t="shared" si="66"/>
        <v/>
      </c>
      <c r="BM90" s="117" t="str">
        <f t="shared" si="66"/>
        <v/>
      </c>
      <c r="BN90" s="117" t="str">
        <f t="shared" si="66"/>
        <v/>
      </c>
      <c r="BO90" s="117" t="str">
        <f t="shared" si="66"/>
        <v/>
      </c>
      <c r="BP90" s="117" t="str">
        <f t="shared" si="66"/>
        <v/>
      </c>
      <c r="BQ90" s="117" t="str">
        <f t="shared" si="66"/>
        <v/>
      </c>
      <c r="BR90" s="117" t="str">
        <f t="shared" si="66"/>
        <v/>
      </c>
      <c r="BS90" s="117" t="str">
        <f t="shared" ref="BS90:ED90" si="67">IF(BS63="Y",BS89,"")</f>
        <v/>
      </c>
      <c r="BT90" s="117" t="str">
        <f t="shared" si="67"/>
        <v/>
      </c>
      <c r="BU90" s="117" t="str">
        <f t="shared" si="67"/>
        <v/>
      </c>
      <c r="BV90" s="117" t="str">
        <f t="shared" si="67"/>
        <v/>
      </c>
      <c r="BW90" s="117" t="str">
        <f t="shared" si="67"/>
        <v/>
      </c>
      <c r="BX90" s="117" t="str">
        <f t="shared" si="67"/>
        <v/>
      </c>
      <c r="BY90" s="117" t="str">
        <f t="shared" si="67"/>
        <v/>
      </c>
      <c r="BZ90" s="117" t="str">
        <f t="shared" si="67"/>
        <v/>
      </c>
      <c r="CA90" s="117" t="str">
        <f t="shared" si="67"/>
        <v/>
      </c>
      <c r="CB90" s="117" t="str">
        <f t="shared" si="67"/>
        <v/>
      </c>
      <c r="CC90" s="117" t="str">
        <f t="shared" si="67"/>
        <v/>
      </c>
      <c r="CD90" s="117" t="str">
        <f t="shared" si="67"/>
        <v/>
      </c>
      <c r="CE90" s="117" t="str">
        <f t="shared" si="67"/>
        <v/>
      </c>
      <c r="CF90" s="117" t="str">
        <f t="shared" si="67"/>
        <v/>
      </c>
      <c r="CG90" s="117" t="str">
        <f t="shared" si="67"/>
        <v/>
      </c>
      <c r="CH90" s="117" t="str">
        <f t="shared" si="67"/>
        <v/>
      </c>
      <c r="CI90" s="117" t="str">
        <f t="shared" si="67"/>
        <v/>
      </c>
      <c r="CJ90" s="117" t="str">
        <f t="shared" si="67"/>
        <v/>
      </c>
      <c r="CK90" s="117" t="str">
        <f t="shared" si="67"/>
        <v/>
      </c>
      <c r="CL90" s="117" t="str">
        <f t="shared" si="67"/>
        <v/>
      </c>
      <c r="CM90" s="117" t="str">
        <f t="shared" si="67"/>
        <v/>
      </c>
      <c r="CN90" s="117" t="str">
        <f t="shared" si="67"/>
        <v/>
      </c>
      <c r="CO90" s="117" t="str">
        <f t="shared" si="67"/>
        <v/>
      </c>
      <c r="CP90" s="117" t="str">
        <f t="shared" si="67"/>
        <v/>
      </c>
      <c r="CQ90" s="117" t="str">
        <f t="shared" si="67"/>
        <v/>
      </c>
      <c r="CR90" s="117" t="str">
        <f t="shared" si="67"/>
        <v/>
      </c>
      <c r="CS90" s="117" t="str">
        <f t="shared" si="67"/>
        <v/>
      </c>
      <c r="CT90" s="117" t="str">
        <f t="shared" si="67"/>
        <v/>
      </c>
      <c r="CU90" s="117" t="str">
        <f t="shared" si="67"/>
        <v/>
      </c>
      <c r="CV90" s="117" t="str">
        <f t="shared" si="67"/>
        <v/>
      </c>
      <c r="CW90" s="117" t="str">
        <f t="shared" si="67"/>
        <v/>
      </c>
      <c r="CX90" s="117" t="str">
        <f t="shared" si="67"/>
        <v/>
      </c>
      <c r="CY90" s="117" t="str">
        <f t="shared" si="67"/>
        <v/>
      </c>
      <c r="CZ90" s="117" t="str">
        <f t="shared" si="67"/>
        <v/>
      </c>
      <c r="DA90" s="117" t="str">
        <f t="shared" si="67"/>
        <v/>
      </c>
      <c r="DB90" s="117" t="str">
        <f t="shared" si="67"/>
        <v/>
      </c>
      <c r="DC90" s="117" t="str">
        <f t="shared" si="67"/>
        <v/>
      </c>
      <c r="DD90" s="117" t="str">
        <f t="shared" si="67"/>
        <v/>
      </c>
      <c r="DE90" s="117" t="str">
        <f t="shared" si="67"/>
        <v/>
      </c>
      <c r="DF90" s="117" t="str">
        <f t="shared" si="67"/>
        <v/>
      </c>
      <c r="DG90" s="117" t="str">
        <f t="shared" si="67"/>
        <v/>
      </c>
      <c r="DH90" s="117" t="str">
        <f t="shared" si="67"/>
        <v/>
      </c>
      <c r="DI90" s="117" t="str">
        <f t="shared" si="67"/>
        <v/>
      </c>
      <c r="DJ90" s="117" t="str">
        <f t="shared" si="67"/>
        <v/>
      </c>
      <c r="DK90" s="117" t="str">
        <f t="shared" si="67"/>
        <v/>
      </c>
      <c r="DL90" s="117" t="str">
        <f t="shared" si="67"/>
        <v/>
      </c>
      <c r="DM90" s="117" t="str">
        <f t="shared" si="67"/>
        <v/>
      </c>
      <c r="DN90" s="117" t="str">
        <f t="shared" si="67"/>
        <v/>
      </c>
      <c r="DO90" s="117" t="str">
        <f t="shared" si="67"/>
        <v/>
      </c>
      <c r="DP90" s="117" t="str">
        <f t="shared" si="67"/>
        <v/>
      </c>
      <c r="DQ90" s="117" t="str">
        <f t="shared" si="67"/>
        <v/>
      </c>
      <c r="DR90" s="117" t="str">
        <f t="shared" si="67"/>
        <v/>
      </c>
      <c r="DS90" s="117" t="str">
        <f t="shared" si="67"/>
        <v/>
      </c>
      <c r="DT90" s="117" t="str">
        <f t="shared" si="67"/>
        <v/>
      </c>
      <c r="DU90" s="117" t="str">
        <f t="shared" si="67"/>
        <v/>
      </c>
      <c r="DV90" s="117" t="str">
        <f t="shared" si="67"/>
        <v/>
      </c>
      <c r="DW90" s="117" t="str">
        <f t="shared" si="67"/>
        <v/>
      </c>
      <c r="DX90" s="117" t="str">
        <f t="shared" si="67"/>
        <v/>
      </c>
      <c r="DY90" s="117" t="str">
        <f t="shared" si="67"/>
        <v/>
      </c>
      <c r="DZ90" s="117" t="str">
        <f t="shared" si="67"/>
        <v/>
      </c>
      <c r="EA90" s="117" t="str">
        <f t="shared" si="67"/>
        <v/>
      </c>
      <c r="EB90" s="117" t="str">
        <f t="shared" si="67"/>
        <v/>
      </c>
      <c r="EC90" s="117" t="str">
        <f t="shared" si="67"/>
        <v/>
      </c>
      <c r="ED90" s="117" t="str">
        <f t="shared" si="67"/>
        <v/>
      </c>
      <c r="EE90" s="117" t="str">
        <f t="shared" ref="EE90:EY90" si="68">IF(EE63="Y",EE89,"")</f>
        <v/>
      </c>
      <c r="EF90" s="117" t="str">
        <f t="shared" si="68"/>
        <v/>
      </c>
      <c r="EG90" s="117" t="str">
        <f t="shared" si="68"/>
        <v/>
      </c>
      <c r="EH90" s="117" t="str">
        <f t="shared" si="68"/>
        <v/>
      </c>
      <c r="EI90" s="117" t="str">
        <f t="shared" si="68"/>
        <v/>
      </c>
      <c r="EJ90" s="117" t="str">
        <f t="shared" si="68"/>
        <v/>
      </c>
      <c r="EK90" s="117" t="str">
        <f t="shared" si="68"/>
        <v/>
      </c>
      <c r="EL90" s="117" t="str">
        <f t="shared" si="68"/>
        <v/>
      </c>
      <c r="EM90" s="117" t="str">
        <f t="shared" si="68"/>
        <v/>
      </c>
      <c r="EN90" s="117" t="str">
        <f t="shared" si="68"/>
        <v/>
      </c>
      <c r="EO90" s="117" t="str">
        <f t="shared" si="68"/>
        <v/>
      </c>
      <c r="EP90" s="117" t="str">
        <f t="shared" si="68"/>
        <v/>
      </c>
      <c r="EQ90" s="117" t="str">
        <f t="shared" si="68"/>
        <v/>
      </c>
      <c r="ER90" s="117" t="str">
        <f t="shared" si="68"/>
        <v/>
      </c>
      <c r="ES90" s="117" t="str">
        <f t="shared" si="68"/>
        <v/>
      </c>
      <c r="ET90" s="117" t="str">
        <f t="shared" si="68"/>
        <v/>
      </c>
      <c r="EU90" s="117" t="str">
        <f t="shared" si="68"/>
        <v/>
      </c>
      <c r="EV90" s="117" t="str">
        <f t="shared" si="68"/>
        <v/>
      </c>
      <c r="EW90" s="117" t="str">
        <f t="shared" si="68"/>
        <v/>
      </c>
      <c r="EX90" s="117" t="str">
        <f t="shared" si="68"/>
        <v/>
      </c>
      <c r="EY90" s="117" t="str">
        <f t="shared" si="68"/>
        <v/>
      </c>
    </row>
    <row r="91" spans="1:155" s="39" customFormat="1" ht="58.95" hidden="1" customHeight="1" outlineLevel="2">
      <c r="A91" s="21"/>
      <c r="B91" s="21"/>
      <c r="C91" s="33" t="s">
        <v>416</v>
      </c>
      <c r="D91" s="33"/>
      <c r="E91" s="28"/>
      <c r="F91" s="137" t="str">
        <f>F90</f>
        <v/>
      </c>
      <c r="G91" s="113" t="str">
        <f ca="1">CONCATENATE(INDIRECT(ADDRESS(ROW(),COLUMN()-1)),IF(ISERROR(FIND("...",G78)),G90,""))</f>
        <v/>
      </c>
      <c r="H91" s="113" t="str">
        <f t="shared" ref="H91:BS91" ca="1" si="69">CONCATENATE(INDIRECT(ADDRESS(ROW(),COLUMN()-1)),IF(ISERROR(FIND("...",H78)),H90,""))</f>
        <v/>
      </c>
      <c r="I91" s="113" t="str">
        <f t="shared" ca="1" si="69"/>
        <v/>
      </c>
      <c r="J91" s="113" t="str">
        <f t="shared" ca="1" si="69"/>
        <v/>
      </c>
      <c r="K91" s="113" t="str">
        <f t="shared" ca="1" si="69"/>
        <v/>
      </c>
      <c r="L91" s="113" t="str">
        <f t="shared" ca="1" si="69"/>
        <v/>
      </c>
      <c r="M91" s="113" t="str">
        <f t="shared" ca="1" si="69"/>
        <v/>
      </c>
      <c r="N91" s="113" t="str">
        <f t="shared" ca="1" si="69"/>
        <v/>
      </c>
      <c r="O91" s="113" t="str">
        <f t="shared" ca="1" si="69"/>
        <v/>
      </c>
      <c r="P91" s="113" t="str">
        <f t="shared" ca="1" si="69"/>
        <v/>
      </c>
      <c r="Q91" s="113" t="str">
        <f t="shared" ca="1" si="69"/>
        <v/>
      </c>
      <c r="R91" s="113" t="str">
        <f t="shared" ca="1" si="69"/>
        <v/>
      </c>
      <c r="S91" s="113" t="str">
        <f t="shared" ca="1" si="69"/>
        <v/>
      </c>
      <c r="T91" s="113" t="str">
        <f t="shared" ca="1" si="69"/>
        <v/>
      </c>
      <c r="U91" s="113" t="str">
        <f t="shared" ca="1" si="69"/>
        <v/>
      </c>
      <c r="V91" s="113" t="str">
        <f t="shared" ca="1" si="69"/>
        <v/>
      </c>
      <c r="W91" s="113" t="str">
        <f t="shared" ca="1" si="69"/>
        <v/>
      </c>
      <c r="X91" s="113" t="str">
        <f t="shared" ca="1" si="69"/>
        <v/>
      </c>
      <c r="Y91" s="113" t="str">
        <f t="shared" ca="1" si="69"/>
        <v/>
      </c>
      <c r="Z91" s="113" t="str">
        <f t="shared" ca="1" si="69"/>
        <v/>
      </c>
      <c r="AA91" s="113" t="str">
        <f t="shared" ca="1" si="69"/>
        <v/>
      </c>
      <c r="AB91" s="113" t="str">
        <f t="shared" ca="1" si="69"/>
        <v/>
      </c>
      <c r="AC91" s="113" t="str">
        <f t="shared" ca="1" si="69"/>
        <v/>
      </c>
      <c r="AD91" s="113" t="str">
        <f t="shared" ca="1" si="69"/>
        <v/>
      </c>
      <c r="AE91" s="113" t="str">
        <f t="shared" ca="1" si="69"/>
        <v/>
      </c>
      <c r="AF91" s="113" t="str">
        <f t="shared" ca="1" si="69"/>
        <v/>
      </c>
      <c r="AG91" s="113" t="str">
        <f t="shared" ca="1" si="69"/>
        <v/>
      </c>
      <c r="AH91" s="113" t="str">
        <f t="shared" ca="1" si="69"/>
        <v/>
      </c>
      <c r="AI91" s="113" t="str">
        <f t="shared" ca="1" si="69"/>
        <v/>
      </c>
      <c r="AJ91" s="113" t="str">
        <f t="shared" ca="1" si="69"/>
        <v/>
      </c>
      <c r="AK91" s="113" t="str">
        <f t="shared" ca="1" si="69"/>
        <v/>
      </c>
      <c r="AL91" s="113" t="str">
        <f t="shared" ca="1" si="69"/>
        <v/>
      </c>
      <c r="AM91" s="113" t="str">
        <f t="shared" ca="1" si="69"/>
        <v/>
      </c>
      <c r="AN91" s="113" t="str">
        <f t="shared" ca="1" si="69"/>
        <v/>
      </c>
      <c r="AO91" s="113" t="str">
        <f t="shared" ca="1" si="69"/>
        <v/>
      </c>
      <c r="AP91" s="113" t="str">
        <f t="shared" ca="1" si="69"/>
        <v/>
      </c>
      <c r="AQ91" s="113" t="str">
        <f t="shared" ca="1" si="69"/>
        <v/>
      </c>
      <c r="AR91" s="113" t="str">
        <f t="shared" ca="1" si="69"/>
        <v/>
      </c>
      <c r="AS91" s="113" t="str">
        <f t="shared" ca="1" si="69"/>
        <v/>
      </c>
      <c r="AT91" s="113" t="str">
        <f t="shared" ca="1" si="69"/>
        <v/>
      </c>
      <c r="AU91" s="113" t="str">
        <f t="shared" ca="1" si="69"/>
        <v/>
      </c>
      <c r="AV91" s="113" t="str">
        <f t="shared" ca="1" si="69"/>
        <v/>
      </c>
      <c r="AW91" s="113" t="str">
        <f t="shared" ca="1" si="69"/>
        <v/>
      </c>
      <c r="AX91" s="113" t="str">
        <f t="shared" ca="1" si="69"/>
        <v/>
      </c>
      <c r="AY91" s="113" t="str">
        <f t="shared" ca="1" si="69"/>
        <v/>
      </c>
      <c r="AZ91" s="113" t="str">
        <f t="shared" ca="1" si="69"/>
        <v/>
      </c>
      <c r="BA91" s="113" t="str">
        <f t="shared" ca="1" si="69"/>
        <v/>
      </c>
      <c r="BB91" s="113" t="str">
        <f t="shared" ca="1" si="69"/>
        <v/>
      </c>
      <c r="BC91" s="113" t="str">
        <f t="shared" ca="1" si="69"/>
        <v/>
      </c>
      <c r="BD91" s="113" t="str">
        <f t="shared" ca="1" si="69"/>
        <v/>
      </c>
      <c r="BE91" s="113" t="str">
        <f t="shared" ca="1" si="69"/>
        <v/>
      </c>
      <c r="BF91" s="113" t="str">
        <f t="shared" ca="1" si="69"/>
        <v/>
      </c>
      <c r="BG91" s="113" t="str">
        <f t="shared" ca="1" si="69"/>
        <v/>
      </c>
      <c r="BH91" s="113" t="str">
        <f t="shared" ca="1" si="69"/>
        <v/>
      </c>
      <c r="BI91" s="113" t="str">
        <f t="shared" ca="1" si="69"/>
        <v/>
      </c>
      <c r="BJ91" s="113" t="str">
        <f t="shared" ca="1" si="69"/>
        <v/>
      </c>
      <c r="BK91" s="113" t="str">
        <f t="shared" ca="1" si="69"/>
        <v/>
      </c>
      <c r="BL91" s="113" t="str">
        <f t="shared" ca="1" si="69"/>
        <v/>
      </c>
      <c r="BM91" s="113" t="str">
        <f t="shared" ca="1" si="69"/>
        <v/>
      </c>
      <c r="BN91" s="113" t="str">
        <f t="shared" ca="1" si="69"/>
        <v/>
      </c>
      <c r="BO91" s="113" t="str">
        <f t="shared" ca="1" si="69"/>
        <v/>
      </c>
      <c r="BP91" s="113" t="str">
        <f t="shared" ca="1" si="69"/>
        <v/>
      </c>
      <c r="BQ91" s="113" t="str">
        <f t="shared" ca="1" si="69"/>
        <v/>
      </c>
      <c r="BR91" s="113" t="str">
        <f t="shared" ca="1" si="69"/>
        <v/>
      </c>
      <c r="BS91" s="113" t="str">
        <f t="shared" ca="1" si="69"/>
        <v/>
      </c>
      <c r="BT91" s="113" t="str">
        <f t="shared" ref="BT91:EE91" ca="1" si="70">CONCATENATE(INDIRECT(ADDRESS(ROW(),COLUMN()-1)),IF(ISERROR(FIND("...",BT78)),BT90,""))</f>
        <v/>
      </c>
      <c r="BU91" s="113" t="str">
        <f t="shared" ca="1" si="70"/>
        <v/>
      </c>
      <c r="BV91" s="113" t="str">
        <f t="shared" ca="1" si="70"/>
        <v/>
      </c>
      <c r="BW91" s="113" t="str">
        <f t="shared" ca="1" si="70"/>
        <v/>
      </c>
      <c r="BX91" s="113" t="str">
        <f t="shared" ca="1" si="70"/>
        <v/>
      </c>
      <c r="BY91" s="113" t="str">
        <f t="shared" ca="1" si="70"/>
        <v/>
      </c>
      <c r="BZ91" s="113" t="str">
        <f t="shared" ca="1" si="70"/>
        <v/>
      </c>
      <c r="CA91" s="113" t="str">
        <f t="shared" ca="1" si="70"/>
        <v/>
      </c>
      <c r="CB91" s="113" t="str">
        <f t="shared" ca="1" si="70"/>
        <v/>
      </c>
      <c r="CC91" s="113" t="str">
        <f t="shared" ca="1" si="70"/>
        <v/>
      </c>
      <c r="CD91" s="113" t="str">
        <f t="shared" ca="1" si="70"/>
        <v/>
      </c>
      <c r="CE91" s="113" t="str">
        <f t="shared" ca="1" si="70"/>
        <v/>
      </c>
      <c r="CF91" s="113" t="str">
        <f t="shared" ca="1" si="70"/>
        <v/>
      </c>
      <c r="CG91" s="113" t="str">
        <f t="shared" ca="1" si="70"/>
        <v/>
      </c>
      <c r="CH91" s="113" t="str">
        <f t="shared" ca="1" si="70"/>
        <v/>
      </c>
      <c r="CI91" s="113" t="str">
        <f t="shared" ca="1" si="70"/>
        <v/>
      </c>
      <c r="CJ91" s="113" t="str">
        <f t="shared" ca="1" si="70"/>
        <v/>
      </c>
      <c r="CK91" s="113" t="str">
        <f t="shared" ca="1" si="70"/>
        <v/>
      </c>
      <c r="CL91" s="113" t="str">
        <f t="shared" ca="1" si="70"/>
        <v/>
      </c>
      <c r="CM91" s="113" t="str">
        <f t="shared" ca="1" si="70"/>
        <v/>
      </c>
      <c r="CN91" s="113" t="str">
        <f t="shared" ca="1" si="70"/>
        <v/>
      </c>
      <c r="CO91" s="113" t="str">
        <f t="shared" ca="1" si="70"/>
        <v/>
      </c>
      <c r="CP91" s="113" t="str">
        <f t="shared" ca="1" si="70"/>
        <v/>
      </c>
      <c r="CQ91" s="113" t="str">
        <f t="shared" ca="1" si="70"/>
        <v/>
      </c>
      <c r="CR91" s="113" t="str">
        <f t="shared" ca="1" si="70"/>
        <v/>
      </c>
      <c r="CS91" s="113" t="str">
        <f t="shared" ca="1" si="70"/>
        <v/>
      </c>
      <c r="CT91" s="113" t="str">
        <f t="shared" ca="1" si="70"/>
        <v/>
      </c>
      <c r="CU91" s="113" t="str">
        <f t="shared" ca="1" si="70"/>
        <v/>
      </c>
      <c r="CV91" s="113" t="str">
        <f t="shared" ca="1" si="70"/>
        <v/>
      </c>
      <c r="CW91" s="113" t="str">
        <f t="shared" ca="1" si="70"/>
        <v/>
      </c>
      <c r="CX91" s="113" t="str">
        <f t="shared" ca="1" si="70"/>
        <v/>
      </c>
      <c r="CY91" s="113" t="str">
        <f t="shared" ca="1" si="70"/>
        <v/>
      </c>
      <c r="CZ91" s="113" t="str">
        <f t="shared" ca="1" si="70"/>
        <v/>
      </c>
      <c r="DA91" s="113" t="str">
        <f t="shared" ca="1" si="70"/>
        <v/>
      </c>
      <c r="DB91" s="113" t="str">
        <f t="shared" ca="1" si="70"/>
        <v/>
      </c>
      <c r="DC91" s="113" t="str">
        <f t="shared" ca="1" si="70"/>
        <v/>
      </c>
      <c r="DD91" s="113" t="str">
        <f t="shared" ca="1" si="70"/>
        <v/>
      </c>
      <c r="DE91" s="113" t="str">
        <f t="shared" ca="1" si="70"/>
        <v/>
      </c>
      <c r="DF91" s="113" t="str">
        <f t="shared" ca="1" si="70"/>
        <v/>
      </c>
      <c r="DG91" s="113" t="str">
        <f t="shared" ca="1" si="70"/>
        <v/>
      </c>
      <c r="DH91" s="113" t="str">
        <f t="shared" ca="1" si="70"/>
        <v/>
      </c>
      <c r="DI91" s="113" t="str">
        <f t="shared" ca="1" si="70"/>
        <v/>
      </c>
      <c r="DJ91" s="113" t="str">
        <f t="shared" ca="1" si="70"/>
        <v/>
      </c>
      <c r="DK91" s="113" t="str">
        <f t="shared" ca="1" si="70"/>
        <v/>
      </c>
      <c r="DL91" s="113" t="str">
        <f t="shared" ca="1" si="70"/>
        <v/>
      </c>
      <c r="DM91" s="113" t="str">
        <f t="shared" ca="1" si="70"/>
        <v/>
      </c>
      <c r="DN91" s="113" t="str">
        <f t="shared" ca="1" si="70"/>
        <v/>
      </c>
      <c r="DO91" s="113" t="str">
        <f t="shared" ca="1" si="70"/>
        <v/>
      </c>
      <c r="DP91" s="113" t="str">
        <f t="shared" ca="1" si="70"/>
        <v/>
      </c>
      <c r="DQ91" s="113" t="str">
        <f t="shared" ca="1" si="70"/>
        <v/>
      </c>
      <c r="DR91" s="113" t="str">
        <f t="shared" ca="1" si="70"/>
        <v/>
      </c>
      <c r="DS91" s="113" t="str">
        <f t="shared" ca="1" si="70"/>
        <v/>
      </c>
      <c r="DT91" s="113" t="str">
        <f t="shared" ca="1" si="70"/>
        <v/>
      </c>
      <c r="DU91" s="113" t="str">
        <f t="shared" ca="1" si="70"/>
        <v/>
      </c>
      <c r="DV91" s="113" t="str">
        <f t="shared" ca="1" si="70"/>
        <v/>
      </c>
      <c r="DW91" s="113" t="str">
        <f t="shared" ca="1" si="70"/>
        <v/>
      </c>
      <c r="DX91" s="113" t="str">
        <f t="shared" ca="1" si="70"/>
        <v/>
      </c>
      <c r="DY91" s="113" t="str">
        <f t="shared" ca="1" si="70"/>
        <v/>
      </c>
      <c r="DZ91" s="113" t="str">
        <f t="shared" ca="1" si="70"/>
        <v/>
      </c>
      <c r="EA91" s="113" t="str">
        <f t="shared" ca="1" si="70"/>
        <v/>
      </c>
      <c r="EB91" s="113" t="str">
        <f t="shared" ca="1" si="70"/>
        <v/>
      </c>
      <c r="EC91" s="113" t="str">
        <f t="shared" ca="1" si="70"/>
        <v/>
      </c>
      <c r="ED91" s="113" t="str">
        <f t="shared" ca="1" si="70"/>
        <v/>
      </c>
      <c r="EE91" s="113" t="str">
        <f t="shared" ca="1" si="70"/>
        <v/>
      </c>
      <c r="EF91" s="113" t="str">
        <f t="shared" ref="EF91:EY91" ca="1" si="71">CONCATENATE(INDIRECT(ADDRESS(ROW(),COLUMN()-1)),IF(ISERROR(FIND("...",EF78)),EF90,""))</f>
        <v/>
      </c>
      <c r="EG91" s="113" t="str">
        <f t="shared" ca="1" si="71"/>
        <v/>
      </c>
      <c r="EH91" s="113" t="str">
        <f t="shared" ca="1" si="71"/>
        <v/>
      </c>
      <c r="EI91" s="113" t="str">
        <f t="shared" ca="1" si="71"/>
        <v/>
      </c>
      <c r="EJ91" s="113" t="str">
        <f t="shared" ca="1" si="71"/>
        <v/>
      </c>
      <c r="EK91" s="113" t="str">
        <f t="shared" ca="1" si="71"/>
        <v/>
      </c>
      <c r="EL91" s="113" t="str">
        <f t="shared" ca="1" si="71"/>
        <v/>
      </c>
      <c r="EM91" s="113" t="str">
        <f t="shared" ca="1" si="71"/>
        <v/>
      </c>
      <c r="EN91" s="113" t="str">
        <f t="shared" ca="1" si="71"/>
        <v/>
      </c>
      <c r="EO91" s="113" t="str">
        <f t="shared" ca="1" si="71"/>
        <v/>
      </c>
      <c r="EP91" s="113" t="str">
        <f t="shared" ca="1" si="71"/>
        <v/>
      </c>
      <c r="EQ91" s="113" t="str">
        <f t="shared" ca="1" si="71"/>
        <v/>
      </c>
      <c r="ER91" s="113" t="str">
        <f t="shared" ca="1" si="71"/>
        <v/>
      </c>
      <c r="ES91" s="113" t="str">
        <f t="shared" ca="1" si="71"/>
        <v/>
      </c>
      <c r="ET91" s="113" t="str">
        <f t="shared" ca="1" si="71"/>
        <v/>
      </c>
      <c r="EU91" s="113" t="str">
        <f t="shared" ca="1" si="71"/>
        <v/>
      </c>
      <c r="EV91" s="113" t="str">
        <f t="shared" ca="1" si="71"/>
        <v/>
      </c>
      <c r="EW91" s="113" t="str">
        <f t="shared" ca="1" si="71"/>
        <v/>
      </c>
      <c r="EX91" s="113" t="str">
        <f t="shared" ca="1" si="71"/>
        <v/>
      </c>
      <c r="EY91" s="113" t="str">
        <f t="shared" ca="1" si="71"/>
        <v/>
      </c>
    </row>
    <row r="92" spans="1:155" s="39" customFormat="1" ht="22.95" hidden="1" customHeight="1" outlineLevel="2">
      <c r="A92" s="21"/>
      <c r="B92" s="21"/>
      <c r="C92" s="33" t="s">
        <v>418</v>
      </c>
      <c r="D92" s="33"/>
      <c r="E92" s="28"/>
      <c r="F92" s="117" t="str">
        <f>IF(F63="Y","",F89)</f>
        <v xml:space="preserve"> [who] _x000D_</v>
      </c>
      <c r="G92" s="117" t="str">
        <f t="shared" ref="G92:BR92" si="72">IF(G63="Y","",G89)</f>
        <v xml:space="preserve"> [what] _x000D_</v>
      </c>
      <c r="H92" s="117" t="str">
        <f t="shared" si="72"/>
        <v>_x000D_</v>
      </c>
      <c r="I92" s="117" t="str">
        <f t="shared" si="72"/>
        <v xml:space="preserve"> [how] _x000D_</v>
      </c>
      <c r="J92" s="117" t="str">
        <f t="shared" si="72"/>
        <v xml:space="preserve"> [$] _x000D_</v>
      </c>
      <c r="K92" s="117" t="str">
        <f t="shared" si="72"/>
        <v/>
      </c>
      <c r="L92" s="117" t="str">
        <f t="shared" si="72"/>
        <v/>
      </c>
      <c r="M92" s="117" t="str">
        <f t="shared" si="72"/>
        <v/>
      </c>
      <c r="N92" s="117" t="str">
        <f t="shared" si="72"/>
        <v/>
      </c>
      <c r="O92" s="117" t="str">
        <f t="shared" si="72"/>
        <v/>
      </c>
      <c r="P92" s="117" t="str">
        <f t="shared" si="72"/>
        <v/>
      </c>
      <c r="Q92" s="117" t="str">
        <f t="shared" si="72"/>
        <v/>
      </c>
      <c r="R92" s="117" t="str">
        <f t="shared" si="72"/>
        <v/>
      </c>
      <c r="S92" s="117" t="str">
        <f t="shared" si="72"/>
        <v/>
      </c>
      <c r="T92" s="117" t="str">
        <f t="shared" si="72"/>
        <v/>
      </c>
      <c r="U92" s="117" t="str">
        <f t="shared" si="72"/>
        <v/>
      </c>
      <c r="V92" s="117" t="str">
        <f t="shared" si="72"/>
        <v/>
      </c>
      <c r="W92" s="117" t="str">
        <f t="shared" si="72"/>
        <v/>
      </c>
      <c r="X92" s="117" t="str">
        <f t="shared" si="72"/>
        <v/>
      </c>
      <c r="Y92" s="117" t="str">
        <f t="shared" si="72"/>
        <v/>
      </c>
      <c r="Z92" s="117" t="str">
        <f t="shared" si="72"/>
        <v/>
      </c>
      <c r="AA92" s="117" t="str">
        <f t="shared" si="72"/>
        <v/>
      </c>
      <c r="AB92" s="117" t="str">
        <f t="shared" si="72"/>
        <v/>
      </c>
      <c r="AC92" s="117" t="str">
        <f t="shared" si="72"/>
        <v/>
      </c>
      <c r="AD92" s="117" t="str">
        <f t="shared" si="72"/>
        <v/>
      </c>
      <c r="AE92" s="117" t="str">
        <f t="shared" si="72"/>
        <v/>
      </c>
      <c r="AF92" s="117" t="str">
        <f t="shared" si="72"/>
        <v/>
      </c>
      <c r="AG92" s="117" t="str">
        <f t="shared" si="72"/>
        <v/>
      </c>
      <c r="AH92" s="117" t="str">
        <f t="shared" si="72"/>
        <v/>
      </c>
      <c r="AI92" s="117" t="str">
        <f t="shared" si="72"/>
        <v/>
      </c>
      <c r="AJ92" s="117" t="str">
        <f t="shared" si="72"/>
        <v/>
      </c>
      <c r="AK92" s="117" t="str">
        <f t="shared" si="72"/>
        <v/>
      </c>
      <c r="AL92" s="117" t="str">
        <f t="shared" si="72"/>
        <v/>
      </c>
      <c r="AM92" s="117" t="str">
        <f t="shared" si="72"/>
        <v/>
      </c>
      <c r="AN92" s="117" t="str">
        <f t="shared" si="72"/>
        <v/>
      </c>
      <c r="AO92" s="117" t="str">
        <f t="shared" si="72"/>
        <v/>
      </c>
      <c r="AP92" s="117" t="str">
        <f t="shared" si="72"/>
        <v/>
      </c>
      <c r="AQ92" s="117" t="str">
        <f t="shared" si="72"/>
        <v/>
      </c>
      <c r="AR92" s="117" t="str">
        <f t="shared" si="72"/>
        <v/>
      </c>
      <c r="AS92" s="117" t="str">
        <f t="shared" si="72"/>
        <v/>
      </c>
      <c r="AT92" s="117" t="str">
        <f t="shared" si="72"/>
        <v/>
      </c>
      <c r="AU92" s="117" t="str">
        <f t="shared" si="72"/>
        <v/>
      </c>
      <c r="AV92" s="117" t="str">
        <f t="shared" si="72"/>
        <v/>
      </c>
      <c r="AW92" s="117" t="str">
        <f t="shared" si="72"/>
        <v/>
      </c>
      <c r="AX92" s="117" t="str">
        <f t="shared" si="72"/>
        <v/>
      </c>
      <c r="AY92" s="117" t="str">
        <f t="shared" si="72"/>
        <v/>
      </c>
      <c r="AZ92" s="117" t="str">
        <f t="shared" si="72"/>
        <v/>
      </c>
      <c r="BA92" s="117" t="str">
        <f t="shared" si="72"/>
        <v/>
      </c>
      <c r="BB92" s="117" t="str">
        <f t="shared" si="72"/>
        <v/>
      </c>
      <c r="BC92" s="117" t="str">
        <f t="shared" si="72"/>
        <v/>
      </c>
      <c r="BD92" s="117" t="str">
        <f t="shared" si="72"/>
        <v/>
      </c>
      <c r="BE92" s="117" t="str">
        <f t="shared" si="72"/>
        <v/>
      </c>
      <c r="BF92" s="117" t="str">
        <f t="shared" si="72"/>
        <v/>
      </c>
      <c r="BG92" s="117" t="str">
        <f t="shared" si="72"/>
        <v/>
      </c>
      <c r="BH92" s="117" t="str">
        <f t="shared" si="72"/>
        <v/>
      </c>
      <c r="BI92" s="117" t="str">
        <f t="shared" si="72"/>
        <v/>
      </c>
      <c r="BJ92" s="117" t="str">
        <f t="shared" si="72"/>
        <v/>
      </c>
      <c r="BK92" s="117" t="str">
        <f t="shared" si="72"/>
        <v/>
      </c>
      <c r="BL92" s="117" t="str">
        <f t="shared" si="72"/>
        <v/>
      </c>
      <c r="BM92" s="117" t="str">
        <f t="shared" si="72"/>
        <v/>
      </c>
      <c r="BN92" s="117" t="str">
        <f t="shared" si="72"/>
        <v/>
      </c>
      <c r="BO92" s="117" t="str">
        <f t="shared" si="72"/>
        <v/>
      </c>
      <c r="BP92" s="117" t="str">
        <f t="shared" si="72"/>
        <v/>
      </c>
      <c r="BQ92" s="117" t="str">
        <f t="shared" si="72"/>
        <v/>
      </c>
      <c r="BR92" s="117" t="str">
        <f t="shared" si="72"/>
        <v/>
      </c>
      <c r="BS92" s="117" t="str">
        <f t="shared" ref="BS92:ED92" si="73">IF(BS63="Y","",BS89)</f>
        <v/>
      </c>
      <c r="BT92" s="117" t="str">
        <f t="shared" si="73"/>
        <v/>
      </c>
      <c r="BU92" s="117" t="str">
        <f t="shared" si="73"/>
        <v/>
      </c>
      <c r="BV92" s="117" t="str">
        <f t="shared" si="73"/>
        <v/>
      </c>
      <c r="BW92" s="117" t="str">
        <f t="shared" si="73"/>
        <v/>
      </c>
      <c r="BX92" s="117" t="str">
        <f t="shared" si="73"/>
        <v/>
      </c>
      <c r="BY92" s="117" t="str">
        <f t="shared" si="73"/>
        <v/>
      </c>
      <c r="BZ92" s="117" t="str">
        <f t="shared" si="73"/>
        <v/>
      </c>
      <c r="CA92" s="117" t="str">
        <f t="shared" si="73"/>
        <v/>
      </c>
      <c r="CB92" s="117" t="str">
        <f t="shared" si="73"/>
        <v/>
      </c>
      <c r="CC92" s="117" t="str">
        <f t="shared" si="73"/>
        <v/>
      </c>
      <c r="CD92" s="117" t="str">
        <f t="shared" si="73"/>
        <v/>
      </c>
      <c r="CE92" s="117" t="str">
        <f t="shared" si="73"/>
        <v/>
      </c>
      <c r="CF92" s="117" t="str">
        <f t="shared" si="73"/>
        <v/>
      </c>
      <c r="CG92" s="117" t="str">
        <f t="shared" si="73"/>
        <v/>
      </c>
      <c r="CH92" s="117" t="str">
        <f t="shared" si="73"/>
        <v/>
      </c>
      <c r="CI92" s="117" t="str">
        <f t="shared" si="73"/>
        <v/>
      </c>
      <c r="CJ92" s="117" t="str">
        <f t="shared" si="73"/>
        <v/>
      </c>
      <c r="CK92" s="117" t="str">
        <f t="shared" si="73"/>
        <v/>
      </c>
      <c r="CL92" s="117" t="str">
        <f t="shared" si="73"/>
        <v/>
      </c>
      <c r="CM92" s="117" t="str">
        <f t="shared" si="73"/>
        <v/>
      </c>
      <c r="CN92" s="117" t="str">
        <f t="shared" si="73"/>
        <v/>
      </c>
      <c r="CO92" s="117" t="str">
        <f t="shared" si="73"/>
        <v/>
      </c>
      <c r="CP92" s="117" t="str">
        <f t="shared" si="73"/>
        <v/>
      </c>
      <c r="CQ92" s="117" t="str">
        <f t="shared" si="73"/>
        <v/>
      </c>
      <c r="CR92" s="117" t="str">
        <f t="shared" si="73"/>
        <v/>
      </c>
      <c r="CS92" s="117" t="str">
        <f t="shared" si="73"/>
        <v/>
      </c>
      <c r="CT92" s="117" t="str">
        <f t="shared" si="73"/>
        <v/>
      </c>
      <c r="CU92" s="117" t="str">
        <f t="shared" si="73"/>
        <v/>
      </c>
      <c r="CV92" s="117" t="str">
        <f t="shared" si="73"/>
        <v/>
      </c>
      <c r="CW92" s="117" t="str">
        <f t="shared" si="73"/>
        <v/>
      </c>
      <c r="CX92" s="117" t="str">
        <f t="shared" si="73"/>
        <v/>
      </c>
      <c r="CY92" s="117" t="str">
        <f t="shared" si="73"/>
        <v/>
      </c>
      <c r="CZ92" s="117" t="str">
        <f t="shared" si="73"/>
        <v/>
      </c>
      <c r="DA92" s="117" t="str">
        <f t="shared" si="73"/>
        <v/>
      </c>
      <c r="DB92" s="117" t="str">
        <f t="shared" si="73"/>
        <v/>
      </c>
      <c r="DC92" s="117" t="str">
        <f t="shared" si="73"/>
        <v/>
      </c>
      <c r="DD92" s="117" t="str">
        <f t="shared" si="73"/>
        <v/>
      </c>
      <c r="DE92" s="117" t="str">
        <f t="shared" si="73"/>
        <v/>
      </c>
      <c r="DF92" s="117" t="str">
        <f t="shared" si="73"/>
        <v/>
      </c>
      <c r="DG92" s="117" t="str">
        <f t="shared" si="73"/>
        <v/>
      </c>
      <c r="DH92" s="117" t="str">
        <f t="shared" si="73"/>
        <v/>
      </c>
      <c r="DI92" s="117" t="str">
        <f t="shared" si="73"/>
        <v/>
      </c>
      <c r="DJ92" s="117" t="str">
        <f t="shared" si="73"/>
        <v/>
      </c>
      <c r="DK92" s="117" t="str">
        <f t="shared" si="73"/>
        <v/>
      </c>
      <c r="DL92" s="117" t="str">
        <f t="shared" si="73"/>
        <v/>
      </c>
      <c r="DM92" s="117" t="str">
        <f t="shared" si="73"/>
        <v/>
      </c>
      <c r="DN92" s="117" t="str">
        <f t="shared" si="73"/>
        <v/>
      </c>
      <c r="DO92" s="117" t="str">
        <f t="shared" si="73"/>
        <v/>
      </c>
      <c r="DP92" s="117" t="str">
        <f t="shared" si="73"/>
        <v/>
      </c>
      <c r="DQ92" s="117" t="str">
        <f t="shared" si="73"/>
        <v/>
      </c>
      <c r="DR92" s="117" t="str">
        <f t="shared" si="73"/>
        <v/>
      </c>
      <c r="DS92" s="117" t="str">
        <f t="shared" si="73"/>
        <v/>
      </c>
      <c r="DT92" s="117" t="str">
        <f t="shared" si="73"/>
        <v/>
      </c>
      <c r="DU92" s="117" t="str">
        <f t="shared" si="73"/>
        <v/>
      </c>
      <c r="DV92" s="117" t="str">
        <f t="shared" si="73"/>
        <v/>
      </c>
      <c r="DW92" s="117" t="str">
        <f t="shared" si="73"/>
        <v/>
      </c>
      <c r="DX92" s="117" t="str">
        <f t="shared" si="73"/>
        <v/>
      </c>
      <c r="DY92" s="117" t="str">
        <f t="shared" si="73"/>
        <v/>
      </c>
      <c r="DZ92" s="117" t="str">
        <f t="shared" si="73"/>
        <v/>
      </c>
      <c r="EA92" s="117" t="str">
        <f t="shared" si="73"/>
        <v/>
      </c>
      <c r="EB92" s="117" t="str">
        <f t="shared" si="73"/>
        <v/>
      </c>
      <c r="EC92" s="117" t="str">
        <f t="shared" si="73"/>
        <v/>
      </c>
      <c r="ED92" s="117" t="str">
        <f t="shared" si="73"/>
        <v/>
      </c>
      <c r="EE92" s="117" t="str">
        <f t="shared" ref="EE92:EY92" si="74">IF(EE63="Y","",EE89)</f>
        <v/>
      </c>
      <c r="EF92" s="117" t="str">
        <f t="shared" si="74"/>
        <v/>
      </c>
      <c r="EG92" s="117" t="str">
        <f t="shared" si="74"/>
        <v/>
      </c>
      <c r="EH92" s="117" t="str">
        <f t="shared" si="74"/>
        <v/>
      </c>
      <c r="EI92" s="117" t="str">
        <f t="shared" si="74"/>
        <v/>
      </c>
      <c r="EJ92" s="117" t="str">
        <f t="shared" si="74"/>
        <v/>
      </c>
      <c r="EK92" s="117" t="str">
        <f t="shared" si="74"/>
        <v/>
      </c>
      <c r="EL92" s="117" t="str">
        <f t="shared" si="74"/>
        <v/>
      </c>
      <c r="EM92" s="117" t="str">
        <f t="shared" si="74"/>
        <v/>
      </c>
      <c r="EN92" s="117" t="str">
        <f t="shared" si="74"/>
        <v/>
      </c>
      <c r="EO92" s="117" t="str">
        <f t="shared" si="74"/>
        <v/>
      </c>
      <c r="EP92" s="117" t="str">
        <f t="shared" si="74"/>
        <v/>
      </c>
      <c r="EQ92" s="117" t="str">
        <f t="shared" si="74"/>
        <v/>
      </c>
      <c r="ER92" s="117" t="str">
        <f t="shared" si="74"/>
        <v/>
      </c>
      <c r="ES92" s="117" t="str">
        <f t="shared" si="74"/>
        <v/>
      </c>
      <c r="ET92" s="117" t="str">
        <f t="shared" si="74"/>
        <v/>
      </c>
      <c r="EU92" s="117" t="str">
        <f t="shared" si="74"/>
        <v/>
      </c>
      <c r="EV92" s="117" t="str">
        <f t="shared" si="74"/>
        <v/>
      </c>
      <c r="EW92" s="117" t="str">
        <f t="shared" si="74"/>
        <v/>
      </c>
      <c r="EX92" s="117" t="str">
        <f t="shared" si="74"/>
        <v/>
      </c>
      <c r="EY92" s="117" t="str">
        <f t="shared" si="74"/>
        <v/>
      </c>
    </row>
    <row r="93" spans="1:155" s="39" customFormat="1" ht="72" hidden="1" customHeight="1" outlineLevel="2">
      <c r="A93" s="21"/>
      <c r="B93" s="21"/>
      <c r="C93" s="33" t="s">
        <v>388</v>
      </c>
      <c r="D93" s="33"/>
      <c r="E93" s="28"/>
      <c r="F93" s="138" t="str">
        <f ca="1">IF(LEN($H$117)=0, $F$92, $H$117 &amp; CHAR(13) &amp; $F$92)</f>
        <v xml:space="preserve"> [who] _x000D_</v>
      </c>
      <c r="G93" s="118" t="str">
        <f ca="1">CONCATENATE(INDIRECT(ADDRESS(ROW(),COLUMN()-1)),IF(ISERROR(FIND("...",G82)),G92,""))</f>
        <v xml:space="preserve"> [who] _x000D_ [what] _x000D_</v>
      </c>
      <c r="H93" s="118" t="str">
        <f t="shared" ref="H93:BS93" ca="1" si="75">CONCATENATE(INDIRECT(ADDRESS(ROW(),COLUMN()-1)),IF(ISERROR(FIND("...",H82)),H92,""))</f>
        <v xml:space="preserve"> [who] _x000D_ [what] _x000D__x000D_</v>
      </c>
      <c r="I93" s="118" t="str">
        <f t="shared" ca="1" si="75"/>
        <v xml:space="preserve"> [who] _x000D_ [what] _x000D__x000D_ [how] _x000D_</v>
      </c>
      <c r="J93" s="118" t="str">
        <f t="shared" ca="1" si="75"/>
        <v xml:space="preserve"> [who] _x000D_ [what] _x000D__x000D_ [how] _x000D_ [$] _x000D_</v>
      </c>
      <c r="K93" s="118" t="str">
        <f t="shared" ca="1" si="75"/>
        <v xml:space="preserve"> [who] _x000D_ [what] _x000D__x000D_ [how] _x000D_ [$] _x000D_</v>
      </c>
      <c r="L93" s="118" t="str">
        <f t="shared" ca="1" si="75"/>
        <v xml:space="preserve"> [who] _x000D_ [what] _x000D__x000D_ [how] _x000D_ [$] _x000D_</v>
      </c>
      <c r="M93" s="118" t="str">
        <f t="shared" ca="1" si="75"/>
        <v xml:space="preserve"> [who] _x000D_ [what] _x000D__x000D_ [how] _x000D_ [$] _x000D_</v>
      </c>
      <c r="N93" s="118" t="str">
        <f t="shared" ca="1" si="75"/>
        <v xml:space="preserve"> [who] _x000D_ [what] _x000D__x000D_ [how] _x000D_ [$] _x000D_</v>
      </c>
      <c r="O93" s="118" t="str">
        <f t="shared" ca="1" si="75"/>
        <v xml:space="preserve"> [who] _x000D_ [what] _x000D__x000D_ [how] _x000D_ [$] _x000D_</v>
      </c>
      <c r="P93" s="118" t="str">
        <f t="shared" ca="1" si="75"/>
        <v xml:space="preserve"> [who] _x000D_ [what] _x000D__x000D_ [how] _x000D_ [$] _x000D_</v>
      </c>
      <c r="Q93" s="118" t="str">
        <f t="shared" ca="1" si="75"/>
        <v xml:space="preserve"> [who] _x000D_ [what] _x000D__x000D_ [how] _x000D_ [$] _x000D_</v>
      </c>
      <c r="R93" s="118" t="str">
        <f t="shared" ca="1" si="75"/>
        <v xml:space="preserve"> [who] _x000D_ [what] _x000D__x000D_ [how] _x000D_ [$] _x000D_</v>
      </c>
      <c r="S93" s="118" t="str">
        <f t="shared" ca="1" si="75"/>
        <v xml:space="preserve"> [who] _x000D_ [what] _x000D__x000D_ [how] _x000D_ [$] _x000D_</v>
      </c>
      <c r="T93" s="118" t="str">
        <f t="shared" ca="1" si="75"/>
        <v xml:space="preserve"> [who] _x000D_ [what] _x000D__x000D_ [how] _x000D_ [$] _x000D_</v>
      </c>
      <c r="U93" s="118" t="str">
        <f t="shared" ca="1" si="75"/>
        <v xml:space="preserve"> [who] _x000D_ [what] _x000D__x000D_ [how] _x000D_ [$] _x000D_</v>
      </c>
      <c r="V93" s="118" t="str">
        <f t="shared" ca="1" si="75"/>
        <v xml:space="preserve"> [who] _x000D_ [what] _x000D__x000D_ [how] _x000D_ [$] _x000D_</v>
      </c>
      <c r="W93" s="118" t="str">
        <f t="shared" ca="1" si="75"/>
        <v xml:space="preserve"> [who] _x000D_ [what] _x000D__x000D_ [how] _x000D_ [$] _x000D_</v>
      </c>
      <c r="X93" s="118" t="str">
        <f t="shared" ca="1" si="75"/>
        <v xml:space="preserve"> [who] _x000D_ [what] _x000D__x000D_ [how] _x000D_ [$] _x000D_</v>
      </c>
      <c r="Y93" s="118" t="str">
        <f t="shared" ca="1" si="75"/>
        <v xml:space="preserve"> [who] _x000D_ [what] _x000D__x000D_ [how] _x000D_ [$] _x000D_</v>
      </c>
      <c r="Z93" s="118" t="str">
        <f t="shared" ca="1" si="75"/>
        <v xml:space="preserve"> [who] _x000D_ [what] _x000D__x000D_ [how] _x000D_ [$] _x000D_</v>
      </c>
      <c r="AA93" s="118" t="str">
        <f t="shared" ca="1" si="75"/>
        <v xml:space="preserve"> [who] _x000D_ [what] _x000D__x000D_ [how] _x000D_ [$] _x000D_</v>
      </c>
      <c r="AB93" s="118" t="str">
        <f t="shared" ca="1" si="75"/>
        <v xml:space="preserve"> [who] _x000D_ [what] _x000D__x000D_ [how] _x000D_ [$] _x000D_</v>
      </c>
      <c r="AC93" s="118" t="str">
        <f t="shared" ca="1" si="75"/>
        <v xml:space="preserve"> [who] _x000D_ [what] _x000D__x000D_ [how] _x000D_ [$] _x000D_</v>
      </c>
      <c r="AD93" s="118" t="str">
        <f t="shared" ca="1" si="75"/>
        <v xml:space="preserve"> [who] _x000D_ [what] _x000D__x000D_ [how] _x000D_ [$] _x000D_</v>
      </c>
      <c r="AE93" s="118" t="str">
        <f t="shared" ca="1" si="75"/>
        <v xml:space="preserve"> [who] _x000D_ [what] _x000D__x000D_ [how] _x000D_ [$] _x000D_</v>
      </c>
      <c r="AF93" s="118" t="str">
        <f t="shared" ca="1" si="75"/>
        <v xml:space="preserve"> [who] _x000D_ [what] _x000D__x000D_ [how] _x000D_ [$] _x000D_</v>
      </c>
      <c r="AG93" s="118" t="str">
        <f t="shared" ca="1" si="75"/>
        <v xml:space="preserve"> [who] _x000D_ [what] _x000D__x000D_ [how] _x000D_ [$] _x000D_</v>
      </c>
      <c r="AH93" s="118" t="str">
        <f t="shared" ca="1" si="75"/>
        <v xml:space="preserve"> [who] _x000D_ [what] _x000D__x000D_ [how] _x000D_ [$] _x000D_</v>
      </c>
      <c r="AI93" s="118" t="str">
        <f t="shared" ca="1" si="75"/>
        <v xml:space="preserve"> [who] _x000D_ [what] _x000D__x000D_ [how] _x000D_ [$] _x000D_</v>
      </c>
      <c r="AJ93" s="118" t="str">
        <f t="shared" ca="1" si="75"/>
        <v xml:space="preserve"> [who] _x000D_ [what] _x000D__x000D_ [how] _x000D_ [$] _x000D_</v>
      </c>
      <c r="AK93" s="118" t="str">
        <f t="shared" ca="1" si="75"/>
        <v xml:space="preserve"> [who] _x000D_ [what] _x000D__x000D_ [how] _x000D_ [$] _x000D_</v>
      </c>
      <c r="AL93" s="118" t="str">
        <f t="shared" ca="1" si="75"/>
        <v xml:space="preserve"> [who] _x000D_ [what] _x000D__x000D_ [how] _x000D_ [$] _x000D_</v>
      </c>
      <c r="AM93" s="118" t="str">
        <f t="shared" ca="1" si="75"/>
        <v xml:space="preserve"> [who] _x000D_ [what] _x000D__x000D_ [how] _x000D_ [$] _x000D_</v>
      </c>
      <c r="AN93" s="118" t="str">
        <f t="shared" ca="1" si="75"/>
        <v xml:space="preserve"> [who] _x000D_ [what] _x000D__x000D_ [how] _x000D_ [$] _x000D_</v>
      </c>
      <c r="AO93" s="118" t="str">
        <f t="shared" ca="1" si="75"/>
        <v xml:space="preserve"> [who] _x000D_ [what] _x000D__x000D_ [how] _x000D_ [$] _x000D_</v>
      </c>
      <c r="AP93" s="118" t="str">
        <f t="shared" ca="1" si="75"/>
        <v xml:space="preserve"> [who] _x000D_ [what] _x000D__x000D_ [how] _x000D_ [$] _x000D_</v>
      </c>
      <c r="AQ93" s="118" t="str">
        <f t="shared" ca="1" si="75"/>
        <v xml:space="preserve"> [who] _x000D_ [what] _x000D__x000D_ [how] _x000D_ [$] _x000D_</v>
      </c>
      <c r="AR93" s="118" t="str">
        <f t="shared" ca="1" si="75"/>
        <v xml:space="preserve"> [who] _x000D_ [what] _x000D__x000D_ [how] _x000D_ [$] _x000D_</v>
      </c>
      <c r="AS93" s="118" t="str">
        <f t="shared" ca="1" si="75"/>
        <v xml:space="preserve"> [who] _x000D_ [what] _x000D__x000D_ [how] _x000D_ [$] _x000D_</v>
      </c>
      <c r="AT93" s="118" t="str">
        <f t="shared" ca="1" si="75"/>
        <v xml:space="preserve"> [who] _x000D_ [what] _x000D__x000D_ [how] _x000D_ [$] _x000D_</v>
      </c>
      <c r="AU93" s="118" t="str">
        <f t="shared" ca="1" si="75"/>
        <v xml:space="preserve"> [who] _x000D_ [what] _x000D__x000D_ [how] _x000D_ [$] _x000D_</v>
      </c>
      <c r="AV93" s="118" t="str">
        <f t="shared" ca="1" si="75"/>
        <v xml:space="preserve"> [who] _x000D_ [what] _x000D__x000D_ [how] _x000D_ [$] _x000D_</v>
      </c>
      <c r="AW93" s="118" t="str">
        <f t="shared" ca="1" si="75"/>
        <v xml:space="preserve"> [who] _x000D_ [what] _x000D__x000D_ [how] _x000D_ [$] _x000D_</v>
      </c>
      <c r="AX93" s="118" t="str">
        <f t="shared" ca="1" si="75"/>
        <v xml:space="preserve"> [who] _x000D_ [what] _x000D__x000D_ [how] _x000D_ [$] _x000D_</v>
      </c>
      <c r="AY93" s="118" t="str">
        <f t="shared" ca="1" si="75"/>
        <v xml:space="preserve"> [who] _x000D_ [what] _x000D__x000D_ [how] _x000D_ [$] _x000D_</v>
      </c>
      <c r="AZ93" s="118" t="str">
        <f t="shared" ca="1" si="75"/>
        <v xml:space="preserve"> [who] _x000D_ [what] _x000D__x000D_ [how] _x000D_ [$] _x000D_</v>
      </c>
      <c r="BA93" s="118" t="str">
        <f t="shared" ca="1" si="75"/>
        <v xml:space="preserve"> [who] _x000D_ [what] _x000D__x000D_ [how] _x000D_ [$] _x000D_</v>
      </c>
      <c r="BB93" s="118" t="str">
        <f t="shared" ca="1" si="75"/>
        <v xml:space="preserve"> [who] _x000D_ [what] _x000D__x000D_ [how] _x000D_ [$] _x000D_</v>
      </c>
      <c r="BC93" s="118" t="str">
        <f t="shared" ca="1" si="75"/>
        <v xml:space="preserve"> [who] _x000D_ [what] _x000D__x000D_ [how] _x000D_ [$] _x000D_</v>
      </c>
      <c r="BD93" s="118" t="str">
        <f t="shared" ca="1" si="75"/>
        <v xml:space="preserve"> [who] _x000D_ [what] _x000D__x000D_ [how] _x000D_ [$] _x000D_</v>
      </c>
      <c r="BE93" s="118" t="str">
        <f t="shared" ca="1" si="75"/>
        <v xml:space="preserve"> [who] _x000D_ [what] _x000D__x000D_ [how] _x000D_ [$] _x000D_</v>
      </c>
      <c r="BF93" s="118" t="str">
        <f t="shared" ca="1" si="75"/>
        <v xml:space="preserve"> [who] _x000D_ [what] _x000D__x000D_ [how] _x000D_ [$] _x000D_</v>
      </c>
      <c r="BG93" s="118" t="str">
        <f t="shared" ca="1" si="75"/>
        <v xml:space="preserve"> [who] _x000D_ [what] _x000D__x000D_ [how] _x000D_ [$] _x000D_</v>
      </c>
      <c r="BH93" s="118" t="str">
        <f t="shared" ca="1" si="75"/>
        <v xml:space="preserve"> [who] _x000D_ [what] _x000D__x000D_ [how] _x000D_ [$] _x000D_</v>
      </c>
      <c r="BI93" s="118" t="str">
        <f t="shared" ca="1" si="75"/>
        <v xml:space="preserve"> [who] _x000D_ [what] _x000D__x000D_ [how] _x000D_ [$] _x000D_</v>
      </c>
      <c r="BJ93" s="118" t="str">
        <f t="shared" ca="1" si="75"/>
        <v xml:space="preserve"> [who] _x000D_ [what] _x000D__x000D_ [how] _x000D_ [$] _x000D_</v>
      </c>
      <c r="BK93" s="118" t="str">
        <f t="shared" ca="1" si="75"/>
        <v xml:space="preserve"> [who] _x000D_ [what] _x000D__x000D_ [how] _x000D_ [$] _x000D_</v>
      </c>
      <c r="BL93" s="118" t="str">
        <f t="shared" ca="1" si="75"/>
        <v xml:space="preserve"> [who] _x000D_ [what] _x000D__x000D_ [how] _x000D_ [$] _x000D_</v>
      </c>
      <c r="BM93" s="118" t="str">
        <f t="shared" ca="1" si="75"/>
        <v xml:space="preserve"> [who] _x000D_ [what] _x000D__x000D_ [how] _x000D_ [$] _x000D_</v>
      </c>
      <c r="BN93" s="118" t="str">
        <f t="shared" ca="1" si="75"/>
        <v xml:space="preserve"> [who] _x000D_ [what] _x000D__x000D_ [how] _x000D_ [$] _x000D_</v>
      </c>
      <c r="BO93" s="118" t="str">
        <f t="shared" ca="1" si="75"/>
        <v xml:space="preserve"> [who] _x000D_ [what] _x000D__x000D_ [how] _x000D_ [$] _x000D_</v>
      </c>
      <c r="BP93" s="118" t="str">
        <f t="shared" ca="1" si="75"/>
        <v xml:space="preserve"> [who] _x000D_ [what] _x000D__x000D_ [how] _x000D_ [$] _x000D_</v>
      </c>
      <c r="BQ93" s="118" t="str">
        <f t="shared" ca="1" si="75"/>
        <v xml:space="preserve"> [who] _x000D_ [what] _x000D__x000D_ [how] _x000D_ [$] _x000D_</v>
      </c>
      <c r="BR93" s="118" t="str">
        <f t="shared" ca="1" si="75"/>
        <v xml:space="preserve"> [who] _x000D_ [what] _x000D__x000D_ [how] _x000D_ [$] _x000D_</v>
      </c>
      <c r="BS93" s="118" t="str">
        <f t="shared" ca="1" si="75"/>
        <v xml:space="preserve"> [who] _x000D_ [what] _x000D__x000D_ [how] _x000D_ [$] _x000D_</v>
      </c>
      <c r="BT93" s="118" t="str">
        <f t="shared" ref="BT93:EE93" ca="1" si="76">CONCATENATE(INDIRECT(ADDRESS(ROW(),COLUMN()-1)),IF(ISERROR(FIND("...",BT82)),BT92,""))</f>
        <v xml:space="preserve"> [who] _x000D_ [what] _x000D__x000D_ [how] _x000D_ [$] _x000D_</v>
      </c>
      <c r="BU93" s="118" t="str">
        <f t="shared" ca="1" si="76"/>
        <v xml:space="preserve"> [who] _x000D_ [what] _x000D__x000D_ [how] _x000D_ [$] _x000D_</v>
      </c>
      <c r="BV93" s="118" t="str">
        <f t="shared" ca="1" si="76"/>
        <v xml:space="preserve"> [who] _x000D_ [what] _x000D__x000D_ [how] _x000D_ [$] _x000D_</v>
      </c>
      <c r="BW93" s="118" t="str">
        <f t="shared" ca="1" si="76"/>
        <v xml:space="preserve"> [who] _x000D_ [what] _x000D__x000D_ [how] _x000D_ [$] _x000D_</v>
      </c>
      <c r="BX93" s="118" t="str">
        <f t="shared" ca="1" si="76"/>
        <v xml:space="preserve"> [who] _x000D_ [what] _x000D__x000D_ [how] _x000D_ [$] _x000D_</v>
      </c>
      <c r="BY93" s="118" t="str">
        <f t="shared" ca="1" si="76"/>
        <v xml:space="preserve"> [who] _x000D_ [what] _x000D__x000D_ [how] _x000D_ [$] _x000D_</v>
      </c>
      <c r="BZ93" s="118" t="str">
        <f t="shared" ca="1" si="76"/>
        <v xml:space="preserve"> [who] _x000D_ [what] _x000D__x000D_ [how] _x000D_ [$] _x000D_</v>
      </c>
      <c r="CA93" s="118" t="str">
        <f t="shared" ca="1" si="76"/>
        <v xml:space="preserve"> [who] _x000D_ [what] _x000D__x000D_ [how] _x000D_ [$] _x000D_</v>
      </c>
      <c r="CB93" s="118" t="str">
        <f t="shared" ca="1" si="76"/>
        <v xml:space="preserve"> [who] _x000D_ [what] _x000D__x000D_ [how] _x000D_ [$] _x000D_</v>
      </c>
      <c r="CC93" s="118" t="str">
        <f t="shared" ca="1" si="76"/>
        <v xml:space="preserve"> [who] _x000D_ [what] _x000D__x000D_ [how] _x000D_ [$] _x000D_</v>
      </c>
      <c r="CD93" s="118" t="str">
        <f t="shared" ca="1" si="76"/>
        <v xml:space="preserve"> [who] _x000D_ [what] _x000D__x000D_ [how] _x000D_ [$] _x000D_</v>
      </c>
      <c r="CE93" s="118" t="str">
        <f t="shared" ca="1" si="76"/>
        <v xml:space="preserve"> [who] _x000D_ [what] _x000D__x000D_ [how] _x000D_ [$] _x000D_</v>
      </c>
      <c r="CF93" s="118" t="str">
        <f t="shared" ca="1" si="76"/>
        <v xml:space="preserve"> [who] _x000D_ [what] _x000D__x000D_ [how] _x000D_ [$] _x000D_</v>
      </c>
      <c r="CG93" s="118" t="str">
        <f t="shared" ca="1" si="76"/>
        <v xml:space="preserve"> [who] _x000D_ [what] _x000D__x000D_ [how] _x000D_ [$] _x000D_</v>
      </c>
      <c r="CH93" s="118" t="str">
        <f t="shared" ca="1" si="76"/>
        <v xml:space="preserve"> [who] _x000D_ [what] _x000D__x000D_ [how] _x000D_ [$] _x000D_</v>
      </c>
      <c r="CI93" s="118" t="str">
        <f t="shared" ca="1" si="76"/>
        <v xml:space="preserve"> [who] _x000D_ [what] _x000D__x000D_ [how] _x000D_ [$] _x000D_</v>
      </c>
      <c r="CJ93" s="118" t="str">
        <f t="shared" ca="1" si="76"/>
        <v xml:space="preserve"> [who] _x000D_ [what] _x000D__x000D_ [how] _x000D_ [$] _x000D_</v>
      </c>
      <c r="CK93" s="118" t="str">
        <f t="shared" ca="1" si="76"/>
        <v xml:space="preserve"> [who] _x000D_ [what] _x000D__x000D_ [how] _x000D_ [$] _x000D_</v>
      </c>
      <c r="CL93" s="118" t="str">
        <f t="shared" ca="1" si="76"/>
        <v xml:space="preserve"> [who] _x000D_ [what] _x000D__x000D_ [how] _x000D_ [$] _x000D_</v>
      </c>
      <c r="CM93" s="118" t="str">
        <f t="shared" ca="1" si="76"/>
        <v xml:space="preserve"> [who] _x000D_ [what] _x000D__x000D_ [how] _x000D_ [$] _x000D_</v>
      </c>
      <c r="CN93" s="118" t="str">
        <f t="shared" ca="1" si="76"/>
        <v xml:space="preserve"> [who] _x000D_ [what] _x000D__x000D_ [how] _x000D_ [$] _x000D_</v>
      </c>
      <c r="CO93" s="118" t="str">
        <f t="shared" ca="1" si="76"/>
        <v xml:space="preserve"> [who] _x000D_ [what] _x000D__x000D_ [how] _x000D_ [$] _x000D_</v>
      </c>
      <c r="CP93" s="118" t="str">
        <f t="shared" ca="1" si="76"/>
        <v xml:space="preserve"> [who] _x000D_ [what] _x000D__x000D_ [how] _x000D_ [$] _x000D_</v>
      </c>
      <c r="CQ93" s="118" t="str">
        <f t="shared" ca="1" si="76"/>
        <v xml:space="preserve"> [who] _x000D_ [what] _x000D__x000D_ [how] _x000D_ [$] _x000D_</v>
      </c>
      <c r="CR93" s="118" t="str">
        <f t="shared" ca="1" si="76"/>
        <v xml:space="preserve"> [who] _x000D_ [what] _x000D__x000D_ [how] _x000D_ [$] _x000D_</v>
      </c>
      <c r="CS93" s="118" t="str">
        <f t="shared" ca="1" si="76"/>
        <v xml:space="preserve"> [who] _x000D_ [what] _x000D__x000D_ [how] _x000D_ [$] _x000D_</v>
      </c>
      <c r="CT93" s="118" t="str">
        <f t="shared" ca="1" si="76"/>
        <v xml:space="preserve"> [who] _x000D_ [what] _x000D__x000D_ [how] _x000D_ [$] _x000D_</v>
      </c>
      <c r="CU93" s="118" t="str">
        <f t="shared" ca="1" si="76"/>
        <v xml:space="preserve"> [who] _x000D_ [what] _x000D__x000D_ [how] _x000D_ [$] _x000D_</v>
      </c>
      <c r="CV93" s="118" t="str">
        <f t="shared" ca="1" si="76"/>
        <v xml:space="preserve"> [who] _x000D_ [what] _x000D__x000D_ [how] _x000D_ [$] _x000D_</v>
      </c>
      <c r="CW93" s="118" t="str">
        <f t="shared" ca="1" si="76"/>
        <v xml:space="preserve"> [who] _x000D_ [what] _x000D__x000D_ [how] _x000D_ [$] _x000D_</v>
      </c>
      <c r="CX93" s="118" t="str">
        <f t="shared" ca="1" si="76"/>
        <v xml:space="preserve"> [who] _x000D_ [what] _x000D__x000D_ [how] _x000D_ [$] _x000D_</v>
      </c>
      <c r="CY93" s="118" t="str">
        <f t="shared" ca="1" si="76"/>
        <v xml:space="preserve"> [who] _x000D_ [what] _x000D__x000D_ [how] _x000D_ [$] _x000D_</v>
      </c>
      <c r="CZ93" s="118" t="str">
        <f t="shared" ca="1" si="76"/>
        <v xml:space="preserve"> [who] _x000D_ [what] _x000D__x000D_ [how] _x000D_ [$] _x000D_</v>
      </c>
      <c r="DA93" s="118" t="str">
        <f t="shared" ca="1" si="76"/>
        <v xml:space="preserve"> [who] _x000D_ [what] _x000D__x000D_ [how] _x000D_ [$] _x000D_</v>
      </c>
      <c r="DB93" s="118" t="str">
        <f t="shared" ca="1" si="76"/>
        <v xml:space="preserve"> [who] _x000D_ [what] _x000D__x000D_ [how] _x000D_ [$] _x000D_</v>
      </c>
      <c r="DC93" s="118" t="str">
        <f t="shared" ca="1" si="76"/>
        <v xml:space="preserve"> [who] _x000D_ [what] _x000D__x000D_ [how] _x000D_ [$] _x000D_</v>
      </c>
      <c r="DD93" s="118" t="str">
        <f t="shared" ca="1" si="76"/>
        <v xml:space="preserve"> [who] _x000D_ [what] _x000D__x000D_ [how] _x000D_ [$] _x000D_</v>
      </c>
      <c r="DE93" s="118" t="str">
        <f t="shared" ca="1" si="76"/>
        <v xml:space="preserve"> [who] _x000D_ [what] _x000D__x000D_ [how] _x000D_ [$] _x000D_</v>
      </c>
      <c r="DF93" s="118" t="str">
        <f t="shared" ca="1" si="76"/>
        <v xml:space="preserve"> [who] _x000D_ [what] _x000D__x000D_ [how] _x000D_ [$] _x000D_</v>
      </c>
      <c r="DG93" s="118" t="str">
        <f t="shared" ca="1" si="76"/>
        <v xml:space="preserve"> [who] _x000D_ [what] _x000D__x000D_ [how] _x000D_ [$] _x000D_</v>
      </c>
      <c r="DH93" s="118" t="str">
        <f t="shared" ca="1" si="76"/>
        <v xml:space="preserve"> [who] _x000D_ [what] _x000D__x000D_ [how] _x000D_ [$] _x000D_</v>
      </c>
      <c r="DI93" s="118" t="str">
        <f t="shared" ca="1" si="76"/>
        <v xml:space="preserve"> [who] _x000D_ [what] _x000D__x000D_ [how] _x000D_ [$] _x000D_</v>
      </c>
      <c r="DJ93" s="118" t="str">
        <f t="shared" ca="1" si="76"/>
        <v xml:space="preserve"> [who] _x000D_ [what] _x000D__x000D_ [how] _x000D_ [$] _x000D_</v>
      </c>
      <c r="DK93" s="118" t="str">
        <f t="shared" ca="1" si="76"/>
        <v xml:space="preserve"> [who] _x000D_ [what] _x000D__x000D_ [how] _x000D_ [$] _x000D_</v>
      </c>
      <c r="DL93" s="118" t="str">
        <f t="shared" ca="1" si="76"/>
        <v xml:space="preserve"> [who] _x000D_ [what] _x000D__x000D_ [how] _x000D_ [$] _x000D_</v>
      </c>
      <c r="DM93" s="118" t="str">
        <f t="shared" ca="1" si="76"/>
        <v xml:space="preserve"> [who] _x000D_ [what] _x000D__x000D_ [how] _x000D_ [$] _x000D_</v>
      </c>
      <c r="DN93" s="118" t="str">
        <f t="shared" ca="1" si="76"/>
        <v xml:space="preserve"> [who] _x000D_ [what] _x000D__x000D_ [how] _x000D_ [$] _x000D_</v>
      </c>
      <c r="DO93" s="118" t="str">
        <f t="shared" ca="1" si="76"/>
        <v xml:space="preserve"> [who] _x000D_ [what] _x000D__x000D_ [how] _x000D_ [$] _x000D_</v>
      </c>
      <c r="DP93" s="118" t="str">
        <f t="shared" ca="1" si="76"/>
        <v xml:space="preserve"> [who] _x000D_ [what] _x000D__x000D_ [how] _x000D_ [$] _x000D_</v>
      </c>
      <c r="DQ93" s="118" t="str">
        <f t="shared" ca="1" si="76"/>
        <v xml:space="preserve"> [who] _x000D_ [what] _x000D__x000D_ [how] _x000D_ [$] _x000D_</v>
      </c>
      <c r="DR93" s="118" t="str">
        <f t="shared" ca="1" si="76"/>
        <v xml:space="preserve"> [who] _x000D_ [what] _x000D__x000D_ [how] _x000D_ [$] _x000D_</v>
      </c>
      <c r="DS93" s="118" t="str">
        <f t="shared" ca="1" si="76"/>
        <v xml:space="preserve"> [who] _x000D_ [what] _x000D__x000D_ [how] _x000D_ [$] _x000D_</v>
      </c>
      <c r="DT93" s="118" t="str">
        <f t="shared" ca="1" si="76"/>
        <v xml:space="preserve"> [who] _x000D_ [what] _x000D__x000D_ [how] _x000D_ [$] _x000D_</v>
      </c>
      <c r="DU93" s="118" t="str">
        <f t="shared" ca="1" si="76"/>
        <v xml:space="preserve"> [who] _x000D_ [what] _x000D__x000D_ [how] _x000D_ [$] _x000D_</v>
      </c>
      <c r="DV93" s="118" t="str">
        <f t="shared" ca="1" si="76"/>
        <v xml:space="preserve"> [who] _x000D_ [what] _x000D__x000D_ [how] _x000D_ [$] _x000D_</v>
      </c>
      <c r="DW93" s="118" t="str">
        <f t="shared" ca="1" si="76"/>
        <v xml:space="preserve"> [who] _x000D_ [what] _x000D__x000D_ [how] _x000D_ [$] _x000D_</v>
      </c>
      <c r="DX93" s="118" t="str">
        <f t="shared" ca="1" si="76"/>
        <v xml:space="preserve"> [who] _x000D_ [what] _x000D__x000D_ [how] _x000D_ [$] _x000D_</v>
      </c>
      <c r="DY93" s="118" t="str">
        <f t="shared" ca="1" si="76"/>
        <v xml:space="preserve"> [who] _x000D_ [what] _x000D__x000D_ [how] _x000D_ [$] _x000D_</v>
      </c>
      <c r="DZ93" s="118" t="str">
        <f t="shared" ca="1" si="76"/>
        <v xml:space="preserve"> [who] _x000D_ [what] _x000D__x000D_ [how] _x000D_ [$] _x000D_</v>
      </c>
      <c r="EA93" s="118" t="str">
        <f t="shared" ca="1" si="76"/>
        <v xml:space="preserve"> [who] _x000D_ [what] _x000D__x000D_ [how] _x000D_ [$] _x000D_</v>
      </c>
      <c r="EB93" s="118" t="str">
        <f t="shared" ca="1" si="76"/>
        <v xml:space="preserve"> [who] _x000D_ [what] _x000D__x000D_ [how] _x000D_ [$] _x000D_</v>
      </c>
      <c r="EC93" s="118" t="str">
        <f t="shared" ca="1" si="76"/>
        <v xml:space="preserve"> [who] _x000D_ [what] _x000D__x000D_ [how] _x000D_ [$] _x000D_</v>
      </c>
      <c r="ED93" s="118" t="str">
        <f t="shared" ca="1" si="76"/>
        <v xml:space="preserve"> [who] _x000D_ [what] _x000D__x000D_ [how] _x000D_ [$] _x000D_</v>
      </c>
      <c r="EE93" s="118" t="str">
        <f t="shared" ca="1" si="76"/>
        <v xml:space="preserve"> [who] _x000D_ [what] _x000D__x000D_ [how] _x000D_ [$] _x000D_</v>
      </c>
      <c r="EF93" s="118" t="str">
        <f t="shared" ref="EF93:EY93" ca="1" si="77">CONCATENATE(INDIRECT(ADDRESS(ROW(),COLUMN()-1)),IF(ISERROR(FIND("...",EF82)),EF92,""))</f>
        <v xml:space="preserve"> [who] _x000D_ [what] _x000D__x000D_ [how] _x000D_ [$] _x000D_</v>
      </c>
      <c r="EG93" s="118" t="str">
        <f t="shared" ca="1" si="77"/>
        <v xml:space="preserve"> [who] _x000D_ [what] _x000D__x000D_ [how] _x000D_ [$] _x000D_</v>
      </c>
      <c r="EH93" s="118" t="str">
        <f t="shared" ca="1" si="77"/>
        <v xml:space="preserve"> [who] _x000D_ [what] _x000D__x000D_ [how] _x000D_ [$] _x000D_</v>
      </c>
      <c r="EI93" s="118" t="str">
        <f t="shared" ca="1" si="77"/>
        <v xml:space="preserve"> [who] _x000D_ [what] _x000D__x000D_ [how] _x000D_ [$] _x000D_</v>
      </c>
      <c r="EJ93" s="118" t="str">
        <f t="shared" ca="1" si="77"/>
        <v xml:space="preserve"> [who] _x000D_ [what] _x000D__x000D_ [how] _x000D_ [$] _x000D_</v>
      </c>
      <c r="EK93" s="118" t="str">
        <f t="shared" ca="1" si="77"/>
        <v xml:space="preserve"> [who] _x000D_ [what] _x000D__x000D_ [how] _x000D_ [$] _x000D_</v>
      </c>
      <c r="EL93" s="118" t="str">
        <f t="shared" ca="1" si="77"/>
        <v xml:space="preserve"> [who] _x000D_ [what] _x000D__x000D_ [how] _x000D_ [$] _x000D_</v>
      </c>
      <c r="EM93" s="118" t="str">
        <f t="shared" ca="1" si="77"/>
        <v xml:space="preserve"> [who] _x000D_ [what] _x000D__x000D_ [how] _x000D_ [$] _x000D_</v>
      </c>
      <c r="EN93" s="118" t="str">
        <f t="shared" ca="1" si="77"/>
        <v xml:space="preserve"> [who] _x000D_ [what] _x000D__x000D_ [how] _x000D_ [$] _x000D_</v>
      </c>
      <c r="EO93" s="118" t="str">
        <f t="shared" ca="1" si="77"/>
        <v xml:space="preserve"> [who] _x000D_ [what] _x000D__x000D_ [how] _x000D_ [$] _x000D_</v>
      </c>
      <c r="EP93" s="118" t="str">
        <f t="shared" ca="1" si="77"/>
        <v xml:space="preserve"> [who] _x000D_ [what] _x000D__x000D_ [how] _x000D_ [$] _x000D_</v>
      </c>
      <c r="EQ93" s="118" t="str">
        <f t="shared" ca="1" si="77"/>
        <v xml:space="preserve"> [who] _x000D_ [what] _x000D__x000D_ [how] _x000D_ [$] _x000D_</v>
      </c>
      <c r="ER93" s="118" t="str">
        <f t="shared" ca="1" si="77"/>
        <v xml:space="preserve"> [who] _x000D_ [what] _x000D__x000D_ [how] _x000D_ [$] _x000D_</v>
      </c>
      <c r="ES93" s="118" t="str">
        <f t="shared" ca="1" si="77"/>
        <v xml:space="preserve"> [who] _x000D_ [what] _x000D__x000D_ [how] _x000D_ [$] _x000D_</v>
      </c>
      <c r="ET93" s="118" t="str">
        <f t="shared" ca="1" si="77"/>
        <v xml:space="preserve"> [who] _x000D_ [what] _x000D__x000D_ [how] _x000D_ [$] _x000D_</v>
      </c>
      <c r="EU93" s="118" t="str">
        <f t="shared" ca="1" si="77"/>
        <v xml:space="preserve"> [who] _x000D_ [what] _x000D__x000D_ [how] _x000D_ [$] _x000D_</v>
      </c>
      <c r="EV93" s="118" t="str">
        <f t="shared" ca="1" si="77"/>
        <v xml:space="preserve"> [who] _x000D_ [what] _x000D__x000D_ [how] _x000D_ [$] _x000D_</v>
      </c>
      <c r="EW93" s="118" t="str">
        <f t="shared" ca="1" si="77"/>
        <v xml:space="preserve"> [who] _x000D_ [what] _x000D__x000D_ [how] _x000D_ [$] _x000D_</v>
      </c>
      <c r="EX93" s="118" t="str">
        <f t="shared" ca="1" si="77"/>
        <v xml:space="preserve"> [who] _x000D_ [what] _x000D__x000D_ [how] _x000D_ [$] _x000D_</v>
      </c>
      <c r="EY93" s="118" t="str">
        <f t="shared" ca="1" si="77"/>
        <v xml:space="preserve"> [who] _x000D_ [what] _x000D__x000D_ [how] _x000D_ [$] _x000D_</v>
      </c>
    </row>
    <row r="94" spans="1:155" s="39" customFormat="1" ht="22.95" hidden="1" customHeight="1" outlineLevel="2">
      <c r="A94" s="21"/>
      <c r="B94" s="21"/>
      <c r="C94" s="33"/>
      <c r="D94" s="33"/>
      <c r="E94" s="28"/>
      <c r="F94" s="117"/>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row>
    <row r="95" spans="1:155" s="39" customFormat="1" hidden="1" outlineLevel="2">
      <c r="A95" s="21"/>
      <c r="B95" s="21"/>
      <c r="C95" s="33" t="s">
        <v>190</v>
      </c>
      <c r="D95" s="33"/>
      <c r="E95" s="28"/>
      <c r="F95" s="115" t="str">
        <f>IF(LEN(F72)=0,"", " " &amp; IF(F59="Y", Settings!$B$19, IF(IFERROR(SEARCH("N",F67,1),0)=1,Settings!$B$20,IF(IFERROR(SEARCH("C",F67,1),0)=1,Settings!$B$23,IF(IFERROR(SEARCH("DT",F67,1),0)=1,Settings!$B$26,IF(IFERROR(SEARCH("D",F67,1),0)=1,Settings!$B$25,IF(IFERROR(SEARCH("I",F67,1),0)=1,Settings!$B$22, IF(F64="Y", Settings!$B$18, Settings!$B$17))))))))</f>
        <v xml:space="preserve"> VARCHAR2(40)</v>
      </c>
      <c r="G95" s="115" t="str">
        <f>IF(LEN(G72)=0,"", " " &amp; IF(G59="Y", Settings!$B$19, IF(IFERROR(SEARCH("N",G67,1),0)=1,Settings!$B$20,IF(IFERROR(SEARCH("C",G67,1),0)=1,Settings!$B$23,IF(IFERROR(SEARCH("DT",G67,1),0)=1,Settings!$B$26,IF(IFERROR(SEARCH("D",G67,1),0)=1,Settings!$B$25,IF(IFERROR(SEARCH("I",G67,1),0)=1,Settings!$B$22, IF(G64="Y", Settings!$B$18, Settings!$B$17))))))))</f>
        <v xml:space="preserve"> VARCHAR2(40)</v>
      </c>
      <c r="H95" s="115" t="str">
        <f>IF(LEN(H72)=0,"", " " &amp; IF(H59="Y", Settings!$B$19, IF(IFERROR(SEARCH("N",H67,1),0)=1,Settings!$B$20,IF(IFERROR(SEARCH("C",H67,1),0)=1,Settings!$B$23,IF(IFERROR(SEARCH("DT",H67,1),0)=1,Settings!$B$26,IF(IFERROR(SEARCH("D",H67,1),0)=1,Settings!$B$25,IF(IFERROR(SEARCH("I",H67,1),0)=1,Settings!$B$22, IF(H64="Y", Settings!$B$18, Settings!$B$17))))))))</f>
        <v xml:space="preserve"> VARCHAR2(40)</v>
      </c>
      <c r="I95" s="115" t="str">
        <f>IF(LEN(I72)=0,"", " " &amp; IF(I59="Y", Settings!$B$19, IF(IFERROR(SEARCH("N",I67,1),0)=1,Settings!$B$20,IF(IFERROR(SEARCH("C",I67,1),0)=1,Settings!$B$23,IF(IFERROR(SEARCH("DT",I67,1),0)=1,Settings!$B$26,IF(IFERROR(SEARCH("D",I67,1),0)=1,Settings!$B$25,IF(IFERROR(SEARCH("I",I67,1),0)=1,Settings!$B$22, IF(I64="Y", Settings!$B$18, Settings!$B$17))))))))</f>
        <v xml:space="preserve"> VARCHAR2(40)</v>
      </c>
      <c r="J95" s="115" t="str">
        <f>IF(LEN(J72)=0,"", " " &amp; IF(J59="Y", Settings!$B$19, IF(IFERROR(SEARCH("N",J67,1),0)=1,Settings!$B$20,IF(IFERROR(SEARCH("C",J67,1),0)=1,Settings!$B$23,IF(IFERROR(SEARCH("DT",J67,1),0)=1,Settings!$B$26,IF(IFERROR(SEARCH("D",J67,1),0)=1,Settings!$B$25,IF(IFERROR(SEARCH("I",J67,1),0)=1,Settings!$B$22, IF(J64="Y", Settings!$B$18, Settings!$B$17))))))))</f>
        <v xml:space="preserve"> VARCHAR2(40)</v>
      </c>
      <c r="K95" s="115" t="str">
        <f>IF(LEN(K72)=0,"", " " &amp; IF(K59="Y", Settings!$B$19, IF(IFERROR(SEARCH("N",K67,1),0)=1,Settings!$B$20,IF(IFERROR(SEARCH("C",K67,1),0)=1,Settings!$B$23,IF(IFERROR(SEARCH("DT",K67,1),0)=1,Settings!$B$26,IF(IFERROR(SEARCH("D",K67,1),0)=1,Settings!$B$25,IF(IFERROR(SEARCH("I",K67,1),0)=1,Settings!$B$22, IF(K64="Y", Settings!$B$18, Settings!$B$17))))))))</f>
        <v/>
      </c>
      <c r="L95" s="115" t="str">
        <f>IF(LEN(L72)=0,"", " " &amp; IF(L59="Y", Settings!$B$19, IF(IFERROR(SEARCH("N",L67,1),0)=1,Settings!$B$20,IF(IFERROR(SEARCH("C",L67,1),0)=1,Settings!$B$23,IF(IFERROR(SEARCH("DT",L67,1),0)=1,Settings!$B$26,IF(IFERROR(SEARCH("D",L67,1),0)=1,Settings!$B$25,IF(IFERROR(SEARCH("I",L67,1),0)=1,Settings!$B$22, IF(L64="Y", Settings!$B$18, Settings!$B$17))))))))</f>
        <v/>
      </c>
      <c r="M95" s="115" t="str">
        <f>IF(LEN(M72)=0,"", " " &amp; IF(M59="Y", Settings!$B$19, IF(IFERROR(SEARCH("N",M67,1),0)=1,Settings!$B$20,IF(IFERROR(SEARCH("C",M67,1),0)=1,Settings!$B$23,IF(IFERROR(SEARCH("DT",M67,1),0)=1,Settings!$B$26,IF(IFERROR(SEARCH("D",M67,1),0)=1,Settings!$B$25,IF(IFERROR(SEARCH("I",M67,1),0)=1,Settings!$B$22, IF(M64="Y", Settings!$B$18, Settings!$B$17))))))))</f>
        <v/>
      </c>
      <c r="N95" s="115" t="str">
        <f>IF(LEN(N72)=0,"", " " &amp; IF(N59="Y", Settings!$B$19, IF(IFERROR(SEARCH("N",N67,1),0)=1,Settings!$B$20,IF(IFERROR(SEARCH("C",N67,1),0)=1,Settings!$B$23,IF(IFERROR(SEARCH("DT",N67,1),0)=1,Settings!$B$26,IF(IFERROR(SEARCH("D",N67,1),0)=1,Settings!$B$25,IF(IFERROR(SEARCH("I",N67,1),0)=1,Settings!$B$22, IF(N64="Y", Settings!$B$18, Settings!$B$17))))))))</f>
        <v/>
      </c>
      <c r="O95" s="115" t="str">
        <f>IF(LEN(O72)=0,"", " " &amp; IF(O59="Y", Settings!$B$19, IF(IFERROR(SEARCH("N",O67,1),0)=1,Settings!$B$20,IF(IFERROR(SEARCH("C",O67,1),0)=1,Settings!$B$23,IF(IFERROR(SEARCH("DT",O67,1),0)=1,Settings!$B$26,IF(IFERROR(SEARCH("D",O67,1),0)=1,Settings!$B$25,IF(IFERROR(SEARCH("I",O67,1),0)=1,Settings!$B$22, IF(O64="Y", Settings!$B$18, Settings!$B$17))))))))</f>
        <v/>
      </c>
      <c r="P95" s="115" t="str">
        <f>IF(LEN(P72)=0,"", " " &amp; IF(P59="Y", Settings!$B$19, IF(IFERROR(SEARCH("N",P67,1),0)=1,Settings!$B$20,IF(IFERROR(SEARCH("C",P67,1),0)=1,Settings!$B$23,IF(IFERROR(SEARCH("DT",P67,1),0)=1,Settings!$B$26,IF(IFERROR(SEARCH("D",P67,1),0)=1,Settings!$B$25,IF(IFERROR(SEARCH("I",P67,1),0)=1,Settings!$B$22, IF(P64="Y", Settings!$B$18, Settings!$B$17))))))))</f>
        <v/>
      </c>
      <c r="Q95" s="115" t="str">
        <f>IF(LEN(Q72)=0,"", " " &amp; IF(Q59="Y", Settings!$B$19, IF(IFERROR(SEARCH("N",Q67,1),0)=1,Settings!$B$20,IF(IFERROR(SEARCH("C",Q67,1),0)=1,Settings!$B$23,IF(IFERROR(SEARCH("DT",Q67,1),0)=1,Settings!$B$26,IF(IFERROR(SEARCH("D",Q67,1),0)=1,Settings!$B$25,IF(IFERROR(SEARCH("I",Q67,1),0)=1,Settings!$B$22, IF(Q64="Y", Settings!$B$18, Settings!$B$17))))))))</f>
        <v/>
      </c>
      <c r="R95" s="115" t="str">
        <f>IF(LEN(R72)=0,"", " " &amp; IF(R59="Y", Settings!$B$19, IF(IFERROR(SEARCH("N",R67,1),0)=1,Settings!$B$20,IF(IFERROR(SEARCH("C",R67,1),0)=1,Settings!$B$23,IF(IFERROR(SEARCH("DT",R67,1),0)=1,Settings!$B$26,IF(IFERROR(SEARCH("D",R67,1),0)=1,Settings!$B$25,IF(IFERROR(SEARCH("I",R67,1),0)=1,Settings!$B$22, IF(R64="Y", Settings!$B$18, Settings!$B$17))))))))</f>
        <v/>
      </c>
      <c r="S95" s="115" t="str">
        <f>IF(LEN(S72)=0,"", " " &amp; IF(S59="Y", Settings!$B$19, IF(IFERROR(SEARCH("N",S67,1),0)=1,Settings!$B$20,IF(IFERROR(SEARCH("C",S67,1),0)=1,Settings!$B$23,IF(IFERROR(SEARCH("DT",S67,1),0)=1,Settings!$B$26,IF(IFERROR(SEARCH("D",S67,1),0)=1,Settings!$B$25,IF(IFERROR(SEARCH("I",S67,1),0)=1,Settings!$B$22, IF(S64="Y", Settings!$B$18, Settings!$B$17))))))))</f>
        <v/>
      </c>
      <c r="T95" s="115" t="str">
        <f>IF(LEN(T72)=0,"", " " &amp; IF(T59="Y", Settings!$B$19, IF(IFERROR(SEARCH("N",T67,1),0)=1,Settings!$B$20,IF(IFERROR(SEARCH("C",T67,1),0)=1,Settings!$B$23,IF(IFERROR(SEARCH("DT",T67,1),0)=1,Settings!$B$26,IF(IFERROR(SEARCH("D",T67,1),0)=1,Settings!$B$25,IF(IFERROR(SEARCH("I",T67,1),0)=1,Settings!$B$22, IF(T64="Y", Settings!$B$18, Settings!$B$17))))))))</f>
        <v/>
      </c>
      <c r="U95" s="115" t="str">
        <f>IF(LEN(U72)=0,"", " " &amp; IF(U59="Y", Settings!$B$19, IF(IFERROR(SEARCH("N",U67,1),0)=1,Settings!$B$20,IF(IFERROR(SEARCH("C",U67,1),0)=1,Settings!$B$23,IF(IFERROR(SEARCH("DT",U67,1),0)=1,Settings!$B$26,IF(IFERROR(SEARCH("D",U67,1),0)=1,Settings!$B$25,IF(IFERROR(SEARCH("I",U67,1),0)=1,Settings!$B$22, IF(U64="Y", Settings!$B$18, Settings!$B$17))))))))</f>
        <v/>
      </c>
      <c r="V95" s="115" t="str">
        <f>IF(LEN(V72)=0,"", " " &amp; IF(V59="Y", Settings!$B$19, IF(IFERROR(SEARCH("N",V67,1),0)=1,Settings!$B$20,IF(IFERROR(SEARCH("C",V67,1),0)=1,Settings!$B$23,IF(IFERROR(SEARCH("DT",V67,1),0)=1,Settings!$B$26,IF(IFERROR(SEARCH("D",V67,1),0)=1,Settings!$B$25,IF(IFERROR(SEARCH("I",V67,1),0)=1,Settings!$B$22, IF(V64="Y", Settings!$B$18, Settings!$B$17))))))))</f>
        <v/>
      </c>
      <c r="W95" s="115" t="str">
        <f>IF(LEN(W72)=0,"", " " &amp; IF(W59="Y", Settings!$B$19, IF(IFERROR(SEARCH("N",W67,1),0)=1,Settings!$B$20,IF(IFERROR(SEARCH("C",W67,1),0)=1,Settings!$B$23,IF(IFERROR(SEARCH("DT",W67,1),0)=1,Settings!$B$26,IF(IFERROR(SEARCH("D",W67,1),0)=1,Settings!$B$25,IF(IFERROR(SEARCH("I",W67,1),0)=1,Settings!$B$22, IF(W64="Y", Settings!$B$18, Settings!$B$17))))))))</f>
        <v/>
      </c>
      <c r="X95" s="115" t="str">
        <f>IF(LEN(X72)=0,"", " " &amp; IF(X59="Y", Settings!$B$19, IF(IFERROR(SEARCH("N",X67,1),0)=1,Settings!$B$20,IF(IFERROR(SEARCH("C",X67,1),0)=1,Settings!$B$23,IF(IFERROR(SEARCH("DT",X67,1),0)=1,Settings!$B$26,IF(IFERROR(SEARCH("D",X67,1),0)=1,Settings!$B$25,IF(IFERROR(SEARCH("I",X67,1),0)=1,Settings!$B$22, IF(X64="Y", Settings!$B$18, Settings!$B$17))))))))</f>
        <v/>
      </c>
      <c r="Y95" s="115" t="str">
        <f>IF(LEN(Y72)=0,"", " " &amp; IF(Y59="Y", Settings!$B$19, IF(IFERROR(SEARCH("N",Y67,1),0)=1,Settings!$B$20,IF(IFERROR(SEARCH("C",Y67,1),0)=1,Settings!$B$23,IF(IFERROR(SEARCH("DT",Y67,1),0)=1,Settings!$B$26,IF(IFERROR(SEARCH("D",Y67,1),0)=1,Settings!$B$25,IF(IFERROR(SEARCH("I",Y67,1),0)=1,Settings!$B$22, IF(Y64="Y", Settings!$B$18, Settings!$B$17))))))))</f>
        <v/>
      </c>
      <c r="Z95" s="115" t="str">
        <f>IF(LEN(Z72)=0,"", " " &amp; IF(Z59="Y", Settings!$B$19, IF(IFERROR(SEARCH("N",Z67,1),0)=1,Settings!$B$20,IF(IFERROR(SEARCH("C",Z67,1),0)=1,Settings!$B$23,IF(IFERROR(SEARCH("DT",Z67,1),0)=1,Settings!$B$26,IF(IFERROR(SEARCH("D",Z67,1),0)=1,Settings!$B$25,IF(IFERROR(SEARCH("I",Z67,1),0)=1,Settings!$B$22, IF(Z64="Y", Settings!$B$18, Settings!$B$17))))))))</f>
        <v/>
      </c>
      <c r="AA95" s="115" t="str">
        <f>IF(LEN(AA72)=0,"", " " &amp; IF(AA59="Y", Settings!$B$19, IF(IFERROR(SEARCH("N",AA67,1),0)=1,Settings!$B$20,IF(IFERROR(SEARCH("C",AA67,1),0)=1,Settings!$B$23,IF(IFERROR(SEARCH("DT",AA67,1),0)=1,Settings!$B$26,IF(IFERROR(SEARCH("D",AA67,1),0)=1,Settings!$B$25,IF(IFERROR(SEARCH("I",AA67,1),0)=1,Settings!$B$22, IF(AA64="Y", Settings!$B$18, Settings!$B$17))))))))</f>
        <v/>
      </c>
      <c r="AB95" s="115" t="str">
        <f>IF(LEN(AB72)=0,"", " " &amp; IF(AB59="Y", Settings!$B$19, IF(IFERROR(SEARCH("N",AB67,1),0)=1,Settings!$B$20,IF(IFERROR(SEARCH("C",AB67,1),0)=1,Settings!$B$23,IF(IFERROR(SEARCH("DT",AB67,1),0)=1,Settings!$B$26,IF(IFERROR(SEARCH("D",AB67,1),0)=1,Settings!$B$25,IF(IFERROR(SEARCH("I",AB67,1),0)=1,Settings!$B$22, IF(AB64="Y", Settings!$B$18, Settings!$B$17))))))))</f>
        <v/>
      </c>
      <c r="AC95" s="115" t="str">
        <f>IF(LEN(AC72)=0,"", " " &amp; IF(AC59="Y", Settings!$B$19, IF(IFERROR(SEARCH("N",AC67,1),0)=1,Settings!$B$20,IF(IFERROR(SEARCH("C",AC67,1),0)=1,Settings!$B$23,IF(IFERROR(SEARCH("DT",AC67,1),0)=1,Settings!$B$26,IF(IFERROR(SEARCH("D",AC67,1),0)=1,Settings!$B$25,IF(IFERROR(SEARCH("I",AC67,1),0)=1,Settings!$B$22, IF(AC64="Y", Settings!$B$18, Settings!$B$17))))))))</f>
        <v/>
      </c>
      <c r="AD95" s="115" t="str">
        <f>IF(LEN(AD72)=0,"", " " &amp; IF(AD59="Y", Settings!$B$19, IF(IFERROR(SEARCH("N",AD67,1),0)=1,Settings!$B$20,IF(IFERROR(SEARCH("C",AD67,1),0)=1,Settings!$B$23,IF(IFERROR(SEARCH("DT",AD67,1),0)=1,Settings!$B$26,IF(IFERROR(SEARCH("D",AD67,1),0)=1,Settings!$B$25,IF(IFERROR(SEARCH("I",AD67,1),0)=1,Settings!$B$22, IF(AD64="Y", Settings!$B$18, Settings!$B$17))))))))</f>
        <v/>
      </c>
      <c r="AE95" s="115" t="str">
        <f>IF(LEN(AE72)=0,"", " " &amp; IF(AE59="Y", Settings!$B$19, IF(IFERROR(SEARCH("N",AE67,1),0)=1,Settings!$B$20,IF(IFERROR(SEARCH("C",AE67,1),0)=1,Settings!$B$23,IF(IFERROR(SEARCH("DT",AE67,1),0)=1,Settings!$B$26,IF(IFERROR(SEARCH("D",AE67,1),0)=1,Settings!$B$25,IF(IFERROR(SEARCH("I",AE67,1),0)=1,Settings!$B$22, IF(AE64="Y", Settings!$B$18, Settings!$B$17))))))))</f>
        <v/>
      </c>
      <c r="AF95" s="115" t="str">
        <f>IF(LEN(AF72)=0,"", " " &amp; IF(AF59="Y", Settings!$B$19, IF(IFERROR(SEARCH("N",AF67,1),0)=1,Settings!$B$20,IF(IFERROR(SEARCH("C",AF67,1),0)=1,Settings!$B$23,IF(IFERROR(SEARCH("DT",AF67,1),0)=1,Settings!$B$26,IF(IFERROR(SEARCH("D",AF67,1),0)=1,Settings!$B$25,IF(IFERROR(SEARCH("I",AF67,1),0)=1,Settings!$B$22, IF(AF64="Y", Settings!$B$18, Settings!$B$17))))))))</f>
        <v/>
      </c>
      <c r="AG95" s="115" t="str">
        <f>IF(LEN(AG72)=0,"", " " &amp; IF(AG59="Y", Settings!$B$19, IF(IFERROR(SEARCH("N",AG67,1),0)=1,Settings!$B$20,IF(IFERROR(SEARCH("C",AG67,1),0)=1,Settings!$B$23,IF(IFERROR(SEARCH("DT",AG67,1),0)=1,Settings!$B$26,IF(IFERROR(SEARCH("D",AG67,1),0)=1,Settings!$B$25,IF(IFERROR(SEARCH("I",AG67,1),0)=1,Settings!$B$22, IF(AG64="Y", Settings!$B$18, Settings!$B$17))))))))</f>
        <v/>
      </c>
      <c r="AH95" s="115" t="str">
        <f>IF(LEN(AH72)=0,"", " " &amp; IF(AH59="Y", Settings!$B$19, IF(IFERROR(SEARCH("N",AH67,1),0)=1,Settings!$B$20,IF(IFERROR(SEARCH("C",AH67,1),0)=1,Settings!$B$23,IF(IFERROR(SEARCH("DT",AH67,1),0)=1,Settings!$B$26,IF(IFERROR(SEARCH("D",AH67,1),0)=1,Settings!$B$25,IF(IFERROR(SEARCH("I",AH67,1),0)=1,Settings!$B$22, IF(AH64="Y", Settings!$B$18, Settings!$B$17))))))))</f>
        <v/>
      </c>
      <c r="AI95" s="115" t="str">
        <f>IF(LEN(AI72)=0,"", " " &amp; IF(AI59="Y", Settings!$B$19, IF(IFERROR(SEARCH("N",AI67,1),0)=1,Settings!$B$20,IF(IFERROR(SEARCH("C",AI67,1),0)=1,Settings!$B$23,IF(IFERROR(SEARCH("DT",AI67,1),0)=1,Settings!$B$26,IF(IFERROR(SEARCH("D",AI67,1),0)=1,Settings!$B$25,IF(IFERROR(SEARCH("I",AI67,1),0)=1,Settings!$B$22, IF(AI64="Y", Settings!$B$18, Settings!$B$17))))))))</f>
        <v/>
      </c>
      <c r="AJ95" s="115" t="str">
        <f>IF(LEN(AJ72)=0,"", " " &amp; IF(AJ59="Y", Settings!$B$19, IF(IFERROR(SEARCH("N",AJ67,1),0)=1,Settings!$B$20,IF(IFERROR(SEARCH("C",AJ67,1),0)=1,Settings!$B$23,IF(IFERROR(SEARCH("DT",AJ67,1),0)=1,Settings!$B$26,IF(IFERROR(SEARCH("D",AJ67,1),0)=1,Settings!$B$25,IF(IFERROR(SEARCH("I",AJ67,1),0)=1,Settings!$B$22, IF(AJ64="Y", Settings!$B$18, Settings!$B$17))))))))</f>
        <v/>
      </c>
      <c r="AK95" s="115" t="str">
        <f>IF(LEN(AK72)=0,"", " " &amp; IF(AK59="Y", Settings!$B$19, IF(IFERROR(SEARCH("N",AK67,1),0)=1,Settings!$B$20,IF(IFERROR(SEARCH("C",AK67,1),0)=1,Settings!$B$23,IF(IFERROR(SEARCH("DT",AK67,1),0)=1,Settings!$B$26,IF(IFERROR(SEARCH("D",AK67,1),0)=1,Settings!$B$25,IF(IFERROR(SEARCH("I",AK67,1),0)=1,Settings!$B$22, IF(AK64="Y", Settings!$B$18, Settings!$B$17))))))))</f>
        <v/>
      </c>
      <c r="AL95" s="115" t="str">
        <f>IF(LEN(AL72)=0,"", " " &amp; IF(AL59="Y", Settings!$B$19, IF(IFERROR(SEARCH("N",AL67,1),0)=1,Settings!$B$20,IF(IFERROR(SEARCH("C",AL67,1),0)=1,Settings!$B$23,IF(IFERROR(SEARCH("DT",AL67,1),0)=1,Settings!$B$26,IF(IFERROR(SEARCH("D",AL67,1),0)=1,Settings!$B$25,IF(IFERROR(SEARCH("I",AL67,1),0)=1,Settings!$B$22, IF(AL64="Y", Settings!$B$18, Settings!$B$17))))))))</f>
        <v/>
      </c>
      <c r="AM95" s="115" t="str">
        <f>IF(LEN(AM72)=0,"", " " &amp; IF(AM59="Y", Settings!$B$19, IF(IFERROR(SEARCH("N",AM67,1),0)=1,Settings!$B$20,IF(IFERROR(SEARCH("C",AM67,1),0)=1,Settings!$B$23,IF(IFERROR(SEARCH("DT",AM67,1),0)=1,Settings!$B$26,IF(IFERROR(SEARCH("D",AM67,1),0)=1,Settings!$B$25,IF(IFERROR(SEARCH("I",AM67,1),0)=1,Settings!$B$22, IF(AM64="Y", Settings!$B$18, Settings!$B$17))))))))</f>
        <v/>
      </c>
      <c r="AN95" s="115" t="str">
        <f>IF(LEN(AN72)=0,"", " " &amp; IF(AN59="Y", Settings!$B$19, IF(IFERROR(SEARCH("N",AN67,1),0)=1,Settings!$B$20,IF(IFERROR(SEARCH("C",AN67,1),0)=1,Settings!$B$23,IF(IFERROR(SEARCH("DT",AN67,1),0)=1,Settings!$B$26,IF(IFERROR(SEARCH("D",AN67,1),0)=1,Settings!$B$25,IF(IFERROR(SEARCH("I",AN67,1),0)=1,Settings!$B$22, IF(AN64="Y", Settings!$B$18, Settings!$B$17))))))))</f>
        <v/>
      </c>
      <c r="AO95" s="115" t="str">
        <f>IF(LEN(AO72)=0,"", " " &amp; IF(AO59="Y", Settings!$B$19, IF(IFERROR(SEARCH("N",AO67,1),0)=1,Settings!$B$20,IF(IFERROR(SEARCH("C",AO67,1),0)=1,Settings!$B$23,IF(IFERROR(SEARCH("DT",AO67,1),0)=1,Settings!$B$26,IF(IFERROR(SEARCH("D",AO67,1),0)=1,Settings!$B$25,IF(IFERROR(SEARCH("I",AO67,1),0)=1,Settings!$B$22, IF(AO64="Y", Settings!$B$18, Settings!$B$17))))))))</f>
        <v/>
      </c>
      <c r="AP95" s="115" t="str">
        <f>IF(LEN(AP72)=0,"", " " &amp; IF(AP59="Y", Settings!$B$19, IF(IFERROR(SEARCH("N",AP67,1),0)=1,Settings!$B$20,IF(IFERROR(SEARCH("C",AP67,1),0)=1,Settings!$B$23,IF(IFERROR(SEARCH("DT",AP67,1),0)=1,Settings!$B$26,IF(IFERROR(SEARCH("D",AP67,1),0)=1,Settings!$B$25,IF(IFERROR(SEARCH("I",AP67,1),0)=1,Settings!$B$22, IF(AP64="Y", Settings!$B$18, Settings!$B$17))))))))</f>
        <v/>
      </c>
      <c r="AQ95" s="115" t="str">
        <f>IF(LEN(AQ72)=0,"", " " &amp; IF(AQ59="Y", Settings!$B$19, IF(IFERROR(SEARCH("N",AQ67,1),0)=1,Settings!$B$20,IF(IFERROR(SEARCH("C",AQ67,1),0)=1,Settings!$B$23,IF(IFERROR(SEARCH("DT",AQ67,1),0)=1,Settings!$B$26,IF(IFERROR(SEARCH("D",AQ67,1),0)=1,Settings!$B$25,IF(IFERROR(SEARCH("I",AQ67,1),0)=1,Settings!$B$22, IF(AQ64="Y", Settings!$B$18, Settings!$B$17))))))))</f>
        <v/>
      </c>
      <c r="AR95" s="115" t="str">
        <f>IF(LEN(AR72)=0,"", " " &amp; IF(AR59="Y", Settings!$B$19, IF(IFERROR(SEARCH("N",AR67,1),0)=1,Settings!$B$20,IF(IFERROR(SEARCH("C",AR67,1),0)=1,Settings!$B$23,IF(IFERROR(SEARCH("DT",AR67,1),0)=1,Settings!$B$26,IF(IFERROR(SEARCH("D",AR67,1),0)=1,Settings!$B$25,IF(IFERROR(SEARCH("I",AR67,1),0)=1,Settings!$B$22, IF(AR64="Y", Settings!$B$18, Settings!$B$17))))))))</f>
        <v/>
      </c>
      <c r="AS95" s="115" t="str">
        <f>IF(LEN(AS72)=0,"", " " &amp; IF(AS59="Y", Settings!$B$19, IF(IFERROR(SEARCH("N",AS67,1),0)=1,Settings!$B$20,IF(IFERROR(SEARCH("C",AS67,1),0)=1,Settings!$B$23,IF(IFERROR(SEARCH("DT",AS67,1),0)=1,Settings!$B$26,IF(IFERROR(SEARCH("D",AS67,1),0)=1,Settings!$B$25,IF(IFERROR(SEARCH("I",AS67,1),0)=1,Settings!$B$22, IF(AS64="Y", Settings!$B$18, Settings!$B$17))))))))</f>
        <v/>
      </c>
      <c r="AT95" s="115" t="str">
        <f>IF(LEN(AT72)=0,"", " " &amp; IF(AT59="Y", Settings!$B$19, IF(IFERROR(SEARCH("N",AT67,1),0)=1,Settings!$B$20,IF(IFERROR(SEARCH("C",AT67,1),0)=1,Settings!$B$23,IF(IFERROR(SEARCH("DT",AT67,1),0)=1,Settings!$B$26,IF(IFERROR(SEARCH("D",AT67,1),0)=1,Settings!$B$25,IF(IFERROR(SEARCH("I",AT67,1),0)=1,Settings!$B$22, IF(AT64="Y", Settings!$B$18, Settings!$B$17))))))))</f>
        <v/>
      </c>
      <c r="AU95" s="115" t="str">
        <f>IF(LEN(AU72)=0,"", " " &amp; IF(AU59="Y", Settings!$B$19, IF(IFERROR(SEARCH("N",AU67,1),0)=1,Settings!$B$20,IF(IFERROR(SEARCH("C",AU67,1),0)=1,Settings!$B$23,IF(IFERROR(SEARCH("DT",AU67,1),0)=1,Settings!$B$26,IF(IFERROR(SEARCH("D",AU67,1),0)=1,Settings!$B$25,IF(IFERROR(SEARCH("I",AU67,1),0)=1,Settings!$B$22, IF(AU64="Y", Settings!$B$18, Settings!$B$17))))))))</f>
        <v/>
      </c>
      <c r="AV95" s="115" t="str">
        <f>IF(LEN(AV72)=0,"", " " &amp; IF(AV59="Y", Settings!$B$19, IF(IFERROR(SEARCH("N",AV67,1),0)=1,Settings!$B$20,IF(IFERROR(SEARCH("C",AV67,1),0)=1,Settings!$B$23,IF(IFERROR(SEARCH("DT",AV67,1),0)=1,Settings!$B$26,IF(IFERROR(SEARCH("D",AV67,1),0)=1,Settings!$B$25,IF(IFERROR(SEARCH("I",AV67,1),0)=1,Settings!$B$22, IF(AV64="Y", Settings!$B$18, Settings!$B$17))))))))</f>
        <v/>
      </c>
      <c r="AW95" s="115" t="str">
        <f>IF(LEN(AW72)=0,"", " " &amp; IF(AW59="Y", Settings!$B$19, IF(IFERROR(SEARCH("N",AW67,1),0)=1,Settings!$B$20,IF(IFERROR(SEARCH("C",AW67,1),0)=1,Settings!$B$23,IF(IFERROR(SEARCH("DT",AW67,1),0)=1,Settings!$B$26,IF(IFERROR(SEARCH("D",AW67,1),0)=1,Settings!$B$25,IF(IFERROR(SEARCH("I",AW67,1),0)=1,Settings!$B$22, IF(AW64="Y", Settings!$B$18, Settings!$B$17))))))))</f>
        <v/>
      </c>
      <c r="AX95" s="115" t="str">
        <f>IF(LEN(AX72)=0,"", " " &amp; IF(AX59="Y", Settings!$B$19, IF(IFERROR(SEARCH("N",AX67,1),0)=1,Settings!$B$20,IF(IFERROR(SEARCH("C",AX67,1),0)=1,Settings!$B$23,IF(IFERROR(SEARCH("DT",AX67,1),0)=1,Settings!$B$26,IF(IFERROR(SEARCH("D",AX67,1),0)=1,Settings!$B$25,IF(IFERROR(SEARCH("I",AX67,1),0)=1,Settings!$B$22, IF(AX64="Y", Settings!$B$18, Settings!$B$17))))))))</f>
        <v/>
      </c>
      <c r="AY95" s="115" t="str">
        <f>IF(LEN(AY72)=0,"", " " &amp; IF(AY59="Y", Settings!$B$19, IF(IFERROR(SEARCH("N",AY67,1),0)=1,Settings!$B$20,IF(IFERROR(SEARCH("C",AY67,1),0)=1,Settings!$B$23,IF(IFERROR(SEARCH("DT",AY67,1),0)=1,Settings!$B$26,IF(IFERROR(SEARCH("D",AY67,1),0)=1,Settings!$B$25,IF(IFERROR(SEARCH("I",AY67,1),0)=1,Settings!$B$22, IF(AY64="Y", Settings!$B$18, Settings!$B$17))))))))</f>
        <v/>
      </c>
      <c r="AZ95" s="115" t="str">
        <f>IF(LEN(AZ72)=0,"", " " &amp; IF(AZ59="Y", Settings!$B$19, IF(IFERROR(SEARCH("N",AZ67,1),0)=1,Settings!$B$20,IF(IFERROR(SEARCH("C",AZ67,1),0)=1,Settings!$B$23,IF(IFERROR(SEARCH("DT",AZ67,1),0)=1,Settings!$B$26,IF(IFERROR(SEARCH("D",AZ67,1),0)=1,Settings!$B$25,IF(IFERROR(SEARCH("I",AZ67,1),0)=1,Settings!$B$22, IF(AZ64="Y", Settings!$B$18, Settings!$B$17))))))))</f>
        <v/>
      </c>
      <c r="BA95" s="115" t="str">
        <f>IF(LEN(BA72)=0,"", " " &amp; IF(BA59="Y", Settings!$B$19, IF(IFERROR(SEARCH("N",BA67,1),0)=1,Settings!$B$20,IF(IFERROR(SEARCH("C",BA67,1),0)=1,Settings!$B$23,IF(IFERROR(SEARCH("DT",BA67,1),0)=1,Settings!$B$26,IF(IFERROR(SEARCH("D",BA67,1),0)=1,Settings!$B$25,IF(IFERROR(SEARCH("I",BA67,1),0)=1,Settings!$B$22, IF(BA64="Y", Settings!$B$18, Settings!$B$17))))))))</f>
        <v/>
      </c>
      <c r="BB95" s="115" t="str">
        <f>IF(LEN(BB72)=0,"", " " &amp; IF(BB59="Y", Settings!$B$19, IF(IFERROR(SEARCH("N",BB67,1),0)=1,Settings!$B$20,IF(IFERROR(SEARCH("C",BB67,1),0)=1,Settings!$B$23,IF(IFERROR(SEARCH("DT",BB67,1),0)=1,Settings!$B$26,IF(IFERROR(SEARCH("D",BB67,1),0)=1,Settings!$B$25,IF(IFERROR(SEARCH("I",BB67,1),0)=1,Settings!$B$22, IF(BB64="Y", Settings!$B$18, Settings!$B$17))))))))</f>
        <v/>
      </c>
      <c r="BC95" s="115" t="str">
        <f>IF(LEN(BC72)=0,"", " " &amp; IF(BC59="Y", Settings!$B$19, IF(IFERROR(SEARCH("N",BC67,1),0)=1,Settings!$B$20,IF(IFERROR(SEARCH("C",BC67,1),0)=1,Settings!$B$23,IF(IFERROR(SEARCH("DT",BC67,1),0)=1,Settings!$B$26,IF(IFERROR(SEARCH("D",BC67,1),0)=1,Settings!$B$25,IF(IFERROR(SEARCH("I",BC67,1),0)=1,Settings!$B$22, IF(BC64="Y", Settings!$B$18, Settings!$B$17))))))))</f>
        <v/>
      </c>
      <c r="BD95" s="115" t="str">
        <f>IF(LEN(BD72)=0,"", " " &amp; IF(BD59="Y", Settings!$B$19, IF(IFERROR(SEARCH("N",BD67,1),0)=1,Settings!$B$20,IF(IFERROR(SEARCH("C",BD67,1),0)=1,Settings!$B$23,IF(IFERROR(SEARCH("DT",BD67,1),0)=1,Settings!$B$26,IF(IFERROR(SEARCH("D",BD67,1),0)=1,Settings!$B$25,IF(IFERROR(SEARCH("I",BD67,1),0)=1,Settings!$B$22, IF(BD64="Y", Settings!$B$18, Settings!$B$17))))))))</f>
        <v/>
      </c>
      <c r="BE95" s="115" t="str">
        <f>IF(LEN(BE72)=0,"", " " &amp; IF(BE59="Y", Settings!$B$19, IF(IFERROR(SEARCH("N",BE67,1),0)=1,Settings!$B$20,IF(IFERROR(SEARCH("C",BE67,1),0)=1,Settings!$B$23,IF(IFERROR(SEARCH("DT",BE67,1),0)=1,Settings!$B$26,IF(IFERROR(SEARCH("D",BE67,1),0)=1,Settings!$B$25,IF(IFERROR(SEARCH("I",BE67,1),0)=1,Settings!$B$22, IF(BE64="Y", Settings!$B$18, Settings!$B$17))))))))</f>
        <v/>
      </c>
      <c r="BF95" s="115" t="str">
        <f>IF(LEN(BF72)=0,"", " " &amp; IF(BF59="Y", Settings!$B$19, IF(IFERROR(SEARCH("N",BF67,1),0)=1,Settings!$B$20,IF(IFERROR(SEARCH("C",BF67,1),0)=1,Settings!$B$23,IF(IFERROR(SEARCH("DT",BF67,1),0)=1,Settings!$B$26,IF(IFERROR(SEARCH("D",BF67,1),0)=1,Settings!$B$25,IF(IFERROR(SEARCH("I",BF67,1),0)=1,Settings!$B$22, IF(BF64="Y", Settings!$B$18, Settings!$B$17))))))))</f>
        <v/>
      </c>
      <c r="BG95" s="115" t="str">
        <f>IF(LEN(BG72)=0,"", " " &amp; IF(BG59="Y", Settings!$B$19, IF(IFERROR(SEARCH("N",BG67,1),0)=1,Settings!$B$20,IF(IFERROR(SEARCH("C",BG67,1),0)=1,Settings!$B$23,IF(IFERROR(SEARCH("DT",BG67,1),0)=1,Settings!$B$26,IF(IFERROR(SEARCH("D",BG67,1),0)=1,Settings!$B$25,IF(IFERROR(SEARCH("I",BG67,1),0)=1,Settings!$B$22, IF(BG64="Y", Settings!$B$18, Settings!$B$17))))))))</f>
        <v/>
      </c>
      <c r="BH95" s="115" t="str">
        <f>IF(LEN(BH72)=0,"", " " &amp; IF(BH59="Y", Settings!$B$19, IF(IFERROR(SEARCH("N",BH67,1),0)=1,Settings!$B$20,IF(IFERROR(SEARCH("C",BH67,1),0)=1,Settings!$B$23,IF(IFERROR(SEARCH("DT",BH67,1),0)=1,Settings!$B$26,IF(IFERROR(SEARCH("D",BH67,1),0)=1,Settings!$B$25,IF(IFERROR(SEARCH("I",BH67,1),0)=1,Settings!$B$22, IF(BH64="Y", Settings!$B$18, Settings!$B$17))))))))</f>
        <v/>
      </c>
      <c r="BI95" s="115" t="str">
        <f>IF(LEN(BI72)=0,"", " " &amp; IF(BI59="Y", Settings!$B$19, IF(IFERROR(SEARCH("N",BI67,1),0)=1,Settings!$B$20,IF(IFERROR(SEARCH("C",BI67,1),0)=1,Settings!$B$23,IF(IFERROR(SEARCH("DT",BI67,1),0)=1,Settings!$B$26,IF(IFERROR(SEARCH("D",BI67,1),0)=1,Settings!$B$25,IF(IFERROR(SEARCH("I",BI67,1),0)=1,Settings!$B$22, IF(BI64="Y", Settings!$B$18, Settings!$B$17))))))))</f>
        <v/>
      </c>
      <c r="BJ95" s="115" t="str">
        <f>IF(LEN(BJ72)=0,"", " " &amp; IF(BJ59="Y", Settings!$B$19, IF(IFERROR(SEARCH("N",BJ67,1),0)=1,Settings!$B$20,IF(IFERROR(SEARCH("C",BJ67,1),0)=1,Settings!$B$23,IF(IFERROR(SEARCH("DT",BJ67,1),0)=1,Settings!$B$26,IF(IFERROR(SEARCH("D",BJ67,1),0)=1,Settings!$B$25,IF(IFERROR(SEARCH("I",BJ67,1),0)=1,Settings!$B$22, IF(BJ64="Y", Settings!$B$18, Settings!$B$17))))))))</f>
        <v/>
      </c>
      <c r="BK95" s="115" t="str">
        <f>IF(LEN(BK72)=0,"", " " &amp; IF(BK59="Y", Settings!$B$19, IF(IFERROR(SEARCH("N",BK67,1),0)=1,Settings!$B$20,IF(IFERROR(SEARCH("C",BK67,1),0)=1,Settings!$B$23,IF(IFERROR(SEARCH("DT",BK67,1),0)=1,Settings!$B$26,IF(IFERROR(SEARCH("D",BK67,1),0)=1,Settings!$B$25,IF(IFERROR(SEARCH("I",BK67,1),0)=1,Settings!$B$22, IF(BK64="Y", Settings!$B$18, Settings!$B$17))))))))</f>
        <v/>
      </c>
      <c r="BL95" s="115" t="str">
        <f>IF(LEN(BL72)=0,"", " " &amp; IF(BL59="Y", Settings!$B$19, IF(IFERROR(SEARCH("N",BL67,1),0)=1,Settings!$B$20,IF(IFERROR(SEARCH("C",BL67,1),0)=1,Settings!$B$23,IF(IFERROR(SEARCH("DT",BL67,1),0)=1,Settings!$B$26,IF(IFERROR(SEARCH("D",BL67,1),0)=1,Settings!$B$25,IF(IFERROR(SEARCH("I",BL67,1),0)=1,Settings!$B$22, IF(BL64="Y", Settings!$B$18, Settings!$B$17))))))))</f>
        <v/>
      </c>
      <c r="BM95" s="115" t="str">
        <f>IF(LEN(BM72)=0,"", " " &amp; IF(BM59="Y", Settings!$B$19, IF(IFERROR(SEARCH("N",BM67,1),0)=1,Settings!$B$20,IF(IFERROR(SEARCH("C",BM67,1),0)=1,Settings!$B$23,IF(IFERROR(SEARCH("DT",BM67,1),0)=1,Settings!$B$26,IF(IFERROR(SEARCH("D",BM67,1),0)=1,Settings!$B$25,IF(IFERROR(SEARCH("I",BM67,1),0)=1,Settings!$B$22, IF(BM64="Y", Settings!$B$18, Settings!$B$17))))))))</f>
        <v/>
      </c>
      <c r="BN95" s="115" t="str">
        <f>IF(LEN(BN72)=0,"", " " &amp; IF(BN59="Y", Settings!$B$19, IF(IFERROR(SEARCH("N",BN67,1),0)=1,Settings!$B$20,IF(IFERROR(SEARCH("C",BN67,1),0)=1,Settings!$B$23,IF(IFERROR(SEARCH("DT",BN67,1),0)=1,Settings!$B$26,IF(IFERROR(SEARCH("D",BN67,1),0)=1,Settings!$B$25,IF(IFERROR(SEARCH("I",BN67,1),0)=1,Settings!$B$22, IF(BN64="Y", Settings!$B$18, Settings!$B$17))))))))</f>
        <v/>
      </c>
      <c r="BO95" s="115" t="str">
        <f>IF(LEN(BO72)=0,"", " " &amp; IF(BO59="Y", Settings!$B$19, IF(IFERROR(SEARCH("N",BO67,1),0)=1,Settings!$B$20,IF(IFERROR(SEARCH("C",BO67,1),0)=1,Settings!$B$23,IF(IFERROR(SEARCH("DT",BO67,1),0)=1,Settings!$B$26,IF(IFERROR(SEARCH("D",BO67,1),0)=1,Settings!$B$25,IF(IFERROR(SEARCH("I",BO67,1),0)=1,Settings!$B$22, IF(BO64="Y", Settings!$B$18, Settings!$B$17))))))))</f>
        <v/>
      </c>
      <c r="BP95" s="115" t="str">
        <f>IF(LEN(BP72)=0,"", " " &amp; IF(BP59="Y", Settings!$B$19, IF(IFERROR(SEARCH("N",BP67,1),0)=1,Settings!$B$20,IF(IFERROR(SEARCH("C",BP67,1),0)=1,Settings!$B$23,IF(IFERROR(SEARCH("DT",BP67,1),0)=1,Settings!$B$26,IF(IFERROR(SEARCH("D",BP67,1),0)=1,Settings!$B$25,IF(IFERROR(SEARCH("I",BP67,1),0)=1,Settings!$B$22, IF(BP64="Y", Settings!$B$18, Settings!$B$17))))))))</f>
        <v/>
      </c>
      <c r="BQ95" s="115" t="str">
        <f>IF(LEN(BQ72)=0,"", " " &amp; IF(BQ59="Y", Settings!$B$19, IF(IFERROR(SEARCH("N",BQ67,1),0)=1,Settings!$B$20,IF(IFERROR(SEARCH("C",BQ67,1),0)=1,Settings!$B$23,IF(IFERROR(SEARCH("DT",BQ67,1),0)=1,Settings!$B$26,IF(IFERROR(SEARCH("D",BQ67,1),0)=1,Settings!$B$25,IF(IFERROR(SEARCH("I",BQ67,1),0)=1,Settings!$B$22, IF(BQ64="Y", Settings!$B$18, Settings!$B$17))))))))</f>
        <v/>
      </c>
      <c r="BR95" s="115" t="str">
        <f>IF(LEN(BR72)=0,"", " " &amp; IF(BR59="Y", Settings!$B$19, IF(IFERROR(SEARCH("N",BR67,1),0)=1,Settings!$B$20,IF(IFERROR(SEARCH("C",BR67,1),0)=1,Settings!$B$23,IF(IFERROR(SEARCH("DT",BR67,1),0)=1,Settings!$B$26,IF(IFERROR(SEARCH("D",BR67,1),0)=1,Settings!$B$25,IF(IFERROR(SEARCH("I",BR67,1),0)=1,Settings!$B$22, IF(BR64="Y", Settings!$B$18, Settings!$B$17))))))))</f>
        <v/>
      </c>
      <c r="BS95" s="115" t="str">
        <f>IF(LEN(BS72)=0,"", " " &amp; IF(BS59="Y", Settings!$B$19, IF(IFERROR(SEARCH("N",BS67,1),0)=1,Settings!$B$20,IF(IFERROR(SEARCH("C",BS67,1),0)=1,Settings!$B$23,IF(IFERROR(SEARCH("DT",BS67,1),0)=1,Settings!$B$26,IF(IFERROR(SEARCH("D",BS67,1),0)=1,Settings!$B$25,IF(IFERROR(SEARCH("I",BS67,1),0)=1,Settings!$B$22, IF(BS64="Y", Settings!$B$18, Settings!$B$17))))))))</f>
        <v/>
      </c>
      <c r="BT95" s="115" t="str">
        <f>IF(LEN(BT72)=0,"", " " &amp; IF(BT59="Y", Settings!$B$19, IF(IFERROR(SEARCH("N",BT67,1),0)=1,Settings!$B$20,IF(IFERROR(SEARCH("C",BT67,1),0)=1,Settings!$B$23,IF(IFERROR(SEARCH("DT",BT67,1),0)=1,Settings!$B$26,IF(IFERROR(SEARCH("D",BT67,1),0)=1,Settings!$B$25,IF(IFERROR(SEARCH("I",BT67,1),0)=1,Settings!$B$22, IF(BT64="Y", Settings!$B$18, Settings!$B$17))))))))</f>
        <v/>
      </c>
      <c r="BU95" s="115" t="str">
        <f>IF(LEN(BU72)=0,"", " " &amp; IF(BU59="Y", Settings!$B$19, IF(IFERROR(SEARCH("N",BU67,1),0)=1,Settings!$B$20,IF(IFERROR(SEARCH("C",BU67,1),0)=1,Settings!$B$23,IF(IFERROR(SEARCH("DT",BU67,1),0)=1,Settings!$B$26,IF(IFERROR(SEARCH("D",BU67,1),0)=1,Settings!$B$25,IF(IFERROR(SEARCH("I",BU67,1),0)=1,Settings!$B$22, IF(BU64="Y", Settings!$B$18, Settings!$B$17))))))))</f>
        <v/>
      </c>
      <c r="BV95" s="115" t="str">
        <f>IF(LEN(BV72)=0,"", " " &amp; IF(BV59="Y", Settings!$B$19, IF(IFERROR(SEARCH("N",BV67,1),0)=1,Settings!$B$20,IF(IFERROR(SEARCH("C",BV67,1),0)=1,Settings!$B$23,IF(IFERROR(SEARCH("DT",BV67,1),0)=1,Settings!$B$26,IF(IFERROR(SEARCH("D",BV67,1),0)=1,Settings!$B$25,IF(IFERROR(SEARCH("I",BV67,1),0)=1,Settings!$B$22, IF(BV64="Y", Settings!$B$18, Settings!$B$17))))))))</f>
        <v/>
      </c>
      <c r="BW95" s="115" t="str">
        <f>IF(LEN(BW72)=0,"", " " &amp; IF(BW59="Y", Settings!$B$19, IF(IFERROR(SEARCH("N",BW67,1),0)=1,Settings!$B$20,IF(IFERROR(SEARCH("C",BW67,1),0)=1,Settings!$B$23,IF(IFERROR(SEARCH("DT",BW67,1),0)=1,Settings!$B$26,IF(IFERROR(SEARCH("D",BW67,1),0)=1,Settings!$B$25,IF(IFERROR(SEARCH("I",BW67,1),0)=1,Settings!$B$22, IF(BW64="Y", Settings!$B$18, Settings!$B$17))))))))</f>
        <v/>
      </c>
      <c r="BX95" s="115" t="str">
        <f>IF(LEN(BX72)=0,"", " " &amp; IF(BX59="Y", Settings!$B$19, IF(IFERROR(SEARCH("N",BX67,1),0)=1,Settings!$B$20,IF(IFERROR(SEARCH("C",BX67,1),0)=1,Settings!$B$23,IF(IFERROR(SEARCH("DT",BX67,1),0)=1,Settings!$B$26,IF(IFERROR(SEARCH("D",BX67,1),0)=1,Settings!$B$25,IF(IFERROR(SEARCH("I",BX67,1),0)=1,Settings!$B$22, IF(BX64="Y", Settings!$B$18, Settings!$B$17))))))))</f>
        <v/>
      </c>
      <c r="BY95" s="115" t="str">
        <f>IF(LEN(BY72)=0,"", " " &amp; IF(BY59="Y", Settings!$B$19, IF(IFERROR(SEARCH("N",BY67,1),0)=1,Settings!$B$20,IF(IFERROR(SEARCH("C",BY67,1),0)=1,Settings!$B$23,IF(IFERROR(SEARCH("DT",BY67,1),0)=1,Settings!$B$26,IF(IFERROR(SEARCH("D",BY67,1),0)=1,Settings!$B$25,IF(IFERROR(SEARCH("I",BY67,1),0)=1,Settings!$B$22, IF(BY64="Y", Settings!$B$18, Settings!$B$17))))))))</f>
        <v/>
      </c>
      <c r="BZ95" s="115" t="str">
        <f>IF(LEN(BZ72)=0,"", " " &amp; IF(BZ59="Y", Settings!$B$19, IF(IFERROR(SEARCH("N",BZ67,1),0)=1,Settings!$B$20,IF(IFERROR(SEARCH("C",BZ67,1),0)=1,Settings!$B$23,IF(IFERROR(SEARCH("DT",BZ67,1),0)=1,Settings!$B$26,IF(IFERROR(SEARCH("D",BZ67,1),0)=1,Settings!$B$25,IF(IFERROR(SEARCH("I",BZ67,1),0)=1,Settings!$B$22, IF(BZ64="Y", Settings!$B$18, Settings!$B$17))))))))</f>
        <v/>
      </c>
      <c r="CA95" s="115" t="str">
        <f>IF(LEN(CA72)=0,"", " " &amp; IF(CA59="Y", Settings!$B$19, IF(IFERROR(SEARCH("N",CA67,1),0)=1,Settings!$B$20,IF(IFERROR(SEARCH("C",CA67,1),0)=1,Settings!$B$23,IF(IFERROR(SEARCH("DT",CA67,1),0)=1,Settings!$B$26,IF(IFERROR(SEARCH("D",CA67,1),0)=1,Settings!$B$25,IF(IFERROR(SEARCH("I",CA67,1),0)=1,Settings!$B$22, IF(CA64="Y", Settings!$B$18, Settings!$B$17))))))))</f>
        <v/>
      </c>
      <c r="CB95" s="115" t="str">
        <f>IF(LEN(CB72)=0,"", " " &amp; IF(CB59="Y", Settings!$B$19, IF(IFERROR(SEARCH("N",CB67,1),0)=1,Settings!$B$20,IF(IFERROR(SEARCH("C",CB67,1),0)=1,Settings!$B$23,IF(IFERROR(SEARCH("DT",CB67,1),0)=1,Settings!$B$26,IF(IFERROR(SEARCH("D",CB67,1),0)=1,Settings!$B$25,IF(IFERROR(SEARCH("I",CB67,1),0)=1,Settings!$B$22, IF(CB64="Y", Settings!$B$18, Settings!$B$17))))))))</f>
        <v/>
      </c>
      <c r="CC95" s="115" t="str">
        <f>IF(LEN(CC72)=0,"", " " &amp; IF(CC59="Y", Settings!$B$19, IF(IFERROR(SEARCH("N",CC67,1),0)=1,Settings!$B$20,IF(IFERROR(SEARCH("C",CC67,1),0)=1,Settings!$B$23,IF(IFERROR(SEARCH("DT",CC67,1),0)=1,Settings!$B$26,IF(IFERROR(SEARCH("D",CC67,1),0)=1,Settings!$B$25,IF(IFERROR(SEARCH("I",CC67,1),0)=1,Settings!$B$22, IF(CC64="Y", Settings!$B$18, Settings!$B$17))))))))</f>
        <v/>
      </c>
      <c r="CD95" s="115" t="str">
        <f>IF(LEN(CD72)=0,"", " " &amp; IF(CD59="Y", Settings!$B$19, IF(IFERROR(SEARCH("N",CD67,1),0)=1,Settings!$B$20,IF(IFERROR(SEARCH("C",CD67,1),0)=1,Settings!$B$23,IF(IFERROR(SEARCH("DT",CD67,1),0)=1,Settings!$B$26,IF(IFERROR(SEARCH("D",CD67,1),0)=1,Settings!$B$25,IF(IFERROR(SEARCH("I",CD67,1),0)=1,Settings!$B$22, IF(CD64="Y", Settings!$B$18, Settings!$B$17))))))))</f>
        <v/>
      </c>
      <c r="CE95" s="115" t="str">
        <f>IF(LEN(CE72)=0,"", " " &amp; IF(CE59="Y", Settings!$B$19, IF(IFERROR(SEARCH("N",CE67,1),0)=1,Settings!$B$20,IF(IFERROR(SEARCH("C",CE67,1),0)=1,Settings!$B$23,IF(IFERROR(SEARCH("DT",CE67,1),0)=1,Settings!$B$26,IF(IFERROR(SEARCH("D",CE67,1),0)=1,Settings!$B$25,IF(IFERROR(SEARCH("I",CE67,1),0)=1,Settings!$B$22, IF(CE64="Y", Settings!$B$18, Settings!$B$17))))))))</f>
        <v/>
      </c>
      <c r="CF95" s="115" t="str">
        <f>IF(LEN(CF72)=0,"", " " &amp; IF(CF59="Y", Settings!$B$19, IF(IFERROR(SEARCH("N",CF67,1),0)=1,Settings!$B$20,IF(IFERROR(SEARCH("C",CF67,1),0)=1,Settings!$B$23,IF(IFERROR(SEARCH("DT",CF67,1),0)=1,Settings!$B$26,IF(IFERROR(SEARCH("D",CF67,1),0)=1,Settings!$B$25,IF(IFERROR(SEARCH("I",CF67,1),0)=1,Settings!$B$22, IF(CF64="Y", Settings!$B$18, Settings!$B$17))))))))</f>
        <v/>
      </c>
      <c r="CG95" s="115" t="str">
        <f>IF(LEN(CG72)=0,"", " " &amp; IF(CG59="Y", Settings!$B$19, IF(IFERROR(SEARCH("N",CG67,1),0)=1,Settings!$B$20,IF(IFERROR(SEARCH("C",CG67,1),0)=1,Settings!$B$23,IF(IFERROR(SEARCH("DT",CG67,1),0)=1,Settings!$B$26,IF(IFERROR(SEARCH("D",CG67,1),0)=1,Settings!$B$25,IF(IFERROR(SEARCH("I",CG67,1),0)=1,Settings!$B$22, IF(CG64="Y", Settings!$B$18, Settings!$B$17))))))))</f>
        <v/>
      </c>
      <c r="CH95" s="115" t="str">
        <f>IF(LEN(CH72)=0,"", " " &amp; IF(CH59="Y", Settings!$B$19, IF(IFERROR(SEARCH("N",CH67,1),0)=1,Settings!$B$20,IF(IFERROR(SEARCH("C",CH67,1),0)=1,Settings!$B$23,IF(IFERROR(SEARCH("DT",CH67,1),0)=1,Settings!$B$26,IF(IFERROR(SEARCH("D",CH67,1),0)=1,Settings!$B$25,IF(IFERROR(SEARCH("I",CH67,1),0)=1,Settings!$B$22, IF(CH64="Y", Settings!$B$18, Settings!$B$17))))))))</f>
        <v/>
      </c>
      <c r="CI95" s="115" t="str">
        <f>IF(LEN(CI72)=0,"", " " &amp; IF(CI59="Y", Settings!$B$19, IF(IFERROR(SEARCH("N",CI67,1),0)=1,Settings!$B$20,IF(IFERROR(SEARCH("C",CI67,1),0)=1,Settings!$B$23,IF(IFERROR(SEARCH("DT",CI67,1),0)=1,Settings!$B$26,IF(IFERROR(SEARCH("D",CI67,1),0)=1,Settings!$B$25,IF(IFERROR(SEARCH("I",CI67,1),0)=1,Settings!$B$22, IF(CI64="Y", Settings!$B$18, Settings!$B$17))))))))</f>
        <v/>
      </c>
      <c r="CJ95" s="115" t="str">
        <f>IF(LEN(CJ72)=0,"", " " &amp; IF(CJ59="Y", Settings!$B$19, IF(IFERROR(SEARCH("N",CJ67,1),0)=1,Settings!$B$20,IF(IFERROR(SEARCH("C",CJ67,1),0)=1,Settings!$B$23,IF(IFERROR(SEARCH("DT",CJ67,1),0)=1,Settings!$B$26,IF(IFERROR(SEARCH("D",CJ67,1),0)=1,Settings!$B$25,IF(IFERROR(SEARCH("I",CJ67,1),0)=1,Settings!$B$22, IF(CJ64="Y", Settings!$B$18, Settings!$B$17))))))))</f>
        <v/>
      </c>
      <c r="CK95" s="115" t="str">
        <f>IF(LEN(CK72)=0,"", " " &amp; IF(CK59="Y", Settings!$B$19, IF(IFERROR(SEARCH("N",CK67,1),0)=1,Settings!$B$20,IF(IFERROR(SEARCH("C",CK67,1),0)=1,Settings!$B$23,IF(IFERROR(SEARCH("DT",CK67,1),0)=1,Settings!$B$26,IF(IFERROR(SEARCH("D",CK67,1),0)=1,Settings!$B$25,IF(IFERROR(SEARCH("I",CK67,1),0)=1,Settings!$B$22, IF(CK64="Y", Settings!$B$18, Settings!$B$17))))))))</f>
        <v/>
      </c>
      <c r="CL95" s="115" t="str">
        <f>IF(LEN(CL72)=0,"", " " &amp; IF(CL59="Y", Settings!$B$19, IF(IFERROR(SEARCH("N",CL67,1),0)=1,Settings!$B$20,IF(IFERROR(SEARCH("C",CL67,1),0)=1,Settings!$B$23,IF(IFERROR(SEARCH("DT",CL67,1),0)=1,Settings!$B$26,IF(IFERROR(SEARCH("D",CL67,1),0)=1,Settings!$B$25,IF(IFERROR(SEARCH("I",CL67,1),0)=1,Settings!$B$22, IF(CL64="Y", Settings!$B$18, Settings!$B$17))))))))</f>
        <v/>
      </c>
      <c r="CM95" s="115" t="str">
        <f>IF(LEN(CM72)=0,"", " " &amp; IF(CM59="Y", Settings!$B$19, IF(IFERROR(SEARCH("N",CM67,1),0)=1,Settings!$B$20,IF(IFERROR(SEARCH("C",CM67,1),0)=1,Settings!$B$23,IF(IFERROR(SEARCH("DT",CM67,1),0)=1,Settings!$B$26,IF(IFERROR(SEARCH("D",CM67,1),0)=1,Settings!$B$25,IF(IFERROR(SEARCH("I",CM67,1),0)=1,Settings!$B$22, IF(CM64="Y", Settings!$B$18, Settings!$B$17))))))))</f>
        <v/>
      </c>
      <c r="CN95" s="115" t="str">
        <f>IF(LEN(CN72)=0,"", " " &amp; IF(CN59="Y", Settings!$B$19, IF(IFERROR(SEARCH("N",CN67,1),0)=1,Settings!$B$20,IF(IFERROR(SEARCH("C",CN67,1),0)=1,Settings!$B$23,IF(IFERROR(SEARCH("DT",CN67,1),0)=1,Settings!$B$26,IF(IFERROR(SEARCH("D",CN67,1),0)=1,Settings!$B$25,IF(IFERROR(SEARCH("I",CN67,1),0)=1,Settings!$B$22, IF(CN64="Y", Settings!$B$18, Settings!$B$17))))))))</f>
        <v/>
      </c>
      <c r="CO95" s="115" t="str">
        <f>IF(LEN(CO72)=0,"", " " &amp; IF(CO59="Y", Settings!$B$19, IF(IFERROR(SEARCH("N",CO67,1),0)=1,Settings!$B$20,IF(IFERROR(SEARCH("C",CO67,1),0)=1,Settings!$B$23,IF(IFERROR(SEARCH("DT",CO67,1),0)=1,Settings!$B$26,IF(IFERROR(SEARCH("D",CO67,1),0)=1,Settings!$B$25,IF(IFERROR(SEARCH("I",CO67,1),0)=1,Settings!$B$22, IF(CO64="Y", Settings!$B$18, Settings!$B$17))))))))</f>
        <v/>
      </c>
      <c r="CP95" s="115" t="str">
        <f>IF(LEN(CP72)=0,"", " " &amp; IF(CP59="Y", Settings!$B$19, IF(IFERROR(SEARCH("N",CP67,1),0)=1,Settings!$B$20,IF(IFERROR(SEARCH("C",CP67,1),0)=1,Settings!$B$23,IF(IFERROR(SEARCH("DT",CP67,1),0)=1,Settings!$B$26,IF(IFERROR(SEARCH("D",CP67,1),0)=1,Settings!$B$25,IF(IFERROR(SEARCH("I",CP67,1),0)=1,Settings!$B$22, IF(CP64="Y", Settings!$B$18, Settings!$B$17))))))))</f>
        <v/>
      </c>
      <c r="CQ95" s="115" t="str">
        <f>IF(LEN(CQ72)=0,"", " " &amp; IF(CQ59="Y", Settings!$B$19, IF(IFERROR(SEARCH("N",CQ67,1),0)=1,Settings!$B$20,IF(IFERROR(SEARCH("C",CQ67,1),0)=1,Settings!$B$23,IF(IFERROR(SEARCH("DT",CQ67,1),0)=1,Settings!$B$26,IF(IFERROR(SEARCH("D",CQ67,1),0)=1,Settings!$B$25,IF(IFERROR(SEARCH("I",CQ67,1),0)=1,Settings!$B$22, IF(CQ64="Y", Settings!$B$18, Settings!$B$17))))))))</f>
        <v/>
      </c>
      <c r="CR95" s="115" t="str">
        <f>IF(LEN(CR72)=0,"", " " &amp; IF(CR59="Y", Settings!$B$19, IF(IFERROR(SEARCH("N",CR67,1),0)=1,Settings!$B$20,IF(IFERROR(SEARCH("C",CR67,1),0)=1,Settings!$B$23,IF(IFERROR(SEARCH("DT",CR67,1),0)=1,Settings!$B$26,IF(IFERROR(SEARCH("D",CR67,1),0)=1,Settings!$B$25,IF(IFERROR(SEARCH("I",CR67,1),0)=1,Settings!$B$22, IF(CR64="Y", Settings!$B$18, Settings!$B$17))))))))</f>
        <v/>
      </c>
      <c r="CS95" s="115" t="str">
        <f>IF(LEN(CS72)=0,"", " " &amp; IF(CS59="Y", Settings!$B$19, IF(IFERROR(SEARCH("N",CS67,1),0)=1,Settings!$B$20,IF(IFERROR(SEARCH("C",CS67,1),0)=1,Settings!$B$23,IF(IFERROR(SEARCH("DT",CS67,1),0)=1,Settings!$B$26,IF(IFERROR(SEARCH("D",CS67,1),0)=1,Settings!$B$25,IF(IFERROR(SEARCH("I",CS67,1),0)=1,Settings!$B$22, IF(CS64="Y", Settings!$B$18, Settings!$B$17))))))))</f>
        <v/>
      </c>
      <c r="CT95" s="115" t="str">
        <f>IF(LEN(CT72)=0,"", " " &amp; IF(CT59="Y", Settings!$B$19, IF(IFERROR(SEARCH("N",CT67,1),0)=1,Settings!$B$20,IF(IFERROR(SEARCH("C",CT67,1),0)=1,Settings!$B$23,IF(IFERROR(SEARCH("DT",CT67,1),0)=1,Settings!$B$26,IF(IFERROR(SEARCH("D",CT67,1),0)=1,Settings!$B$25,IF(IFERROR(SEARCH("I",CT67,1),0)=1,Settings!$B$22, IF(CT64="Y", Settings!$B$18, Settings!$B$17))))))))</f>
        <v/>
      </c>
      <c r="CU95" s="115" t="str">
        <f>IF(LEN(CU72)=0,"", " " &amp; IF(CU59="Y", Settings!$B$19, IF(IFERROR(SEARCH("N",CU67,1),0)=1,Settings!$B$20,IF(IFERROR(SEARCH("C",CU67,1),0)=1,Settings!$B$23,IF(IFERROR(SEARCH("DT",CU67,1),0)=1,Settings!$B$26,IF(IFERROR(SEARCH("D",CU67,1),0)=1,Settings!$B$25,IF(IFERROR(SEARCH("I",CU67,1),0)=1,Settings!$B$22, IF(CU64="Y", Settings!$B$18, Settings!$B$17))))))))</f>
        <v/>
      </c>
      <c r="CV95" s="115" t="str">
        <f>IF(LEN(CV72)=0,"", " " &amp; IF(CV59="Y", Settings!$B$19, IF(IFERROR(SEARCH("N",CV67,1),0)=1,Settings!$B$20,IF(IFERROR(SEARCH("C",CV67,1),0)=1,Settings!$B$23,IF(IFERROR(SEARCH("DT",CV67,1),0)=1,Settings!$B$26,IF(IFERROR(SEARCH("D",CV67,1),0)=1,Settings!$B$25,IF(IFERROR(SEARCH("I",CV67,1),0)=1,Settings!$B$22, IF(CV64="Y", Settings!$B$18, Settings!$B$17))))))))</f>
        <v/>
      </c>
      <c r="CW95" s="115" t="str">
        <f>IF(LEN(CW72)=0,"", " " &amp; IF(CW59="Y", Settings!$B$19, IF(IFERROR(SEARCH("N",CW67,1),0)=1,Settings!$B$20,IF(IFERROR(SEARCH("C",CW67,1),0)=1,Settings!$B$23,IF(IFERROR(SEARCH("DT",CW67,1),0)=1,Settings!$B$26,IF(IFERROR(SEARCH("D",CW67,1),0)=1,Settings!$B$25,IF(IFERROR(SEARCH("I",CW67,1),0)=1,Settings!$B$22, IF(CW64="Y", Settings!$B$18, Settings!$B$17))))))))</f>
        <v/>
      </c>
      <c r="CX95" s="115" t="str">
        <f>IF(LEN(CX72)=0,"", " " &amp; IF(CX59="Y", Settings!$B$19, IF(IFERROR(SEARCH("N",CX67,1),0)=1,Settings!$B$20,IF(IFERROR(SEARCH("C",CX67,1),0)=1,Settings!$B$23,IF(IFERROR(SEARCH("DT",CX67,1),0)=1,Settings!$B$26,IF(IFERROR(SEARCH("D",CX67,1),0)=1,Settings!$B$25,IF(IFERROR(SEARCH("I",CX67,1),0)=1,Settings!$B$22, IF(CX64="Y", Settings!$B$18, Settings!$B$17))))))))</f>
        <v/>
      </c>
      <c r="CY95" s="115" t="str">
        <f>IF(LEN(CY72)=0,"", " " &amp; IF(CY59="Y", Settings!$B$19, IF(IFERROR(SEARCH("N",CY67,1),0)=1,Settings!$B$20,IF(IFERROR(SEARCH("C",CY67,1),0)=1,Settings!$B$23,IF(IFERROR(SEARCH("DT",CY67,1),0)=1,Settings!$B$26,IF(IFERROR(SEARCH("D",CY67,1),0)=1,Settings!$B$25,IF(IFERROR(SEARCH("I",CY67,1),0)=1,Settings!$B$22, IF(CY64="Y", Settings!$B$18, Settings!$B$17))))))))</f>
        <v/>
      </c>
      <c r="CZ95" s="115" t="str">
        <f>IF(LEN(CZ72)=0,"", " " &amp; IF(CZ59="Y", Settings!$B$19, IF(IFERROR(SEARCH("N",CZ67,1),0)=1,Settings!$B$20,IF(IFERROR(SEARCH("C",CZ67,1),0)=1,Settings!$B$23,IF(IFERROR(SEARCH("DT",CZ67,1),0)=1,Settings!$B$26,IF(IFERROR(SEARCH("D",CZ67,1),0)=1,Settings!$B$25,IF(IFERROR(SEARCH("I",CZ67,1),0)=1,Settings!$B$22, IF(CZ64="Y", Settings!$B$18, Settings!$B$17))))))))</f>
        <v/>
      </c>
      <c r="DA95" s="115" t="str">
        <f>IF(LEN(DA72)=0,"", " " &amp; IF(DA59="Y", Settings!$B$19, IF(IFERROR(SEARCH("N",DA67,1),0)=1,Settings!$B$20,IF(IFERROR(SEARCH("C",DA67,1),0)=1,Settings!$B$23,IF(IFERROR(SEARCH("DT",DA67,1),0)=1,Settings!$B$26,IF(IFERROR(SEARCH("D",DA67,1),0)=1,Settings!$B$25,IF(IFERROR(SEARCH("I",DA67,1),0)=1,Settings!$B$22, IF(DA64="Y", Settings!$B$18, Settings!$B$17))))))))</f>
        <v/>
      </c>
      <c r="DB95" s="115" t="str">
        <f>IF(LEN(DB72)=0,"", " " &amp; IF(DB59="Y", Settings!$B$19, IF(IFERROR(SEARCH("N",DB67,1),0)=1,Settings!$B$20,IF(IFERROR(SEARCH("C",DB67,1),0)=1,Settings!$B$23,IF(IFERROR(SEARCH("DT",DB67,1),0)=1,Settings!$B$26,IF(IFERROR(SEARCH("D",DB67,1),0)=1,Settings!$B$25,IF(IFERROR(SEARCH("I",DB67,1),0)=1,Settings!$B$22, IF(DB64="Y", Settings!$B$18, Settings!$B$17))))))))</f>
        <v/>
      </c>
      <c r="DC95" s="115" t="str">
        <f>IF(LEN(DC72)=0,"", " " &amp; IF(DC59="Y", Settings!$B$19, IF(IFERROR(SEARCH("N",DC67,1),0)=1,Settings!$B$20,IF(IFERROR(SEARCH("C",DC67,1),0)=1,Settings!$B$23,IF(IFERROR(SEARCH("DT",DC67,1),0)=1,Settings!$B$26,IF(IFERROR(SEARCH("D",DC67,1),0)=1,Settings!$B$25,IF(IFERROR(SEARCH("I",DC67,1),0)=1,Settings!$B$22, IF(DC64="Y", Settings!$B$18, Settings!$B$17))))))))</f>
        <v/>
      </c>
      <c r="DD95" s="115" t="str">
        <f>IF(LEN(DD72)=0,"", " " &amp; IF(DD59="Y", Settings!$B$19, IF(IFERROR(SEARCH("N",DD67,1),0)=1,Settings!$B$20,IF(IFERROR(SEARCH("C",DD67,1),0)=1,Settings!$B$23,IF(IFERROR(SEARCH("DT",DD67,1),0)=1,Settings!$B$26,IF(IFERROR(SEARCH("D",DD67,1),0)=1,Settings!$B$25,IF(IFERROR(SEARCH("I",DD67,1),0)=1,Settings!$B$22, IF(DD64="Y", Settings!$B$18, Settings!$B$17))))))))</f>
        <v/>
      </c>
      <c r="DE95" s="115" t="str">
        <f>IF(LEN(DE72)=0,"", " " &amp; IF(DE59="Y", Settings!$B$19, IF(IFERROR(SEARCH("N",DE67,1),0)=1,Settings!$B$20,IF(IFERROR(SEARCH("C",DE67,1),0)=1,Settings!$B$23,IF(IFERROR(SEARCH("DT",DE67,1),0)=1,Settings!$B$26,IF(IFERROR(SEARCH("D",DE67,1),0)=1,Settings!$B$25,IF(IFERROR(SEARCH("I",DE67,1),0)=1,Settings!$B$22, IF(DE64="Y", Settings!$B$18, Settings!$B$17))))))))</f>
        <v/>
      </c>
      <c r="DF95" s="115" t="str">
        <f>IF(LEN(DF72)=0,"", " " &amp; IF(DF59="Y", Settings!$B$19, IF(IFERROR(SEARCH("N",DF67,1),0)=1,Settings!$B$20,IF(IFERROR(SEARCH("C",DF67,1),0)=1,Settings!$B$23,IF(IFERROR(SEARCH("DT",DF67,1),0)=1,Settings!$B$26,IF(IFERROR(SEARCH("D",DF67,1),0)=1,Settings!$B$25,IF(IFERROR(SEARCH("I",DF67,1),0)=1,Settings!$B$22, IF(DF64="Y", Settings!$B$18, Settings!$B$17))))))))</f>
        <v/>
      </c>
      <c r="DG95" s="115" t="str">
        <f>IF(LEN(DG72)=0,"", " " &amp; IF(DG59="Y", Settings!$B$19, IF(IFERROR(SEARCH("N",DG67,1),0)=1,Settings!$B$20,IF(IFERROR(SEARCH("C",DG67,1),0)=1,Settings!$B$23,IF(IFERROR(SEARCH("DT",DG67,1),0)=1,Settings!$B$26,IF(IFERROR(SEARCH("D",DG67,1),0)=1,Settings!$B$25,IF(IFERROR(SEARCH("I",DG67,1),0)=1,Settings!$B$22, IF(DG64="Y", Settings!$B$18, Settings!$B$17))))))))</f>
        <v/>
      </c>
      <c r="DH95" s="115" t="str">
        <f>IF(LEN(DH72)=0,"", " " &amp; IF(DH59="Y", Settings!$B$19, IF(IFERROR(SEARCH("N",DH67,1),0)=1,Settings!$B$20,IF(IFERROR(SEARCH("C",DH67,1),0)=1,Settings!$B$23,IF(IFERROR(SEARCH("DT",DH67,1),0)=1,Settings!$B$26,IF(IFERROR(SEARCH("D",DH67,1),0)=1,Settings!$B$25,IF(IFERROR(SEARCH("I",DH67,1),0)=1,Settings!$B$22, IF(DH64="Y", Settings!$B$18, Settings!$B$17))))))))</f>
        <v/>
      </c>
      <c r="DI95" s="115" t="str">
        <f>IF(LEN(DI72)=0,"", " " &amp; IF(DI59="Y", Settings!$B$19, IF(IFERROR(SEARCH("N",DI67,1),0)=1,Settings!$B$20,IF(IFERROR(SEARCH("C",DI67,1),0)=1,Settings!$B$23,IF(IFERROR(SEARCH("DT",DI67,1),0)=1,Settings!$B$26,IF(IFERROR(SEARCH("D",DI67,1),0)=1,Settings!$B$25,IF(IFERROR(SEARCH("I",DI67,1),0)=1,Settings!$B$22, IF(DI64="Y", Settings!$B$18, Settings!$B$17))))))))</f>
        <v/>
      </c>
      <c r="DJ95" s="115" t="str">
        <f>IF(LEN(DJ72)=0,"", " " &amp; IF(DJ59="Y", Settings!$B$19, IF(IFERROR(SEARCH("N",DJ67,1),0)=1,Settings!$B$20,IF(IFERROR(SEARCH("C",DJ67,1),0)=1,Settings!$B$23,IF(IFERROR(SEARCH("DT",DJ67,1),0)=1,Settings!$B$26,IF(IFERROR(SEARCH("D",DJ67,1),0)=1,Settings!$B$25,IF(IFERROR(SEARCH("I",DJ67,1),0)=1,Settings!$B$22, IF(DJ64="Y", Settings!$B$18, Settings!$B$17))))))))</f>
        <v/>
      </c>
      <c r="DK95" s="115" t="str">
        <f>IF(LEN(DK72)=0,"", " " &amp; IF(DK59="Y", Settings!$B$19, IF(IFERROR(SEARCH("N",DK67,1),0)=1,Settings!$B$20,IF(IFERROR(SEARCH("C",DK67,1),0)=1,Settings!$B$23,IF(IFERROR(SEARCH("DT",DK67,1),0)=1,Settings!$B$26,IF(IFERROR(SEARCH("D",DK67,1),0)=1,Settings!$B$25,IF(IFERROR(SEARCH("I",DK67,1),0)=1,Settings!$B$22, IF(DK64="Y", Settings!$B$18, Settings!$B$17))))))))</f>
        <v/>
      </c>
      <c r="DL95" s="115" t="str">
        <f>IF(LEN(DL72)=0,"", " " &amp; IF(DL59="Y", Settings!$B$19, IF(IFERROR(SEARCH("N",DL67,1),0)=1,Settings!$B$20,IF(IFERROR(SEARCH("C",DL67,1),0)=1,Settings!$B$23,IF(IFERROR(SEARCH("DT",DL67,1),0)=1,Settings!$B$26,IF(IFERROR(SEARCH("D",DL67,1),0)=1,Settings!$B$25,IF(IFERROR(SEARCH("I",DL67,1),0)=1,Settings!$B$22, IF(DL64="Y", Settings!$B$18, Settings!$B$17))))))))</f>
        <v/>
      </c>
      <c r="DM95" s="115" t="str">
        <f>IF(LEN(DM72)=0,"", " " &amp; IF(DM59="Y", Settings!$B$19, IF(IFERROR(SEARCH("N",DM67,1),0)=1,Settings!$B$20,IF(IFERROR(SEARCH("C",DM67,1),0)=1,Settings!$B$23,IF(IFERROR(SEARCH("DT",DM67,1),0)=1,Settings!$B$26,IF(IFERROR(SEARCH("D",DM67,1),0)=1,Settings!$B$25,IF(IFERROR(SEARCH("I",DM67,1),0)=1,Settings!$B$22, IF(DM64="Y", Settings!$B$18, Settings!$B$17))))))))</f>
        <v/>
      </c>
      <c r="DN95" s="115" t="str">
        <f>IF(LEN(DN72)=0,"", " " &amp; IF(DN59="Y", Settings!$B$19, IF(IFERROR(SEARCH("N",DN67,1),0)=1,Settings!$B$20,IF(IFERROR(SEARCH("C",DN67,1),0)=1,Settings!$B$23,IF(IFERROR(SEARCH("DT",DN67,1),0)=1,Settings!$B$26,IF(IFERROR(SEARCH("D",DN67,1),0)=1,Settings!$B$25,IF(IFERROR(SEARCH("I",DN67,1),0)=1,Settings!$B$22, IF(DN64="Y", Settings!$B$18, Settings!$B$17))))))))</f>
        <v/>
      </c>
      <c r="DO95" s="115" t="str">
        <f>IF(LEN(DO72)=0,"", " " &amp; IF(DO59="Y", Settings!$B$19, IF(IFERROR(SEARCH("N",DO67,1),0)=1,Settings!$B$20,IF(IFERROR(SEARCH("C",DO67,1),0)=1,Settings!$B$23,IF(IFERROR(SEARCH("DT",DO67,1),0)=1,Settings!$B$26,IF(IFERROR(SEARCH("D",DO67,1),0)=1,Settings!$B$25,IF(IFERROR(SEARCH("I",DO67,1),0)=1,Settings!$B$22, IF(DO64="Y", Settings!$B$18, Settings!$B$17))))))))</f>
        <v/>
      </c>
      <c r="DP95" s="115" t="str">
        <f>IF(LEN(DP72)=0,"", " " &amp; IF(DP59="Y", Settings!$B$19, IF(IFERROR(SEARCH("N",DP67,1),0)=1,Settings!$B$20,IF(IFERROR(SEARCH("C",DP67,1),0)=1,Settings!$B$23,IF(IFERROR(SEARCH("DT",DP67,1),0)=1,Settings!$B$26,IF(IFERROR(SEARCH("D",DP67,1),0)=1,Settings!$B$25,IF(IFERROR(SEARCH("I",DP67,1),0)=1,Settings!$B$22, IF(DP64="Y", Settings!$B$18, Settings!$B$17))))))))</f>
        <v/>
      </c>
      <c r="DQ95" s="115" t="str">
        <f>IF(LEN(DQ72)=0,"", " " &amp; IF(DQ59="Y", Settings!$B$19, IF(IFERROR(SEARCH("N",DQ67,1),0)=1,Settings!$B$20,IF(IFERROR(SEARCH("C",DQ67,1),0)=1,Settings!$B$23,IF(IFERROR(SEARCH("DT",DQ67,1),0)=1,Settings!$B$26,IF(IFERROR(SEARCH("D",DQ67,1),0)=1,Settings!$B$25,IF(IFERROR(SEARCH("I",DQ67,1),0)=1,Settings!$B$22, IF(DQ64="Y", Settings!$B$18, Settings!$B$17))))))))</f>
        <v/>
      </c>
      <c r="DR95" s="115" t="str">
        <f>IF(LEN(DR72)=0,"", " " &amp; IF(DR59="Y", Settings!$B$19, IF(IFERROR(SEARCH("N",DR67,1),0)=1,Settings!$B$20,IF(IFERROR(SEARCH("C",DR67,1),0)=1,Settings!$B$23,IF(IFERROR(SEARCH("DT",DR67,1),0)=1,Settings!$B$26,IF(IFERROR(SEARCH("D",DR67,1),0)=1,Settings!$B$25,IF(IFERROR(SEARCH("I",DR67,1),0)=1,Settings!$B$22, IF(DR64="Y", Settings!$B$18, Settings!$B$17))))))))</f>
        <v/>
      </c>
      <c r="DS95" s="115" t="str">
        <f>IF(LEN(DS72)=0,"", " " &amp; IF(DS59="Y", Settings!$B$19, IF(IFERROR(SEARCH("N",DS67,1),0)=1,Settings!$B$20,IF(IFERROR(SEARCH("C",DS67,1),0)=1,Settings!$B$23,IF(IFERROR(SEARCH("DT",DS67,1),0)=1,Settings!$B$26,IF(IFERROR(SEARCH("D",DS67,1),0)=1,Settings!$B$25,IF(IFERROR(SEARCH("I",DS67,1),0)=1,Settings!$B$22, IF(DS64="Y", Settings!$B$18, Settings!$B$17))))))))</f>
        <v/>
      </c>
      <c r="DT95" s="115" t="str">
        <f>IF(LEN(DT72)=0,"", " " &amp; IF(DT59="Y", Settings!$B$19, IF(IFERROR(SEARCH("N",DT67,1),0)=1,Settings!$B$20,IF(IFERROR(SEARCH("C",DT67,1),0)=1,Settings!$B$23,IF(IFERROR(SEARCH("DT",DT67,1),0)=1,Settings!$B$26,IF(IFERROR(SEARCH("D",DT67,1),0)=1,Settings!$B$25,IF(IFERROR(SEARCH("I",DT67,1),0)=1,Settings!$B$22, IF(DT64="Y", Settings!$B$18, Settings!$B$17))))))))</f>
        <v/>
      </c>
      <c r="DU95" s="115" t="str">
        <f>IF(LEN(DU72)=0,"", " " &amp; IF(DU59="Y", Settings!$B$19, IF(IFERROR(SEARCH("N",DU67,1),0)=1,Settings!$B$20,IF(IFERROR(SEARCH("C",DU67,1),0)=1,Settings!$B$23,IF(IFERROR(SEARCH("DT",DU67,1),0)=1,Settings!$B$26,IF(IFERROR(SEARCH("D",DU67,1),0)=1,Settings!$B$25,IF(IFERROR(SEARCH("I",DU67,1),0)=1,Settings!$B$22, IF(DU64="Y", Settings!$B$18, Settings!$B$17))))))))</f>
        <v/>
      </c>
      <c r="DV95" s="115" t="str">
        <f>IF(LEN(DV72)=0,"", " " &amp; IF(DV59="Y", Settings!$B$19, IF(IFERROR(SEARCH("N",DV67,1),0)=1,Settings!$B$20,IF(IFERROR(SEARCH("C",DV67,1),0)=1,Settings!$B$23,IF(IFERROR(SEARCH("DT",DV67,1),0)=1,Settings!$B$26,IF(IFERROR(SEARCH("D",DV67,1),0)=1,Settings!$B$25,IF(IFERROR(SEARCH("I",DV67,1),0)=1,Settings!$B$22, IF(DV64="Y", Settings!$B$18, Settings!$B$17))))))))</f>
        <v/>
      </c>
      <c r="DW95" s="115" t="str">
        <f>IF(LEN(DW72)=0,"", " " &amp; IF(DW59="Y", Settings!$B$19, IF(IFERROR(SEARCH("N",DW67,1),0)=1,Settings!$B$20,IF(IFERROR(SEARCH("C",DW67,1),0)=1,Settings!$B$23,IF(IFERROR(SEARCH("DT",DW67,1),0)=1,Settings!$B$26,IF(IFERROR(SEARCH("D",DW67,1),0)=1,Settings!$B$25,IF(IFERROR(SEARCH("I",DW67,1),0)=1,Settings!$B$22, IF(DW64="Y", Settings!$B$18, Settings!$B$17))))))))</f>
        <v/>
      </c>
      <c r="DX95" s="115" t="str">
        <f>IF(LEN(DX72)=0,"", " " &amp; IF(DX59="Y", Settings!$B$19, IF(IFERROR(SEARCH("N",DX67,1),0)=1,Settings!$B$20,IF(IFERROR(SEARCH("C",DX67,1),0)=1,Settings!$B$23,IF(IFERROR(SEARCH("DT",DX67,1),0)=1,Settings!$B$26,IF(IFERROR(SEARCH("D",DX67,1),0)=1,Settings!$B$25,IF(IFERROR(SEARCH("I",DX67,1),0)=1,Settings!$B$22, IF(DX64="Y", Settings!$B$18, Settings!$B$17))))))))</f>
        <v/>
      </c>
      <c r="DY95" s="115" t="str">
        <f>IF(LEN(DY72)=0,"", " " &amp; IF(DY59="Y", Settings!$B$19, IF(IFERROR(SEARCH("N",DY67,1),0)=1,Settings!$B$20,IF(IFERROR(SEARCH("C",DY67,1),0)=1,Settings!$B$23,IF(IFERROR(SEARCH("DT",DY67,1),0)=1,Settings!$B$26,IF(IFERROR(SEARCH("D",DY67,1),0)=1,Settings!$B$25,IF(IFERROR(SEARCH("I",DY67,1),0)=1,Settings!$B$22, IF(DY64="Y", Settings!$B$18, Settings!$B$17))))))))</f>
        <v/>
      </c>
      <c r="DZ95" s="115" t="str">
        <f>IF(LEN(DZ72)=0,"", " " &amp; IF(DZ59="Y", Settings!$B$19, IF(IFERROR(SEARCH("N",DZ67,1),0)=1,Settings!$B$20,IF(IFERROR(SEARCH("C",DZ67,1),0)=1,Settings!$B$23,IF(IFERROR(SEARCH("DT",DZ67,1),0)=1,Settings!$B$26,IF(IFERROR(SEARCH("D",DZ67,1),0)=1,Settings!$B$25,IF(IFERROR(SEARCH("I",DZ67,1),0)=1,Settings!$B$22, IF(DZ64="Y", Settings!$B$18, Settings!$B$17))))))))</f>
        <v/>
      </c>
      <c r="EA95" s="115" t="str">
        <f>IF(LEN(EA72)=0,"", " " &amp; IF(EA59="Y", Settings!$B$19, IF(IFERROR(SEARCH("N",EA67,1),0)=1,Settings!$B$20,IF(IFERROR(SEARCH("C",EA67,1),0)=1,Settings!$B$23,IF(IFERROR(SEARCH("DT",EA67,1),0)=1,Settings!$B$26,IF(IFERROR(SEARCH("D",EA67,1),0)=1,Settings!$B$25,IF(IFERROR(SEARCH("I",EA67,1),0)=1,Settings!$B$22, IF(EA64="Y", Settings!$B$18, Settings!$B$17))))))))</f>
        <v/>
      </c>
      <c r="EB95" s="115" t="str">
        <f>IF(LEN(EB72)=0,"", " " &amp; IF(EB59="Y", Settings!$B$19, IF(IFERROR(SEARCH("N",EB67,1),0)=1,Settings!$B$20,IF(IFERROR(SEARCH("C",EB67,1),0)=1,Settings!$B$23,IF(IFERROR(SEARCH("DT",EB67,1),0)=1,Settings!$B$26,IF(IFERROR(SEARCH("D",EB67,1),0)=1,Settings!$B$25,IF(IFERROR(SEARCH("I",EB67,1),0)=1,Settings!$B$22, IF(EB64="Y", Settings!$B$18, Settings!$B$17))))))))</f>
        <v/>
      </c>
      <c r="EC95" s="115" t="str">
        <f>IF(LEN(EC72)=0,"", " " &amp; IF(EC59="Y", Settings!$B$19, IF(IFERROR(SEARCH("N",EC67,1),0)=1,Settings!$B$20,IF(IFERROR(SEARCH("C",EC67,1),0)=1,Settings!$B$23,IF(IFERROR(SEARCH("DT",EC67,1),0)=1,Settings!$B$26,IF(IFERROR(SEARCH("D",EC67,1),0)=1,Settings!$B$25,IF(IFERROR(SEARCH("I",EC67,1),0)=1,Settings!$B$22, IF(EC64="Y", Settings!$B$18, Settings!$B$17))))))))</f>
        <v/>
      </c>
      <c r="ED95" s="115" t="str">
        <f>IF(LEN(ED72)=0,"", " " &amp; IF(ED59="Y", Settings!$B$19, IF(IFERROR(SEARCH("N",ED67,1),0)=1,Settings!$B$20,IF(IFERROR(SEARCH("C",ED67,1),0)=1,Settings!$B$23,IF(IFERROR(SEARCH("DT",ED67,1),0)=1,Settings!$B$26,IF(IFERROR(SEARCH("D",ED67,1),0)=1,Settings!$B$25,IF(IFERROR(SEARCH("I",ED67,1),0)=1,Settings!$B$22, IF(ED64="Y", Settings!$B$18, Settings!$B$17))))))))</f>
        <v/>
      </c>
      <c r="EE95" s="115" t="str">
        <f>IF(LEN(EE72)=0,"", " " &amp; IF(EE59="Y", Settings!$B$19, IF(IFERROR(SEARCH("N",EE67,1),0)=1,Settings!$B$20,IF(IFERROR(SEARCH("C",EE67,1),0)=1,Settings!$B$23,IF(IFERROR(SEARCH("DT",EE67,1),0)=1,Settings!$B$26,IF(IFERROR(SEARCH("D",EE67,1),0)=1,Settings!$B$25,IF(IFERROR(SEARCH("I",EE67,1),0)=1,Settings!$B$22, IF(EE64="Y", Settings!$B$18, Settings!$B$17))))))))</f>
        <v/>
      </c>
      <c r="EF95" s="115" t="str">
        <f>IF(LEN(EF72)=0,"", " " &amp; IF(EF59="Y", Settings!$B$19, IF(IFERROR(SEARCH("N",EF67,1),0)=1,Settings!$B$20,IF(IFERROR(SEARCH("C",EF67,1),0)=1,Settings!$B$23,IF(IFERROR(SEARCH("DT",EF67,1),0)=1,Settings!$B$26,IF(IFERROR(SEARCH("D",EF67,1),0)=1,Settings!$B$25,IF(IFERROR(SEARCH("I",EF67,1),0)=1,Settings!$B$22, IF(EF64="Y", Settings!$B$18, Settings!$B$17))))))))</f>
        <v/>
      </c>
      <c r="EG95" s="115" t="str">
        <f>IF(LEN(EG72)=0,"", " " &amp; IF(EG59="Y", Settings!$B$19, IF(IFERROR(SEARCH("N",EG67,1),0)=1,Settings!$B$20,IF(IFERROR(SEARCH("C",EG67,1),0)=1,Settings!$B$23,IF(IFERROR(SEARCH("DT",EG67,1),0)=1,Settings!$B$26,IF(IFERROR(SEARCH("D",EG67,1),0)=1,Settings!$B$25,IF(IFERROR(SEARCH("I",EG67,1),0)=1,Settings!$B$22, IF(EG64="Y", Settings!$B$18, Settings!$B$17))))))))</f>
        <v/>
      </c>
      <c r="EH95" s="115" t="str">
        <f>IF(LEN(EH72)=0,"", " " &amp; IF(EH59="Y", Settings!$B$19, IF(IFERROR(SEARCH("N",EH67,1),0)=1,Settings!$B$20,IF(IFERROR(SEARCH("C",EH67,1),0)=1,Settings!$B$23,IF(IFERROR(SEARCH("DT",EH67,1),0)=1,Settings!$B$26,IF(IFERROR(SEARCH("D",EH67,1),0)=1,Settings!$B$25,IF(IFERROR(SEARCH("I",EH67,1),0)=1,Settings!$B$22, IF(EH64="Y", Settings!$B$18, Settings!$B$17))))))))</f>
        <v/>
      </c>
      <c r="EI95" s="115" t="str">
        <f>IF(LEN(EI72)=0,"", " " &amp; IF(EI59="Y", Settings!$B$19, IF(IFERROR(SEARCH("N",EI67,1),0)=1,Settings!$B$20,IF(IFERROR(SEARCH("C",EI67,1),0)=1,Settings!$B$23,IF(IFERROR(SEARCH("DT",EI67,1),0)=1,Settings!$B$26,IF(IFERROR(SEARCH("D",EI67,1),0)=1,Settings!$B$25,IF(IFERROR(SEARCH("I",EI67,1),0)=1,Settings!$B$22, IF(EI64="Y", Settings!$B$18, Settings!$B$17))))))))</f>
        <v/>
      </c>
      <c r="EJ95" s="115" t="str">
        <f>IF(LEN(EJ72)=0,"", " " &amp; IF(EJ59="Y", Settings!$B$19, IF(IFERROR(SEARCH("N",EJ67,1),0)=1,Settings!$B$20,IF(IFERROR(SEARCH("C",EJ67,1),0)=1,Settings!$B$23,IF(IFERROR(SEARCH("DT",EJ67,1),0)=1,Settings!$B$26,IF(IFERROR(SEARCH("D",EJ67,1),0)=1,Settings!$B$25,IF(IFERROR(SEARCH("I",EJ67,1),0)=1,Settings!$B$22, IF(EJ64="Y", Settings!$B$18, Settings!$B$17))))))))</f>
        <v/>
      </c>
      <c r="EK95" s="115" t="str">
        <f>IF(LEN(EK72)=0,"", " " &amp; IF(EK59="Y", Settings!$B$19, IF(IFERROR(SEARCH("N",EK67,1),0)=1,Settings!$B$20,IF(IFERROR(SEARCH("C",EK67,1),0)=1,Settings!$B$23,IF(IFERROR(SEARCH("DT",EK67,1),0)=1,Settings!$B$26,IF(IFERROR(SEARCH("D",EK67,1),0)=1,Settings!$B$25,IF(IFERROR(SEARCH("I",EK67,1),0)=1,Settings!$B$22, IF(EK64="Y", Settings!$B$18, Settings!$B$17))))))))</f>
        <v/>
      </c>
      <c r="EL95" s="115" t="str">
        <f>IF(LEN(EL72)=0,"", " " &amp; IF(EL59="Y", Settings!$B$19, IF(IFERROR(SEARCH("N",EL67,1),0)=1,Settings!$B$20,IF(IFERROR(SEARCH("C",EL67,1),0)=1,Settings!$B$23,IF(IFERROR(SEARCH("DT",EL67,1),0)=1,Settings!$B$26,IF(IFERROR(SEARCH("D",EL67,1),0)=1,Settings!$B$25,IF(IFERROR(SEARCH("I",EL67,1),0)=1,Settings!$B$22, IF(EL64="Y", Settings!$B$18, Settings!$B$17))))))))</f>
        <v/>
      </c>
      <c r="EM95" s="115" t="str">
        <f>IF(LEN(EM72)=0,"", " " &amp; IF(EM59="Y", Settings!$B$19, IF(IFERROR(SEARCH("N",EM67,1),0)=1,Settings!$B$20,IF(IFERROR(SEARCH("C",EM67,1),0)=1,Settings!$B$23,IF(IFERROR(SEARCH("DT",EM67,1),0)=1,Settings!$B$26,IF(IFERROR(SEARCH("D",EM67,1),0)=1,Settings!$B$25,IF(IFERROR(SEARCH("I",EM67,1),0)=1,Settings!$B$22, IF(EM64="Y", Settings!$B$18, Settings!$B$17))))))))</f>
        <v/>
      </c>
      <c r="EN95" s="115" t="str">
        <f>IF(LEN(EN72)=0,"", " " &amp; IF(EN59="Y", Settings!$B$19, IF(IFERROR(SEARCH("N",EN67,1),0)=1,Settings!$B$20,IF(IFERROR(SEARCH("C",EN67,1),0)=1,Settings!$B$23,IF(IFERROR(SEARCH("DT",EN67,1),0)=1,Settings!$B$26,IF(IFERROR(SEARCH("D",EN67,1),0)=1,Settings!$B$25,IF(IFERROR(SEARCH("I",EN67,1),0)=1,Settings!$B$22, IF(EN64="Y", Settings!$B$18, Settings!$B$17))))))))</f>
        <v/>
      </c>
      <c r="EO95" s="115" t="str">
        <f>IF(LEN(EO72)=0,"", " " &amp; IF(EO59="Y", Settings!$B$19, IF(IFERROR(SEARCH("N",EO67,1),0)=1,Settings!$B$20,IF(IFERROR(SEARCH("C",EO67,1),0)=1,Settings!$B$23,IF(IFERROR(SEARCH("DT",EO67,1),0)=1,Settings!$B$26,IF(IFERROR(SEARCH("D",EO67,1),0)=1,Settings!$B$25,IF(IFERROR(SEARCH("I",EO67,1),0)=1,Settings!$B$22, IF(EO64="Y", Settings!$B$18, Settings!$B$17))))))))</f>
        <v/>
      </c>
      <c r="EP95" s="115" t="str">
        <f>IF(LEN(EP72)=0,"", " " &amp; IF(EP59="Y", Settings!$B$19, IF(IFERROR(SEARCH("N",EP67,1),0)=1,Settings!$B$20,IF(IFERROR(SEARCH("C",EP67,1),0)=1,Settings!$B$23,IF(IFERROR(SEARCH("DT",EP67,1),0)=1,Settings!$B$26,IF(IFERROR(SEARCH("D",EP67,1),0)=1,Settings!$B$25,IF(IFERROR(SEARCH("I",EP67,1),0)=1,Settings!$B$22, IF(EP64="Y", Settings!$B$18, Settings!$B$17))))))))</f>
        <v/>
      </c>
      <c r="EQ95" s="115" t="str">
        <f>IF(LEN(EQ72)=0,"", " " &amp; IF(EQ59="Y", Settings!$B$19, IF(IFERROR(SEARCH("N",EQ67,1),0)=1,Settings!$B$20,IF(IFERROR(SEARCH("C",EQ67,1),0)=1,Settings!$B$23,IF(IFERROR(SEARCH("DT",EQ67,1),0)=1,Settings!$B$26,IF(IFERROR(SEARCH("D",EQ67,1),0)=1,Settings!$B$25,IF(IFERROR(SEARCH("I",EQ67,1),0)=1,Settings!$B$22, IF(EQ64="Y", Settings!$B$18, Settings!$B$17))))))))</f>
        <v/>
      </c>
      <c r="ER95" s="115" t="str">
        <f>IF(LEN(ER72)=0,"", " " &amp; IF(ER59="Y", Settings!$B$19, IF(IFERROR(SEARCH("N",ER67,1),0)=1,Settings!$B$20,IF(IFERROR(SEARCH("C",ER67,1),0)=1,Settings!$B$23,IF(IFERROR(SEARCH("DT",ER67,1),0)=1,Settings!$B$26,IF(IFERROR(SEARCH("D",ER67,1),0)=1,Settings!$B$25,IF(IFERROR(SEARCH("I",ER67,1),0)=1,Settings!$B$22, IF(ER64="Y", Settings!$B$18, Settings!$B$17))))))))</f>
        <v/>
      </c>
      <c r="ES95" s="115" t="str">
        <f>IF(LEN(ES72)=0,"", " " &amp; IF(ES59="Y", Settings!$B$19, IF(IFERROR(SEARCH("N",ES67,1),0)=1,Settings!$B$20,IF(IFERROR(SEARCH("C",ES67,1),0)=1,Settings!$B$23,IF(IFERROR(SEARCH("DT",ES67,1),0)=1,Settings!$B$26,IF(IFERROR(SEARCH("D",ES67,1),0)=1,Settings!$B$25,IF(IFERROR(SEARCH("I",ES67,1),0)=1,Settings!$B$22, IF(ES64="Y", Settings!$B$18, Settings!$B$17))))))))</f>
        <v/>
      </c>
      <c r="ET95" s="115" t="str">
        <f>IF(LEN(ET72)=0,"", " " &amp; IF(ET59="Y", Settings!$B$19, IF(IFERROR(SEARCH("N",ET67,1),0)=1,Settings!$B$20,IF(IFERROR(SEARCH("C",ET67,1),0)=1,Settings!$B$23,IF(IFERROR(SEARCH("DT",ET67,1),0)=1,Settings!$B$26,IF(IFERROR(SEARCH("D",ET67,1),0)=1,Settings!$B$25,IF(IFERROR(SEARCH("I",ET67,1),0)=1,Settings!$B$22, IF(ET64="Y", Settings!$B$18, Settings!$B$17))))))))</f>
        <v/>
      </c>
      <c r="EU95" s="115" t="str">
        <f>IF(LEN(EU72)=0,"", " " &amp; IF(EU59="Y", Settings!$B$19, IF(IFERROR(SEARCH("N",EU67,1),0)=1,Settings!$B$20,IF(IFERROR(SEARCH("C",EU67,1),0)=1,Settings!$B$23,IF(IFERROR(SEARCH("DT",EU67,1),0)=1,Settings!$B$26,IF(IFERROR(SEARCH("D",EU67,1),0)=1,Settings!$B$25,IF(IFERROR(SEARCH("I",EU67,1),0)=1,Settings!$B$22, IF(EU64="Y", Settings!$B$18, Settings!$B$17))))))))</f>
        <v/>
      </c>
      <c r="EV95" s="115" t="str">
        <f>IF(LEN(EV72)=0,"", " " &amp; IF(EV59="Y", Settings!$B$19, IF(IFERROR(SEARCH("N",EV67,1),0)=1,Settings!$B$20,IF(IFERROR(SEARCH("C",EV67,1),0)=1,Settings!$B$23,IF(IFERROR(SEARCH("DT",EV67,1),0)=1,Settings!$B$26,IF(IFERROR(SEARCH("D",EV67,1),0)=1,Settings!$B$25,IF(IFERROR(SEARCH("I",EV67,1),0)=1,Settings!$B$22, IF(EV64="Y", Settings!$B$18, Settings!$B$17))))))))</f>
        <v/>
      </c>
      <c r="EW95" s="115" t="str">
        <f>IF(LEN(EW72)=0,"", " " &amp; IF(EW59="Y", Settings!$B$19, IF(IFERROR(SEARCH("N",EW67,1),0)=1,Settings!$B$20,IF(IFERROR(SEARCH("C",EW67,1),0)=1,Settings!$B$23,IF(IFERROR(SEARCH("DT",EW67,1),0)=1,Settings!$B$26,IF(IFERROR(SEARCH("D",EW67,1),0)=1,Settings!$B$25,IF(IFERROR(SEARCH("I",EW67,1),0)=1,Settings!$B$22, IF(EW64="Y", Settings!$B$18, Settings!$B$17))))))))</f>
        <v/>
      </c>
      <c r="EX95" s="115" t="str">
        <f>IF(LEN(EX72)=0,"", " " &amp; IF(EX59="Y", Settings!$B$19, IF(IFERROR(SEARCH("N",EX67,1),0)=1,Settings!$B$20,IF(IFERROR(SEARCH("C",EX67,1),0)=1,Settings!$B$23,IF(IFERROR(SEARCH("DT",EX67,1),0)=1,Settings!$B$26,IF(IFERROR(SEARCH("D",EX67,1),0)=1,Settings!$B$25,IF(IFERROR(SEARCH("I",EX67,1),0)=1,Settings!$B$22, IF(EX64="Y", Settings!$B$18, Settings!$B$17))))))))</f>
        <v/>
      </c>
      <c r="EY95" s="115" t="str">
        <f>IF(LEN(EY72)=0,"", " " &amp; IF(EY59="Y", Settings!$B$19, IF(IFERROR(SEARCH("N",EY67,1),0)=1,Settings!$B$20,IF(IFERROR(SEARCH("C",EY67,1),0)=1,Settings!$B$23,IF(IFERROR(SEARCH("DT",EY67,1),0)=1,Settings!$B$26,IF(IFERROR(SEARCH("D",EY67,1),0)=1,Settings!$B$25,IF(IFERROR(SEARCH("I",EY67,1),0)=1,Settings!$B$22, IF(EY64="Y", Settings!$B$18, Settings!$B$17))))))))</f>
        <v/>
      </c>
    </row>
    <row r="96" spans="1:155" s="39" customFormat="1" hidden="1" outlineLevel="2">
      <c r="A96" s="21"/>
      <c r="B96" s="21"/>
      <c r="C96" s="33" t="s">
        <v>298</v>
      </c>
      <c r="D96" s="33"/>
      <c r="E96" s="28"/>
      <c r="F96" s="115" t="str">
        <f t="shared" ref="F96:BQ96" si="78">IF(OR(F59="Y", LEN(F67)=0, LEN(F69)=0), F95, CONCATENATE(F95,"(",F69,")"))</f>
        <v xml:space="preserve"> VARCHAR2(40)</v>
      </c>
      <c r="G96" s="115" t="str">
        <f t="shared" si="78"/>
        <v xml:space="preserve"> VARCHAR2(40)</v>
      </c>
      <c r="H96" s="115" t="str">
        <f t="shared" si="78"/>
        <v xml:space="preserve"> VARCHAR2(40)</v>
      </c>
      <c r="I96" s="115" t="str">
        <f t="shared" si="78"/>
        <v xml:space="preserve"> VARCHAR2(40)</v>
      </c>
      <c r="J96" s="115" t="str">
        <f t="shared" si="78"/>
        <v xml:space="preserve"> VARCHAR2(40)</v>
      </c>
      <c r="K96" s="115" t="str">
        <f t="shared" si="78"/>
        <v/>
      </c>
      <c r="L96" s="115" t="str">
        <f t="shared" si="78"/>
        <v/>
      </c>
      <c r="M96" s="115" t="str">
        <f t="shared" si="78"/>
        <v/>
      </c>
      <c r="N96" s="115" t="str">
        <f t="shared" si="78"/>
        <v/>
      </c>
      <c r="O96" s="115" t="str">
        <f t="shared" si="78"/>
        <v/>
      </c>
      <c r="P96" s="115" t="str">
        <f t="shared" si="78"/>
        <v/>
      </c>
      <c r="Q96" s="115" t="str">
        <f t="shared" si="78"/>
        <v/>
      </c>
      <c r="R96" s="115" t="str">
        <f t="shared" si="78"/>
        <v/>
      </c>
      <c r="S96" s="115" t="str">
        <f t="shared" si="78"/>
        <v/>
      </c>
      <c r="T96" s="115" t="str">
        <f t="shared" si="78"/>
        <v/>
      </c>
      <c r="U96" s="115" t="str">
        <f t="shared" si="78"/>
        <v/>
      </c>
      <c r="V96" s="115" t="str">
        <f t="shared" si="78"/>
        <v/>
      </c>
      <c r="W96" s="115" t="str">
        <f t="shared" si="78"/>
        <v/>
      </c>
      <c r="X96" s="115" t="str">
        <f t="shared" si="78"/>
        <v/>
      </c>
      <c r="Y96" s="115" t="str">
        <f t="shared" si="78"/>
        <v/>
      </c>
      <c r="Z96" s="115" t="str">
        <f t="shared" si="78"/>
        <v/>
      </c>
      <c r="AA96" s="115" t="str">
        <f t="shared" si="78"/>
        <v/>
      </c>
      <c r="AB96" s="115" t="str">
        <f t="shared" si="78"/>
        <v/>
      </c>
      <c r="AC96" s="115" t="str">
        <f t="shared" si="78"/>
        <v/>
      </c>
      <c r="AD96" s="115" t="str">
        <f t="shared" si="78"/>
        <v/>
      </c>
      <c r="AE96" s="115" t="str">
        <f t="shared" si="78"/>
        <v/>
      </c>
      <c r="AF96" s="115" t="str">
        <f t="shared" si="78"/>
        <v/>
      </c>
      <c r="AG96" s="115" t="str">
        <f t="shared" si="78"/>
        <v/>
      </c>
      <c r="AH96" s="115" t="str">
        <f t="shared" si="78"/>
        <v/>
      </c>
      <c r="AI96" s="115" t="str">
        <f t="shared" si="78"/>
        <v/>
      </c>
      <c r="AJ96" s="115" t="str">
        <f t="shared" si="78"/>
        <v/>
      </c>
      <c r="AK96" s="115" t="str">
        <f t="shared" si="78"/>
        <v/>
      </c>
      <c r="AL96" s="115" t="str">
        <f t="shared" si="78"/>
        <v/>
      </c>
      <c r="AM96" s="115" t="str">
        <f t="shared" si="78"/>
        <v/>
      </c>
      <c r="AN96" s="115" t="str">
        <f t="shared" si="78"/>
        <v/>
      </c>
      <c r="AO96" s="115" t="str">
        <f t="shared" si="78"/>
        <v/>
      </c>
      <c r="AP96" s="115" t="str">
        <f t="shared" si="78"/>
        <v/>
      </c>
      <c r="AQ96" s="115" t="str">
        <f t="shared" si="78"/>
        <v/>
      </c>
      <c r="AR96" s="115" t="str">
        <f t="shared" si="78"/>
        <v/>
      </c>
      <c r="AS96" s="115" t="str">
        <f t="shared" si="78"/>
        <v/>
      </c>
      <c r="AT96" s="115" t="str">
        <f t="shared" si="78"/>
        <v/>
      </c>
      <c r="AU96" s="115" t="str">
        <f t="shared" si="78"/>
        <v/>
      </c>
      <c r="AV96" s="115" t="str">
        <f t="shared" si="78"/>
        <v/>
      </c>
      <c r="AW96" s="115" t="str">
        <f t="shared" si="78"/>
        <v/>
      </c>
      <c r="AX96" s="115" t="str">
        <f t="shared" si="78"/>
        <v/>
      </c>
      <c r="AY96" s="115" t="str">
        <f t="shared" si="78"/>
        <v/>
      </c>
      <c r="AZ96" s="115" t="str">
        <f t="shared" si="78"/>
        <v/>
      </c>
      <c r="BA96" s="115" t="str">
        <f t="shared" si="78"/>
        <v/>
      </c>
      <c r="BB96" s="115" t="str">
        <f t="shared" si="78"/>
        <v/>
      </c>
      <c r="BC96" s="115" t="str">
        <f t="shared" si="78"/>
        <v/>
      </c>
      <c r="BD96" s="115" t="str">
        <f t="shared" si="78"/>
        <v/>
      </c>
      <c r="BE96" s="115" t="str">
        <f t="shared" si="78"/>
        <v/>
      </c>
      <c r="BF96" s="115" t="str">
        <f t="shared" si="78"/>
        <v/>
      </c>
      <c r="BG96" s="115" t="str">
        <f t="shared" si="78"/>
        <v/>
      </c>
      <c r="BH96" s="115" t="str">
        <f t="shared" si="78"/>
        <v/>
      </c>
      <c r="BI96" s="115" t="str">
        <f t="shared" si="78"/>
        <v/>
      </c>
      <c r="BJ96" s="115" t="str">
        <f t="shared" si="78"/>
        <v/>
      </c>
      <c r="BK96" s="115" t="str">
        <f t="shared" si="78"/>
        <v/>
      </c>
      <c r="BL96" s="115" t="str">
        <f t="shared" si="78"/>
        <v/>
      </c>
      <c r="BM96" s="115" t="str">
        <f t="shared" si="78"/>
        <v/>
      </c>
      <c r="BN96" s="115" t="str">
        <f t="shared" si="78"/>
        <v/>
      </c>
      <c r="BO96" s="115" t="str">
        <f t="shared" si="78"/>
        <v/>
      </c>
      <c r="BP96" s="115" t="str">
        <f t="shared" si="78"/>
        <v/>
      </c>
      <c r="BQ96" s="115" t="str">
        <f t="shared" si="78"/>
        <v/>
      </c>
      <c r="BR96" s="115" t="str">
        <f t="shared" ref="BR96:EC96" si="79">IF(OR(BR59="Y", LEN(BR67)=0, LEN(BR69)=0), BR95, CONCATENATE(BR95,"(",BR69,")"))</f>
        <v/>
      </c>
      <c r="BS96" s="115" t="str">
        <f t="shared" si="79"/>
        <v/>
      </c>
      <c r="BT96" s="115" t="str">
        <f t="shared" si="79"/>
        <v/>
      </c>
      <c r="BU96" s="115" t="str">
        <f t="shared" si="79"/>
        <v/>
      </c>
      <c r="BV96" s="115" t="str">
        <f t="shared" si="79"/>
        <v/>
      </c>
      <c r="BW96" s="115" t="str">
        <f t="shared" si="79"/>
        <v/>
      </c>
      <c r="BX96" s="115" t="str">
        <f t="shared" si="79"/>
        <v/>
      </c>
      <c r="BY96" s="115" t="str">
        <f t="shared" si="79"/>
        <v/>
      </c>
      <c r="BZ96" s="115" t="str">
        <f t="shared" si="79"/>
        <v/>
      </c>
      <c r="CA96" s="115" t="str">
        <f t="shared" si="79"/>
        <v/>
      </c>
      <c r="CB96" s="115" t="str">
        <f t="shared" si="79"/>
        <v/>
      </c>
      <c r="CC96" s="115" t="str">
        <f t="shared" si="79"/>
        <v/>
      </c>
      <c r="CD96" s="115" t="str">
        <f t="shared" si="79"/>
        <v/>
      </c>
      <c r="CE96" s="115" t="str">
        <f t="shared" si="79"/>
        <v/>
      </c>
      <c r="CF96" s="115" t="str">
        <f t="shared" si="79"/>
        <v/>
      </c>
      <c r="CG96" s="115" t="str">
        <f t="shared" si="79"/>
        <v/>
      </c>
      <c r="CH96" s="115" t="str">
        <f t="shared" si="79"/>
        <v/>
      </c>
      <c r="CI96" s="115" t="str">
        <f t="shared" si="79"/>
        <v/>
      </c>
      <c r="CJ96" s="115" t="str">
        <f t="shared" si="79"/>
        <v/>
      </c>
      <c r="CK96" s="115" t="str">
        <f t="shared" si="79"/>
        <v/>
      </c>
      <c r="CL96" s="115" t="str">
        <f t="shared" si="79"/>
        <v/>
      </c>
      <c r="CM96" s="115" t="str">
        <f t="shared" si="79"/>
        <v/>
      </c>
      <c r="CN96" s="115" t="str">
        <f t="shared" si="79"/>
        <v/>
      </c>
      <c r="CO96" s="115" t="str">
        <f t="shared" si="79"/>
        <v/>
      </c>
      <c r="CP96" s="115" t="str">
        <f t="shared" si="79"/>
        <v/>
      </c>
      <c r="CQ96" s="115" t="str">
        <f t="shared" si="79"/>
        <v/>
      </c>
      <c r="CR96" s="115" t="str">
        <f t="shared" si="79"/>
        <v/>
      </c>
      <c r="CS96" s="115" t="str">
        <f t="shared" si="79"/>
        <v/>
      </c>
      <c r="CT96" s="115" t="str">
        <f t="shared" si="79"/>
        <v/>
      </c>
      <c r="CU96" s="115" t="str">
        <f t="shared" si="79"/>
        <v/>
      </c>
      <c r="CV96" s="115" t="str">
        <f t="shared" si="79"/>
        <v/>
      </c>
      <c r="CW96" s="115" t="str">
        <f t="shared" si="79"/>
        <v/>
      </c>
      <c r="CX96" s="115" t="str">
        <f t="shared" si="79"/>
        <v/>
      </c>
      <c r="CY96" s="115" t="str">
        <f t="shared" si="79"/>
        <v/>
      </c>
      <c r="CZ96" s="115" t="str">
        <f t="shared" si="79"/>
        <v/>
      </c>
      <c r="DA96" s="115" t="str">
        <f t="shared" si="79"/>
        <v/>
      </c>
      <c r="DB96" s="115" t="str">
        <f t="shared" si="79"/>
        <v/>
      </c>
      <c r="DC96" s="115" t="str">
        <f t="shared" si="79"/>
        <v/>
      </c>
      <c r="DD96" s="115" t="str">
        <f t="shared" si="79"/>
        <v/>
      </c>
      <c r="DE96" s="115" t="str">
        <f t="shared" si="79"/>
        <v/>
      </c>
      <c r="DF96" s="115" t="str">
        <f t="shared" si="79"/>
        <v/>
      </c>
      <c r="DG96" s="115" t="str">
        <f t="shared" si="79"/>
        <v/>
      </c>
      <c r="DH96" s="115" t="str">
        <f t="shared" si="79"/>
        <v/>
      </c>
      <c r="DI96" s="115" t="str">
        <f t="shared" si="79"/>
        <v/>
      </c>
      <c r="DJ96" s="115" t="str">
        <f t="shared" si="79"/>
        <v/>
      </c>
      <c r="DK96" s="115" t="str">
        <f t="shared" si="79"/>
        <v/>
      </c>
      <c r="DL96" s="115" t="str">
        <f t="shared" si="79"/>
        <v/>
      </c>
      <c r="DM96" s="115" t="str">
        <f t="shared" si="79"/>
        <v/>
      </c>
      <c r="DN96" s="115" t="str">
        <f t="shared" si="79"/>
        <v/>
      </c>
      <c r="DO96" s="115" t="str">
        <f t="shared" si="79"/>
        <v/>
      </c>
      <c r="DP96" s="115" t="str">
        <f t="shared" si="79"/>
        <v/>
      </c>
      <c r="DQ96" s="115" t="str">
        <f t="shared" si="79"/>
        <v/>
      </c>
      <c r="DR96" s="115" t="str">
        <f t="shared" si="79"/>
        <v/>
      </c>
      <c r="DS96" s="115" t="str">
        <f t="shared" si="79"/>
        <v/>
      </c>
      <c r="DT96" s="115" t="str">
        <f t="shared" si="79"/>
        <v/>
      </c>
      <c r="DU96" s="115" t="str">
        <f t="shared" si="79"/>
        <v/>
      </c>
      <c r="DV96" s="115" t="str">
        <f t="shared" si="79"/>
        <v/>
      </c>
      <c r="DW96" s="115" t="str">
        <f t="shared" si="79"/>
        <v/>
      </c>
      <c r="DX96" s="115" t="str">
        <f t="shared" si="79"/>
        <v/>
      </c>
      <c r="DY96" s="115" t="str">
        <f t="shared" si="79"/>
        <v/>
      </c>
      <c r="DZ96" s="115" t="str">
        <f t="shared" si="79"/>
        <v/>
      </c>
      <c r="EA96" s="115" t="str">
        <f t="shared" si="79"/>
        <v/>
      </c>
      <c r="EB96" s="115" t="str">
        <f t="shared" si="79"/>
        <v/>
      </c>
      <c r="EC96" s="115" t="str">
        <f t="shared" si="79"/>
        <v/>
      </c>
      <c r="ED96" s="115" t="str">
        <f t="shared" ref="ED96:EY96" si="80">IF(OR(ED59="Y", LEN(ED67)=0, LEN(ED69)=0), ED95, CONCATENATE(ED95,"(",ED69,")"))</f>
        <v/>
      </c>
      <c r="EE96" s="115" t="str">
        <f t="shared" si="80"/>
        <v/>
      </c>
      <c r="EF96" s="115" t="str">
        <f t="shared" si="80"/>
        <v/>
      </c>
      <c r="EG96" s="115" t="str">
        <f t="shared" si="80"/>
        <v/>
      </c>
      <c r="EH96" s="115" t="str">
        <f t="shared" si="80"/>
        <v/>
      </c>
      <c r="EI96" s="115" t="str">
        <f t="shared" si="80"/>
        <v/>
      </c>
      <c r="EJ96" s="115" t="str">
        <f t="shared" si="80"/>
        <v/>
      </c>
      <c r="EK96" s="115" t="str">
        <f t="shared" si="80"/>
        <v/>
      </c>
      <c r="EL96" s="115" t="str">
        <f t="shared" si="80"/>
        <v/>
      </c>
      <c r="EM96" s="115" t="str">
        <f t="shared" si="80"/>
        <v/>
      </c>
      <c r="EN96" s="115" t="str">
        <f t="shared" si="80"/>
        <v/>
      </c>
      <c r="EO96" s="115" t="str">
        <f t="shared" si="80"/>
        <v/>
      </c>
      <c r="EP96" s="115" t="str">
        <f t="shared" si="80"/>
        <v/>
      </c>
      <c r="EQ96" s="115" t="str">
        <f t="shared" si="80"/>
        <v/>
      </c>
      <c r="ER96" s="115" t="str">
        <f t="shared" si="80"/>
        <v/>
      </c>
      <c r="ES96" s="115" t="str">
        <f t="shared" si="80"/>
        <v/>
      </c>
      <c r="ET96" s="115" t="str">
        <f t="shared" si="80"/>
        <v/>
      </c>
      <c r="EU96" s="115" t="str">
        <f t="shared" si="80"/>
        <v/>
      </c>
      <c r="EV96" s="115" t="str">
        <f t="shared" si="80"/>
        <v/>
      </c>
      <c r="EW96" s="115" t="str">
        <f t="shared" si="80"/>
        <v/>
      </c>
      <c r="EX96" s="115" t="str">
        <f t="shared" si="80"/>
        <v/>
      </c>
      <c r="EY96" s="115" t="str">
        <f t="shared" si="80"/>
        <v/>
      </c>
    </row>
    <row r="97" spans="1:155" s="39" customFormat="1" hidden="1" outlineLevel="2">
      <c r="A97" s="21"/>
      <c r="B97" s="21"/>
      <c r="C97" s="33" t="s">
        <v>299</v>
      </c>
      <c r="D97" s="33"/>
      <c r="E97" s="28"/>
      <c r="F97" s="115" t="str">
        <f>IF(AND(ISTEXT(F72),F65="Y", F57&lt;&gt;"Y", ISERROR(FIND("SK",F7))), " NOT NULL", "")</f>
        <v/>
      </c>
      <c r="G97" s="115" t="str">
        <f t="shared" ref="G97:BR97" si="81">IF(AND(ISTEXT(G72),G65="Y", G57&lt;&gt;"Y", ISERROR(FIND("SK",G7))), " NOT NULL", "")</f>
        <v/>
      </c>
      <c r="H97" s="115" t="str">
        <f t="shared" si="81"/>
        <v/>
      </c>
      <c r="I97" s="115" t="str">
        <f t="shared" si="81"/>
        <v/>
      </c>
      <c r="J97" s="115" t="str">
        <f t="shared" si="81"/>
        <v/>
      </c>
      <c r="K97" s="115" t="str">
        <f t="shared" si="81"/>
        <v/>
      </c>
      <c r="L97" s="115" t="str">
        <f t="shared" si="81"/>
        <v/>
      </c>
      <c r="M97" s="115" t="str">
        <f t="shared" si="81"/>
        <v/>
      </c>
      <c r="N97" s="115" t="str">
        <f t="shared" si="81"/>
        <v/>
      </c>
      <c r="O97" s="115" t="str">
        <f t="shared" si="81"/>
        <v/>
      </c>
      <c r="P97" s="115" t="str">
        <f t="shared" si="81"/>
        <v/>
      </c>
      <c r="Q97" s="115" t="str">
        <f t="shared" si="81"/>
        <v/>
      </c>
      <c r="R97" s="115" t="str">
        <f t="shared" si="81"/>
        <v/>
      </c>
      <c r="S97" s="115" t="str">
        <f t="shared" si="81"/>
        <v/>
      </c>
      <c r="T97" s="115" t="str">
        <f t="shared" si="81"/>
        <v/>
      </c>
      <c r="U97" s="115" t="str">
        <f t="shared" si="81"/>
        <v/>
      </c>
      <c r="V97" s="115" t="str">
        <f t="shared" si="81"/>
        <v/>
      </c>
      <c r="W97" s="115" t="str">
        <f t="shared" si="81"/>
        <v/>
      </c>
      <c r="X97" s="115" t="str">
        <f t="shared" si="81"/>
        <v/>
      </c>
      <c r="Y97" s="115" t="str">
        <f t="shared" si="81"/>
        <v/>
      </c>
      <c r="Z97" s="115" t="str">
        <f t="shared" si="81"/>
        <v/>
      </c>
      <c r="AA97" s="115" t="str">
        <f t="shared" si="81"/>
        <v/>
      </c>
      <c r="AB97" s="115" t="str">
        <f t="shared" si="81"/>
        <v/>
      </c>
      <c r="AC97" s="115" t="str">
        <f t="shared" si="81"/>
        <v/>
      </c>
      <c r="AD97" s="115" t="str">
        <f t="shared" si="81"/>
        <v/>
      </c>
      <c r="AE97" s="115" t="str">
        <f t="shared" si="81"/>
        <v/>
      </c>
      <c r="AF97" s="115" t="str">
        <f t="shared" si="81"/>
        <v/>
      </c>
      <c r="AG97" s="115" t="str">
        <f t="shared" si="81"/>
        <v/>
      </c>
      <c r="AH97" s="115" t="str">
        <f t="shared" si="81"/>
        <v/>
      </c>
      <c r="AI97" s="115" t="str">
        <f t="shared" si="81"/>
        <v/>
      </c>
      <c r="AJ97" s="115" t="str">
        <f t="shared" si="81"/>
        <v/>
      </c>
      <c r="AK97" s="115" t="str">
        <f t="shared" si="81"/>
        <v/>
      </c>
      <c r="AL97" s="115" t="str">
        <f t="shared" si="81"/>
        <v/>
      </c>
      <c r="AM97" s="115" t="str">
        <f t="shared" si="81"/>
        <v/>
      </c>
      <c r="AN97" s="115" t="str">
        <f t="shared" si="81"/>
        <v/>
      </c>
      <c r="AO97" s="115" t="str">
        <f t="shared" si="81"/>
        <v/>
      </c>
      <c r="AP97" s="115" t="str">
        <f t="shared" si="81"/>
        <v/>
      </c>
      <c r="AQ97" s="115" t="str">
        <f t="shared" si="81"/>
        <v/>
      </c>
      <c r="AR97" s="115" t="str">
        <f t="shared" si="81"/>
        <v/>
      </c>
      <c r="AS97" s="115" t="str">
        <f t="shared" si="81"/>
        <v/>
      </c>
      <c r="AT97" s="115" t="str">
        <f t="shared" si="81"/>
        <v/>
      </c>
      <c r="AU97" s="115" t="str">
        <f t="shared" si="81"/>
        <v/>
      </c>
      <c r="AV97" s="115" t="str">
        <f t="shared" si="81"/>
        <v/>
      </c>
      <c r="AW97" s="115" t="str">
        <f t="shared" si="81"/>
        <v/>
      </c>
      <c r="AX97" s="115" t="str">
        <f t="shared" si="81"/>
        <v/>
      </c>
      <c r="AY97" s="115" t="str">
        <f t="shared" si="81"/>
        <v/>
      </c>
      <c r="AZ97" s="115" t="str">
        <f t="shared" si="81"/>
        <v/>
      </c>
      <c r="BA97" s="115" t="str">
        <f t="shared" si="81"/>
        <v/>
      </c>
      <c r="BB97" s="115" t="str">
        <f t="shared" si="81"/>
        <v/>
      </c>
      <c r="BC97" s="115" t="str">
        <f t="shared" si="81"/>
        <v/>
      </c>
      <c r="BD97" s="115" t="str">
        <f t="shared" si="81"/>
        <v/>
      </c>
      <c r="BE97" s="115" t="str">
        <f t="shared" si="81"/>
        <v/>
      </c>
      <c r="BF97" s="115" t="str">
        <f t="shared" si="81"/>
        <v/>
      </c>
      <c r="BG97" s="115" t="str">
        <f t="shared" si="81"/>
        <v/>
      </c>
      <c r="BH97" s="115" t="str">
        <f t="shared" si="81"/>
        <v/>
      </c>
      <c r="BI97" s="115" t="str">
        <f t="shared" si="81"/>
        <v/>
      </c>
      <c r="BJ97" s="115" t="str">
        <f t="shared" si="81"/>
        <v/>
      </c>
      <c r="BK97" s="115" t="str">
        <f t="shared" si="81"/>
        <v/>
      </c>
      <c r="BL97" s="115" t="str">
        <f t="shared" si="81"/>
        <v/>
      </c>
      <c r="BM97" s="115" t="str">
        <f t="shared" si="81"/>
        <v/>
      </c>
      <c r="BN97" s="115" t="str">
        <f t="shared" si="81"/>
        <v/>
      </c>
      <c r="BO97" s="115" t="str">
        <f t="shared" si="81"/>
        <v/>
      </c>
      <c r="BP97" s="115" t="str">
        <f t="shared" si="81"/>
        <v/>
      </c>
      <c r="BQ97" s="115" t="str">
        <f t="shared" si="81"/>
        <v/>
      </c>
      <c r="BR97" s="115" t="str">
        <f t="shared" si="81"/>
        <v/>
      </c>
      <c r="BS97" s="115" t="str">
        <f t="shared" ref="BS97:ED97" si="82">IF(AND(ISTEXT(BS72),BS65="Y", BS57&lt;&gt;"Y", ISERROR(FIND("SK",BS7))), " NOT NULL", "")</f>
        <v/>
      </c>
      <c r="BT97" s="115" t="str">
        <f t="shared" si="82"/>
        <v/>
      </c>
      <c r="BU97" s="115" t="str">
        <f t="shared" si="82"/>
        <v/>
      </c>
      <c r="BV97" s="115" t="str">
        <f t="shared" si="82"/>
        <v/>
      </c>
      <c r="BW97" s="115" t="str">
        <f t="shared" si="82"/>
        <v/>
      </c>
      <c r="BX97" s="115" t="str">
        <f t="shared" si="82"/>
        <v/>
      </c>
      <c r="BY97" s="115" t="str">
        <f t="shared" si="82"/>
        <v/>
      </c>
      <c r="BZ97" s="115" t="str">
        <f t="shared" si="82"/>
        <v/>
      </c>
      <c r="CA97" s="115" t="str">
        <f t="shared" si="82"/>
        <v/>
      </c>
      <c r="CB97" s="115" t="str">
        <f t="shared" si="82"/>
        <v/>
      </c>
      <c r="CC97" s="115" t="str">
        <f t="shared" si="82"/>
        <v/>
      </c>
      <c r="CD97" s="115" t="str">
        <f t="shared" si="82"/>
        <v/>
      </c>
      <c r="CE97" s="115" t="str">
        <f t="shared" si="82"/>
        <v/>
      </c>
      <c r="CF97" s="115" t="str">
        <f t="shared" si="82"/>
        <v/>
      </c>
      <c r="CG97" s="115" t="str">
        <f t="shared" si="82"/>
        <v/>
      </c>
      <c r="CH97" s="115" t="str">
        <f t="shared" si="82"/>
        <v/>
      </c>
      <c r="CI97" s="115" t="str">
        <f t="shared" si="82"/>
        <v/>
      </c>
      <c r="CJ97" s="115" t="str">
        <f t="shared" si="82"/>
        <v/>
      </c>
      <c r="CK97" s="115" t="str">
        <f t="shared" si="82"/>
        <v/>
      </c>
      <c r="CL97" s="115" t="str">
        <f t="shared" si="82"/>
        <v/>
      </c>
      <c r="CM97" s="115" t="str">
        <f t="shared" si="82"/>
        <v/>
      </c>
      <c r="CN97" s="115" t="str">
        <f t="shared" si="82"/>
        <v/>
      </c>
      <c r="CO97" s="115" t="str">
        <f t="shared" si="82"/>
        <v/>
      </c>
      <c r="CP97" s="115" t="str">
        <f t="shared" si="82"/>
        <v/>
      </c>
      <c r="CQ97" s="115" t="str">
        <f t="shared" si="82"/>
        <v/>
      </c>
      <c r="CR97" s="115" t="str">
        <f t="shared" si="82"/>
        <v/>
      </c>
      <c r="CS97" s="115" t="str">
        <f t="shared" si="82"/>
        <v/>
      </c>
      <c r="CT97" s="115" t="str">
        <f t="shared" si="82"/>
        <v/>
      </c>
      <c r="CU97" s="115" t="str">
        <f t="shared" si="82"/>
        <v/>
      </c>
      <c r="CV97" s="115" t="str">
        <f t="shared" si="82"/>
        <v/>
      </c>
      <c r="CW97" s="115" t="str">
        <f t="shared" si="82"/>
        <v/>
      </c>
      <c r="CX97" s="115" t="str">
        <f t="shared" si="82"/>
        <v/>
      </c>
      <c r="CY97" s="115" t="str">
        <f t="shared" si="82"/>
        <v/>
      </c>
      <c r="CZ97" s="115" t="str">
        <f t="shared" si="82"/>
        <v/>
      </c>
      <c r="DA97" s="115" t="str">
        <f t="shared" si="82"/>
        <v/>
      </c>
      <c r="DB97" s="115" t="str">
        <f t="shared" si="82"/>
        <v/>
      </c>
      <c r="DC97" s="115" t="str">
        <f t="shared" si="82"/>
        <v/>
      </c>
      <c r="DD97" s="115" t="str">
        <f t="shared" si="82"/>
        <v/>
      </c>
      <c r="DE97" s="115" t="str">
        <f t="shared" si="82"/>
        <v/>
      </c>
      <c r="DF97" s="115" t="str">
        <f t="shared" si="82"/>
        <v/>
      </c>
      <c r="DG97" s="115" t="str">
        <f t="shared" si="82"/>
        <v/>
      </c>
      <c r="DH97" s="115" t="str">
        <f t="shared" si="82"/>
        <v/>
      </c>
      <c r="DI97" s="115" t="str">
        <f t="shared" si="82"/>
        <v/>
      </c>
      <c r="DJ97" s="115" t="str">
        <f t="shared" si="82"/>
        <v/>
      </c>
      <c r="DK97" s="115" t="str">
        <f t="shared" si="82"/>
        <v/>
      </c>
      <c r="DL97" s="115" t="str">
        <f t="shared" si="82"/>
        <v/>
      </c>
      <c r="DM97" s="115" t="str">
        <f t="shared" si="82"/>
        <v/>
      </c>
      <c r="DN97" s="115" t="str">
        <f t="shared" si="82"/>
        <v/>
      </c>
      <c r="DO97" s="115" t="str">
        <f t="shared" si="82"/>
        <v/>
      </c>
      <c r="DP97" s="115" t="str">
        <f t="shared" si="82"/>
        <v/>
      </c>
      <c r="DQ97" s="115" t="str">
        <f t="shared" si="82"/>
        <v/>
      </c>
      <c r="DR97" s="115" t="str">
        <f t="shared" si="82"/>
        <v/>
      </c>
      <c r="DS97" s="115" t="str">
        <f t="shared" si="82"/>
        <v/>
      </c>
      <c r="DT97" s="115" t="str">
        <f t="shared" si="82"/>
        <v/>
      </c>
      <c r="DU97" s="115" t="str">
        <f t="shared" si="82"/>
        <v/>
      </c>
      <c r="DV97" s="115" t="str">
        <f t="shared" si="82"/>
        <v/>
      </c>
      <c r="DW97" s="115" t="str">
        <f t="shared" si="82"/>
        <v/>
      </c>
      <c r="DX97" s="115" t="str">
        <f t="shared" si="82"/>
        <v/>
      </c>
      <c r="DY97" s="115" t="str">
        <f t="shared" si="82"/>
        <v/>
      </c>
      <c r="DZ97" s="115" t="str">
        <f t="shared" si="82"/>
        <v/>
      </c>
      <c r="EA97" s="115" t="str">
        <f t="shared" si="82"/>
        <v/>
      </c>
      <c r="EB97" s="115" t="str">
        <f t="shared" si="82"/>
        <v/>
      </c>
      <c r="EC97" s="115" t="str">
        <f t="shared" si="82"/>
        <v/>
      </c>
      <c r="ED97" s="115" t="str">
        <f t="shared" si="82"/>
        <v/>
      </c>
      <c r="EE97" s="115" t="str">
        <f t="shared" ref="EE97:EY97" si="83">IF(AND(ISTEXT(EE72),EE65="Y", EE57&lt;&gt;"Y", ISERROR(FIND("SK",EE7))), " NOT NULL", "")</f>
        <v/>
      </c>
      <c r="EF97" s="115" t="str">
        <f t="shared" si="83"/>
        <v/>
      </c>
      <c r="EG97" s="115" t="str">
        <f t="shared" si="83"/>
        <v/>
      </c>
      <c r="EH97" s="115" t="str">
        <f t="shared" si="83"/>
        <v/>
      </c>
      <c r="EI97" s="115" t="str">
        <f t="shared" si="83"/>
        <v/>
      </c>
      <c r="EJ97" s="115" t="str">
        <f t="shared" si="83"/>
        <v/>
      </c>
      <c r="EK97" s="115" t="str">
        <f t="shared" si="83"/>
        <v/>
      </c>
      <c r="EL97" s="115" t="str">
        <f t="shared" si="83"/>
        <v/>
      </c>
      <c r="EM97" s="115" t="str">
        <f t="shared" si="83"/>
        <v/>
      </c>
      <c r="EN97" s="115" t="str">
        <f t="shared" si="83"/>
        <v/>
      </c>
      <c r="EO97" s="115" t="str">
        <f t="shared" si="83"/>
        <v/>
      </c>
      <c r="EP97" s="115" t="str">
        <f t="shared" si="83"/>
        <v/>
      </c>
      <c r="EQ97" s="115" t="str">
        <f t="shared" si="83"/>
        <v/>
      </c>
      <c r="ER97" s="115" t="str">
        <f t="shared" si="83"/>
        <v/>
      </c>
      <c r="ES97" s="115" t="str">
        <f t="shared" si="83"/>
        <v/>
      </c>
      <c r="ET97" s="115" t="str">
        <f t="shared" si="83"/>
        <v/>
      </c>
      <c r="EU97" s="115" t="str">
        <f t="shared" si="83"/>
        <v/>
      </c>
      <c r="EV97" s="115" t="str">
        <f t="shared" si="83"/>
        <v/>
      </c>
      <c r="EW97" s="115" t="str">
        <f t="shared" si="83"/>
        <v/>
      </c>
      <c r="EX97" s="115" t="str">
        <f t="shared" si="83"/>
        <v/>
      </c>
      <c r="EY97" s="115" t="str">
        <f t="shared" si="83"/>
        <v/>
      </c>
    </row>
    <row r="98" spans="1:155" s="39" customFormat="1" hidden="1" outlineLevel="2">
      <c r="A98" s="21"/>
      <c r="B98" s="21"/>
      <c r="C98" s="33" t="s">
        <v>186</v>
      </c>
      <c r="D98" s="33"/>
      <c r="E98" s="28"/>
      <c r="F98" s="115" t="str">
        <f t="shared" ref="F98:BQ98" si="84">IF(LEN(F72)=0,"",TRIM(F13))</f>
        <v>5</v>
      </c>
      <c r="G98" s="115" t="str">
        <f t="shared" si="84"/>
        <v>13</v>
      </c>
      <c r="H98" s="115" t="str">
        <f t="shared" si="84"/>
        <v>1</v>
      </c>
      <c r="I98" s="115" t="str">
        <f t="shared" si="84"/>
        <v>2</v>
      </c>
      <c r="J98" s="115" t="str">
        <f t="shared" si="84"/>
        <v>333333.3333</v>
      </c>
      <c r="K98" s="115" t="str">
        <f t="shared" si="84"/>
        <v/>
      </c>
      <c r="L98" s="115" t="str">
        <f t="shared" si="84"/>
        <v/>
      </c>
      <c r="M98" s="115" t="str">
        <f t="shared" si="84"/>
        <v/>
      </c>
      <c r="N98" s="115" t="str">
        <f t="shared" si="84"/>
        <v/>
      </c>
      <c r="O98" s="115" t="str">
        <f t="shared" si="84"/>
        <v/>
      </c>
      <c r="P98" s="115" t="str">
        <f t="shared" si="84"/>
        <v/>
      </c>
      <c r="Q98" s="115" t="str">
        <f t="shared" si="84"/>
        <v/>
      </c>
      <c r="R98" s="115" t="str">
        <f t="shared" si="84"/>
        <v/>
      </c>
      <c r="S98" s="115" t="str">
        <f t="shared" si="84"/>
        <v/>
      </c>
      <c r="T98" s="115" t="str">
        <f t="shared" si="84"/>
        <v/>
      </c>
      <c r="U98" s="115" t="str">
        <f t="shared" si="84"/>
        <v/>
      </c>
      <c r="V98" s="115" t="str">
        <f t="shared" si="84"/>
        <v/>
      </c>
      <c r="W98" s="115" t="str">
        <f t="shared" si="84"/>
        <v/>
      </c>
      <c r="X98" s="115" t="str">
        <f t="shared" si="84"/>
        <v/>
      </c>
      <c r="Y98" s="115" t="str">
        <f t="shared" si="84"/>
        <v/>
      </c>
      <c r="Z98" s="115" t="str">
        <f t="shared" si="84"/>
        <v/>
      </c>
      <c r="AA98" s="115" t="str">
        <f t="shared" si="84"/>
        <v/>
      </c>
      <c r="AB98" s="115" t="str">
        <f t="shared" si="84"/>
        <v/>
      </c>
      <c r="AC98" s="115" t="str">
        <f t="shared" si="84"/>
        <v/>
      </c>
      <c r="AD98" s="115" t="str">
        <f t="shared" si="84"/>
        <v/>
      </c>
      <c r="AE98" s="115" t="str">
        <f t="shared" si="84"/>
        <v/>
      </c>
      <c r="AF98" s="115" t="str">
        <f t="shared" si="84"/>
        <v/>
      </c>
      <c r="AG98" s="115" t="str">
        <f t="shared" si="84"/>
        <v/>
      </c>
      <c r="AH98" s="115" t="str">
        <f t="shared" si="84"/>
        <v/>
      </c>
      <c r="AI98" s="115" t="str">
        <f t="shared" si="84"/>
        <v/>
      </c>
      <c r="AJ98" s="115" t="str">
        <f t="shared" si="84"/>
        <v/>
      </c>
      <c r="AK98" s="115" t="str">
        <f t="shared" si="84"/>
        <v/>
      </c>
      <c r="AL98" s="115" t="str">
        <f t="shared" si="84"/>
        <v/>
      </c>
      <c r="AM98" s="115" t="str">
        <f t="shared" si="84"/>
        <v/>
      </c>
      <c r="AN98" s="115" t="str">
        <f t="shared" si="84"/>
        <v/>
      </c>
      <c r="AO98" s="115" t="str">
        <f t="shared" si="84"/>
        <v/>
      </c>
      <c r="AP98" s="115" t="str">
        <f t="shared" si="84"/>
        <v/>
      </c>
      <c r="AQ98" s="115" t="str">
        <f t="shared" si="84"/>
        <v/>
      </c>
      <c r="AR98" s="115" t="str">
        <f t="shared" si="84"/>
        <v/>
      </c>
      <c r="AS98" s="115" t="str">
        <f t="shared" si="84"/>
        <v/>
      </c>
      <c r="AT98" s="115" t="str">
        <f t="shared" si="84"/>
        <v/>
      </c>
      <c r="AU98" s="115" t="str">
        <f t="shared" si="84"/>
        <v/>
      </c>
      <c r="AV98" s="115" t="str">
        <f t="shared" si="84"/>
        <v/>
      </c>
      <c r="AW98" s="115" t="str">
        <f t="shared" si="84"/>
        <v/>
      </c>
      <c r="AX98" s="115" t="str">
        <f t="shared" si="84"/>
        <v/>
      </c>
      <c r="AY98" s="115" t="str">
        <f t="shared" si="84"/>
        <v/>
      </c>
      <c r="AZ98" s="115" t="str">
        <f t="shared" si="84"/>
        <v/>
      </c>
      <c r="BA98" s="115" t="str">
        <f t="shared" si="84"/>
        <v/>
      </c>
      <c r="BB98" s="115" t="str">
        <f t="shared" si="84"/>
        <v/>
      </c>
      <c r="BC98" s="115" t="str">
        <f t="shared" si="84"/>
        <v/>
      </c>
      <c r="BD98" s="115" t="str">
        <f t="shared" si="84"/>
        <v/>
      </c>
      <c r="BE98" s="115" t="str">
        <f t="shared" si="84"/>
        <v/>
      </c>
      <c r="BF98" s="115" t="str">
        <f t="shared" si="84"/>
        <v/>
      </c>
      <c r="BG98" s="115" t="str">
        <f t="shared" si="84"/>
        <v/>
      </c>
      <c r="BH98" s="115" t="str">
        <f t="shared" si="84"/>
        <v/>
      </c>
      <c r="BI98" s="115" t="str">
        <f t="shared" si="84"/>
        <v/>
      </c>
      <c r="BJ98" s="115" t="str">
        <f t="shared" si="84"/>
        <v/>
      </c>
      <c r="BK98" s="115" t="str">
        <f t="shared" si="84"/>
        <v/>
      </c>
      <c r="BL98" s="115" t="str">
        <f t="shared" si="84"/>
        <v/>
      </c>
      <c r="BM98" s="115" t="str">
        <f t="shared" si="84"/>
        <v/>
      </c>
      <c r="BN98" s="115" t="str">
        <f t="shared" si="84"/>
        <v/>
      </c>
      <c r="BO98" s="115" t="str">
        <f t="shared" si="84"/>
        <v/>
      </c>
      <c r="BP98" s="115" t="str">
        <f t="shared" si="84"/>
        <v/>
      </c>
      <c r="BQ98" s="115" t="str">
        <f t="shared" si="84"/>
        <v/>
      </c>
      <c r="BR98" s="115" t="str">
        <f t="shared" ref="BR98:EC98" si="85">IF(LEN(BR72)=0,"",TRIM(BR13))</f>
        <v/>
      </c>
      <c r="BS98" s="115" t="str">
        <f t="shared" si="85"/>
        <v/>
      </c>
      <c r="BT98" s="115" t="str">
        <f t="shared" si="85"/>
        <v/>
      </c>
      <c r="BU98" s="115" t="str">
        <f t="shared" si="85"/>
        <v/>
      </c>
      <c r="BV98" s="115" t="str">
        <f t="shared" si="85"/>
        <v/>
      </c>
      <c r="BW98" s="115" t="str">
        <f t="shared" si="85"/>
        <v/>
      </c>
      <c r="BX98" s="115" t="str">
        <f t="shared" si="85"/>
        <v/>
      </c>
      <c r="BY98" s="115" t="str">
        <f t="shared" si="85"/>
        <v/>
      </c>
      <c r="BZ98" s="115" t="str">
        <f t="shared" si="85"/>
        <v/>
      </c>
      <c r="CA98" s="115" t="str">
        <f t="shared" si="85"/>
        <v/>
      </c>
      <c r="CB98" s="115" t="str">
        <f t="shared" si="85"/>
        <v/>
      </c>
      <c r="CC98" s="115" t="str">
        <f t="shared" si="85"/>
        <v/>
      </c>
      <c r="CD98" s="115" t="str">
        <f t="shared" si="85"/>
        <v/>
      </c>
      <c r="CE98" s="115" t="str">
        <f t="shared" si="85"/>
        <v/>
      </c>
      <c r="CF98" s="115" t="str">
        <f t="shared" si="85"/>
        <v/>
      </c>
      <c r="CG98" s="115" t="str">
        <f t="shared" si="85"/>
        <v/>
      </c>
      <c r="CH98" s="115" t="str">
        <f t="shared" si="85"/>
        <v/>
      </c>
      <c r="CI98" s="115" t="str">
        <f t="shared" si="85"/>
        <v/>
      </c>
      <c r="CJ98" s="115" t="str">
        <f t="shared" si="85"/>
        <v/>
      </c>
      <c r="CK98" s="115" t="str">
        <f t="shared" si="85"/>
        <v/>
      </c>
      <c r="CL98" s="115" t="str">
        <f t="shared" si="85"/>
        <v/>
      </c>
      <c r="CM98" s="115" t="str">
        <f t="shared" si="85"/>
        <v/>
      </c>
      <c r="CN98" s="115" t="str">
        <f t="shared" si="85"/>
        <v/>
      </c>
      <c r="CO98" s="115" t="str">
        <f t="shared" si="85"/>
        <v/>
      </c>
      <c r="CP98" s="115" t="str">
        <f t="shared" si="85"/>
        <v/>
      </c>
      <c r="CQ98" s="115" t="str">
        <f t="shared" si="85"/>
        <v/>
      </c>
      <c r="CR98" s="115" t="str">
        <f t="shared" si="85"/>
        <v/>
      </c>
      <c r="CS98" s="115" t="str">
        <f t="shared" si="85"/>
        <v/>
      </c>
      <c r="CT98" s="115" t="str">
        <f t="shared" si="85"/>
        <v/>
      </c>
      <c r="CU98" s="115" t="str">
        <f t="shared" si="85"/>
        <v/>
      </c>
      <c r="CV98" s="115" t="str">
        <f t="shared" si="85"/>
        <v/>
      </c>
      <c r="CW98" s="115" t="str">
        <f t="shared" si="85"/>
        <v/>
      </c>
      <c r="CX98" s="115" t="str">
        <f t="shared" si="85"/>
        <v/>
      </c>
      <c r="CY98" s="115" t="str">
        <f t="shared" si="85"/>
        <v/>
      </c>
      <c r="CZ98" s="115" t="str">
        <f t="shared" si="85"/>
        <v/>
      </c>
      <c r="DA98" s="115" t="str">
        <f t="shared" si="85"/>
        <v/>
      </c>
      <c r="DB98" s="115" t="str">
        <f t="shared" si="85"/>
        <v/>
      </c>
      <c r="DC98" s="115" t="str">
        <f t="shared" si="85"/>
        <v/>
      </c>
      <c r="DD98" s="115" t="str">
        <f t="shared" si="85"/>
        <v/>
      </c>
      <c r="DE98" s="115" t="str">
        <f t="shared" si="85"/>
        <v/>
      </c>
      <c r="DF98" s="115" t="str">
        <f t="shared" si="85"/>
        <v/>
      </c>
      <c r="DG98" s="115" t="str">
        <f t="shared" si="85"/>
        <v/>
      </c>
      <c r="DH98" s="115" t="str">
        <f t="shared" si="85"/>
        <v/>
      </c>
      <c r="DI98" s="115" t="str">
        <f t="shared" si="85"/>
        <v/>
      </c>
      <c r="DJ98" s="115" t="str">
        <f t="shared" si="85"/>
        <v/>
      </c>
      <c r="DK98" s="115" t="str">
        <f t="shared" si="85"/>
        <v/>
      </c>
      <c r="DL98" s="115" t="str">
        <f t="shared" si="85"/>
        <v/>
      </c>
      <c r="DM98" s="115" t="str">
        <f t="shared" si="85"/>
        <v/>
      </c>
      <c r="DN98" s="115" t="str">
        <f t="shared" si="85"/>
        <v/>
      </c>
      <c r="DO98" s="115" t="str">
        <f t="shared" si="85"/>
        <v/>
      </c>
      <c r="DP98" s="115" t="str">
        <f t="shared" si="85"/>
        <v/>
      </c>
      <c r="DQ98" s="115" t="str">
        <f t="shared" si="85"/>
        <v/>
      </c>
      <c r="DR98" s="115" t="str">
        <f t="shared" si="85"/>
        <v/>
      </c>
      <c r="DS98" s="115" t="str">
        <f t="shared" si="85"/>
        <v/>
      </c>
      <c r="DT98" s="115" t="str">
        <f t="shared" si="85"/>
        <v/>
      </c>
      <c r="DU98" s="115" t="str">
        <f t="shared" si="85"/>
        <v/>
      </c>
      <c r="DV98" s="115" t="str">
        <f t="shared" si="85"/>
        <v/>
      </c>
      <c r="DW98" s="115" t="str">
        <f t="shared" si="85"/>
        <v/>
      </c>
      <c r="DX98" s="115" t="str">
        <f t="shared" si="85"/>
        <v/>
      </c>
      <c r="DY98" s="115" t="str">
        <f t="shared" si="85"/>
        <v/>
      </c>
      <c r="DZ98" s="115" t="str">
        <f t="shared" si="85"/>
        <v/>
      </c>
      <c r="EA98" s="115" t="str">
        <f t="shared" si="85"/>
        <v/>
      </c>
      <c r="EB98" s="115" t="str">
        <f t="shared" si="85"/>
        <v/>
      </c>
      <c r="EC98" s="115" t="str">
        <f t="shared" si="85"/>
        <v/>
      </c>
      <c r="ED98" s="115" t="str">
        <f t="shared" ref="ED98:EY98" si="86">IF(LEN(ED72)=0,"",TRIM(ED13))</f>
        <v/>
      </c>
      <c r="EE98" s="115" t="str">
        <f t="shared" si="86"/>
        <v/>
      </c>
      <c r="EF98" s="115" t="str">
        <f t="shared" si="86"/>
        <v/>
      </c>
      <c r="EG98" s="115" t="str">
        <f t="shared" si="86"/>
        <v/>
      </c>
      <c r="EH98" s="115" t="str">
        <f t="shared" si="86"/>
        <v/>
      </c>
      <c r="EI98" s="115" t="str">
        <f t="shared" si="86"/>
        <v/>
      </c>
      <c r="EJ98" s="115" t="str">
        <f t="shared" si="86"/>
        <v/>
      </c>
      <c r="EK98" s="115" t="str">
        <f t="shared" si="86"/>
        <v/>
      </c>
      <c r="EL98" s="115" t="str">
        <f t="shared" si="86"/>
        <v/>
      </c>
      <c r="EM98" s="115" t="str">
        <f t="shared" si="86"/>
        <v/>
      </c>
      <c r="EN98" s="115" t="str">
        <f t="shared" si="86"/>
        <v/>
      </c>
      <c r="EO98" s="115" t="str">
        <f t="shared" si="86"/>
        <v/>
      </c>
      <c r="EP98" s="115" t="str">
        <f t="shared" si="86"/>
        <v/>
      </c>
      <c r="EQ98" s="115" t="str">
        <f t="shared" si="86"/>
        <v/>
      </c>
      <c r="ER98" s="115" t="str">
        <f t="shared" si="86"/>
        <v/>
      </c>
      <c r="ES98" s="115" t="str">
        <f t="shared" si="86"/>
        <v/>
      </c>
      <c r="ET98" s="115" t="str">
        <f t="shared" si="86"/>
        <v/>
      </c>
      <c r="EU98" s="115" t="str">
        <f t="shared" si="86"/>
        <v/>
      </c>
      <c r="EV98" s="115" t="str">
        <f t="shared" si="86"/>
        <v/>
      </c>
      <c r="EW98" s="115" t="str">
        <f t="shared" si="86"/>
        <v/>
      </c>
      <c r="EX98" s="115" t="str">
        <f t="shared" si="86"/>
        <v/>
      </c>
      <c r="EY98" s="115" t="str">
        <f t="shared" si="86"/>
        <v/>
      </c>
    </row>
    <row r="99" spans="1:155" s="39" customFormat="1" hidden="1" outlineLevel="2">
      <c r="A99" s="21"/>
      <c r="B99" s="21"/>
      <c r="C99" s="33" t="s">
        <v>297</v>
      </c>
      <c r="D99" s="33"/>
      <c r="E99" s="28"/>
      <c r="F99" s="115" t="str">
        <f>IF(F59="Y", "", IF(LEN(F98)=0, "",  IF(OR(NOT(ISERROR(FIND("N",F67))), F67="I", F64="Y"), F98, CONCATENATE("'",F98,"'"))))</f>
        <v>'5'</v>
      </c>
      <c r="G99" s="115" t="str">
        <f t="shared" ref="G99:BR99" si="87">IF(G59="Y", "", IF(LEN(G98)=0, "",  IF(OR(NOT(ISERROR(FIND("N",G67))), G67="I", G64="Y"), G98, CONCATENATE("'",G98,"'"))))</f>
        <v>'13'</v>
      </c>
      <c r="H99" s="115" t="str">
        <f t="shared" si="87"/>
        <v>'1'</v>
      </c>
      <c r="I99" s="115" t="str">
        <f t="shared" si="87"/>
        <v>'2'</v>
      </c>
      <c r="J99" s="115" t="str">
        <f t="shared" si="87"/>
        <v>'333333.3333'</v>
      </c>
      <c r="K99" s="115" t="str">
        <f t="shared" si="87"/>
        <v/>
      </c>
      <c r="L99" s="115" t="str">
        <f t="shared" si="87"/>
        <v/>
      </c>
      <c r="M99" s="115" t="str">
        <f t="shared" si="87"/>
        <v/>
      </c>
      <c r="N99" s="115" t="str">
        <f t="shared" si="87"/>
        <v/>
      </c>
      <c r="O99" s="115" t="str">
        <f t="shared" si="87"/>
        <v/>
      </c>
      <c r="P99" s="115" t="str">
        <f t="shared" si="87"/>
        <v/>
      </c>
      <c r="Q99" s="115" t="str">
        <f t="shared" si="87"/>
        <v/>
      </c>
      <c r="R99" s="115" t="str">
        <f t="shared" si="87"/>
        <v/>
      </c>
      <c r="S99" s="115" t="str">
        <f t="shared" si="87"/>
        <v/>
      </c>
      <c r="T99" s="115" t="str">
        <f t="shared" si="87"/>
        <v/>
      </c>
      <c r="U99" s="115" t="str">
        <f t="shared" si="87"/>
        <v/>
      </c>
      <c r="V99" s="115" t="str">
        <f t="shared" si="87"/>
        <v/>
      </c>
      <c r="W99" s="115" t="str">
        <f t="shared" si="87"/>
        <v/>
      </c>
      <c r="X99" s="115" t="str">
        <f t="shared" si="87"/>
        <v/>
      </c>
      <c r="Y99" s="115" t="str">
        <f t="shared" si="87"/>
        <v/>
      </c>
      <c r="Z99" s="115" t="str">
        <f t="shared" si="87"/>
        <v/>
      </c>
      <c r="AA99" s="115" t="str">
        <f t="shared" si="87"/>
        <v/>
      </c>
      <c r="AB99" s="115" t="str">
        <f t="shared" si="87"/>
        <v/>
      </c>
      <c r="AC99" s="115" t="str">
        <f t="shared" si="87"/>
        <v/>
      </c>
      <c r="AD99" s="115" t="str">
        <f t="shared" si="87"/>
        <v/>
      </c>
      <c r="AE99" s="115" t="str">
        <f t="shared" si="87"/>
        <v/>
      </c>
      <c r="AF99" s="115" t="str">
        <f t="shared" si="87"/>
        <v/>
      </c>
      <c r="AG99" s="115" t="str">
        <f t="shared" si="87"/>
        <v/>
      </c>
      <c r="AH99" s="115" t="str">
        <f t="shared" si="87"/>
        <v/>
      </c>
      <c r="AI99" s="115" t="str">
        <f t="shared" si="87"/>
        <v/>
      </c>
      <c r="AJ99" s="115" t="str">
        <f t="shared" si="87"/>
        <v/>
      </c>
      <c r="AK99" s="115" t="str">
        <f t="shared" si="87"/>
        <v/>
      </c>
      <c r="AL99" s="115" t="str">
        <f t="shared" si="87"/>
        <v/>
      </c>
      <c r="AM99" s="115" t="str">
        <f t="shared" si="87"/>
        <v/>
      </c>
      <c r="AN99" s="115" t="str">
        <f t="shared" si="87"/>
        <v/>
      </c>
      <c r="AO99" s="115" t="str">
        <f t="shared" si="87"/>
        <v/>
      </c>
      <c r="AP99" s="115" t="str">
        <f t="shared" si="87"/>
        <v/>
      </c>
      <c r="AQ99" s="115" t="str">
        <f t="shared" si="87"/>
        <v/>
      </c>
      <c r="AR99" s="115" t="str">
        <f t="shared" si="87"/>
        <v/>
      </c>
      <c r="AS99" s="115" t="str">
        <f t="shared" si="87"/>
        <v/>
      </c>
      <c r="AT99" s="115" t="str">
        <f t="shared" si="87"/>
        <v/>
      </c>
      <c r="AU99" s="115" t="str">
        <f t="shared" si="87"/>
        <v/>
      </c>
      <c r="AV99" s="115" t="str">
        <f t="shared" si="87"/>
        <v/>
      </c>
      <c r="AW99" s="115" t="str">
        <f t="shared" si="87"/>
        <v/>
      </c>
      <c r="AX99" s="115" t="str">
        <f t="shared" si="87"/>
        <v/>
      </c>
      <c r="AY99" s="115" t="str">
        <f t="shared" si="87"/>
        <v/>
      </c>
      <c r="AZ99" s="115" t="str">
        <f t="shared" si="87"/>
        <v/>
      </c>
      <c r="BA99" s="115" t="str">
        <f t="shared" si="87"/>
        <v/>
      </c>
      <c r="BB99" s="115" t="str">
        <f t="shared" si="87"/>
        <v/>
      </c>
      <c r="BC99" s="115" t="str">
        <f t="shared" si="87"/>
        <v/>
      </c>
      <c r="BD99" s="115" t="str">
        <f t="shared" si="87"/>
        <v/>
      </c>
      <c r="BE99" s="115" t="str">
        <f t="shared" si="87"/>
        <v/>
      </c>
      <c r="BF99" s="115" t="str">
        <f t="shared" si="87"/>
        <v/>
      </c>
      <c r="BG99" s="115" t="str">
        <f t="shared" si="87"/>
        <v/>
      </c>
      <c r="BH99" s="115" t="str">
        <f t="shared" si="87"/>
        <v/>
      </c>
      <c r="BI99" s="115" t="str">
        <f t="shared" si="87"/>
        <v/>
      </c>
      <c r="BJ99" s="115" t="str">
        <f t="shared" si="87"/>
        <v/>
      </c>
      <c r="BK99" s="115" t="str">
        <f t="shared" si="87"/>
        <v/>
      </c>
      <c r="BL99" s="115" t="str">
        <f t="shared" si="87"/>
        <v/>
      </c>
      <c r="BM99" s="115" t="str">
        <f t="shared" si="87"/>
        <v/>
      </c>
      <c r="BN99" s="115" t="str">
        <f t="shared" si="87"/>
        <v/>
      </c>
      <c r="BO99" s="115" t="str">
        <f t="shared" si="87"/>
        <v/>
      </c>
      <c r="BP99" s="115" t="str">
        <f t="shared" si="87"/>
        <v/>
      </c>
      <c r="BQ99" s="115" t="str">
        <f t="shared" si="87"/>
        <v/>
      </c>
      <c r="BR99" s="115" t="str">
        <f t="shared" si="87"/>
        <v/>
      </c>
      <c r="BS99" s="115" t="str">
        <f t="shared" ref="BS99:ED99" si="88">IF(BS59="Y", "", IF(LEN(BS98)=0, "",  IF(OR(NOT(ISERROR(FIND("N",BS67))), BS67="I", BS64="Y"), BS98, CONCATENATE("'",BS98,"'"))))</f>
        <v/>
      </c>
      <c r="BT99" s="115" t="str">
        <f t="shared" si="88"/>
        <v/>
      </c>
      <c r="BU99" s="115" t="str">
        <f t="shared" si="88"/>
        <v/>
      </c>
      <c r="BV99" s="115" t="str">
        <f t="shared" si="88"/>
        <v/>
      </c>
      <c r="BW99" s="115" t="str">
        <f t="shared" si="88"/>
        <v/>
      </c>
      <c r="BX99" s="115" t="str">
        <f t="shared" si="88"/>
        <v/>
      </c>
      <c r="BY99" s="115" t="str">
        <f t="shared" si="88"/>
        <v/>
      </c>
      <c r="BZ99" s="115" t="str">
        <f t="shared" si="88"/>
        <v/>
      </c>
      <c r="CA99" s="115" t="str">
        <f t="shared" si="88"/>
        <v/>
      </c>
      <c r="CB99" s="115" t="str">
        <f t="shared" si="88"/>
        <v/>
      </c>
      <c r="CC99" s="115" t="str">
        <f t="shared" si="88"/>
        <v/>
      </c>
      <c r="CD99" s="115" t="str">
        <f t="shared" si="88"/>
        <v/>
      </c>
      <c r="CE99" s="115" t="str">
        <f t="shared" si="88"/>
        <v/>
      </c>
      <c r="CF99" s="115" t="str">
        <f t="shared" si="88"/>
        <v/>
      </c>
      <c r="CG99" s="115" t="str">
        <f t="shared" si="88"/>
        <v/>
      </c>
      <c r="CH99" s="115" t="str">
        <f t="shared" si="88"/>
        <v/>
      </c>
      <c r="CI99" s="115" t="str">
        <f t="shared" si="88"/>
        <v/>
      </c>
      <c r="CJ99" s="115" t="str">
        <f t="shared" si="88"/>
        <v/>
      </c>
      <c r="CK99" s="115" t="str">
        <f t="shared" si="88"/>
        <v/>
      </c>
      <c r="CL99" s="115" t="str">
        <f t="shared" si="88"/>
        <v/>
      </c>
      <c r="CM99" s="115" t="str">
        <f t="shared" si="88"/>
        <v/>
      </c>
      <c r="CN99" s="115" t="str">
        <f t="shared" si="88"/>
        <v/>
      </c>
      <c r="CO99" s="115" t="str">
        <f t="shared" si="88"/>
        <v/>
      </c>
      <c r="CP99" s="115" t="str">
        <f t="shared" si="88"/>
        <v/>
      </c>
      <c r="CQ99" s="115" t="str">
        <f t="shared" si="88"/>
        <v/>
      </c>
      <c r="CR99" s="115" t="str">
        <f t="shared" si="88"/>
        <v/>
      </c>
      <c r="CS99" s="115" t="str">
        <f t="shared" si="88"/>
        <v/>
      </c>
      <c r="CT99" s="115" t="str">
        <f t="shared" si="88"/>
        <v/>
      </c>
      <c r="CU99" s="115" t="str">
        <f t="shared" si="88"/>
        <v/>
      </c>
      <c r="CV99" s="115" t="str">
        <f t="shared" si="88"/>
        <v/>
      </c>
      <c r="CW99" s="115" t="str">
        <f t="shared" si="88"/>
        <v/>
      </c>
      <c r="CX99" s="115" t="str">
        <f t="shared" si="88"/>
        <v/>
      </c>
      <c r="CY99" s="115" t="str">
        <f t="shared" si="88"/>
        <v/>
      </c>
      <c r="CZ99" s="115" t="str">
        <f t="shared" si="88"/>
        <v/>
      </c>
      <c r="DA99" s="115" t="str">
        <f t="shared" si="88"/>
        <v/>
      </c>
      <c r="DB99" s="115" t="str">
        <f t="shared" si="88"/>
        <v/>
      </c>
      <c r="DC99" s="115" t="str">
        <f t="shared" si="88"/>
        <v/>
      </c>
      <c r="DD99" s="115" t="str">
        <f t="shared" si="88"/>
        <v/>
      </c>
      <c r="DE99" s="115" t="str">
        <f t="shared" si="88"/>
        <v/>
      </c>
      <c r="DF99" s="115" t="str">
        <f t="shared" si="88"/>
        <v/>
      </c>
      <c r="DG99" s="115" t="str">
        <f t="shared" si="88"/>
        <v/>
      </c>
      <c r="DH99" s="115" t="str">
        <f t="shared" si="88"/>
        <v/>
      </c>
      <c r="DI99" s="115" t="str">
        <f t="shared" si="88"/>
        <v/>
      </c>
      <c r="DJ99" s="115" t="str">
        <f t="shared" si="88"/>
        <v/>
      </c>
      <c r="DK99" s="115" t="str">
        <f t="shared" si="88"/>
        <v/>
      </c>
      <c r="DL99" s="115" t="str">
        <f t="shared" si="88"/>
        <v/>
      </c>
      <c r="DM99" s="115" t="str">
        <f t="shared" si="88"/>
        <v/>
      </c>
      <c r="DN99" s="115" t="str">
        <f t="shared" si="88"/>
        <v/>
      </c>
      <c r="DO99" s="115" t="str">
        <f t="shared" si="88"/>
        <v/>
      </c>
      <c r="DP99" s="115" t="str">
        <f t="shared" si="88"/>
        <v/>
      </c>
      <c r="DQ99" s="115" t="str">
        <f t="shared" si="88"/>
        <v/>
      </c>
      <c r="DR99" s="115" t="str">
        <f t="shared" si="88"/>
        <v/>
      </c>
      <c r="DS99" s="115" t="str">
        <f t="shared" si="88"/>
        <v/>
      </c>
      <c r="DT99" s="115" t="str">
        <f t="shared" si="88"/>
        <v/>
      </c>
      <c r="DU99" s="115" t="str">
        <f t="shared" si="88"/>
        <v/>
      </c>
      <c r="DV99" s="115" t="str">
        <f t="shared" si="88"/>
        <v/>
      </c>
      <c r="DW99" s="115" t="str">
        <f t="shared" si="88"/>
        <v/>
      </c>
      <c r="DX99" s="115" t="str">
        <f t="shared" si="88"/>
        <v/>
      </c>
      <c r="DY99" s="115" t="str">
        <f t="shared" si="88"/>
        <v/>
      </c>
      <c r="DZ99" s="115" t="str">
        <f t="shared" si="88"/>
        <v/>
      </c>
      <c r="EA99" s="115" t="str">
        <f t="shared" si="88"/>
        <v/>
      </c>
      <c r="EB99" s="115" t="str">
        <f t="shared" si="88"/>
        <v/>
      </c>
      <c r="EC99" s="115" t="str">
        <f t="shared" si="88"/>
        <v/>
      </c>
      <c r="ED99" s="115" t="str">
        <f t="shared" si="88"/>
        <v/>
      </c>
      <c r="EE99" s="115" t="str">
        <f t="shared" ref="EE99:EY99" si="89">IF(EE59="Y", "", IF(LEN(EE98)=0, "",  IF(OR(NOT(ISERROR(FIND("N",EE67))), EE67="I", EE64="Y"), EE98, CONCATENATE("'",EE98,"'"))))</f>
        <v/>
      </c>
      <c r="EF99" s="115" t="str">
        <f t="shared" si="89"/>
        <v/>
      </c>
      <c r="EG99" s="115" t="str">
        <f t="shared" si="89"/>
        <v/>
      </c>
      <c r="EH99" s="115" t="str">
        <f t="shared" si="89"/>
        <v/>
      </c>
      <c r="EI99" s="115" t="str">
        <f t="shared" si="89"/>
        <v/>
      </c>
      <c r="EJ99" s="115" t="str">
        <f t="shared" si="89"/>
        <v/>
      </c>
      <c r="EK99" s="115" t="str">
        <f t="shared" si="89"/>
        <v/>
      </c>
      <c r="EL99" s="115" t="str">
        <f t="shared" si="89"/>
        <v/>
      </c>
      <c r="EM99" s="115" t="str">
        <f t="shared" si="89"/>
        <v/>
      </c>
      <c r="EN99" s="115" t="str">
        <f t="shared" si="89"/>
        <v/>
      </c>
      <c r="EO99" s="115" t="str">
        <f t="shared" si="89"/>
        <v/>
      </c>
      <c r="EP99" s="115" t="str">
        <f t="shared" si="89"/>
        <v/>
      </c>
      <c r="EQ99" s="115" t="str">
        <f t="shared" si="89"/>
        <v/>
      </c>
      <c r="ER99" s="115" t="str">
        <f t="shared" si="89"/>
        <v/>
      </c>
      <c r="ES99" s="115" t="str">
        <f t="shared" si="89"/>
        <v/>
      </c>
      <c r="ET99" s="115" t="str">
        <f t="shared" si="89"/>
        <v/>
      </c>
      <c r="EU99" s="115" t="str">
        <f t="shared" si="89"/>
        <v/>
      </c>
      <c r="EV99" s="115" t="str">
        <f t="shared" si="89"/>
        <v/>
      </c>
      <c r="EW99" s="115" t="str">
        <f t="shared" si="89"/>
        <v/>
      </c>
      <c r="EX99" s="115" t="str">
        <f t="shared" si="89"/>
        <v/>
      </c>
      <c r="EY99" s="115" t="str">
        <f t="shared" si="89"/>
        <v/>
      </c>
    </row>
    <row r="100" spans="1:155" s="39" customFormat="1" ht="26.4" hidden="1" outlineLevel="2">
      <c r="A100" s="21"/>
      <c r="B100" s="21"/>
      <c r="C100" s="33" t="s">
        <v>314</v>
      </c>
      <c r="D100" s="33"/>
      <c r="E100" s="28"/>
      <c r="F100" s="115" t="str">
        <f>IF(AND(LEN(F99) &lt;&gt; 0, Settings!$B$16 ="Y"), CONCATENATE(" DEFAULT ",F99),"")</f>
        <v xml:space="preserve"> DEFAULT '5'</v>
      </c>
      <c r="G100" s="115" t="str">
        <f>IF(AND(LEN(G99) &lt;&gt; 0, Settings!$B$16 ="Y"), CONCATENATE(" DEFAULT ",G99),"")</f>
        <v xml:space="preserve"> DEFAULT '13'</v>
      </c>
      <c r="H100" s="115" t="str">
        <f>IF(AND(LEN(H99) &lt;&gt; 0, Settings!$B$16 ="Y"), CONCATENATE(" DEFAULT ",H99),"")</f>
        <v xml:space="preserve"> DEFAULT '1'</v>
      </c>
      <c r="I100" s="115" t="str">
        <f>IF(AND(LEN(I99) &lt;&gt; 0, Settings!$B$16 ="Y"), CONCATENATE(" DEFAULT ",I99),"")</f>
        <v xml:space="preserve"> DEFAULT '2'</v>
      </c>
      <c r="J100" s="115" t="str">
        <f>IF(AND(LEN(J99) &lt;&gt; 0, Settings!$B$16 ="Y"), CONCATENATE(" DEFAULT ",J99),"")</f>
        <v xml:space="preserve"> DEFAULT '333333.3333'</v>
      </c>
      <c r="K100" s="115" t="str">
        <f>IF(AND(LEN(K99) &lt;&gt; 0, Settings!$B$16 ="Y"), CONCATENATE(" DEFAULT ",K99),"")</f>
        <v/>
      </c>
      <c r="L100" s="115" t="str">
        <f>IF(AND(LEN(L99) &lt;&gt; 0, Settings!$B$16 ="Y"), CONCATENATE(" DEFAULT ",L99),"")</f>
        <v/>
      </c>
      <c r="M100" s="115" t="str">
        <f>IF(AND(LEN(M99) &lt;&gt; 0, Settings!$B$16 ="Y"), CONCATENATE(" DEFAULT ",M99),"")</f>
        <v/>
      </c>
      <c r="N100" s="115" t="str">
        <f>IF(AND(LEN(N99) &lt;&gt; 0, Settings!$B$16 ="Y"), CONCATENATE(" DEFAULT ",N99),"")</f>
        <v/>
      </c>
      <c r="O100" s="115" t="str">
        <f>IF(AND(LEN(O99) &lt;&gt; 0, Settings!$B$16 ="Y"), CONCATENATE(" DEFAULT ",O99),"")</f>
        <v/>
      </c>
      <c r="P100" s="115" t="str">
        <f>IF(AND(LEN(P99) &lt;&gt; 0, Settings!$B$16 ="Y"), CONCATENATE(" DEFAULT ",P99),"")</f>
        <v/>
      </c>
      <c r="Q100" s="115" t="str">
        <f>IF(AND(LEN(Q99) &lt;&gt; 0, Settings!$B$16 ="Y"), CONCATENATE(" DEFAULT ",Q99),"")</f>
        <v/>
      </c>
      <c r="R100" s="115" t="str">
        <f>IF(AND(LEN(R99) &lt;&gt; 0, Settings!$B$16 ="Y"), CONCATENATE(" DEFAULT ",R99),"")</f>
        <v/>
      </c>
      <c r="S100" s="115" t="str">
        <f>IF(AND(LEN(S99) &lt;&gt; 0, Settings!$B$16 ="Y"), CONCATENATE(" DEFAULT ",S99),"")</f>
        <v/>
      </c>
      <c r="T100" s="115" t="str">
        <f>IF(AND(LEN(T99) &lt;&gt; 0, Settings!$B$16 ="Y"), CONCATENATE(" DEFAULT ",T99),"")</f>
        <v/>
      </c>
      <c r="U100" s="115" t="str">
        <f>IF(AND(LEN(U99) &lt;&gt; 0, Settings!$B$16 ="Y"), CONCATENATE(" DEFAULT ",U99),"")</f>
        <v/>
      </c>
      <c r="V100" s="115" t="str">
        <f>IF(AND(LEN(V99) &lt;&gt; 0, Settings!$B$16 ="Y"), CONCATENATE(" DEFAULT ",V99),"")</f>
        <v/>
      </c>
      <c r="W100" s="115" t="str">
        <f>IF(AND(LEN(W99) &lt;&gt; 0, Settings!$B$16 ="Y"), CONCATENATE(" DEFAULT ",W99),"")</f>
        <v/>
      </c>
      <c r="X100" s="115" t="str">
        <f>IF(AND(LEN(X99) &lt;&gt; 0, Settings!$B$16 ="Y"), CONCATENATE(" DEFAULT ",X99),"")</f>
        <v/>
      </c>
      <c r="Y100" s="115" t="str">
        <f>IF(AND(LEN(Y99) &lt;&gt; 0, Settings!$B$16 ="Y"), CONCATENATE(" DEFAULT ",Y99),"")</f>
        <v/>
      </c>
      <c r="Z100" s="115" t="str">
        <f>IF(AND(LEN(Z99) &lt;&gt; 0, Settings!$B$16 ="Y"), CONCATENATE(" DEFAULT ",Z99),"")</f>
        <v/>
      </c>
      <c r="AA100" s="115" t="str">
        <f>IF(AND(LEN(AA99) &lt;&gt; 0, Settings!$B$16 ="Y"), CONCATENATE(" DEFAULT ",AA99),"")</f>
        <v/>
      </c>
      <c r="AB100" s="115" t="str">
        <f>IF(AND(LEN(AB99) &lt;&gt; 0, Settings!$B$16 ="Y"), CONCATENATE(" DEFAULT ",AB99),"")</f>
        <v/>
      </c>
      <c r="AC100" s="115" t="str">
        <f>IF(AND(LEN(AC99) &lt;&gt; 0, Settings!$B$16 ="Y"), CONCATENATE(" DEFAULT ",AC99),"")</f>
        <v/>
      </c>
      <c r="AD100" s="115" t="str">
        <f>IF(AND(LEN(AD99) &lt;&gt; 0, Settings!$B$16 ="Y"), CONCATENATE(" DEFAULT ",AD99),"")</f>
        <v/>
      </c>
      <c r="AE100" s="115" t="str">
        <f>IF(AND(LEN(AE99) &lt;&gt; 0, Settings!$B$16 ="Y"), CONCATENATE(" DEFAULT ",AE99),"")</f>
        <v/>
      </c>
      <c r="AF100" s="115" t="str">
        <f>IF(AND(LEN(AF99) &lt;&gt; 0, Settings!$B$16 ="Y"), CONCATENATE(" DEFAULT ",AF99),"")</f>
        <v/>
      </c>
      <c r="AG100" s="115" t="str">
        <f>IF(AND(LEN(AG99) &lt;&gt; 0, Settings!$B$16 ="Y"), CONCATENATE(" DEFAULT ",AG99),"")</f>
        <v/>
      </c>
      <c r="AH100" s="115" t="str">
        <f>IF(AND(LEN(AH99) &lt;&gt; 0, Settings!$B$16 ="Y"), CONCATENATE(" DEFAULT ",AH99),"")</f>
        <v/>
      </c>
      <c r="AI100" s="115" t="str">
        <f>IF(AND(LEN(AI99) &lt;&gt; 0, Settings!$B$16 ="Y"), CONCATENATE(" DEFAULT ",AI99),"")</f>
        <v/>
      </c>
      <c r="AJ100" s="115" t="str">
        <f>IF(AND(LEN(AJ99) &lt;&gt; 0, Settings!$B$16 ="Y"), CONCATENATE(" DEFAULT ",AJ99),"")</f>
        <v/>
      </c>
      <c r="AK100" s="115" t="str">
        <f>IF(AND(LEN(AK99) &lt;&gt; 0, Settings!$B$16 ="Y"), CONCATENATE(" DEFAULT ",AK99),"")</f>
        <v/>
      </c>
      <c r="AL100" s="115" t="str">
        <f>IF(AND(LEN(AL99) &lt;&gt; 0, Settings!$B$16 ="Y"), CONCATENATE(" DEFAULT ",AL99),"")</f>
        <v/>
      </c>
      <c r="AM100" s="115" t="str">
        <f>IF(AND(LEN(AM99) &lt;&gt; 0, Settings!$B$16 ="Y"), CONCATENATE(" DEFAULT ",AM99),"")</f>
        <v/>
      </c>
      <c r="AN100" s="115" t="str">
        <f>IF(AND(LEN(AN99) &lt;&gt; 0, Settings!$B$16 ="Y"), CONCATENATE(" DEFAULT ",AN99),"")</f>
        <v/>
      </c>
      <c r="AO100" s="115" t="str">
        <f>IF(AND(LEN(AO99) &lt;&gt; 0, Settings!$B$16 ="Y"), CONCATENATE(" DEFAULT ",AO99),"")</f>
        <v/>
      </c>
      <c r="AP100" s="115" t="str">
        <f>IF(AND(LEN(AP99) &lt;&gt; 0, Settings!$B$16 ="Y"), CONCATENATE(" DEFAULT ",AP99),"")</f>
        <v/>
      </c>
      <c r="AQ100" s="115" t="str">
        <f>IF(AND(LEN(AQ99) &lt;&gt; 0, Settings!$B$16 ="Y"), CONCATENATE(" DEFAULT ",AQ99),"")</f>
        <v/>
      </c>
      <c r="AR100" s="115" t="str">
        <f>IF(AND(LEN(AR99) &lt;&gt; 0, Settings!$B$16 ="Y"), CONCATENATE(" DEFAULT ",AR99),"")</f>
        <v/>
      </c>
      <c r="AS100" s="115" t="str">
        <f>IF(AND(LEN(AS99) &lt;&gt; 0, Settings!$B$16 ="Y"), CONCATENATE(" DEFAULT ",AS99),"")</f>
        <v/>
      </c>
      <c r="AT100" s="115" t="str">
        <f>IF(AND(LEN(AT99) &lt;&gt; 0, Settings!$B$16 ="Y"), CONCATENATE(" DEFAULT ",AT99),"")</f>
        <v/>
      </c>
      <c r="AU100" s="115" t="str">
        <f>IF(AND(LEN(AU99) &lt;&gt; 0, Settings!$B$16 ="Y"), CONCATENATE(" DEFAULT ",AU99),"")</f>
        <v/>
      </c>
      <c r="AV100" s="115" t="str">
        <f>IF(AND(LEN(AV99) &lt;&gt; 0, Settings!$B$16 ="Y"), CONCATENATE(" DEFAULT ",AV99),"")</f>
        <v/>
      </c>
      <c r="AW100" s="115" t="str">
        <f>IF(AND(LEN(AW99) &lt;&gt; 0, Settings!$B$16 ="Y"), CONCATENATE(" DEFAULT ",AW99),"")</f>
        <v/>
      </c>
      <c r="AX100" s="115" t="str">
        <f>IF(AND(LEN(AX99) &lt;&gt; 0, Settings!$B$16 ="Y"), CONCATENATE(" DEFAULT ",AX99),"")</f>
        <v/>
      </c>
      <c r="AY100" s="115" t="str">
        <f>IF(AND(LEN(AY99) &lt;&gt; 0, Settings!$B$16 ="Y"), CONCATENATE(" DEFAULT ",AY99),"")</f>
        <v/>
      </c>
      <c r="AZ100" s="115" t="str">
        <f>IF(AND(LEN(AZ99) &lt;&gt; 0, Settings!$B$16 ="Y"), CONCATENATE(" DEFAULT ",AZ99),"")</f>
        <v/>
      </c>
      <c r="BA100" s="115" t="str">
        <f>IF(AND(LEN(BA99) &lt;&gt; 0, Settings!$B$16 ="Y"), CONCATENATE(" DEFAULT ",BA99),"")</f>
        <v/>
      </c>
      <c r="BB100" s="115" t="str">
        <f>IF(AND(LEN(BB99) &lt;&gt; 0, Settings!$B$16 ="Y"), CONCATENATE(" DEFAULT ",BB99),"")</f>
        <v/>
      </c>
      <c r="BC100" s="115" t="str">
        <f>IF(AND(LEN(BC99) &lt;&gt; 0, Settings!$B$16 ="Y"), CONCATENATE(" DEFAULT ",BC99),"")</f>
        <v/>
      </c>
      <c r="BD100" s="115" t="str">
        <f>IF(AND(LEN(BD99) &lt;&gt; 0, Settings!$B$16 ="Y"), CONCATENATE(" DEFAULT ",BD99),"")</f>
        <v/>
      </c>
      <c r="BE100" s="115" t="str">
        <f>IF(AND(LEN(BE99) &lt;&gt; 0, Settings!$B$16 ="Y"), CONCATENATE(" DEFAULT ",BE99),"")</f>
        <v/>
      </c>
      <c r="BF100" s="115" t="str">
        <f>IF(AND(LEN(BF99) &lt;&gt; 0, Settings!$B$16 ="Y"), CONCATENATE(" DEFAULT ",BF99),"")</f>
        <v/>
      </c>
      <c r="BG100" s="115" t="str">
        <f>IF(AND(LEN(BG99) &lt;&gt; 0, Settings!$B$16 ="Y"), CONCATENATE(" DEFAULT ",BG99),"")</f>
        <v/>
      </c>
      <c r="BH100" s="115" t="str">
        <f>IF(AND(LEN(BH99) &lt;&gt; 0, Settings!$B$16 ="Y"), CONCATENATE(" DEFAULT ",BH99),"")</f>
        <v/>
      </c>
      <c r="BI100" s="115" t="str">
        <f>IF(AND(LEN(BI99) &lt;&gt; 0, Settings!$B$16 ="Y"), CONCATENATE(" DEFAULT ",BI99),"")</f>
        <v/>
      </c>
      <c r="BJ100" s="115" t="str">
        <f>IF(AND(LEN(BJ99) &lt;&gt; 0, Settings!$B$16 ="Y"), CONCATENATE(" DEFAULT ",BJ99),"")</f>
        <v/>
      </c>
      <c r="BK100" s="115" t="str">
        <f>IF(AND(LEN(BK99) &lt;&gt; 0, Settings!$B$16 ="Y"), CONCATENATE(" DEFAULT ",BK99),"")</f>
        <v/>
      </c>
      <c r="BL100" s="115" t="str">
        <f>IF(AND(LEN(BL99) &lt;&gt; 0, Settings!$B$16 ="Y"), CONCATENATE(" DEFAULT ",BL99),"")</f>
        <v/>
      </c>
      <c r="BM100" s="115" t="str">
        <f>IF(AND(LEN(BM99) &lt;&gt; 0, Settings!$B$16 ="Y"), CONCATENATE(" DEFAULT ",BM99),"")</f>
        <v/>
      </c>
      <c r="BN100" s="115" t="str">
        <f>IF(AND(LEN(BN99) &lt;&gt; 0, Settings!$B$16 ="Y"), CONCATENATE(" DEFAULT ",BN99),"")</f>
        <v/>
      </c>
      <c r="BO100" s="115" t="str">
        <f>IF(AND(LEN(BO99) &lt;&gt; 0, Settings!$B$16 ="Y"), CONCATENATE(" DEFAULT ",BO99),"")</f>
        <v/>
      </c>
      <c r="BP100" s="115" t="str">
        <f>IF(AND(LEN(BP99) &lt;&gt; 0, Settings!$B$16 ="Y"), CONCATENATE(" DEFAULT ",BP99),"")</f>
        <v/>
      </c>
      <c r="BQ100" s="115" t="str">
        <f>IF(AND(LEN(BQ99) &lt;&gt; 0, Settings!$B$16 ="Y"), CONCATENATE(" DEFAULT ",BQ99),"")</f>
        <v/>
      </c>
      <c r="BR100" s="115" t="str">
        <f>IF(AND(LEN(BR99) &lt;&gt; 0, Settings!$B$16 ="Y"), CONCATENATE(" DEFAULT ",BR99),"")</f>
        <v/>
      </c>
      <c r="BS100" s="115" t="str">
        <f>IF(AND(LEN(BS99) &lt;&gt; 0, Settings!$B$16 ="Y"), CONCATENATE(" DEFAULT ",BS99),"")</f>
        <v/>
      </c>
      <c r="BT100" s="115" t="str">
        <f>IF(AND(LEN(BT99) &lt;&gt; 0, Settings!$B$16 ="Y"), CONCATENATE(" DEFAULT ",BT99),"")</f>
        <v/>
      </c>
      <c r="BU100" s="115" t="str">
        <f>IF(AND(LEN(BU99) &lt;&gt; 0, Settings!$B$16 ="Y"), CONCATENATE(" DEFAULT ",BU99),"")</f>
        <v/>
      </c>
      <c r="BV100" s="115" t="str">
        <f>IF(AND(LEN(BV99) &lt;&gt; 0, Settings!$B$16 ="Y"), CONCATENATE(" DEFAULT ",BV99),"")</f>
        <v/>
      </c>
      <c r="BW100" s="115" t="str">
        <f>IF(AND(LEN(BW99) &lt;&gt; 0, Settings!$B$16 ="Y"), CONCATENATE(" DEFAULT ",BW99),"")</f>
        <v/>
      </c>
      <c r="BX100" s="115" t="str">
        <f>IF(AND(LEN(BX99) &lt;&gt; 0, Settings!$B$16 ="Y"), CONCATENATE(" DEFAULT ",BX99),"")</f>
        <v/>
      </c>
      <c r="BY100" s="115" t="str">
        <f>IF(AND(LEN(BY99) &lt;&gt; 0, Settings!$B$16 ="Y"), CONCATENATE(" DEFAULT ",BY99),"")</f>
        <v/>
      </c>
      <c r="BZ100" s="115" t="str">
        <f>IF(AND(LEN(BZ99) &lt;&gt; 0, Settings!$B$16 ="Y"), CONCATENATE(" DEFAULT ",BZ99),"")</f>
        <v/>
      </c>
      <c r="CA100" s="115" t="str">
        <f>IF(AND(LEN(CA99) &lt;&gt; 0, Settings!$B$16 ="Y"), CONCATENATE(" DEFAULT ",CA99),"")</f>
        <v/>
      </c>
      <c r="CB100" s="115" t="str">
        <f>IF(AND(LEN(CB99) &lt;&gt; 0, Settings!$B$16 ="Y"), CONCATENATE(" DEFAULT ",CB99),"")</f>
        <v/>
      </c>
      <c r="CC100" s="115" t="str">
        <f>IF(AND(LEN(CC99) &lt;&gt; 0, Settings!$B$16 ="Y"), CONCATENATE(" DEFAULT ",CC99),"")</f>
        <v/>
      </c>
      <c r="CD100" s="115" t="str">
        <f>IF(AND(LEN(CD99) &lt;&gt; 0, Settings!$B$16 ="Y"), CONCATENATE(" DEFAULT ",CD99),"")</f>
        <v/>
      </c>
      <c r="CE100" s="115" t="str">
        <f>IF(AND(LEN(CE99) &lt;&gt; 0, Settings!$B$16 ="Y"), CONCATENATE(" DEFAULT ",CE99),"")</f>
        <v/>
      </c>
      <c r="CF100" s="115" t="str">
        <f>IF(AND(LEN(CF99) &lt;&gt; 0, Settings!$B$16 ="Y"), CONCATENATE(" DEFAULT ",CF99),"")</f>
        <v/>
      </c>
      <c r="CG100" s="115" t="str">
        <f>IF(AND(LEN(CG99) &lt;&gt; 0, Settings!$B$16 ="Y"), CONCATENATE(" DEFAULT ",CG99),"")</f>
        <v/>
      </c>
      <c r="CH100" s="115" t="str">
        <f>IF(AND(LEN(CH99) &lt;&gt; 0, Settings!$B$16 ="Y"), CONCATENATE(" DEFAULT ",CH99),"")</f>
        <v/>
      </c>
      <c r="CI100" s="115" t="str">
        <f>IF(AND(LEN(CI99) &lt;&gt; 0, Settings!$B$16 ="Y"), CONCATENATE(" DEFAULT ",CI99),"")</f>
        <v/>
      </c>
      <c r="CJ100" s="115" t="str">
        <f>IF(AND(LEN(CJ99) &lt;&gt; 0, Settings!$B$16 ="Y"), CONCATENATE(" DEFAULT ",CJ99),"")</f>
        <v/>
      </c>
      <c r="CK100" s="115" t="str">
        <f>IF(AND(LEN(CK99) &lt;&gt; 0, Settings!$B$16 ="Y"), CONCATENATE(" DEFAULT ",CK99),"")</f>
        <v/>
      </c>
      <c r="CL100" s="115" t="str">
        <f>IF(AND(LEN(CL99) &lt;&gt; 0, Settings!$B$16 ="Y"), CONCATENATE(" DEFAULT ",CL99),"")</f>
        <v/>
      </c>
      <c r="CM100" s="115" t="str">
        <f>IF(AND(LEN(CM99) &lt;&gt; 0, Settings!$B$16 ="Y"), CONCATENATE(" DEFAULT ",CM99),"")</f>
        <v/>
      </c>
      <c r="CN100" s="115" t="str">
        <f>IF(AND(LEN(CN99) &lt;&gt; 0, Settings!$B$16 ="Y"), CONCATENATE(" DEFAULT ",CN99),"")</f>
        <v/>
      </c>
      <c r="CO100" s="115" t="str">
        <f>IF(AND(LEN(CO99) &lt;&gt; 0, Settings!$B$16 ="Y"), CONCATENATE(" DEFAULT ",CO99),"")</f>
        <v/>
      </c>
      <c r="CP100" s="115" t="str">
        <f>IF(AND(LEN(CP99) &lt;&gt; 0, Settings!$B$16 ="Y"), CONCATENATE(" DEFAULT ",CP99),"")</f>
        <v/>
      </c>
      <c r="CQ100" s="115" t="str">
        <f>IF(AND(LEN(CQ99) &lt;&gt; 0, Settings!$B$16 ="Y"), CONCATENATE(" DEFAULT ",CQ99),"")</f>
        <v/>
      </c>
      <c r="CR100" s="115" t="str">
        <f>IF(AND(LEN(CR99) &lt;&gt; 0, Settings!$B$16 ="Y"), CONCATENATE(" DEFAULT ",CR99),"")</f>
        <v/>
      </c>
      <c r="CS100" s="115" t="str">
        <f>IF(AND(LEN(CS99) &lt;&gt; 0, Settings!$B$16 ="Y"), CONCATENATE(" DEFAULT ",CS99),"")</f>
        <v/>
      </c>
      <c r="CT100" s="115" t="str">
        <f>IF(AND(LEN(CT99) &lt;&gt; 0, Settings!$B$16 ="Y"), CONCATENATE(" DEFAULT ",CT99),"")</f>
        <v/>
      </c>
      <c r="CU100" s="115" t="str">
        <f>IF(AND(LEN(CU99) &lt;&gt; 0, Settings!$B$16 ="Y"), CONCATENATE(" DEFAULT ",CU99),"")</f>
        <v/>
      </c>
      <c r="CV100" s="115" t="str">
        <f>IF(AND(LEN(CV99) &lt;&gt; 0, Settings!$B$16 ="Y"), CONCATENATE(" DEFAULT ",CV99),"")</f>
        <v/>
      </c>
      <c r="CW100" s="115" t="str">
        <f>IF(AND(LEN(CW99) &lt;&gt; 0, Settings!$B$16 ="Y"), CONCATENATE(" DEFAULT ",CW99),"")</f>
        <v/>
      </c>
      <c r="CX100" s="115" t="str">
        <f>IF(AND(LEN(CX99) &lt;&gt; 0, Settings!$B$16 ="Y"), CONCATENATE(" DEFAULT ",CX99),"")</f>
        <v/>
      </c>
      <c r="CY100" s="115" t="str">
        <f>IF(AND(LEN(CY99) &lt;&gt; 0, Settings!$B$16 ="Y"), CONCATENATE(" DEFAULT ",CY99),"")</f>
        <v/>
      </c>
      <c r="CZ100" s="115" t="str">
        <f>IF(AND(LEN(CZ99) &lt;&gt; 0, Settings!$B$16 ="Y"), CONCATENATE(" DEFAULT ",CZ99),"")</f>
        <v/>
      </c>
      <c r="DA100" s="115" t="str">
        <f>IF(AND(LEN(DA99) &lt;&gt; 0, Settings!$B$16 ="Y"), CONCATENATE(" DEFAULT ",DA99),"")</f>
        <v/>
      </c>
      <c r="DB100" s="115" t="str">
        <f>IF(AND(LEN(DB99) &lt;&gt; 0, Settings!$B$16 ="Y"), CONCATENATE(" DEFAULT ",DB99),"")</f>
        <v/>
      </c>
      <c r="DC100" s="115" t="str">
        <f>IF(AND(LEN(DC99) &lt;&gt; 0, Settings!$B$16 ="Y"), CONCATENATE(" DEFAULT ",DC99),"")</f>
        <v/>
      </c>
      <c r="DD100" s="115" t="str">
        <f>IF(AND(LEN(DD99) &lt;&gt; 0, Settings!$B$16 ="Y"), CONCATENATE(" DEFAULT ",DD99),"")</f>
        <v/>
      </c>
      <c r="DE100" s="115" t="str">
        <f>IF(AND(LEN(DE99) &lt;&gt; 0, Settings!$B$16 ="Y"), CONCATENATE(" DEFAULT ",DE99),"")</f>
        <v/>
      </c>
      <c r="DF100" s="115" t="str">
        <f>IF(AND(LEN(DF99) &lt;&gt; 0, Settings!$B$16 ="Y"), CONCATENATE(" DEFAULT ",DF99),"")</f>
        <v/>
      </c>
      <c r="DG100" s="115" t="str">
        <f>IF(AND(LEN(DG99) &lt;&gt; 0, Settings!$B$16 ="Y"), CONCATENATE(" DEFAULT ",DG99),"")</f>
        <v/>
      </c>
      <c r="DH100" s="115" t="str">
        <f>IF(AND(LEN(DH99) &lt;&gt; 0, Settings!$B$16 ="Y"), CONCATENATE(" DEFAULT ",DH99),"")</f>
        <v/>
      </c>
      <c r="DI100" s="115" t="str">
        <f>IF(AND(LEN(DI99) &lt;&gt; 0, Settings!$B$16 ="Y"), CONCATENATE(" DEFAULT ",DI99),"")</f>
        <v/>
      </c>
      <c r="DJ100" s="115" t="str">
        <f>IF(AND(LEN(DJ99) &lt;&gt; 0, Settings!$B$16 ="Y"), CONCATENATE(" DEFAULT ",DJ99),"")</f>
        <v/>
      </c>
      <c r="DK100" s="115" t="str">
        <f>IF(AND(LEN(DK99) &lt;&gt; 0, Settings!$B$16 ="Y"), CONCATENATE(" DEFAULT ",DK99),"")</f>
        <v/>
      </c>
      <c r="DL100" s="115" t="str">
        <f>IF(AND(LEN(DL99) &lt;&gt; 0, Settings!$B$16 ="Y"), CONCATENATE(" DEFAULT ",DL99),"")</f>
        <v/>
      </c>
      <c r="DM100" s="115" t="str">
        <f>IF(AND(LEN(DM99) &lt;&gt; 0, Settings!$B$16 ="Y"), CONCATENATE(" DEFAULT ",DM99),"")</f>
        <v/>
      </c>
      <c r="DN100" s="115" t="str">
        <f>IF(AND(LEN(DN99) &lt;&gt; 0, Settings!$B$16 ="Y"), CONCATENATE(" DEFAULT ",DN99),"")</f>
        <v/>
      </c>
      <c r="DO100" s="115" t="str">
        <f>IF(AND(LEN(DO99) &lt;&gt; 0, Settings!$B$16 ="Y"), CONCATENATE(" DEFAULT ",DO99),"")</f>
        <v/>
      </c>
      <c r="DP100" s="115" t="str">
        <f>IF(AND(LEN(DP99) &lt;&gt; 0, Settings!$B$16 ="Y"), CONCATENATE(" DEFAULT ",DP99),"")</f>
        <v/>
      </c>
      <c r="DQ100" s="115" t="str">
        <f>IF(AND(LEN(DQ99) &lt;&gt; 0, Settings!$B$16 ="Y"), CONCATENATE(" DEFAULT ",DQ99),"")</f>
        <v/>
      </c>
      <c r="DR100" s="115" t="str">
        <f>IF(AND(LEN(DR99) &lt;&gt; 0, Settings!$B$16 ="Y"), CONCATENATE(" DEFAULT ",DR99),"")</f>
        <v/>
      </c>
      <c r="DS100" s="115" t="str">
        <f>IF(AND(LEN(DS99) &lt;&gt; 0, Settings!$B$16 ="Y"), CONCATENATE(" DEFAULT ",DS99),"")</f>
        <v/>
      </c>
      <c r="DT100" s="115" t="str">
        <f>IF(AND(LEN(DT99) &lt;&gt; 0, Settings!$B$16 ="Y"), CONCATENATE(" DEFAULT ",DT99),"")</f>
        <v/>
      </c>
      <c r="DU100" s="115" t="str">
        <f>IF(AND(LEN(DU99) &lt;&gt; 0, Settings!$B$16 ="Y"), CONCATENATE(" DEFAULT ",DU99),"")</f>
        <v/>
      </c>
      <c r="DV100" s="115" t="str">
        <f>IF(AND(LEN(DV99) &lt;&gt; 0, Settings!$B$16 ="Y"), CONCATENATE(" DEFAULT ",DV99),"")</f>
        <v/>
      </c>
      <c r="DW100" s="115" t="str">
        <f>IF(AND(LEN(DW99) &lt;&gt; 0, Settings!$B$16 ="Y"), CONCATENATE(" DEFAULT ",DW99),"")</f>
        <v/>
      </c>
      <c r="DX100" s="115" t="str">
        <f>IF(AND(LEN(DX99) &lt;&gt; 0, Settings!$B$16 ="Y"), CONCATENATE(" DEFAULT ",DX99),"")</f>
        <v/>
      </c>
      <c r="DY100" s="115" t="str">
        <f>IF(AND(LEN(DY99) &lt;&gt; 0, Settings!$B$16 ="Y"), CONCATENATE(" DEFAULT ",DY99),"")</f>
        <v/>
      </c>
      <c r="DZ100" s="115" t="str">
        <f>IF(AND(LEN(DZ99) &lt;&gt; 0, Settings!$B$16 ="Y"), CONCATENATE(" DEFAULT ",DZ99),"")</f>
        <v/>
      </c>
      <c r="EA100" s="115" t="str">
        <f>IF(AND(LEN(EA99) &lt;&gt; 0, Settings!$B$16 ="Y"), CONCATENATE(" DEFAULT ",EA99),"")</f>
        <v/>
      </c>
      <c r="EB100" s="115" t="str">
        <f>IF(AND(LEN(EB99) &lt;&gt; 0, Settings!$B$16 ="Y"), CONCATENATE(" DEFAULT ",EB99),"")</f>
        <v/>
      </c>
      <c r="EC100" s="115" t="str">
        <f>IF(AND(LEN(EC99) &lt;&gt; 0, Settings!$B$16 ="Y"), CONCATENATE(" DEFAULT ",EC99),"")</f>
        <v/>
      </c>
      <c r="ED100" s="115" t="str">
        <f>IF(AND(LEN(ED99) &lt;&gt; 0, Settings!$B$16 ="Y"), CONCATENATE(" DEFAULT ",ED99),"")</f>
        <v/>
      </c>
      <c r="EE100" s="115" t="str">
        <f>IF(AND(LEN(EE99) &lt;&gt; 0, Settings!$B$16 ="Y"), CONCATENATE(" DEFAULT ",EE99),"")</f>
        <v/>
      </c>
      <c r="EF100" s="115" t="str">
        <f>IF(AND(LEN(EF99) &lt;&gt; 0, Settings!$B$16 ="Y"), CONCATENATE(" DEFAULT ",EF99),"")</f>
        <v/>
      </c>
      <c r="EG100" s="115" t="str">
        <f>IF(AND(LEN(EG99) &lt;&gt; 0, Settings!$B$16 ="Y"), CONCATENATE(" DEFAULT ",EG99),"")</f>
        <v/>
      </c>
      <c r="EH100" s="115" t="str">
        <f>IF(AND(LEN(EH99) &lt;&gt; 0, Settings!$B$16 ="Y"), CONCATENATE(" DEFAULT ",EH99),"")</f>
        <v/>
      </c>
      <c r="EI100" s="115" t="str">
        <f>IF(AND(LEN(EI99) &lt;&gt; 0, Settings!$B$16 ="Y"), CONCATENATE(" DEFAULT ",EI99),"")</f>
        <v/>
      </c>
      <c r="EJ100" s="115" t="str">
        <f>IF(AND(LEN(EJ99) &lt;&gt; 0, Settings!$B$16 ="Y"), CONCATENATE(" DEFAULT ",EJ99),"")</f>
        <v/>
      </c>
      <c r="EK100" s="115" t="str">
        <f>IF(AND(LEN(EK99) &lt;&gt; 0, Settings!$B$16 ="Y"), CONCATENATE(" DEFAULT ",EK99),"")</f>
        <v/>
      </c>
      <c r="EL100" s="115" t="str">
        <f>IF(AND(LEN(EL99) &lt;&gt; 0, Settings!$B$16 ="Y"), CONCATENATE(" DEFAULT ",EL99),"")</f>
        <v/>
      </c>
      <c r="EM100" s="115" t="str">
        <f>IF(AND(LEN(EM99) &lt;&gt; 0, Settings!$B$16 ="Y"), CONCATENATE(" DEFAULT ",EM99),"")</f>
        <v/>
      </c>
      <c r="EN100" s="115" t="str">
        <f>IF(AND(LEN(EN99) &lt;&gt; 0, Settings!$B$16 ="Y"), CONCATENATE(" DEFAULT ",EN99),"")</f>
        <v/>
      </c>
      <c r="EO100" s="115" t="str">
        <f>IF(AND(LEN(EO99) &lt;&gt; 0, Settings!$B$16 ="Y"), CONCATENATE(" DEFAULT ",EO99),"")</f>
        <v/>
      </c>
      <c r="EP100" s="115" t="str">
        <f>IF(AND(LEN(EP99) &lt;&gt; 0, Settings!$B$16 ="Y"), CONCATENATE(" DEFAULT ",EP99),"")</f>
        <v/>
      </c>
      <c r="EQ100" s="115" t="str">
        <f>IF(AND(LEN(EQ99) &lt;&gt; 0, Settings!$B$16 ="Y"), CONCATENATE(" DEFAULT ",EQ99),"")</f>
        <v/>
      </c>
      <c r="ER100" s="115" t="str">
        <f>IF(AND(LEN(ER99) &lt;&gt; 0, Settings!$B$16 ="Y"), CONCATENATE(" DEFAULT ",ER99),"")</f>
        <v/>
      </c>
      <c r="ES100" s="115" t="str">
        <f>IF(AND(LEN(ES99) &lt;&gt; 0, Settings!$B$16 ="Y"), CONCATENATE(" DEFAULT ",ES99),"")</f>
        <v/>
      </c>
      <c r="ET100" s="115" t="str">
        <f>IF(AND(LEN(ET99) &lt;&gt; 0, Settings!$B$16 ="Y"), CONCATENATE(" DEFAULT ",ET99),"")</f>
        <v/>
      </c>
      <c r="EU100" s="115" t="str">
        <f>IF(AND(LEN(EU99) &lt;&gt; 0, Settings!$B$16 ="Y"), CONCATENATE(" DEFAULT ",EU99),"")</f>
        <v/>
      </c>
      <c r="EV100" s="115" t="str">
        <f>IF(AND(LEN(EV99) &lt;&gt; 0, Settings!$B$16 ="Y"), CONCATENATE(" DEFAULT ",EV99),"")</f>
        <v/>
      </c>
      <c r="EW100" s="115" t="str">
        <f>IF(AND(LEN(EW99) &lt;&gt; 0, Settings!$B$16 ="Y"), CONCATENATE(" DEFAULT ",EW99),"")</f>
        <v/>
      </c>
      <c r="EX100" s="115" t="str">
        <f>IF(AND(LEN(EX99) &lt;&gt; 0, Settings!$B$16 ="Y"), CONCATENATE(" DEFAULT ",EX99),"")</f>
        <v/>
      </c>
      <c r="EY100" s="115" t="str">
        <f>IF(AND(LEN(EY99) &lt;&gt; 0, Settings!$B$16 ="Y"), CONCATENATE(" DEFAULT ",EY99),"")</f>
        <v/>
      </c>
    </row>
    <row r="101" spans="1:155" s="39" customFormat="1" hidden="1" outlineLevel="2">
      <c r="A101" s="21"/>
      <c r="B101" s="21"/>
      <c r="C101" s="33" t="s">
        <v>227</v>
      </c>
      <c r="D101" s="33"/>
      <c r="E101" s="28"/>
      <c r="F101" s="115" t="str">
        <f>IF(LEN(F72) = 0, "", "," &amp; CHAR(13))</f>
        <v>,_x000D_</v>
      </c>
      <c r="G101" s="115" t="str">
        <f>IF(LEN(G72) = 0, "", "," &amp; CHAR(13))</f>
        <v>,_x000D_</v>
      </c>
      <c r="H101" s="115" t="str">
        <f t="shared" ref="H101:BS101" si="90">IF(LEN(H72) = 0, "", "," &amp; CHAR(13))</f>
        <v>,_x000D_</v>
      </c>
      <c r="I101" s="115" t="str">
        <f t="shared" si="90"/>
        <v>,_x000D_</v>
      </c>
      <c r="J101" s="115" t="str">
        <f t="shared" si="90"/>
        <v>,_x000D_</v>
      </c>
      <c r="K101" s="115" t="str">
        <f t="shared" si="90"/>
        <v/>
      </c>
      <c r="L101" s="115" t="str">
        <f t="shared" si="90"/>
        <v/>
      </c>
      <c r="M101" s="115" t="str">
        <f t="shared" si="90"/>
        <v/>
      </c>
      <c r="N101" s="115" t="str">
        <f t="shared" si="90"/>
        <v/>
      </c>
      <c r="O101" s="115" t="str">
        <f t="shared" si="90"/>
        <v/>
      </c>
      <c r="P101" s="115" t="str">
        <f t="shared" si="90"/>
        <v/>
      </c>
      <c r="Q101" s="115" t="str">
        <f t="shared" si="90"/>
        <v/>
      </c>
      <c r="R101" s="115" t="str">
        <f t="shared" si="90"/>
        <v/>
      </c>
      <c r="S101" s="115" t="str">
        <f t="shared" si="90"/>
        <v/>
      </c>
      <c r="T101" s="115" t="str">
        <f t="shared" si="90"/>
        <v/>
      </c>
      <c r="U101" s="115" t="str">
        <f t="shared" si="90"/>
        <v/>
      </c>
      <c r="V101" s="115" t="str">
        <f t="shared" si="90"/>
        <v/>
      </c>
      <c r="W101" s="115" t="str">
        <f t="shared" si="90"/>
        <v/>
      </c>
      <c r="X101" s="115" t="str">
        <f t="shared" si="90"/>
        <v/>
      </c>
      <c r="Y101" s="115" t="str">
        <f t="shared" si="90"/>
        <v/>
      </c>
      <c r="Z101" s="115" t="str">
        <f t="shared" si="90"/>
        <v/>
      </c>
      <c r="AA101" s="115" t="str">
        <f t="shared" si="90"/>
        <v/>
      </c>
      <c r="AB101" s="115" t="str">
        <f t="shared" si="90"/>
        <v/>
      </c>
      <c r="AC101" s="115" t="str">
        <f t="shared" si="90"/>
        <v/>
      </c>
      <c r="AD101" s="115" t="str">
        <f t="shared" si="90"/>
        <v/>
      </c>
      <c r="AE101" s="115" t="str">
        <f t="shared" si="90"/>
        <v/>
      </c>
      <c r="AF101" s="115" t="str">
        <f t="shared" si="90"/>
        <v/>
      </c>
      <c r="AG101" s="115" t="str">
        <f t="shared" si="90"/>
        <v/>
      </c>
      <c r="AH101" s="115" t="str">
        <f t="shared" si="90"/>
        <v/>
      </c>
      <c r="AI101" s="115" t="str">
        <f t="shared" si="90"/>
        <v/>
      </c>
      <c r="AJ101" s="115" t="str">
        <f t="shared" si="90"/>
        <v/>
      </c>
      <c r="AK101" s="115" t="str">
        <f t="shared" si="90"/>
        <v/>
      </c>
      <c r="AL101" s="115" t="str">
        <f t="shared" si="90"/>
        <v/>
      </c>
      <c r="AM101" s="115" t="str">
        <f t="shared" si="90"/>
        <v/>
      </c>
      <c r="AN101" s="115" t="str">
        <f t="shared" si="90"/>
        <v/>
      </c>
      <c r="AO101" s="115" t="str">
        <f t="shared" si="90"/>
        <v/>
      </c>
      <c r="AP101" s="115" t="str">
        <f t="shared" si="90"/>
        <v/>
      </c>
      <c r="AQ101" s="115" t="str">
        <f t="shared" si="90"/>
        <v/>
      </c>
      <c r="AR101" s="115" t="str">
        <f t="shared" si="90"/>
        <v/>
      </c>
      <c r="AS101" s="115" t="str">
        <f t="shared" si="90"/>
        <v/>
      </c>
      <c r="AT101" s="115" t="str">
        <f t="shared" si="90"/>
        <v/>
      </c>
      <c r="AU101" s="115" t="str">
        <f t="shared" si="90"/>
        <v/>
      </c>
      <c r="AV101" s="115" t="str">
        <f t="shared" si="90"/>
        <v/>
      </c>
      <c r="AW101" s="115" t="str">
        <f t="shared" si="90"/>
        <v/>
      </c>
      <c r="AX101" s="115" t="str">
        <f t="shared" si="90"/>
        <v/>
      </c>
      <c r="AY101" s="115" t="str">
        <f t="shared" si="90"/>
        <v/>
      </c>
      <c r="AZ101" s="115" t="str">
        <f t="shared" si="90"/>
        <v/>
      </c>
      <c r="BA101" s="115" t="str">
        <f t="shared" si="90"/>
        <v/>
      </c>
      <c r="BB101" s="115" t="str">
        <f t="shared" si="90"/>
        <v/>
      </c>
      <c r="BC101" s="115" t="str">
        <f t="shared" si="90"/>
        <v/>
      </c>
      <c r="BD101" s="115" t="str">
        <f t="shared" si="90"/>
        <v/>
      </c>
      <c r="BE101" s="115" t="str">
        <f t="shared" si="90"/>
        <v/>
      </c>
      <c r="BF101" s="115" t="str">
        <f t="shared" si="90"/>
        <v/>
      </c>
      <c r="BG101" s="115" t="str">
        <f t="shared" si="90"/>
        <v/>
      </c>
      <c r="BH101" s="115" t="str">
        <f t="shared" si="90"/>
        <v/>
      </c>
      <c r="BI101" s="115" t="str">
        <f t="shared" si="90"/>
        <v/>
      </c>
      <c r="BJ101" s="115" t="str">
        <f t="shared" si="90"/>
        <v/>
      </c>
      <c r="BK101" s="115" t="str">
        <f t="shared" si="90"/>
        <v/>
      </c>
      <c r="BL101" s="115" t="str">
        <f t="shared" si="90"/>
        <v/>
      </c>
      <c r="BM101" s="115" t="str">
        <f t="shared" si="90"/>
        <v/>
      </c>
      <c r="BN101" s="115" t="str">
        <f t="shared" si="90"/>
        <v/>
      </c>
      <c r="BO101" s="115" t="str">
        <f t="shared" si="90"/>
        <v/>
      </c>
      <c r="BP101" s="115" t="str">
        <f t="shared" si="90"/>
        <v/>
      </c>
      <c r="BQ101" s="115" t="str">
        <f t="shared" si="90"/>
        <v/>
      </c>
      <c r="BR101" s="115" t="str">
        <f t="shared" si="90"/>
        <v/>
      </c>
      <c r="BS101" s="115" t="str">
        <f t="shared" si="90"/>
        <v/>
      </c>
      <c r="BT101" s="115" t="str">
        <f t="shared" ref="BT101:EE101" si="91">IF(LEN(BT72) = 0, "", "," &amp; CHAR(13))</f>
        <v/>
      </c>
      <c r="BU101" s="115" t="str">
        <f t="shared" si="91"/>
        <v/>
      </c>
      <c r="BV101" s="115" t="str">
        <f t="shared" si="91"/>
        <v/>
      </c>
      <c r="BW101" s="115" t="str">
        <f t="shared" si="91"/>
        <v/>
      </c>
      <c r="BX101" s="115" t="str">
        <f t="shared" si="91"/>
        <v/>
      </c>
      <c r="BY101" s="115" t="str">
        <f t="shared" si="91"/>
        <v/>
      </c>
      <c r="BZ101" s="115" t="str">
        <f t="shared" si="91"/>
        <v/>
      </c>
      <c r="CA101" s="115" t="str">
        <f t="shared" si="91"/>
        <v/>
      </c>
      <c r="CB101" s="115" t="str">
        <f t="shared" si="91"/>
        <v/>
      </c>
      <c r="CC101" s="115" t="str">
        <f t="shared" si="91"/>
        <v/>
      </c>
      <c r="CD101" s="115" t="str">
        <f t="shared" si="91"/>
        <v/>
      </c>
      <c r="CE101" s="115" t="str">
        <f t="shared" si="91"/>
        <v/>
      </c>
      <c r="CF101" s="115" t="str">
        <f t="shared" si="91"/>
        <v/>
      </c>
      <c r="CG101" s="115" t="str">
        <f t="shared" si="91"/>
        <v/>
      </c>
      <c r="CH101" s="115" t="str">
        <f t="shared" si="91"/>
        <v/>
      </c>
      <c r="CI101" s="115" t="str">
        <f t="shared" si="91"/>
        <v/>
      </c>
      <c r="CJ101" s="115" t="str">
        <f t="shared" si="91"/>
        <v/>
      </c>
      <c r="CK101" s="115" t="str">
        <f t="shared" si="91"/>
        <v/>
      </c>
      <c r="CL101" s="115" t="str">
        <f t="shared" si="91"/>
        <v/>
      </c>
      <c r="CM101" s="115" t="str">
        <f t="shared" si="91"/>
        <v/>
      </c>
      <c r="CN101" s="115" t="str">
        <f t="shared" si="91"/>
        <v/>
      </c>
      <c r="CO101" s="115" t="str">
        <f t="shared" si="91"/>
        <v/>
      </c>
      <c r="CP101" s="115" t="str">
        <f t="shared" si="91"/>
        <v/>
      </c>
      <c r="CQ101" s="115" t="str">
        <f t="shared" si="91"/>
        <v/>
      </c>
      <c r="CR101" s="115" t="str">
        <f t="shared" si="91"/>
        <v/>
      </c>
      <c r="CS101" s="115" t="str">
        <f t="shared" si="91"/>
        <v/>
      </c>
      <c r="CT101" s="115" t="str">
        <f t="shared" si="91"/>
        <v/>
      </c>
      <c r="CU101" s="115" t="str">
        <f t="shared" si="91"/>
        <v/>
      </c>
      <c r="CV101" s="115" t="str">
        <f t="shared" si="91"/>
        <v/>
      </c>
      <c r="CW101" s="115" t="str">
        <f t="shared" si="91"/>
        <v/>
      </c>
      <c r="CX101" s="115" t="str">
        <f t="shared" si="91"/>
        <v/>
      </c>
      <c r="CY101" s="115" t="str">
        <f t="shared" si="91"/>
        <v/>
      </c>
      <c r="CZ101" s="115" t="str">
        <f t="shared" si="91"/>
        <v/>
      </c>
      <c r="DA101" s="115" t="str">
        <f t="shared" si="91"/>
        <v/>
      </c>
      <c r="DB101" s="115" t="str">
        <f t="shared" si="91"/>
        <v/>
      </c>
      <c r="DC101" s="115" t="str">
        <f t="shared" si="91"/>
        <v/>
      </c>
      <c r="DD101" s="115" t="str">
        <f t="shared" si="91"/>
        <v/>
      </c>
      <c r="DE101" s="115" t="str">
        <f t="shared" si="91"/>
        <v/>
      </c>
      <c r="DF101" s="115" t="str">
        <f t="shared" si="91"/>
        <v/>
      </c>
      <c r="DG101" s="115" t="str">
        <f t="shared" si="91"/>
        <v/>
      </c>
      <c r="DH101" s="115" t="str">
        <f t="shared" si="91"/>
        <v/>
      </c>
      <c r="DI101" s="115" t="str">
        <f t="shared" si="91"/>
        <v/>
      </c>
      <c r="DJ101" s="115" t="str">
        <f t="shared" si="91"/>
        <v/>
      </c>
      <c r="DK101" s="115" t="str">
        <f t="shared" si="91"/>
        <v/>
      </c>
      <c r="DL101" s="115" t="str">
        <f t="shared" si="91"/>
        <v/>
      </c>
      <c r="DM101" s="115" t="str">
        <f t="shared" si="91"/>
        <v/>
      </c>
      <c r="DN101" s="115" t="str">
        <f t="shared" si="91"/>
        <v/>
      </c>
      <c r="DO101" s="115" t="str">
        <f t="shared" si="91"/>
        <v/>
      </c>
      <c r="DP101" s="115" t="str">
        <f t="shared" si="91"/>
        <v/>
      </c>
      <c r="DQ101" s="115" t="str">
        <f t="shared" si="91"/>
        <v/>
      </c>
      <c r="DR101" s="115" t="str">
        <f t="shared" si="91"/>
        <v/>
      </c>
      <c r="DS101" s="115" t="str">
        <f t="shared" si="91"/>
        <v/>
      </c>
      <c r="DT101" s="115" t="str">
        <f t="shared" si="91"/>
        <v/>
      </c>
      <c r="DU101" s="115" t="str">
        <f t="shared" si="91"/>
        <v/>
      </c>
      <c r="DV101" s="115" t="str">
        <f t="shared" si="91"/>
        <v/>
      </c>
      <c r="DW101" s="115" t="str">
        <f t="shared" si="91"/>
        <v/>
      </c>
      <c r="DX101" s="115" t="str">
        <f t="shared" si="91"/>
        <v/>
      </c>
      <c r="DY101" s="115" t="str">
        <f t="shared" si="91"/>
        <v/>
      </c>
      <c r="DZ101" s="115" t="str">
        <f t="shared" si="91"/>
        <v/>
      </c>
      <c r="EA101" s="115" t="str">
        <f t="shared" si="91"/>
        <v/>
      </c>
      <c r="EB101" s="115" t="str">
        <f t="shared" si="91"/>
        <v/>
      </c>
      <c r="EC101" s="115" t="str">
        <f t="shared" si="91"/>
        <v/>
      </c>
      <c r="ED101" s="115" t="str">
        <f t="shared" si="91"/>
        <v/>
      </c>
      <c r="EE101" s="115" t="str">
        <f t="shared" si="91"/>
        <v/>
      </c>
      <c r="EF101" s="115" t="str">
        <f t="shared" ref="EF101:EY101" si="92">IF(LEN(EF72) = 0, "", "," &amp; CHAR(13))</f>
        <v/>
      </c>
      <c r="EG101" s="115" t="str">
        <f t="shared" si="92"/>
        <v/>
      </c>
      <c r="EH101" s="115" t="str">
        <f t="shared" si="92"/>
        <v/>
      </c>
      <c r="EI101" s="115" t="str">
        <f t="shared" si="92"/>
        <v/>
      </c>
      <c r="EJ101" s="115" t="str">
        <f t="shared" si="92"/>
        <v/>
      </c>
      <c r="EK101" s="115" t="str">
        <f t="shared" si="92"/>
        <v/>
      </c>
      <c r="EL101" s="115" t="str">
        <f t="shared" si="92"/>
        <v/>
      </c>
      <c r="EM101" s="115" t="str">
        <f t="shared" si="92"/>
        <v/>
      </c>
      <c r="EN101" s="115" t="str">
        <f t="shared" si="92"/>
        <v/>
      </c>
      <c r="EO101" s="115" t="str">
        <f t="shared" si="92"/>
        <v/>
      </c>
      <c r="EP101" s="115" t="str">
        <f t="shared" si="92"/>
        <v/>
      </c>
      <c r="EQ101" s="115" t="str">
        <f t="shared" si="92"/>
        <v/>
      </c>
      <c r="ER101" s="115" t="str">
        <f t="shared" si="92"/>
        <v/>
      </c>
      <c r="ES101" s="115" t="str">
        <f t="shared" si="92"/>
        <v/>
      </c>
      <c r="ET101" s="115" t="str">
        <f t="shared" si="92"/>
        <v/>
      </c>
      <c r="EU101" s="115" t="str">
        <f t="shared" si="92"/>
        <v/>
      </c>
      <c r="EV101" s="115" t="str">
        <f t="shared" si="92"/>
        <v/>
      </c>
      <c r="EW101" s="115" t="str">
        <f t="shared" si="92"/>
        <v/>
      </c>
      <c r="EX101" s="115" t="str">
        <f t="shared" si="92"/>
        <v/>
      </c>
      <c r="EY101" s="115" t="str">
        <f t="shared" si="92"/>
        <v/>
      </c>
    </row>
    <row r="102" spans="1:155" s="39" customFormat="1" hidden="1" outlineLevel="2">
      <c r="A102" s="21"/>
      <c r="B102" s="21"/>
      <c r="C102" s="33"/>
      <c r="D102" s="33"/>
      <c r="E102" s="28"/>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row>
    <row r="103" spans="1:155" s="38" customFormat="1" ht="31.95" hidden="1" customHeight="1" outlineLevel="2">
      <c r="A103" s="20"/>
      <c r="B103" s="20"/>
      <c r="C103" s="33" t="s">
        <v>203</v>
      </c>
      <c r="D103" s="33"/>
      <c r="E103" s="28"/>
      <c r="F103" s="123" t="str">
        <f t="shared" ref="F103:BQ103" si="93">CONCATENATE(F72, F96, F97, F100, F101)</f>
        <v>LAUREATE_KEY VARCHAR2(40) DEFAULT '5',_x000D_</v>
      </c>
      <c r="G103" s="123" t="str">
        <f t="shared" si="93"/>
        <v>PRIZE_KEY VARCHAR2(40) DEFAULT '13',_x000D_</v>
      </c>
      <c r="H103" s="123" t="str">
        <f t="shared" si="93"/>
        <v>CATEGORY_KEY VARCHAR2(40) DEFAULT '1',_x000D_</v>
      </c>
      <c r="I103" s="123" t="str">
        <f t="shared" si="93"/>
        <v>SHARE VARCHAR2(40) DEFAULT '2',_x000D_</v>
      </c>
      <c r="J103" s="123" t="str">
        <f t="shared" si="93"/>
        <v>PRIZE_DISTRIBUTION_PER_WINNER VARCHAR2(40) DEFAULT '333333.3333',_x000D_</v>
      </c>
      <c r="K103" s="123" t="str">
        <f t="shared" si="93"/>
        <v/>
      </c>
      <c r="L103" s="123" t="str">
        <f t="shared" si="93"/>
        <v/>
      </c>
      <c r="M103" s="123" t="str">
        <f t="shared" si="93"/>
        <v/>
      </c>
      <c r="N103" s="123" t="str">
        <f t="shared" si="93"/>
        <v/>
      </c>
      <c r="O103" s="123" t="str">
        <f t="shared" si="93"/>
        <v/>
      </c>
      <c r="P103" s="123" t="str">
        <f t="shared" si="93"/>
        <v/>
      </c>
      <c r="Q103" s="123" t="str">
        <f t="shared" si="93"/>
        <v/>
      </c>
      <c r="R103" s="123" t="str">
        <f t="shared" si="93"/>
        <v/>
      </c>
      <c r="S103" s="123" t="str">
        <f t="shared" si="93"/>
        <v/>
      </c>
      <c r="T103" s="123" t="str">
        <f t="shared" si="93"/>
        <v/>
      </c>
      <c r="U103" s="123" t="str">
        <f t="shared" si="93"/>
        <v/>
      </c>
      <c r="V103" s="123" t="str">
        <f t="shared" si="93"/>
        <v/>
      </c>
      <c r="W103" s="123" t="str">
        <f t="shared" si="93"/>
        <v/>
      </c>
      <c r="X103" s="123" t="str">
        <f t="shared" si="93"/>
        <v/>
      </c>
      <c r="Y103" s="123" t="str">
        <f t="shared" si="93"/>
        <v/>
      </c>
      <c r="Z103" s="123" t="str">
        <f t="shared" si="93"/>
        <v/>
      </c>
      <c r="AA103" s="123" t="str">
        <f t="shared" si="93"/>
        <v/>
      </c>
      <c r="AB103" s="123" t="str">
        <f t="shared" si="93"/>
        <v/>
      </c>
      <c r="AC103" s="123" t="str">
        <f t="shared" si="93"/>
        <v/>
      </c>
      <c r="AD103" s="123" t="str">
        <f t="shared" si="93"/>
        <v/>
      </c>
      <c r="AE103" s="123" t="str">
        <f t="shared" si="93"/>
        <v/>
      </c>
      <c r="AF103" s="123" t="str">
        <f t="shared" si="93"/>
        <v/>
      </c>
      <c r="AG103" s="123" t="str">
        <f t="shared" si="93"/>
        <v/>
      </c>
      <c r="AH103" s="123" t="str">
        <f t="shared" si="93"/>
        <v/>
      </c>
      <c r="AI103" s="123" t="str">
        <f t="shared" si="93"/>
        <v/>
      </c>
      <c r="AJ103" s="123" t="str">
        <f t="shared" si="93"/>
        <v/>
      </c>
      <c r="AK103" s="123" t="str">
        <f t="shared" si="93"/>
        <v/>
      </c>
      <c r="AL103" s="123" t="str">
        <f t="shared" si="93"/>
        <v/>
      </c>
      <c r="AM103" s="123" t="str">
        <f t="shared" si="93"/>
        <v/>
      </c>
      <c r="AN103" s="123" t="str">
        <f t="shared" si="93"/>
        <v/>
      </c>
      <c r="AO103" s="123" t="str">
        <f t="shared" si="93"/>
        <v/>
      </c>
      <c r="AP103" s="123" t="str">
        <f t="shared" si="93"/>
        <v/>
      </c>
      <c r="AQ103" s="123" t="str">
        <f t="shared" si="93"/>
        <v/>
      </c>
      <c r="AR103" s="123" t="str">
        <f t="shared" si="93"/>
        <v/>
      </c>
      <c r="AS103" s="123" t="str">
        <f t="shared" si="93"/>
        <v/>
      </c>
      <c r="AT103" s="123" t="str">
        <f t="shared" si="93"/>
        <v/>
      </c>
      <c r="AU103" s="123" t="str">
        <f t="shared" si="93"/>
        <v/>
      </c>
      <c r="AV103" s="123" t="str">
        <f t="shared" si="93"/>
        <v/>
      </c>
      <c r="AW103" s="123" t="str">
        <f t="shared" si="93"/>
        <v/>
      </c>
      <c r="AX103" s="123" t="str">
        <f t="shared" si="93"/>
        <v/>
      </c>
      <c r="AY103" s="123" t="str">
        <f t="shared" si="93"/>
        <v/>
      </c>
      <c r="AZ103" s="123" t="str">
        <f t="shared" si="93"/>
        <v/>
      </c>
      <c r="BA103" s="123" t="str">
        <f t="shared" si="93"/>
        <v/>
      </c>
      <c r="BB103" s="123" t="str">
        <f t="shared" si="93"/>
        <v/>
      </c>
      <c r="BC103" s="123" t="str">
        <f t="shared" si="93"/>
        <v/>
      </c>
      <c r="BD103" s="123" t="str">
        <f t="shared" si="93"/>
        <v/>
      </c>
      <c r="BE103" s="123" t="str">
        <f t="shared" si="93"/>
        <v/>
      </c>
      <c r="BF103" s="123" t="str">
        <f t="shared" si="93"/>
        <v/>
      </c>
      <c r="BG103" s="123" t="str">
        <f t="shared" si="93"/>
        <v/>
      </c>
      <c r="BH103" s="123" t="str">
        <f t="shared" si="93"/>
        <v/>
      </c>
      <c r="BI103" s="123" t="str">
        <f t="shared" si="93"/>
        <v/>
      </c>
      <c r="BJ103" s="123" t="str">
        <f t="shared" si="93"/>
        <v/>
      </c>
      <c r="BK103" s="123" t="str">
        <f t="shared" si="93"/>
        <v/>
      </c>
      <c r="BL103" s="123" t="str">
        <f t="shared" si="93"/>
        <v/>
      </c>
      <c r="BM103" s="123" t="str">
        <f t="shared" si="93"/>
        <v/>
      </c>
      <c r="BN103" s="123" t="str">
        <f t="shared" si="93"/>
        <v/>
      </c>
      <c r="BO103" s="123" t="str">
        <f t="shared" si="93"/>
        <v/>
      </c>
      <c r="BP103" s="123" t="str">
        <f t="shared" si="93"/>
        <v/>
      </c>
      <c r="BQ103" s="123" t="str">
        <f t="shared" si="93"/>
        <v/>
      </c>
      <c r="BR103" s="123" t="str">
        <f t="shared" ref="BR103:EC103" si="94">CONCATENATE(BR72, BR96, BR97, BR100, BR101)</f>
        <v/>
      </c>
      <c r="BS103" s="123" t="str">
        <f t="shared" si="94"/>
        <v/>
      </c>
      <c r="BT103" s="123" t="str">
        <f t="shared" si="94"/>
        <v/>
      </c>
      <c r="BU103" s="123" t="str">
        <f t="shared" si="94"/>
        <v/>
      </c>
      <c r="BV103" s="123" t="str">
        <f t="shared" si="94"/>
        <v/>
      </c>
      <c r="BW103" s="123" t="str">
        <f t="shared" si="94"/>
        <v/>
      </c>
      <c r="BX103" s="123" t="str">
        <f t="shared" si="94"/>
        <v/>
      </c>
      <c r="BY103" s="123" t="str">
        <f t="shared" si="94"/>
        <v/>
      </c>
      <c r="BZ103" s="123" t="str">
        <f t="shared" si="94"/>
        <v/>
      </c>
      <c r="CA103" s="123" t="str">
        <f t="shared" si="94"/>
        <v/>
      </c>
      <c r="CB103" s="123" t="str">
        <f t="shared" si="94"/>
        <v/>
      </c>
      <c r="CC103" s="123" t="str">
        <f t="shared" si="94"/>
        <v/>
      </c>
      <c r="CD103" s="123" t="str">
        <f t="shared" si="94"/>
        <v/>
      </c>
      <c r="CE103" s="123" t="str">
        <f t="shared" si="94"/>
        <v/>
      </c>
      <c r="CF103" s="123" t="str">
        <f t="shared" si="94"/>
        <v/>
      </c>
      <c r="CG103" s="123" t="str">
        <f t="shared" si="94"/>
        <v/>
      </c>
      <c r="CH103" s="123" t="str">
        <f t="shared" si="94"/>
        <v/>
      </c>
      <c r="CI103" s="123" t="str">
        <f t="shared" si="94"/>
        <v/>
      </c>
      <c r="CJ103" s="123" t="str">
        <f t="shared" si="94"/>
        <v/>
      </c>
      <c r="CK103" s="123" t="str">
        <f t="shared" si="94"/>
        <v/>
      </c>
      <c r="CL103" s="123" t="str">
        <f t="shared" si="94"/>
        <v/>
      </c>
      <c r="CM103" s="123" t="str">
        <f t="shared" si="94"/>
        <v/>
      </c>
      <c r="CN103" s="123" t="str">
        <f t="shared" si="94"/>
        <v/>
      </c>
      <c r="CO103" s="123" t="str">
        <f t="shared" si="94"/>
        <v/>
      </c>
      <c r="CP103" s="123" t="str">
        <f t="shared" si="94"/>
        <v/>
      </c>
      <c r="CQ103" s="123" t="str">
        <f t="shared" si="94"/>
        <v/>
      </c>
      <c r="CR103" s="123" t="str">
        <f t="shared" si="94"/>
        <v/>
      </c>
      <c r="CS103" s="123" t="str">
        <f t="shared" si="94"/>
        <v/>
      </c>
      <c r="CT103" s="123" t="str">
        <f t="shared" si="94"/>
        <v/>
      </c>
      <c r="CU103" s="123" t="str">
        <f t="shared" si="94"/>
        <v/>
      </c>
      <c r="CV103" s="123" t="str">
        <f t="shared" si="94"/>
        <v/>
      </c>
      <c r="CW103" s="123" t="str">
        <f t="shared" si="94"/>
        <v/>
      </c>
      <c r="CX103" s="123" t="str">
        <f t="shared" si="94"/>
        <v/>
      </c>
      <c r="CY103" s="123" t="str">
        <f t="shared" si="94"/>
        <v/>
      </c>
      <c r="CZ103" s="123" t="str">
        <f t="shared" si="94"/>
        <v/>
      </c>
      <c r="DA103" s="123" t="str">
        <f t="shared" si="94"/>
        <v/>
      </c>
      <c r="DB103" s="123" t="str">
        <f t="shared" si="94"/>
        <v/>
      </c>
      <c r="DC103" s="123" t="str">
        <f t="shared" si="94"/>
        <v/>
      </c>
      <c r="DD103" s="123" t="str">
        <f t="shared" si="94"/>
        <v/>
      </c>
      <c r="DE103" s="123" t="str">
        <f t="shared" si="94"/>
        <v/>
      </c>
      <c r="DF103" s="123" t="str">
        <f t="shared" si="94"/>
        <v/>
      </c>
      <c r="DG103" s="123" t="str">
        <f t="shared" si="94"/>
        <v/>
      </c>
      <c r="DH103" s="123" t="str">
        <f t="shared" si="94"/>
        <v/>
      </c>
      <c r="DI103" s="123" t="str">
        <f t="shared" si="94"/>
        <v/>
      </c>
      <c r="DJ103" s="123" t="str">
        <f t="shared" si="94"/>
        <v/>
      </c>
      <c r="DK103" s="123" t="str">
        <f t="shared" si="94"/>
        <v/>
      </c>
      <c r="DL103" s="123" t="str">
        <f t="shared" si="94"/>
        <v/>
      </c>
      <c r="DM103" s="123" t="str">
        <f t="shared" si="94"/>
        <v/>
      </c>
      <c r="DN103" s="123" t="str">
        <f t="shared" si="94"/>
        <v/>
      </c>
      <c r="DO103" s="123" t="str">
        <f t="shared" si="94"/>
        <v/>
      </c>
      <c r="DP103" s="123" t="str">
        <f t="shared" si="94"/>
        <v/>
      </c>
      <c r="DQ103" s="123" t="str">
        <f t="shared" si="94"/>
        <v/>
      </c>
      <c r="DR103" s="123" t="str">
        <f t="shared" si="94"/>
        <v/>
      </c>
      <c r="DS103" s="123" t="str">
        <f t="shared" si="94"/>
        <v/>
      </c>
      <c r="DT103" s="123" t="str">
        <f t="shared" si="94"/>
        <v/>
      </c>
      <c r="DU103" s="123" t="str">
        <f t="shared" si="94"/>
        <v/>
      </c>
      <c r="DV103" s="123" t="str">
        <f t="shared" si="94"/>
        <v/>
      </c>
      <c r="DW103" s="123" t="str">
        <f t="shared" si="94"/>
        <v/>
      </c>
      <c r="DX103" s="123" t="str">
        <f t="shared" si="94"/>
        <v/>
      </c>
      <c r="DY103" s="123" t="str">
        <f t="shared" si="94"/>
        <v/>
      </c>
      <c r="DZ103" s="123" t="str">
        <f t="shared" si="94"/>
        <v/>
      </c>
      <c r="EA103" s="123" t="str">
        <f t="shared" si="94"/>
        <v/>
      </c>
      <c r="EB103" s="123" t="str">
        <f t="shared" si="94"/>
        <v/>
      </c>
      <c r="EC103" s="123" t="str">
        <f t="shared" si="94"/>
        <v/>
      </c>
      <c r="ED103" s="123" t="str">
        <f t="shared" ref="ED103:EY103" si="95">CONCATENATE(ED72, ED96, ED97, ED100, ED101)</f>
        <v/>
      </c>
      <c r="EE103" s="123" t="str">
        <f t="shared" si="95"/>
        <v/>
      </c>
      <c r="EF103" s="123" t="str">
        <f t="shared" si="95"/>
        <v/>
      </c>
      <c r="EG103" s="123" t="str">
        <f t="shared" si="95"/>
        <v/>
      </c>
      <c r="EH103" s="123" t="str">
        <f t="shared" si="95"/>
        <v/>
      </c>
      <c r="EI103" s="123" t="str">
        <f t="shared" si="95"/>
        <v/>
      </c>
      <c r="EJ103" s="123" t="str">
        <f t="shared" si="95"/>
        <v/>
      </c>
      <c r="EK103" s="123" t="str">
        <f t="shared" si="95"/>
        <v/>
      </c>
      <c r="EL103" s="123" t="str">
        <f t="shared" si="95"/>
        <v/>
      </c>
      <c r="EM103" s="123" t="str">
        <f t="shared" si="95"/>
        <v/>
      </c>
      <c r="EN103" s="123" t="str">
        <f t="shared" si="95"/>
        <v/>
      </c>
      <c r="EO103" s="123" t="str">
        <f t="shared" si="95"/>
        <v/>
      </c>
      <c r="EP103" s="123" t="str">
        <f t="shared" si="95"/>
        <v/>
      </c>
      <c r="EQ103" s="123" t="str">
        <f t="shared" si="95"/>
        <v/>
      </c>
      <c r="ER103" s="123" t="str">
        <f t="shared" si="95"/>
        <v/>
      </c>
      <c r="ES103" s="123" t="str">
        <f t="shared" si="95"/>
        <v/>
      </c>
      <c r="ET103" s="123" t="str">
        <f t="shared" si="95"/>
        <v/>
      </c>
      <c r="EU103" s="123" t="str">
        <f t="shared" si="95"/>
        <v/>
      </c>
      <c r="EV103" s="123" t="str">
        <f t="shared" si="95"/>
        <v/>
      </c>
      <c r="EW103" s="123" t="str">
        <f t="shared" si="95"/>
        <v/>
      </c>
      <c r="EX103" s="123" t="str">
        <f t="shared" si="95"/>
        <v/>
      </c>
      <c r="EY103" s="123" t="str">
        <f t="shared" si="95"/>
        <v/>
      </c>
    </row>
    <row r="104" spans="1:155" s="38" customFormat="1" ht="34.950000000000003" hidden="1" customHeight="1" outlineLevel="2">
      <c r="A104" s="20"/>
      <c r="B104" s="20"/>
      <c r="C104" s="33" t="s">
        <v>378</v>
      </c>
      <c r="D104" s="33"/>
      <c r="E104" s="28"/>
      <c r="F104" s="119" t="str">
        <f t="shared" ref="F104:BQ104" si="96">IF(F63="Y",F103,"")</f>
        <v/>
      </c>
      <c r="G104" s="119" t="str">
        <f t="shared" si="96"/>
        <v/>
      </c>
      <c r="H104" s="119" t="str">
        <f t="shared" si="96"/>
        <v/>
      </c>
      <c r="I104" s="119" t="str">
        <f t="shared" si="96"/>
        <v/>
      </c>
      <c r="J104" s="119" t="str">
        <f t="shared" si="96"/>
        <v/>
      </c>
      <c r="K104" s="119" t="str">
        <f t="shared" si="96"/>
        <v/>
      </c>
      <c r="L104" s="119" t="str">
        <f t="shared" si="96"/>
        <v/>
      </c>
      <c r="M104" s="119" t="str">
        <f t="shared" si="96"/>
        <v/>
      </c>
      <c r="N104" s="119" t="str">
        <f t="shared" si="96"/>
        <v/>
      </c>
      <c r="O104" s="119" t="str">
        <f t="shared" si="96"/>
        <v/>
      </c>
      <c r="P104" s="119" t="str">
        <f t="shared" si="96"/>
        <v/>
      </c>
      <c r="Q104" s="119" t="str">
        <f t="shared" si="96"/>
        <v/>
      </c>
      <c r="R104" s="119" t="str">
        <f t="shared" si="96"/>
        <v/>
      </c>
      <c r="S104" s="119" t="str">
        <f t="shared" si="96"/>
        <v/>
      </c>
      <c r="T104" s="119" t="str">
        <f t="shared" si="96"/>
        <v/>
      </c>
      <c r="U104" s="119" t="str">
        <f t="shared" si="96"/>
        <v/>
      </c>
      <c r="V104" s="119" t="str">
        <f t="shared" si="96"/>
        <v/>
      </c>
      <c r="W104" s="119" t="str">
        <f t="shared" si="96"/>
        <v/>
      </c>
      <c r="X104" s="119" t="str">
        <f t="shared" si="96"/>
        <v/>
      </c>
      <c r="Y104" s="119" t="str">
        <f t="shared" si="96"/>
        <v/>
      </c>
      <c r="Z104" s="119" t="str">
        <f t="shared" si="96"/>
        <v/>
      </c>
      <c r="AA104" s="119" t="str">
        <f t="shared" si="96"/>
        <v/>
      </c>
      <c r="AB104" s="119" t="str">
        <f t="shared" si="96"/>
        <v/>
      </c>
      <c r="AC104" s="119" t="str">
        <f t="shared" si="96"/>
        <v/>
      </c>
      <c r="AD104" s="119" t="str">
        <f t="shared" si="96"/>
        <v/>
      </c>
      <c r="AE104" s="119" t="str">
        <f t="shared" si="96"/>
        <v/>
      </c>
      <c r="AF104" s="119" t="str">
        <f t="shared" si="96"/>
        <v/>
      </c>
      <c r="AG104" s="119" t="str">
        <f t="shared" si="96"/>
        <v/>
      </c>
      <c r="AH104" s="119" t="str">
        <f t="shared" si="96"/>
        <v/>
      </c>
      <c r="AI104" s="119" t="str">
        <f t="shared" si="96"/>
        <v/>
      </c>
      <c r="AJ104" s="119" t="str">
        <f t="shared" si="96"/>
        <v/>
      </c>
      <c r="AK104" s="119" t="str">
        <f t="shared" si="96"/>
        <v/>
      </c>
      <c r="AL104" s="119" t="str">
        <f t="shared" si="96"/>
        <v/>
      </c>
      <c r="AM104" s="119" t="str">
        <f t="shared" si="96"/>
        <v/>
      </c>
      <c r="AN104" s="119" t="str">
        <f t="shared" si="96"/>
        <v/>
      </c>
      <c r="AO104" s="119" t="str">
        <f t="shared" si="96"/>
        <v/>
      </c>
      <c r="AP104" s="119" t="str">
        <f t="shared" si="96"/>
        <v/>
      </c>
      <c r="AQ104" s="119" t="str">
        <f t="shared" si="96"/>
        <v/>
      </c>
      <c r="AR104" s="119" t="str">
        <f t="shared" si="96"/>
        <v/>
      </c>
      <c r="AS104" s="119" t="str">
        <f t="shared" si="96"/>
        <v/>
      </c>
      <c r="AT104" s="119" t="str">
        <f t="shared" si="96"/>
        <v/>
      </c>
      <c r="AU104" s="119" t="str">
        <f t="shared" si="96"/>
        <v/>
      </c>
      <c r="AV104" s="119" t="str">
        <f t="shared" si="96"/>
        <v/>
      </c>
      <c r="AW104" s="119" t="str">
        <f t="shared" si="96"/>
        <v/>
      </c>
      <c r="AX104" s="119" t="str">
        <f t="shared" si="96"/>
        <v/>
      </c>
      <c r="AY104" s="119" t="str">
        <f t="shared" si="96"/>
        <v/>
      </c>
      <c r="AZ104" s="119" t="str">
        <f t="shared" si="96"/>
        <v/>
      </c>
      <c r="BA104" s="119" t="str">
        <f t="shared" si="96"/>
        <v/>
      </c>
      <c r="BB104" s="119" t="str">
        <f t="shared" si="96"/>
        <v/>
      </c>
      <c r="BC104" s="119" t="str">
        <f t="shared" si="96"/>
        <v/>
      </c>
      <c r="BD104" s="119" t="str">
        <f t="shared" si="96"/>
        <v/>
      </c>
      <c r="BE104" s="119" t="str">
        <f t="shared" si="96"/>
        <v/>
      </c>
      <c r="BF104" s="119" t="str">
        <f t="shared" si="96"/>
        <v/>
      </c>
      <c r="BG104" s="119" t="str">
        <f t="shared" si="96"/>
        <v/>
      </c>
      <c r="BH104" s="119" t="str">
        <f t="shared" si="96"/>
        <v/>
      </c>
      <c r="BI104" s="119" t="str">
        <f t="shared" si="96"/>
        <v/>
      </c>
      <c r="BJ104" s="119" t="str">
        <f t="shared" si="96"/>
        <v/>
      </c>
      <c r="BK104" s="119" t="str">
        <f t="shared" si="96"/>
        <v/>
      </c>
      <c r="BL104" s="119" t="str">
        <f t="shared" si="96"/>
        <v/>
      </c>
      <c r="BM104" s="119" t="str">
        <f t="shared" si="96"/>
        <v/>
      </c>
      <c r="BN104" s="119" t="str">
        <f t="shared" si="96"/>
        <v/>
      </c>
      <c r="BO104" s="119" t="str">
        <f t="shared" si="96"/>
        <v/>
      </c>
      <c r="BP104" s="119" t="str">
        <f t="shared" si="96"/>
        <v/>
      </c>
      <c r="BQ104" s="119" t="str">
        <f t="shared" si="96"/>
        <v/>
      </c>
      <c r="BR104" s="119" t="str">
        <f t="shared" ref="BR104:EC104" si="97">IF(BR63="Y",BR103,"")</f>
        <v/>
      </c>
      <c r="BS104" s="119" t="str">
        <f t="shared" si="97"/>
        <v/>
      </c>
      <c r="BT104" s="119" t="str">
        <f t="shared" si="97"/>
        <v/>
      </c>
      <c r="BU104" s="119" t="str">
        <f t="shared" si="97"/>
        <v/>
      </c>
      <c r="BV104" s="119" t="str">
        <f t="shared" si="97"/>
        <v/>
      </c>
      <c r="BW104" s="119" t="str">
        <f t="shared" si="97"/>
        <v/>
      </c>
      <c r="BX104" s="119" t="str">
        <f t="shared" si="97"/>
        <v/>
      </c>
      <c r="BY104" s="119" t="str">
        <f t="shared" si="97"/>
        <v/>
      </c>
      <c r="BZ104" s="119" t="str">
        <f t="shared" si="97"/>
        <v/>
      </c>
      <c r="CA104" s="119" t="str">
        <f t="shared" si="97"/>
        <v/>
      </c>
      <c r="CB104" s="119" t="str">
        <f t="shared" si="97"/>
        <v/>
      </c>
      <c r="CC104" s="119" t="str">
        <f t="shared" si="97"/>
        <v/>
      </c>
      <c r="CD104" s="119" t="str">
        <f t="shared" si="97"/>
        <v/>
      </c>
      <c r="CE104" s="119" t="str">
        <f t="shared" si="97"/>
        <v/>
      </c>
      <c r="CF104" s="119" t="str">
        <f t="shared" si="97"/>
        <v/>
      </c>
      <c r="CG104" s="119" t="str">
        <f t="shared" si="97"/>
        <v/>
      </c>
      <c r="CH104" s="119" t="str">
        <f t="shared" si="97"/>
        <v/>
      </c>
      <c r="CI104" s="119" t="str">
        <f t="shared" si="97"/>
        <v/>
      </c>
      <c r="CJ104" s="119" t="str">
        <f t="shared" si="97"/>
        <v/>
      </c>
      <c r="CK104" s="119" t="str">
        <f t="shared" si="97"/>
        <v/>
      </c>
      <c r="CL104" s="119" t="str">
        <f t="shared" si="97"/>
        <v/>
      </c>
      <c r="CM104" s="119" t="str">
        <f t="shared" si="97"/>
        <v/>
      </c>
      <c r="CN104" s="119" t="str">
        <f t="shared" si="97"/>
        <v/>
      </c>
      <c r="CO104" s="119" t="str">
        <f t="shared" si="97"/>
        <v/>
      </c>
      <c r="CP104" s="119" t="str">
        <f t="shared" si="97"/>
        <v/>
      </c>
      <c r="CQ104" s="119" t="str">
        <f t="shared" si="97"/>
        <v/>
      </c>
      <c r="CR104" s="119" t="str">
        <f t="shared" si="97"/>
        <v/>
      </c>
      <c r="CS104" s="119" t="str">
        <f t="shared" si="97"/>
        <v/>
      </c>
      <c r="CT104" s="119" t="str">
        <f t="shared" si="97"/>
        <v/>
      </c>
      <c r="CU104" s="119" t="str">
        <f t="shared" si="97"/>
        <v/>
      </c>
      <c r="CV104" s="119" t="str">
        <f t="shared" si="97"/>
        <v/>
      </c>
      <c r="CW104" s="119" t="str">
        <f t="shared" si="97"/>
        <v/>
      </c>
      <c r="CX104" s="119" t="str">
        <f t="shared" si="97"/>
        <v/>
      </c>
      <c r="CY104" s="119" t="str">
        <f t="shared" si="97"/>
        <v/>
      </c>
      <c r="CZ104" s="119" t="str">
        <f t="shared" si="97"/>
        <v/>
      </c>
      <c r="DA104" s="119" t="str">
        <f t="shared" si="97"/>
        <v/>
      </c>
      <c r="DB104" s="119" t="str">
        <f t="shared" si="97"/>
        <v/>
      </c>
      <c r="DC104" s="119" t="str">
        <f t="shared" si="97"/>
        <v/>
      </c>
      <c r="DD104" s="119" t="str">
        <f t="shared" si="97"/>
        <v/>
      </c>
      <c r="DE104" s="119" t="str">
        <f t="shared" si="97"/>
        <v/>
      </c>
      <c r="DF104" s="119" t="str">
        <f t="shared" si="97"/>
        <v/>
      </c>
      <c r="DG104" s="119" t="str">
        <f t="shared" si="97"/>
        <v/>
      </c>
      <c r="DH104" s="119" t="str">
        <f t="shared" si="97"/>
        <v/>
      </c>
      <c r="DI104" s="119" t="str">
        <f t="shared" si="97"/>
        <v/>
      </c>
      <c r="DJ104" s="119" t="str">
        <f t="shared" si="97"/>
        <v/>
      </c>
      <c r="DK104" s="119" t="str">
        <f t="shared" si="97"/>
        <v/>
      </c>
      <c r="DL104" s="119" t="str">
        <f t="shared" si="97"/>
        <v/>
      </c>
      <c r="DM104" s="119" t="str">
        <f t="shared" si="97"/>
        <v/>
      </c>
      <c r="DN104" s="119" t="str">
        <f t="shared" si="97"/>
        <v/>
      </c>
      <c r="DO104" s="119" t="str">
        <f t="shared" si="97"/>
        <v/>
      </c>
      <c r="DP104" s="119" t="str">
        <f t="shared" si="97"/>
        <v/>
      </c>
      <c r="DQ104" s="119" t="str">
        <f t="shared" si="97"/>
        <v/>
      </c>
      <c r="DR104" s="119" t="str">
        <f t="shared" si="97"/>
        <v/>
      </c>
      <c r="DS104" s="119" t="str">
        <f t="shared" si="97"/>
        <v/>
      </c>
      <c r="DT104" s="119" t="str">
        <f t="shared" si="97"/>
        <v/>
      </c>
      <c r="DU104" s="119" t="str">
        <f t="shared" si="97"/>
        <v/>
      </c>
      <c r="DV104" s="119" t="str">
        <f t="shared" si="97"/>
        <v/>
      </c>
      <c r="DW104" s="119" t="str">
        <f t="shared" si="97"/>
        <v/>
      </c>
      <c r="DX104" s="119" t="str">
        <f t="shared" si="97"/>
        <v/>
      </c>
      <c r="DY104" s="119" t="str">
        <f t="shared" si="97"/>
        <v/>
      </c>
      <c r="DZ104" s="119" t="str">
        <f t="shared" si="97"/>
        <v/>
      </c>
      <c r="EA104" s="119" t="str">
        <f t="shared" si="97"/>
        <v/>
      </c>
      <c r="EB104" s="119" t="str">
        <f t="shared" si="97"/>
        <v/>
      </c>
      <c r="EC104" s="119" t="str">
        <f t="shared" si="97"/>
        <v/>
      </c>
      <c r="ED104" s="119" t="str">
        <f t="shared" ref="ED104:EY104" si="98">IF(ED63="Y",ED103,"")</f>
        <v/>
      </c>
      <c r="EE104" s="119" t="str">
        <f t="shared" si="98"/>
        <v/>
      </c>
      <c r="EF104" s="119" t="str">
        <f t="shared" si="98"/>
        <v/>
      </c>
      <c r="EG104" s="119" t="str">
        <f t="shared" si="98"/>
        <v/>
      </c>
      <c r="EH104" s="119" t="str">
        <f t="shared" si="98"/>
        <v/>
      </c>
      <c r="EI104" s="119" t="str">
        <f t="shared" si="98"/>
        <v/>
      </c>
      <c r="EJ104" s="119" t="str">
        <f t="shared" si="98"/>
        <v/>
      </c>
      <c r="EK104" s="119" t="str">
        <f t="shared" si="98"/>
        <v/>
      </c>
      <c r="EL104" s="119" t="str">
        <f t="shared" si="98"/>
        <v/>
      </c>
      <c r="EM104" s="119" t="str">
        <f t="shared" si="98"/>
        <v/>
      </c>
      <c r="EN104" s="119" t="str">
        <f t="shared" si="98"/>
        <v/>
      </c>
      <c r="EO104" s="119" t="str">
        <f t="shared" si="98"/>
        <v/>
      </c>
      <c r="EP104" s="119" t="str">
        <f t="shared" si="98"/>
        <v/>
      </c>
      <c r="EQ104" s="119" t="str">
        <f t="shared" si="98"/>
        <v/>
      </c>
      <c r="ER104" s="119" t="str">
        <f t="shared" si="98"/>
        <v/>
      </c>
      <c r="ES104" s="119" t="str">
        <f t="shared" si="98"/>
        <v/>
      </c>
      <c r="ET104" s="119" t="str">
        <f t="shared" si="98"/>
        <v/>
      </c>
      <c r="EU104" s="119" t="str">
        <f t="shared" si="98"/>
        <v/>
      </c>
      <c r="EV104" s="119" t="str">
        <f t="shared" si="98"/>
        <v/>
      </c>
      <c r="EW104" s="119" t="str">
        <f t="shared" si="98"/>
        <v/>
      </c>
      <c r="EX104" s="119" t="str">
        <f t="shared" si="98"/>
        <v/>
      </c>
      <c r="EY104" s="119" t="str">
        <f t="shared" si="98"/>
        <v/>
      </c>
    </row>
    <row r="105" spans="1:155" s="38" customFormat="1" ht="37.049999999999997" hidden="1" customHeight="1" outlineLevel="2">
      <c r="A105" s="20"/>
      <c r="B105" s="20"/>
      <c r="C105" s="33" t="s">
        <v>379</v>
      </c>
      <c r="D105" s="33"/>
      <c r="E105" s="28"/>
      <c r="F105" s="119" t="str">
        <f t="shared" ref="F105:BQ105" si="99">IF(F63="Y","",F103)</f>
        <v>LAUREATE_KEY VARCHAR2(40) DEFAULT '5',_x000D_</v>
      </c>
      <c r="G105" s="119" t="str">
        <f t="shared" si="99"/>
        <v>PRIZE_KEY VARCHAR2(40) DEFAULT '13',_x000D_</v>
      </c>
      <c r="H105" s="119" t="str">
        <f t="shared" si="99"/>
        <v>CATEGORY_KEY VARCHAR2(40) DEFAULT '1',_x000D_</v>
      </c>
      <c r="I105" s="119" t="str">
        <f t="shared" si="99"/>
        <v>SHARE VARCHAR2(40) DEFAULT '2',_x000D_</v>
      </c>
      <c r="J105" s="119" t="str">
        <f t="shared" si="99"/>
        <v>PRIZE_DISTRIBUTION_PER_WINNER VARCHAR2(40) DEFAULT '333333.3333',_x000D_</v>
      </c>
      <c r="K105" s="119" t="str">
        <f t="shared" si="99"/>
        <v/>
      </c>
      <c r="L105" s="119" t="str">
        <f t="shared" si="99"/>
        <v/>
      </c>
      <c r="M105" s="119" t="str">
        <f t="shared" si="99"/>
        <v/>
      </c>
      <c r="N105" s="119" t="str">
        <f t="shared" si="99"/>
        <v/>
      </c>
      <c r="O105" s="119" t="str">
        <f t="shared" si="99"/>
        <v/>
      </c>
      <c r="P105" s="119" t="str">
        <f t="shared" si="99"/>
        <v/>
      </c>
      <c r="Q105" s="119" t="str">
        <f t="shared" si="99"/>
        <v/>
      </c>
      <c r="R105" s="119" t="str">
        <f t="shared" si="99"/>
        <v/>
      </c>
      <c r="S105" s="119" t="str">
        <f t="shared" si="99"/>
        <v/>
      </c>
      <c r="T105" s="119" t="str">
        <f t="shared" si="99"/>
        <v/>
      </c>
      <c r="U105" s="119" t="str">
        <f t="shared" si="99"/>
        <v/>
      </c>
      <c r="V105" s="119" t="str">
        <f t="shared" si="99"/>
        <v/>
      </c>
      <c r="W105" s="119" t="str">
        <f t="shared" si="99"/>
        <v/>
      </c>
      <c r="X105" s="119" t="str">
        <f t="shared" si="99"/>
        <v/>
      </c>
      <c r="Y105" s="119" t="str">
        <f t="shared" si="99"/>
        <v/>
      </c>
      <c r="Z105" s="119" t="str">
        <f t="shared" si="99"/>
        <v/>
      </c>
      <c r="AA105" s="119" t="str">
        <f t="shared" si="99"/>
        <v/>
      </c>
      <c r="AB105" s="119" t="str">
        <f t="shared" si="99"/>
        <v/>
      </c>
      <c r="AC105" s="119" t="str">
        <f t="shared" si="99"/>
        <v/>
      </c>
      <c r="AD105" s="119" t="str">
        <f t="shared" si="99"/>
        <v/>
      </c>
      <c r="AE105" s="119" t="str">
        <f t="shared" si="99"/>
        <v/>
      </c>
      <c r="AF105" s="119" t="str">
        <f t="shared" si="99"/>
        <v/>
      </c>
      <c r="AG105" s="119" t="str">
        <f t="shared" si="99"/>
        <v/>
      </c>
      <c r="AH105" s="119" t="str">
        <f t="shared" si="99"/>
        <v/>
      </c>
      <c r="AI105" s="119" t="str">
        <f t="shared" si="99"/>
        <v/>
      </c>
      <c r="AJ105" s="119" t="str">
        <f t="shared" si="99"/>
        <v/>
      </c>
      <c r="AK105" s="119" t="str">
        <f t="shared" si="99"/>
        <v/>
      </c>
      <c r="AL105" s="119" t="str">
        <f t="shared" si="99"/>
        <v/>
      </c>
      <c r="AM105" s="119" t="str">
        <f t="shared" si="99"/>
        <v/>
      </c>
      <c r="AN105" s="119" t="str">
        <f t="shared" si="99"/>
        <v/>
      </c>
      <c r="AO105" s="119" t="str">
        <f t="shared" si="99"/>
        <v/>
      </c>
      <c r="AP105" s="119" t="str">
        <f t="shared" si="99"/>
        <v/>
      </c>
      <c r="AQ105" s="119" t="str">
        <f t="shared" si="99"/>
        <v/>
      </c>
      <c r="AR105" s="119" t="str">
        <f t="shared" si="99"/>
        <v/>
      </c>
      <c r="AS105" s="119" t="str">
        <f t="shared" si="99"/>
        <v/>
      </c>
      <c r="AT105" s="119" t="str">
        <f t="shared" si="99"/>
        <v/>
      </c>
      <c r="AU105" s="119" t="str">
        <f t="shared" si="99"/>
        <v/>
      </c>
      <c r="AV105" s="119" t="str">
        <f t="shared" si="99"/>
        <v/>
      </c>
      <c r="AW105" s="119" t="str">
        <f t="shared" si="99"/>
        <v/>
      </c>
      <c r="AX105" s="119" t="str">
        <f t="shared" si="99"/>
        <v/>
      </c>
      <c r="AY105" s="119" t="str">
        <f t="shared" si="99"/>
        <v/>
      </c>
      <c r="AZ105" s="119" t="str">
        <f t="shared" si="99"/>
        <v/>
      </c>
      <c r="BA105" s="119" t="str">
        <f t="shared" si="99"/>
        <v/>
      </c>
      <c r="BB105" s="119" t="str">
        <f t="shared" si="99"/>
        <v/>
      </c>
      <c r="BC105" s="119" t="str">
        <f t="shared" si="99"/>
        <v/>
      </c>
      <c r="BD105" s="119" t="str">
        <f t="shared" si="99"/>
        <v/>
      </c>
      <c r="BE105" s="119" t="str">
        <f t="shared" si="99"/>
        <v/>
      </c>
      <c r="BF105" s="119" t="str">
        <f t="shared" si="99"/>
        <v/>
      </c>
      <c r="BG105" s="119" t="str">
        <f t="shared" si="99"/>
        <v/>
      </c>
      <c r="BH105" s="119" t="str">
        <f t="shared" si="99"/>
        <v/>
      </c>
      <c r="BI105" s="119" t="str">
        <f t="shared" si="99"/>
        <v/>
      </c>
      <c r="BJ105" s="119" t="str">
        <f t="shared" si="99"/>
        <v/>
      </c>
      <c r="BK105" s="119" t="str">
        <f t="shared" si="99"/>
        <v/>
      </c>
      <c r="BL105" s="119" t="str">
        <f t="shared" si="99"/>
        <v/>
      </c>
      <c r="BM105" s="119" t="str">
        <f t="shared" si="99"/>
        <v/>
      </c>
      <c r="BN105" s="119" t="str">
        <f t="shared" si="99"/>
        <v/>
      </c>
      <c r="BO105" s="119" t="str">
        <f t="shared" si="99"/>
        <v/>
      </c>
      <c r="BP105" s="119" t="str">
        <f t="shared" si="99"/>
        <v/>
      </c>
      <c r="BQ105" s="119" t="str">
        <f t="shared" si="99"/>
        <v/>
      </c>
      <c r="BR105" s="119" t="str">
        <f t="shared" ref="BR105:EC105" si="100">IF(BR63="Y","",BR103)</f>
        <v/>
      </c>
      <c r="BS105" s="119" t="str">
        <f t="shared" si="100"/>
        <v/>
      </c>
      <c r="BT105" s="119" t="str">
        <f t="shared" si="100"/>
        <v/>
      </c>
      <c r="BU105" s="119" t="str">
        <f t="shared" si="100"/>
        <v/>
      </c>
      <c r="BV105" s="119" t="str">
        <f t="shared" si="100"/>
        <v/>
      </c>
      <c r="BW105" s="119" t="str">
        <f t="shared" si="100"/>
        <v/>
      </c>
      <c r="BX105" s="119" t="str">
        <f t="shared" si="100"/>
        <v/>
      </c>
      <c r="BY105" s="119" t="str">
        <f t="shared" si="100"/>
        <v/>
      </c>
      <c r="BZ105" s="119" t="str">
        <f t="shared" si="100"/>
        <v/>
      </c>
      <c r="CA105" s="119" t="str">
        <f t="shared" si="100"/>
        <v/>
      </c>
      <c r="CB105" s="119" t="str">
        <f t="shared" si="100"/>
        <v/>
      </c>
      <c r="CC105" s="119" t="str">
        <f t="shared" si="100"/>
        <v/>
      </c>
      <c r="CD105" s="119" t="str">
        <f t="shared" si="100"/>
        <v/>
      </c>
      <c r="CE105" s="119" t="str">
        <f t="shared" si="100"/>
        <v/>
      </c>
      <c r="CF105" s="119" t="str">
        <f t="shared" si="100"/>
        <v/>
      </c>
      <c r="CG105" s="119" t="str">
        <f t="shared" si="100"/>
        <v/>
      </c>
      <c r="CH105" s="119" t="str">
        <f t="shared" si="100"/>
        <v/>
      </c>
      <c r="CI105" s="119" t="str">
        <f t="shared" si="100"/>
        <v/>
      </c>
      <c r="CJ105" s="119" t="str">
        <f t="shared" si="100"/>
        <v/>
      </c>
      <c r="CK105" s="119" t="str">
        <f t="shared" si="100"/>
        <v/>
      </c>
      <c r="CL105" s="119" t="str">
        <f t="shared" si="100"/>
        <v/>
      </c>
      <c r="CM105" s="119" t="str">
        <f t="shared" si="100"/>
        <v/>
      </c>
      <c r="CN105" s="119" t="str">
        <f t="shared" si="100"/>
        <v/>
      </c>
      <c r="CO105" s="119" t="str">
        <f t="shared" si="100"/>
        <v/>
      </c>
      <c r="CP105" s="119" t="str">
        <f t="shared" si="100"/>
        <v/>
      </c>
      <c r="CQ105" s="119" t="str">
        <f t="shared" si="100"/>
        <v/>
      </c>
      <c r="CR105" s="119" t="str">
        <f t="shared" si="100"/>
        <v/>
      </c>
      <c r="CS105" s="119" t="str">
        <f t="shared" si="100"/>
        <v/>
      </c>
      <c r="CT105" s="119" t="str">
        <f t="shared" si="100"/>
        <v/>
      </c>
      <c r="CU105" s="119" t="str">
        <f t="shared" si="100"/>
        <v/>
      </c>
      <c r="CV105" s="119" t="str">
        <f t="shared" si="100"/>
        <v/>
      </c>
      <c r="CW105" s="119" t="str">
        <f t="shared" si="100"/>
        <v/>
      </c>
      <c r="CX105" s="119" t="str">
        <f t="shared" si="100"/>
        <v/>
      </c>
      <c r="CY105" s="119" t="str">
        <f t="shared" si="100"/>
        <v/>
      </c>
      <c r="CZ105" s="119" t="str">
        <f t="shared" si="100"/>
        <v/>
      </c>
      <c r="DA105" s="119" t="str">
        <f t="shared" si="100"/>
        <v/>
      </c>
      <c r="DB105" s="119" t="str">
        <f t="shared" si="100"/>
        <v/>
      </c>
      <c r="DC105" s="119" t="str">
        <f t="shared" si="100"/>
        <v/>
      </c>
      <c r="DD105" s="119" t="str">
        <f t="shared" si="100"/>
        <v/>
      </c>
      <c r="DE105" s="119" t="str">
        <f t="shared" si="100"/>
        <v/>
      </c>
      <c r="DF105" s="119" t="str">
        <f t="shared" si="100"/>
        <v/>
      </c>
      <c r="DG105" s="119" t="str">
        <f t="shared" si="100"/>
        <v/>
      </c>
      <c r="DH105" s="119" t="str">
        <f t="shared" si="100"/>
        <v/>
      </c>
      <c r="DI105" s="119" t="str">
        <f t="shared" si="100"/>
        <v/>
      </c>
      <c r="DJ105" s="119" t="str">
        <f t="shared" si="100"/>
        <v/>
      </c>
      <c r="DK105" s="119" t="str">
        <f t="shared" si="100"/>
        <v/>
      </c>
      <c r="DL105" s="119" t="str">
        <f t="shared" si="100"/>
        <v/>
      </c>
      <c r="DM105" s="119" t="str">
        <f t="shared" si="100"/>
        <v/>
      </c>
      <c r="DN105" s="119" t="str">
        <f t="shared" si="100"/>
        <v/>
      </c>
      <c r="DO105" s="119" t="str">
        <f t="shared" si="100"/>
        <v/>
      </c>
      <c r="DP105" s="119" t="str">
        <f t="shared" si="100"/>
        <v/>
      </c>
      <c r="DQ105" s="119" t="str">
        <f t="shared" si="100"/>
        <v/>
      </c>
      <c r="DR105" s="119" t="str">
        <f t="shared" si="100"/>
        <v/>
      </c>
      <c r="DS105" s="119" t="str">
        <f t="shared" si="100"/>
        <v/>
      </c>
      <c r="DT105" s="119" t="str">
        <f t="shared" si="100"/>
        <v/>
      </c>
      <c r="DU105" s="119" t="str">
        <f t="shared" si="100"/>
        <v/>
      </c>
      <c r="DV105" s="119" t="str">
        <f t="shared" si="100"/>
        <v/>
      </c>
      <c r="DW105" s="119" t="str">
        <f t="shared" si="100"/>
        <v/>
      </c>
      <c r="DX105" s="119" t="str">
        <f t="shared" si="100"/>
        <v/>
      </c>
      <c r="DY105" s="119" t="str">
        <f t="shared" si="100"/>
        <v/>
      </c>
      <c r="DZ105" s="119" t="str">
        <f t="shared" si="100"/>
        <v/>
      </c>
      <c r="EA105" s="119" t="str">
        <f t="shared" si="100"/>
        <v/>
      </c>
      <c r="EB105" s="119" t="str">
        <f t="shared" si="100"/>
        <v/>
      </c>
      <c r="EC105" s="119" t="str">
        <f t="shared" si="100"/>
        <v/>
      </c>
      <c r="ED105" s="119" t="str">
        <f t="shared" ref="ED105:EY105" si="101">IF(ED63="Y","",ED103)</f>
        <v/>
      </c>
      <c r="EE105" s="119" t="str">
        <f t="shared" si="101"/>
        <v/>
      </c>
      <c r="EF105" s="119" t="str">
        <f t="shared" si="101"/>
        <v/>
      </c>
      <c r="EG105" s="119" t="str">
        <f t="shared" si="101"/>
        <v/>
      </c>
      <c r="EH105" s="119" t="str">
        <f t="shared" si="101"/>
        <v/>
      </c>
      <c r="EI105" s="119" t="str">
        <f t="shared" si="101"/>
        <v/>
      </c>
      <c r="EJ105" s="119" t="str">
        <f t="shared" si="101"/>
        <v/>
      </c>
      <c r="EK105" s="119" t="str">
        <f t="shared" si="101"/>
        <v/>
      </c>
      <c r="EL105" s="119" t="str">
        <f t="shared" si="101"/>
        <v/>
      </c>
      <c r="EM105" s="119" t="str">
        <f t="shared" si="101"/>
        <v/>
      </c>
      <c r="EN105" s="119" t="str">
        <f t="shared" si="101"/>
        <v/>
      </c>
      <c r="EO105" s="119" t="str">
        <f t="shared" si="101"/>
        <v/>
      </c>
      <c r="EP105" s="119" t="str">
        <f t="shared" si="101"/>
        <v/>
      </c>
      <c r="EQ105" s="119" t="str">
        <f t="shared" si="101"/>
        <v/>
      </c>
      <c r="ER105" s="119" t="str">
        <f t="shared" si="101"/>
        <v/>
      </c>
      <c r="ES105" s="119" t="str">
        <f t="shared" si="101"/>
        <v/>
      </c>
      <c r="ET105" s="119" t="str">
        <f t="shared" si="101"/>
        <v/>
      </c>
      <c r="EU105" s="119" t="str">
        <f t="shared" si="101"/>
        <v/>
      </c>
      <c r="EV105" s="119" t="str">
        <f t="shared" si="101"/>
        <v/>
      </c>
      <c r="EW105" s="119" t="str">
        <f t="shared" si="101"/>
        <v/>
      </c>
      <c r="EX105" s="119" t="str">
        <f t="shared" si="101"/>
        <v/>
      </c>
      <c r="EY105" s="119" t="str">
        <f t="shared" si="101"/>
        <v/>
      </c>
    </row>
    <row r="106" spans="1:155" s="38" customFormat="1" ht="66" hidden="1" customHeight="1" outlineLevel="2">
      <c r="A106" s="20"/>
      <c r="B106" s="20"/>
      <c r="C106" s="33" t="s">
        <v>287</v>
      </c>
      <c r="D106" s="33"/>
      <c r="E106" s="18"/>
      <c r="F106" s="139" t="str">
        <f>F104</f>
        <v/>
      </c>
      <c r="G106" s="119" t="str">
        <f ca="1">CONCATENATE(INDIRECT(ADDRESS(ROW(),COLUMN()-1)),G104)</f>
        <v/>
      </c>
      <c r="H106" s="119" t="str">
        <f t="shared" ref="H106:BS107" ca="1" si="102">CONCATENATE(INDIRECT(ADDRESS(ROW(),COLUMN()-1)),H104)</f>
        <v/>
      </c>
      <c r="I106" s="119" t="str">
        <f t="shared" ca="1" si="102"/>
        <v/>
      </c>
      <c r="J106" s="119" t="str">
        <f t="shared" ca="1" si="102"/>
        <v/>
      </c>
      <c r="K106" s="119" t="str">
        <f t="shared" ca="1" si="102"/>
        <v/>
      </c>
      <c r="L106" s="119" t="str">
        <f t="shared" ca="1" si="102"/>
        <v/>
      </c>
      <c r="M106" s="119" t="str">
        <f t="shared" ca="1" si="102"/>
        <v/>
      </c>
      <c r="N106" s="119" t="str">
        <f t="shared" ca="1" si="102"/>
        <v/>
      </c>
      <c r="O106" s="119" t="str">
        <f t="shared" ca="1" si="102"/>
        <v/>
      </c>
      <c r="P106" s="119" t="str">
        <f t="shared" ca="1" si="102"/>
        <v/>
      </c>
      <c r="Q106" s="119" t="str">
        <f t="shared" ca="1" si="102"/>
        <v/>
      </c>
      <c r="R106" s="119" t="str">
        <f t="shared" ca="1" si="102"/>
        <v/>
      </c>
      <c r="S106" s="119" t="str">
        <f t="shared" ca="1" si="102"/>
        <v/>
      </c>
      <c r="T106" s="119" t="str">
        <f t="shared" ca="1" si="102"/>
        <v/>
      </c>
      <c r="U106" s="119" t="str">
        <f t="shared" ca="1" si="102"/>
        <v/>
      </c>
      <c r="V106" s="119" t="str">
        <f t="shared" ca="1" si="102"/>
        <v/>
      </c>
      <c r="W106" s="119" t="str">
        <f t="shared" ca="1" si="102"/>
        <v/>
      </c>
      <c r="X106" s="119" t="str">
        <f t="shared" ca="1" si="102"/>
        <v/>
      </c>
      <c r="Y106" s="119" t="str">
        <f t="shared" ca="1" si="102"/>
        <v/>
      </c>
      <c r="Z106" s="119" t="str">
        <f t="shared" ca="1" si="102"/>
        <v/>
      </c>
      <c r="AA106" s="119" t="str">
        <f t="shared" ca="1" si="102"/>
        <v/>
      </c>
      <c r="AB106" s="119" t="str">
        <f t="shared" ca="1" si="102"/>
        <v/>
      </c>
      <c r="AC106" s="119" t="str">
        <f t="shared" ca="1" si="102"/>
        <v/>
      </c>
      <c r="AD106" s="119" t="str">
        <f t="shared" ca="1" si="102"/>
        <v/>
      </c>
      <c r="AE106" s="119" t="str">
        <f t="shared" ca="1" si="102"/>
        <v/>
      </c>
      <c r="AF106" s="119" t="str">
        <f t="shared" ca="1" si="102"/>
        <v/>
      </c>
      <c r="AG106" s="119" t="str">
        <f t="shared" ca="1" si="102"/>
        <v/>
      </c>
      <c r="AH106" s="119" t="str">
        <f t="shared" ca="1" si="102"/>
        <v/>
      </c>
      <c r="AI106" s="119" t="str">
        <f t="shared" ca="1" si="102"/>
        <v/>
      </c>
      <c r="AJ106" s="119" t="str">
        <f t="shared" ca="1" si="102"/>
        <v/>
      </c>
      <c r="AK106" s="119" t="str">
        <f t="shared" ca="1" si="102"/>
        <v/>
      </c>
      <c r="AL106" s="119" t="str">
        <f t="shared" ca="1" si="102"/>
        <v/>
      </c>
      <c r="AM106" s="119" t="str">
        <f t="shared" ca="1" si="102"/>
        <v/>
      </c>
      <c r="AN106" s="119" t="str">
        <f t="shared" ca="1" si="102"/>
        <v/>
      </c>
      <c r="AO106" s="119" t="str">
        <f t="shared" ca="1" si="102"/>
        <v/>
      </c>
      <c r="AP106" s="119" t="str">
        <f t="shared" ca="1" si="102"/>
        <v/>
      </c>
      <c r="AQ106" s="119" t="str">
        <f t="shared" ca="1" si="102"/>
        <v/>
      </c>
      <c r="AR106" s="119" t="str">
        <f t="shared" ca="1" si="102"/>
        <v/>
      </c>
      <c r="AS106" s="119" t="str">
        <f t="shared" ca="1" si="102"/>
        <v/>
      </c>
      <c r="AT106" s="119" t="str">
        <f t="shared" ca="1" si="102"/>
        <v/>
      </c>
      <c r="AU106" s="119" t="str">
        <f t="shared" ca="1" si="102"/>
        <v/>
      </c>
      <c r="AV106" s="119" t="str">
        <f t="shared" ca="1" si="102"/>
        <v/>
      </c>
      <c r="AW106" s="119" t="str">
        <f t="shared" ca="1" si="102"/>
        <v/>
      </c>
      <c r="AX106" s="119" t="str">
        <f t="shared" ca="1" si="102"/>
        <v/>
      </c>
      <c r="AY106" s="119" t="str">
        <f t="shared" ca="1" si="102"/>
        <v/>
      </c>
      <c r="AZ106" s="119" t="str">
        <f t="shared" ca="1" si="102"/>
        <v/>
      </c>
      <c r="BA106" s="119" t="str">
        <f t="shared" ca="1" si="102"/>
        <v/>
      </c>
      <c r="BB106" s="119" t="str">
        <f t="shared" ca="1" si="102"/>
        <v/>
      </c>
      <c r="BC106" s="119" t="str">
        <f t="shared" ca="1" si="102"/>
        <v/>
      </c>
      <c r="BD106" s="119" t="str">
        <f t="shared" ca="1" si="102"/>
        <v/>
      </c>
      <c r="BE106" s="119" t="str">
        <f t="shared" ca="1" si="102"/>
        <v/>
      </c>
      <c r="BF106" s="119" t="str">
        <f t="shared" ca="1" si="102"/>
        <v/>
      </c>
      <c r="BG106" s="119" t="str">
        <f t="shared" ca="1" si="102"/>
        <v/>
      </c>
      <c r="BH106" s="119" t="str">
        <f t="shared" ca="1" si="102"/>
        <v/>
      </c>
      <c r="BI106" s="119" t="str">
        <f t="shared" ca="1" si="102"/>
        <v/>
      </c>
      <c r="BJ106" s="119" t="str">
        <f t="shared" ca="1" si="102"/>
        <v/>
      </c>
      <c r="BK106" s="119" t="str">
        <f t="shared" ca="1" si="102"/>
        <v/>
      </c>
      <c r="BL106" s="119" t="str">
        <f t="shared" ca="1" si="102"/>
        <v/>
      </c>
      <c r="BM106" s="119" t="str">
        <f t="shared" ca="1" si="102"/>
        <v/>
      </c>
      <c r="BN106" s="119" t="str">
        <f t="shared" ca="1" si="102"/>
        <v/>
      </c>
      <c r="BO106" s="119" t="str">
        <f t="shared" ca="1" si="102"/>
        <v/>
      </c>
      <c r="BP106" s="119" t="str">
        <f t="shared" ca="1" si="102"/>
        <v/>
      </c>
      <c r="BQ106" s="119" t="str">
        <f t="shared" ca="1" si="102"/>
        <v/>
      </c>
      <c r="BR106" s="119" t="str">
        <f t="shared" ca="1" si="102"/>
        <v/>
      </c>
      <c r="BS106" s="119" t="str">
        <f t="shared" ca="1" si="102"/>
        <v/>
      </c>
      <c r="BT106" s="119" t="str">
        <f t="shared" ref="BT106:EE107" ca="1" si="103">CONCATENATE(INDIRECT(ADDRESS(ROW(),COLUMN()-1)),BT104)</f>
        <v/>
      </c>
      <c r="BU106" s="119" t="str">
        <f t="shared" ca="1" si="103"/>
        <v/>
      </c>
      <c r="BV106" s="119" t="str">
        <f t="shared" ca="1" si="103"/>
        <v/>
      </c>
      <c r="BW106" s="119" t="str">
        <f t="shared" ca="1" si="103"/>
        <v/>
      </c>
      <c r="BX106" s="119" t="str">
        <f t="shared" ca="1" si="103"/>
        <v/>
      </c>
      <c r="BY106" s="119" t="str">
        <f t="shared" ca="1" si="103"/>
        <v/>
      </c>
      <c r="BZ106" s="119" t="str">
        <f t="shared" ca="1" si="103"/>
        <v/>
      </c>
      <c r="CA106" s="119" t="str">
        <f t="shared" ca="1" si="103"/>
        <v/>
      </c>
      <c r="CB106" s="119" t="str">
        <f t="shared" ca="1" si="103"/>
        <v/>
      </c>
      <c r="CC106" s="119" t="str">
        <f t="shared" ca="1" si="103"/>
        <v/>
      </c>
      <c r="CD106" s="119" t="str">
        <f t="shared" ca="1" si="103"/>
        <v/>
      </c>
      <c r="CE106" s="119" t="str">
        <f t="shared" ca="1" si="103"/>
        <v/>
      </c>
      <c r="CF106" s="119" t="str">
        <f t="shared" ca="1" si="103"/>
        <v/>
      </c>
      <c r="CG106" s="119" t="str">
        <f t="shared" ca="1" si="103"/>
        <v/>
      </c>
      <c r="CH106" s="119" t="str">
        <f t="shared" ca="1" si="103"/>
        <v/>
      </c>
      <c r="CI106" s="119" t="str">
        <f t="shared" ca="1" si="103"/>
        <v/>
      </c>
      <c r="CJ106" s="119" t="str">
        <f t="shared" ca="1" si="103"/>
        <v/>
      </c>
      <c r="CK106" s="119" t="str">
        <f t="shared" ca="1" si="103"/>
        <v/>
      </c>
      <c r="CL106" s="119" t="str">
        <f t="shared" ca="1" si="103"/>
        <v/>
      </c>
      <c r="CM106" s="119" t="str">
        <f t="shared" ca="1" si="103"/>
        <v/>
      </c>
      <c r="CN106" s="119" t="str">
        <f t="shared" ca="1" si="103"/>
        <v/>
      </c>
      <c r="CO106" s="119" t="str">
        <f t="shared" ca="1" si="103"/>
        <v/>
      </c>
      <c r="CP106" s="119" t="str">
        <f t="shared" ca="1" si="103"/>
        <v/>
      </c>
      <c r="CQ106" s="119" t="str">
        <f t="shared" ca="1" si="103"/>
        <v/>
      </c>
      <c r="CR106" s="119" t="str">
        <f t="shared" ca="1" si="103"/>
        <v/>
      </c>
      <c r="CS106" s="119" t="str">
        <f t="shared" ca="1" si="103"/>
        <v/>
      </c>
      <c r="CT106" s="119" t="str">
        <f t="shared" ca="1" si="103"/>
        <v/>
      </c>
      <c r="CU106" s="119" t="str">
        <f t="shared" ca="1" si="103"/>
        <v/>
      </c>
      <c r="CV106" s="119" t="str">
        <f t="shared" ca="1" si="103"/>
        <v/>
      </c>
      <c r="CW106" s="119" t="str">
        <f t="shared" ca="1" si="103"/>
        <v/>
      </c>
      <c r="CX106" s="119" t="str">
        <f t="shared" ca="1" si="103"/>
        <v/>
      </c>
      <c r="CY106" s="119" t="str">
        <f t="shared" ca="1" si="103"/>
        <v/>
      </c>
      <c r="CZ106" s="119" t="str">
        <f t="shared" ca="1" si="103"/>
        <v/>
      </c>
      <c r="DA106" s="119" t="str">
        <f t="shared" ca="1" si="103"/>
        <v/>
      </c>
      <c r="DB106" s="119" t="str">
        <f t="shared" ca="1" si="103"/>
        <v/>
      </c>
      <c r="DC106" s="119" t="str">
        <f t="shared" ca="1" si="103"/>
        <v/>
      </c>
      <c r="DD106" s="119" t="str">
        <f t="shared" ca="1" si="103"/>
        <v/>
      </c>
      <c r="DE106" s="119" t="str">
        <f t="shared" ca="1" si="103"/>
        <v/>
      </c>
      <c r="DF106" s="119" t="str">
        <f t="shared" ca="1" si="103"/>
        <v/>
      </c>
      <c r="DG106" s="119" t="str">
        <f t="shared" ca="1" si="103"/>
        <v/>
      </c>
      <c r="DH106" s="119" t="str">
        <f t="shared" ca="1" si="103"/>
        <v/>
      </c>
      <c r="DI106" s="119" t="str">
        <f t="shared" ca="1" si="103"/>
        <v/>
      </c>
      <c r="DJ106" s="119" t="str">
        <f t="shared" ca="1" si="103"/>
        <v/>
      </c>
      <c r="DK106" s="119" t="str">
        <f t="shared" ca="1" si="103"/>
        <v/>
      </c>
      <c r="DL106" s="119" t="str">
        <f t="shared" ca="1" si="103"/>
        <v/>
      </c>
      <c r="DM106" s="119" t="str">
        <f t="shared" ca="1" si="103"/>
        <v/>
      </c>
      <c r="DN106" s="119" t="str">
        <f t="shared" ca="1" si="103"/>
        <v/>
      </c>
      <c r="DO106" s="119" t="str">
        <f t="shared" ca="1" si="103"/>
        <v/>
      </c>
      <c r="DP106" s="119" t="str">
        <f t="shared" ca="1" si="103"/>
        <v/>
      </c>
      <c r="DQ106" s="119" t="str">
        <f t="shared" ca="1" si="103"/>
        <v/>
      </c>
      <c r="DR106" s="119" t="str">
        <f t="shared" ca="1" si="103"/>
        <v/>
      </c>
      <c r="DS106" s="119" t="str">
        <f t="shared" ca="1" si="103"/>
        <v/>
      </c>
      <c r="DT106" s="119" t="str">
        <f t="shared" ca="1" si="103"/>
        <v/>
      </c>
      <c r="DU106" s="119" t="str">
        <f t="shared" ca="1" si="103"/>
        <v/>
      </c>
      <c r="DV106" s="119" t="str">
        <f t="shared" ca="1" si="103"/>
        <v/>
      </c>
      <c r="DW106" s="119" t="str">
        <f t="shared" ca="1" si="103"/>
        <v/>
      </c>
      <c r="DX106" s="119" t="str">
        <f t="shared" ca="1" si="103"/>
        <v/>
      </c>
      <c r="DY106" s="119" t="str">
        <f t="shared" ca="1" si="103"/>
        <v/>
      </c>
      <c r="DZ106" s="119" t="str">
        <f t="shared" ca="1" si="103"/>
        <v/>
      </c>
      <c r="EA106" s="119" t="str">
        <f t="shared" ca="1" si="103"/>
        <v/>
      </c>
      <c r="EB106" s="119" t="str">
        <f t="shared" ca="1" si="103"/>
        <v/>
      </c>
      <c r="EC106" s="119" t="str">
        <f t="shared" ca="1" si="103"/>
        <v/>
      </c>
      <c r="ED106" s="119" t="str">
        <f t="shared" ca="1" si="103"/>
        <v/>
      </c>
      <c r="EE106" s="119" t="str">
        <f t="shared" ca="1" si="103"/>
        <v/>
      </c>
      <c r="EF106" s="119" t="str">
        <f t="shared" ref="EF106:EY107" ca="1" si="104">CONCATENATE(INDIRECT(ADDRESS(ROW(),COLUMN()-1)),EF104)</f>
        <v/>
      </c>
      <c r="EG106" s="119" t="str">
        <f t="shared" ca="1" si="104"/>
        <v/>
      </c>
      <c r="EH106" s="119" t="str">
        <f t="shared" ca="1" si="104"/>
        <v/>
      </c>
      <c r="EI106" s="119" t="str">
        <f t="shared" ca="1" si="104"/>
        <v/>
      </c>
      <c r="EJ106" s="119" t="str">
        <f t="shared" ca="1" si="104"/>
        <v/>
      </c>
      <c r="EK106" s="119" t="str">
        <f t="shared" ca="1" si="104"/>
        <v/>
      </c>
      <c r="EL106" s="119" t="str">
        <f t="shared" ca="1" si="104"/>
        <v/>
      </c>
      <c r="EM106" s="119" t="str">
        <f t="shared" ca="1" si="104"/>
        <v/>
      </c>
      <c r="EN106" s="119" t="str">
        <f t="shared" ca="1" si="104"/>
        <v/>
      </c>
      <c r="EO106" s="119" t="str">
        <f t="shared" ca="1" si="104"/>
        <v/>
      </c>
      <c r="EP106" s="119" t="str">
        <f t="shared" ca="1" si="104"/>
        <v/>
      </c>
      <c r="EQ106" s="119" t="str">
        <f t="shared" ca="1" si="104"/>
        <v/>
      </c>
      <c r="ER106" s="119" t="str">
        <f t="shared" ca="1" si="104"/>
        <v/>
      </c>
      <c r="ES106" s="119" t="str">
        <f t="shared" ca="1" si="104"/>
        <v/>
      </c>
      <c r="ET106" s="119" t="str">
        <f t="shared" ca="1" si="104"/>
        <v/>
      </c>
      <c r="EU106" s="119" t="str">
        <f t="shared" ca="1" si="104"/>
        <v/>
      </c>
      <c r="EV106" s="119" t="str">
        <f t="shared" ca="1" si="104"/>
        <v/>
      </c>
      <c r="EW106" s="119" t="str">
        <f t="shared" ca="1" si="104"/>
        <v/>
      </c>
      <c r="EX106" s="119" t="str">
        <f t="shared" ca="1" si="104"/>
        <v/>
      </c>
      <c r="EY106" s="119" t="str">
        <f t="shared" ca="1" si="104"/>
        <v/>
      </c>
    </row>
    <row r="107" spans="1:155" s="38" customFormat="1" ht="45" hidden="1" customHeight="1" outlineLevel="2">
      <c r="A107" s="20"/>
      <c r="B107" s="20"/>
      <c r="C107" s="33" t="s">
        <v>288</v>
      </c>
      <c r="D107" s="33"/>
      <c r="E107" s="18"/>
      <c r="F107" s="139" t="str">
        <f>F105</f>
        <v>LAUREATE_KEY VARCHAR2(40) DEFAULT '5',_x000D_</v>
      </c>
      <c r="G107" s="119" t="str">
        <f ca="1">CONCATENATE(INDIRECT(ADDRESS(ROW(),COLUMN()-1)),G105)</f>
        <v>LAUREATE_KEY VARCHAR2(40) DEFAULT '5',_x000D_PRIZE_KEY VARCHAR2(40) DEFAULT '13',_x000D_</v>
      </c>
      <c r="H107" s="119" t="str">
        <f t="shared" ca="1" si="102"/>
        <v>LAUREATE_KEY VARCHAR2(40) DEFAULT '5',_x000D_PRIZE_KEY VARCHAR2(40) DEFAULT '13',_x000D_CATEGORY_KEY VARCHAR2(40) DEFAULT '1',_x000D_</v>
      </c>
      <c r="I107" s="119" t="str">
        <f t="shared" ca="1" si="102"/>
        <v>LAUREATE_KEY VARCHAR2(40) DEFAULT '5',_x000D_PRIZE_KEY VARCHAR2(40) DEFAULT '13',_x000D_CATEGORY_KEY VARCHAR2(40) DEFAULT '1',_x000D_SHARE VARCHAR2(40) DEFAULT '2',_x000D_</v>
      </c>
      <c r="J107" s="119" t="str">
        <f t="shared" ca="1" si="102"/>
        <v>LAUREATE_KEY VARCHAR2(40) DEFAULT '5',_x000D_PRIZE_KEY VARCHAR2(40) DEFAULT '13',_x000D_CATEGORY_KEY VARCHAR2(40) DEFAULT '1',_x000D_SHARE VARCHAR2(40) DEFAULT '2',_x000D_PRIZE_DISTRIBUTION_PER_WINNER VARCHAR2(40) DEFAULT '333333.3333',_x000D_</v>
      </c>
      <c r="K107" s="119" t="str">
        <f t="shared" ca="1" si="102"/>
        <v>LAUREATE_KEY VARCHAR2(40) DEFAULT '5',_x000D_PRIZE_KEY VARCHAR2(40) DEFAULT '13',_x000D_CATEGORY_KEY VARCHAR2(40) DEFAULT '1',_x000D_SHARE VARCHAR2(40) DEFAULT '2',_x000D_PRIZE_DISTRIBUTION_PER_WINNER VARCHAR2(40) DEFAULT '333333.3333',_x000D_</v>
      </c>
      <c r="L107" s="119" t="str">
        <f t="shared" ca="1" si="102"/>
        <v>LAUREATE_KEY VARCHAR2(40) DEFAULT '5',_x000D_PRIZE_KEY VARCHAR2(40) DEFAULT '13',_x000D_CATEGORY_KEY VARCHAR2(40) DEFAULT '1',_x000D_SHARE VARCHAR2(40) DEFAULT '2',_x000D_PRIZE_DISTRIBUTION_PER_WINNER VARCHAR2(40) DEFAULT '333333.3333',_x000D_</v>
      </c>
      <c r="M107" s="119" t="str">
        <f t="shared" ca="1" si="102"/>
        <v>LAUREATE_KEY VARCHAR2(40) DEFAULT '5',_x000D_PRIZE_KEY VARCHAR2(40) DEFAULT '13',_x000D_CATEGORY_KEY VARCHAR2(40) DEFAULT '1',_x000D_SHARE VARCHAR2(40) DEFAULT '2',_x000D_PRIZE_DISTRIBUTION_PER_WINNER VARCHAR2(40) DEFAULT '333333.3333',_x000D_</v>
      </c>
      <c r="N107" s="119" t="str">
        <f t="shared" ca="1" si="102"/>
        <v>LAUREATE_KEY VARCHAR2(40) DEFAULT '5',_x000D_PRIZE_KEY VARCHAR2(40) DEFAULT '13',_x000D_CATEGORY_KEY VARCHAR2(40) DEFAULT '1',_x000D_SHARE VARCHAR2(40) DEFAULT '2',_x000D_PRIZE_DISTRIBUTION_PER_WINNER VARCHAR2(40) DEFAULT '333333.3333',_x000D_</v>
      </c>
      <c r="O107" s="119" t="str">
        <f t="shared" ca="1" si="102"/>
        <v>LAUREATE_KEY VARCHAR2(40) DEFAULT '5',_x000D_PRIZE_KEY VARCHAR2(40) DEFAULT '13',_x000D_CATEGORY_KEY VARCHAR2(40) DEFAULT '1',_x000D_SHARE VARCHAR2(40) DEFAULT '2',_x000D_PRIZE_DISTRIBUTION_PER_WINNER VARCHAR2(40) DEFAULT '333333.3333',_x000D_</v>
      </c>
      <c r="P107" s="119" t="str">
        <f t="shared" ca="1" si="102"/>
        <v>LAUREATE_KEY VARCHAR2(40) DEFAULT '5',_x000D_PRIZE_KEY VARCHAR2(40) DEFAULT '13',_x000D_CATEGORY_KEY VARCHAR2(40) DEFAULT '1',_x000D_SHARE VARCHAR2(40) DEFAULT '2',_x000D_PRIZE_DISTRIBUTION_PER_WINNER VARCHAR2(40) DEFAULT '333333.3333',_x000D_</v>
      </c>
      <c r="Q107" s="119" t="str">
        <f t="shared" ca="1" si="102"/>
        <v>LAUREATE_KEY VARCHAR2(40) DEFAULT '5',_x000D_PRIZE_KEY VARCHAR2(40) DEFAULT '13',_x000D_CATEGORY_KEY VARCHAR2(40) DEFAULT '1',_x000D_SHARE VARCHAR2(40) DEFAULT '2',_x000D_PRIZE_DISTRIBUTION_PER_WINNER VARCHAR2(40) DEFAULT '333333.3333',_x000D_</v>
      </c>
      <c r="R107" s="119" t="str">
        <f t="shared" ca="1" si="102"/>
        <v>LAUREATE_KEY VARCHAR2(40) DEFAULT '5',_x000D_PRIZE_KEY VARCHAR2(40) DEFAULT '13',_x000D_CATEGORY_KEY VARCHAR2(40) DEFAULT '1',_x000D_SHARE VARCHAR2(40) DEFAULT '2',_x000D_PRIZE_DISTRIBUTION_PER_WINNER VARCHAR2(40) DEFAULT '333333.3333',_x000D_</v>
      </c>
      <c r="S107" s="119" t="str">
        <f t="shared" ca="1" si="102"/>
        <v>LAUREATE_KEY VARCHAR2(40) DEFAULT '5',_x000D_PRIZE_KEY VARCHAR2(40) DEFAULT '13',_x000D_CATEGORY_KEY VARCHAR2(40) DEFAULT '1',_x000D_SHARE VARCHAR2(40) DEFAULT '2',_x000D_PRIZE_DISTRIBUTION_PER_WINNER VARCHAR2(40) DEFAULT '333333.3333',_x000D_</v>
      </c>
      <c r="T107" s="119" t="str">
        <f t="shared" ca="1" si="102"/>
        <v>LAUREATE_KEY VARCHAR2(40) DEFAULT '5',_x000D_PRIZE_KEY VARCHAR2(40) DEFAULT '13',_x000D_CATEGORY_KEY VARCHAR2(40) DEFAULT '1',_x000D_SHARE VARCHAR2(40) DEFAULT '2',_x000D_PRIZE_DISTRIBUTION_PER_WINNER VARCHAR2(40) DEFAULT '333333.3333',_x000D_</v>
      </c>
      <c r="U107" s="119" t="str">
        <f t="shared" ca="1" si="102"/>
        <v>LAUREATE_KEY VARCHAR2(40) DEFAULT '5',_x000D_PRIZE_KEY VARCHAR2(40) DEFAULT '13',_x000D_CATEGORY_KEY VARCHAR2(40) DEFAULT '1',_x000D_SHARE VARCHAR2(40) DEFAULT '2',_x000D_PRIZE_DISTRIBUTION_PER_WINNER VARCHAR2(40) DEFAULT '333333.3333',_x000D_</v>
      </c>
      <c r="V107" s="119" t="str">
        <f t="shared" ca="1" si="102"/>
        <v>LAUREATE_KEY VARCHAR2(40) DEFAULT '5',_x000D_PRIZE_KEY VARCHAR2(40) DEFAULT '13',_x000D_CATEGORY_KEY VARCHAR2(40) DEFAULT '1',_x000D_SHARE VARCHAR2(40) DEFAULT '2',_x000D_PRIZE_DISTRIBUTION_PER_WINNER VARCHAR2(40) DEFAULT '333333.3333',_x000D_</v>
      </c>
      <c r="W107" s="119" t="str">
        <f t="shared" ca="1" si="102"/>
        <v>LAUREATE_KEY VARCHAR2(40) DEFAULT '5',_x000D_PRIZE_KEY VARCHAR2(40) DEFAULT '13',_x000D_CATEGORY_KEY VARCHAR2(40) DEFAULT '1',_x000D_SHARE VARCHAR2(40) DEFAULT '2',_x000D_PRIZE_DISTRIBUTION_PER_WINNER VARCHAR2(40) DEFAULT '333333.3333',_x000D_</v>
      </c>
      <c r="X107" s="119" t="str">
        <f t="shared" ca="1" si="102"/>
        <v>LAUREATE_KEY VARCHAR2(40) DEFAULT '5',_x000D_PRIZE_KEY VARCHAR2(40) DEFAULT '13',_x000D_CATEGORY_KEY VARCHAR2(40) DEFAULT '1',_x000D_SHARE VARCHAR2(40) DEFAULT '2',_x000D_PRIZE_DISTRIBUTION_PER_WINNER VARCHAR2(40) DEFAULT '333333.3333',_x000D_</v>
      </c>
      <c r="Y107" s="119" t="str">
        <f t="shared" ca="1" si="102"/>
        <v>LAUREATE_KEY VARCHAR2(40) DEFAULT '5',_x000D_PRIZE_KEY VARCHAR2(40) DEFAULT '13',_x000D_CATEGORY_KEY VARCHAR2(40) DEFAULT '1',_x000D_SHARE VARCHAR2(40) DEFAULT '2',_x000D_PRIZE_DISTRIBUTION_PER_WINNER VARCHAR2(40) DEFAULT '333333.3333',_x000D_</v>
      </c>
      <c r="Z107" s="119" t="str">
        <f t="shared" ca="1" si="102"/>
        <v>LAUREATE_KEY VARCHAR2(40) DEFAULT '5',_x000D_PRIZE_KEY VARCHAR2(40) DEFAULT '13',_x000D_CATEGORY_KEY VARCHAR2(40) DEFAULT '1',_x000D_SHARE VARCHAR2(40) DEFAULT '2',_x000D_PRIZE_DISTRIBUTION_PER_WINNER VARCHAR2(40) DEFAULT '333333.3333',_x000D_</v>
      </c>
      <c r="AA107" s="119" t="str">
        <f t="shared" ca="1" si="102"/>
        <v>LAUREATE_KEY VARCHAR2(40) DEFAULT '5',_x000D_PRIZE_KEY VARCHAR2(40) DEFAULT '13',_x000D_CATEGORY_KEY VARCHAR2(40) DEFAULT '1',_x000D_SHARE VARCHAR2(40) DEFAULT '2',_x000D_PRIZE_DISTRIBUTION_PER_WINNER VARCHAR2(40) DEFAULT '333333.3333',_x000D_</v>
      </c>
      <c r="AB107" s="119" t="str">
        <f t="shared" ca="1" si="102"/>
        <v>LAUREATE_KEY VARCHAR2(40) DEFAULT '5',_x000D_PRIZE_KEY VARCHAR2(40) DEFAULT '13',_x000D_CATEGORY_KEY VARCHAR2(40) DEFAULT '1',_x000D_SHARE VARCHAR2(40) DEFAULT '2',_x000D_PRIZE_DISTRIBUTION_PER_WINNER VARCHAR2(40) DEFAULT '333333.3333',_x000D_</v>
      </c>
      <c r="AC107" s="119" t="str">
        <f t="shared" ca="1" si="102"/>
        <v>LAUREATE_KEY VARCHAR2(40) DEFAULT '5',_x000D_PRIZE_KEY VARCHAR2(40) DEFAULT '13',_x000D_CATEGORY_KEY VARCHAR2(40) DEFAULT '1',_x000D_SHARE VARCHAR2(40) DEFAULT '2',_x000D_PRIZE_DISTRIBUTION_PER_WINNER VARCHAR2(40) DEFAULT '333333.3333',_x000D_</v>
      </c>
      <c r="AD107" s="119" t="str">
        <f t="shared" ca="1" si="102"/>
        <v>LAUREATE_KEY VARCHAR2(40) DEFAULT '5',_x000D_PRIZE_KEY VARCHAR2(40) DEFAULT '13',_x000D_CATEGORY_KEY VARCHAR2(40) DEFAULT '1',_x000D_SHARE VARCHAR2(40) DEFAULT '2',_x000D_PRIZE_DISTRIBUTION_PER_WINNER VARCHAR2(40) DEFAULT '333333.3333',_x000D_</v>
      </c>
      <c r="AE107" s="119" t="str">
        <f t="shared" ca="1" si="102"/>
        <v>LAUREATE_KEY VARCHAR2(40) DEFAULT '5',_x000D_PRIZE_KEY VARCHAR2(40) DEFAULT '13',_x000D_CATEGORY_KEY VARCHAR2(40) DEFAULT '1',_x000D_SHARE VARCHAR2(40) DEFAULT '2',_x000D_PRIZE_DISTRIBUTION_PER_WINNER VARCHAR2(40) DEFAULT '333333.3333',_x000D_</v>
      </c>
      <c r="AF107" s="119" t="str">
        <f t="shared" ca="1" si="102"/>
        <v>LAUREATE_KEY VARCHAR2(40) DEFAULT '5',_x000D_PRIZE_KEY VARCHAR2(40) DEFAULT '13',_x000D_CATEGORY_KEY VARCHAR2(40) DEFAULT '1',_x000D_SHARE VARCHAR2(40) DEFAULT '2',_x000D_PRIZE_DISTRIBUTION_PER_WINNER VARCHAR2(40) DEFAULT '333333.3333',_x000D_</v>
      </c>
      <c r="AG107" s="119" t="str">
        <f t="shared" ca="1" si="102"/>
        <v>LAUREATE_KEY VARCHAR2(40) DEFAULT '5',_x000D_PRIZE_KEY VARCHAR2(40) DEFAULT '13',_x000D_CATEGORY_KEY VARCHAR2(40) DEFAULT '1',_x000D_SHARE VARCHAR2(40) DEFAULT '2',_x000D_PRIZE_DISTRIBUTION_PER_WINNER VARCHAR2(40) DEFAULT '333333.3333',_x000D_</v>
      </c>
      <c r="AH107" s="119" t="str">
        <f t="shared" ca="1" si="102"/>
        <v>LAUREATE_KEY VARCHAR2(40) DEFAULT '5',_x000D_PRIZE_KEY VARCHAR2(40) DEFAULT '13',_x000D_CATEGORY_KEY VARCHAR2(40) DEFAULT '1',_x000D_SHARE VARCHAR2(40) DEFAULT '2',_x000D_PRIZE_DISTRIBUTION_PER_WINNER VARCHAR2(40) DEFAULT '333333.3333',_x000D_</v>
      </c>
      <c r="AI107" s="119" t="str">
        <f t="shared" ca="1" si="102"/>
        <v>LAUREATE_KEY VARCHAR2(40) DEFAULT '5',_x000D_PRIZE_KEY VARCHAR2(40) DEFAULT '13',_x000D_CATEGORY_KEY VARCHAR2(40) DEFAULT '1',_x000D_SHARE VARCHAR2(40) DEFAULT '2',_x000D_PRIZE_DISTRIBUTION_PER_WINNER VARCHAR2(40) DEFAULT '333333.3333',_x000D_</v>
      </c>
      <c r="AJ107" s="119" t="str">
        <f t="shared" ca="1" si="102"/>
        <v>LAUREATE_KEY VARCHAR2(40) DEFAULT '5',_x000D_PRIZE_KEY VARCHAR2(40) DEFAULT '13',_x000D_CATEGORY_KEY VARCHAR2(40) DEFAULT '1',_x000D_SHARE VARCHAR2(40) DEFAULT '2',_x000D_PRIZE_DISTRIBUTION_PER_WINNER VARCHAR2(40) DEFAULT '333333.3333',_x000D_</v>
      </c>
      <c r="AK107" s="119" t="str">
        <f t="shared" ca="1" si="102"/>
        <v>LAUREATE_KEY VARCHAR2(40) DEFAULT '5',_x000D_PRIZE_KEY VARCHAR2(40) DEFAULT '13',_x000D_CATEGORY_KEY VARCHAR2(40) DEFAULT '1',_x000D_SHARE VARCHAR2(40) DEFAULT '2',_x000D_PRIZE_DISTRIBUTION_PER_WINNER VARCHAR2(40) DEFAULT '333333.3333',_x000D_</v>
      </c>
      <c r="AL107" s="119" t="str">
        <f t="shared" ca="1" si="102"/>
        <v>LAUREATE_KEY VARCHAR2(40) DEFAULT '5',_x000D_PRIZE_KEY VARCHAR2(40) DEFAULT '13',_x000D_CATEGORY_KEY VARCHAR2(40) DEFAULT '1',_x000D_SHARE VARCHAR2(40) DEFAULT '2',_x000D_PRIZE_DISTRIBUTION_PER_WINNER VARCHAR2(40) DEFAULT '333333.3333',_x000D_</v>
      </c>
      <c r="AM107" s="119" t="str">
        <f t="shared" ca="1" si="102"/>
        <v>LAUREATE_KEY VARCHAR2(40) DEFAULT '5',_x000D_PRIZE_KEY VARCHAR2(40) DEFAULT '13',_x000D_CATEGORY_KEY VARCHAR2(40) DEFAULT '1',_x000D_SHARE VARCHAR2(40) DEFAULT '2',_x000D_PRIZE_DISTRIBUTION_PER_WINNER VARCHAR2(40) DEFAULT '333333.3333',_x000D_</v>
      </c>
      <c r="AN107" s="119" t="str">
        <f t="shared" ca="1" si="102"/>
        <v>LAUREATE_KEY VARCHAR2(40) DEFAULT '5',_x000D_PRIZE_KEY VARCHAR2(40) DEFAULT '13',_x000D_CATEGORY_KEY VARCHAR2(40) DEFAULT '1',_x000D_SHARE VARCHAR2(40) DEFAULT '2',_x000D_PRIZE_DISTRIBUTION_PER_WINNER VARCHAR2(40) DEFAULT '333333.3333',_x000D_</v>
      </c>
      <c r="AO107" s="119" t="str">
        <f t="shared" ca="1" si="102"/>
        <v>LAUREATE_KEY VARCHAR2(40) DEFAULT '5',_x000D_PRIZE_KEY VARCHAR2(40) DEFAULT '13',_x000D_CATEGORY_KEY VARCHAR2(40) DEFAULT '1',_x000D_SHARE VARCHAR2(40) DEFAULT '2',_x000D_PRIZE_DISTRIBUTION_PER_WINNER VARCHAR2(40) DEFAULT '333333.3333',_x000D_</v>
      </c>
      <c r="AP107" s="119" t="str">
        <f t="shared" ca="1" si="102"/>
        <v>LAUREATE_KEY VARCHAR2(40) DEFAULT '5',_x000D_PRIZE_KEY VARCHAR2(40) DEFAULT '13',_x000D_CATEGORY_KEY VARCHAR2(40) DEFAULT '1',_x000D_SHARE VARCHAR2(40) DEFAULT '2',_x000D_PRIZE_DISTRIBUTION_PER_WINNER VARCHAR2(40) DEFAULT '333333.3333',_x000D_</v>
      </c>
      <c r="AQ107" s="119" t="str">
        <f t="shared" ca="1" si="102"/>
        <v>LAUREATE_KEY VARCHAR2(40) DEFAULT '5',_x000D_PRIZE_KEY VARCHAR2(40) DEFAULT '13',_x000D_CATEGORY_KEY VARCHAR2(40) DEFAULT '1',_x000D_SHARE VARCHAR2(40) DEFAULT '2',_x000D_PRIZE_DISTRIBUTION_PER_WINNER VARCHAR2(40) DEFAULT '333333.3333',_x000D_</v>
      </c>
      <c r="AR107" s="119" t="str">
        <f t="shared" ca="1" si="102"/>
        <v>LAUREATE_KEY VARCHAR2(40) DEFAULT '5',_x000D_PRIZE_KEY VARCHAR2(40) DEFAULT '13',_x000D_CATEGORY_KEY VARCHAR2(40) DEFAULT '1',_x000D_SHARE VARCHAR2(40) DEFAULT '2',_x000D_PRIZE_DISTRIBUTION_PER_WINNER VARCHAR2(40) DEFAULT '333333.3333',_x000D_</v>
      </c>
      <c r="AS107" s="119" t="str">
        <f t="shared" ca="1" si="102"/>
        <v>LAUREATE_KEY VARCHAR2(40) DEFAULT '5',_x000D_PRIZE_KEY VARCHAR2(40) DEFAULT '13',_x000D_CATEGORY_KEY VARCHAR2(40) DEFAULT '1',_x000D_SHARE VARCHAR2(40) DEFAULT '2',_x000D_PRIZE_DISTRIBUTION_PER_WINNER VARCHAR2(40) DEFAULT '333333.3333',_x000D_</v>
      </c>
      <c r="AT107" s="119" t="str">
        <f t="shared" ca="1" si="102"/>
        <v>LAUREATE_KEY VARCHAR2(40) DEFAULT '5',_x000D_PRIZE_KEY VARCHAR2(40) DEFAULT '13',_x000D_CATEGORY_KEY VARCHAR2(40) DEFAULT '1',_x000D_SHARE VARCHAR2(40) DEFAULT '2',_x000D_PRIZE_DISTRIBUTION_PER_WINNER VARCHAR2(40) DEFAULT '333333.3333',_x000D_</v>
      </c>
      <c r="AU107" s="119" t="str">
        <f t="shared" ca="1" si="102"/>
        <v>LAUREATE_KEY VARCHAR2(40) DEFAULT '5',_x000D_PRIZE_KEY VARCHAR2(40) DEFAULT '13',_x000D_CATEGORY_KEY VARCHAR2(40) DEFAULT '1',_x000D_SHARE VARCHAR2(40) DEFAULT '2',_x000D_PRIZE_DISTRIBUTION_PER_WINNER VARCHAR2(40) DEFAULT '333333.3333',_x000D_</v>
      </c>
      <c r="AV107" s="119" t="str">
        <f t="shared" ca="1" si="102"/>
        <v>LAUREATE_KEY VARCHAR2(40) DEFAULT '5',_x000D_PRIZE_KEY VARCHAR2(40) DEFAULT '13',_x000D_CATEGORY_KEY VARCHAR2(40) DEFAULT '1',_x000D_SHARE VARCHAR2(40) DEFAULT '2',_x000D_PRIZE_DISTRIBUTION_PER_WINNER VARCHAR2(40) DEFAULT '333333.3333',_x000D_</v>
      </c>
      <c r="AW107" s="119" t="str">
        <f t="shared" ca="1" si="102"/>
        <v>LAUREATE_KEY VARCHAR2(40) DEFAULT '5',_x000D_PRIZE_KEY VARCHAR2(40) DEFAULT '13',_x000D_CATEGORY_KEY VARCHAR2(40) DEFAULT '1',_x000D_SHARE VARCHAR2(40) DEFAULT '2',_x000D_PRIZE_DISTRIBUTION_PER_WINNER VARCHAR2(40) DEFAULT '333333.3333',_x000D_</v>
      </c>
      <c r="AX107" s="119" t="str">
        <f t="shared" ca="1" si="102"/>
        <v>LAUREATE_KEY VARCHAR2(40) DEFAULT '5',_x000D_PRIZE_KEY VARCHAR2(40) DEFAULT '13',_x000D_CATEGORY_KEY VARCHAR2(40) DEFAULT '1',_x000D_SHARE VARCHAR2(40) DEFAULT '2',_x000D_PRIZE_DISTRIBUTION_PER_WINNER VARCHAR2(40) DEFAULT '333333.3333',_x000D_</v>
      </c>
      <c r="AY107" s="119" t="str">
        <f t="shared" ca="1" si="102"/>
        <v>LAUREATE_KEY VARCHAR2(40) DEFAULT '5',_x000D_PRIZE_KEY VARCHAR2(40) DEFAULT '13',_x000D_CATEGORY_KEY VARCHAR2(40) DEFAULT '1',_x000D_SHARE VARCHAR2(40) DEFAULT '2',_x000D_PRIZE_DISTRIBUTION_PER_WINNER VARCHAR2(40) DEFAULT '333333.3333',_x000D_</v>
      </c>
      <c r="AZ107" s="119" t="str">
        <f t="shared" ca="1" si="102"/>
        <v>LAUREATE_KEY VARCHAR2(40) DEFAULT '5',_x000D_PRIZE_KEY VARCHAR2(40) DEFAULT '13',_x000D_CATEGORY_KEY VARCHAR2(40) DEFAULT '1',_x000D_SHARE VARCHAR2(40) DEFAULT '2',_x000D_PRIZE_DISTRIBUTION_PER_WINNER VARCHAR2(40) DEFAULT '333333.3333',_x000D_</v>
      </c>
      <c r="BA107" s="119" t="str">
        <f t="shared" ca="1" si="102"/>
        <v>LAUREATE_KEY VARCHAR2(40) DEFAULT '5',_x000D_PRIZE_KEY VARCHAR2(40) DEFAULT '13',_x000D_CATEGORY_KEY VARCHAR2(40) DEFAULT '1',_x000D_SHARE VARCHAR2(40) DEFAULT '2',_x000D_PRIZE_DISTRIBUTION_PER_WINNER VARCHAR2(40) DEFAULT '333333.3333',_x000D_</v>
      </c>
      <c r="BB107" s="119" t="str">
        <f t="shared" ca="1" si="102"/>
        <v>LAUREATE_KEY VARCHAR2(40) DEFAULT '5',_x000D_PRIZE_KEY VARCHAR2(40) DEFAULT '13',_x000D_CATEGORY_KEY VARCHAR2(40) DEFAULT '1',_x000D_SHARE VARCHAR2(40) DEFAULT '2',_x000D_PRIZE_DISTRIBUTION_PER_WINNER VARCHAR2(40) DEFAULT '333333.3333',_x000D_</v>
      </c>
      <c r="BC107" s="119" t="str">
        <f t="shared" ca="1" si="102"/>
        <v>LAUREATE_KEY VARCHAR2(40) DEFAULT '5',_x000D_PRIZE_KEY VARCHAR2(40) DEFAULT '13',_x000D_CATEGORY_KEY VARCHAR2(40) DEFAULT '1',_x000D_SHARE VARCHAR2(40) DEFAULT '2',_x000D_PRIZE_DISTRIBUTION_PER_WINNER VARCHAR2(40) DEFAULT '333333.3333',_x000D_</v>
      </c>
      <c r="BD107" s="119" t="str">
        <f t="shared" ca="1" si="102"/>
        <v>LAUREATE_KEY VARCHAR2(40) DEFAULT '5',_x000D_PRIZE_KEY VARCHAR2(40) DEFAULT '13',_x000D_CATEGORY_KEY VARCHAR2(40) DEFAULT '1',_x000D_SHARE VARCHAR2(40) DEFAULT '2',_x000D_PRIZE_DISTRIBUTION_PER_WINNER VARCHAR2(40) DEFAULT '333333.3333',_x000D_</v>
      </c>
      <c r="BE107" s="119" t="str">
        <f t="shared" ca="1" si="102"/>
        <v>LAUREATE_KEY VARCHAR2(40) DEFAULT '5',_x000D_PRIZE_KEY VARCHAR2(40) DEFAULT '13',_x000D_CATEGORY_KEY VARCHAR2(40) DEFAULT '1',_x000D_SHARE VARCHAR2(40) DEFAULT '2',_x000D_PRIZE_DISTRIBUTION_PER_WINNER VARCHAR2(40) DEFAULT '333333.3333',_x000D_</v>
      </c>
      <c r="BF107" s="119" t="str">
        <f t="shared" ca="1" si="102"/>
        <v>LAUREATE_KEY VARCHAR2(40) DEFAULT '5',_x000D_PRIZE_KEY VARCHAR2(40) DEFAULT '13',_x000D_CATEGORY_KEY VARCHAR2(40) DEFAULT '1',_x000D_SHARE VARCHAR2(40) DEFAULT '2',_x000D_PRIZE_DISTRIBUTION_PER_WINNER VARCHAR2(40) DEFAULT '333333.3333',_x000D_</v>
      </c>
      <c r="BG107" s="119" t="str">
        <f t="shared" ca="1" si="102"/>
        <v>LAUREATE_KEY VARCHAR2(40) DEFAULT '5',_x000D_PRIZE_KEY VARCHAR2(40) DEFAULT '13',_x000D_CATEGORY_KEY VARCHAR2(40) DEFAULT '1',_x000D_SHARE VARCHAR2(40) DEFAULT '2',_x000D_PRIZE_DISTRIBUTION_PER_WINNER VARCHAR2(40) DEFAULT '333333.3333',_x000D_</v>
      </c>
      <c r="BH107" s="119" t="str">
        <f t="shared" ca="1" si="102"/>
        <v>LAUREATE_KEY VARCHAR2(40) DEFAULT '5',_x000D_PRIZE_KEY VARCHAR2(40) DEFAULT '13',_x000D_CATEGORY_KEY VARCHAR2(40) DEFAULT '1',_x000D_SHARE VARCHAR2(40) DEFAULT '2',_x000D_PRIZE_DISTRIBUTION_PER_WINNER VARCHAR2(40) DEFAULT '333333.3333',_x000D_</v>
      </c>
      <c r="BI107" s="119" t="str">
        <f t="shared" ca="1" si="102"/>
        <v>LAUREATE_KEY VARCHAR2(40) DEFAULT '5',_x000D_PRIZE_KEY VARCHAR2(40) DEFAULT '13',_x000D_CATEGORY_KEY VARCHAR2(40) DEFAULT '1',_x000D_SHARE VARCHAR2(40) DEFAULT '2',_x000D_PRIZE_DISTRIBUTION_PER_WINNER VARCHAR2(40) DEFAULT '333333.3333',_x000D_</v>
      </c>
      <c r="BJ107" s="119" t="str">
        <f t="shared" ca="1" si="102"/>
        <v>LAUREATE_KEY VARCHAR2(40) DEFAULT '5',_x000D_PRIZE_KEY VARCHAR2(40) DEFAULT '13',_x000D_CATEGORY_KEY VARCHAR2(40) DEFAULT '1',_x000D_SHARE VARCHAR2(40) DEFAULT '2',_x000D_PRIZE_DISTRIBUTION_PER_WINNER VARCHAR2(40) DEFAULT '333333.3333',_x000D_</v>
      </c>
      <c r="BK107" s="119" t="str">
        <f t="shared" ca="1" si="102"/>
        <v>LAUREATE_KEY VARCHAR2(40) DEFAULT '5',_x000D_PRIZE_KEY VARCHAR2(40) DEFAULT '13',_x000D_CATEGORY_KEY VARCHAR2(40) DEFAULT '1',_x000D_SHARE VARCHAR2(40) DEFAULT '2',_x000D_PRIZE_DISTRIBUTION_PER_WINNER VARCHAR2(40) DEFAULT '333333.3333',_x000D_</v>
      </c>
      <c r="BL107" s="119" t="str">
        <f t="shared" ca="1" si="102"/>
        <v>LAUREATE_KEY VARCHAR2(40) DEFAULT '5',_x000D_PRIZE_KEY VARCHAR2(40) DEFAULT '13',_x000D_CATEGORY_KEY VARCHAR2(40) DEFAULT '1',_x000D_SHARE VARCHAR2(40) DEFAULT '2',_x000D_PRIZE_DISTRIBUTION_PER_WINNER VARCHAR2(40) DEFAULT '333333.3333',_x000D_</v>
      </c>
      <c r="BM107" s="119" t="str">
        <f t="shared" ca="1" si="102"/>
        <v>LAUREATE_KEY VARCHAR2(40) DEFAULT '5',_x000D_PRIZE_KEY VARCHAR2(40) DEFAULT '13',_x000D_CATEGORY_KEY VARCHAR2(40) DEFAULT '1',_x000D_SHARE VARCHAR2(40) DEFAULT '2',_x000D_PRIZE_DISTRIBUTION_PER_WINNER VARCHAR2(40) DEFAULT '333333.3333',_x000D_</v>
      </c>
      <c r="BN107" s="119" t="str">
        <f t="shared" ca="1" si="102"/>
        <v>LAUREATE_KEY VARCHAR2(40) DEFAULT '5',_x000D_PRIZE_KEY VARCHAR2(40) DEFAULT '13',_x000D_CATEGORY_KEY VARCHAR2(40) DEFAULT '1',_x000D_SHARE VARCHAR2(40) DEFAULT '2',_x000D_PRIZE_DISTRIBUTION_PER_WINNER VARCHAR2(40) DEFAULT '333333.3333',_x000D_</v>
      </c>
      <c r="BO107" s="119" t="str">
        <f t="shared" ca="1" si="102"/>
        <v>LAUREATE_KEY VARCHAR2(40) DEFAULT '5',_x000D_PRIZE_KEY VARCHAR2(40) DEFAULT '13',_x000D_CATEGORY_KEY VARCHAR2(40) DEFAULT '1',_x000D_SHARE VARCHAR2(40) DEFAULT '2',_x000D_PRIZE_DISTRIBUTION_PER_WINNER VARCHAR2(40) DEFAULT '333333.3333',_x000D_</v>
      </c>
      <c r="BP107" s="119" t="str">
        <f t="shared" ca="1" si="102"/>
        <v>LAUREATE_KEY VARCHAR2(40) DEFAULT '5',_x000D_PRIZE_KEY VARCHAR2(40) DEFAULT '13',_x000D_CATEGORY_KEY VARCHAR2(40) DEFAULT '1',_x000D_SHARE VARCHAR2(40) DEFAULT '2',_x000D_PRIZE_DISTRIBUTION_PER_WINNER VARCHAR2(40) DEFAULT '333333.3333',_x000D_</v>
      </c>
      <c r="BQ107" s="119" t="str">
        <f t="shared" ca="1" si="102"/>
        <v>LAUREATE_KEY VARCHAR2(40) DEFAULT '5',_x000D_PRIZE_KEY VARCHAR2(40) DEFAULT '13',_x000D_CATEGORY_KEY VARCHAR2(40) DEFAULT '1',_x000D_SHARE VARCHAR2(40) DEFAULT '2',_x000D_PRIZE_DISTRIBUTION_PER_WINNER VARCHAR2(40) DEFAULT '333333.3333',_x000D_</v>
      </c>
      <c r="BR107" s="119" t="str">
        <f t="shared" ca="1" si="102"/>
        <v>LAUREATE_KEY VARCHAR2(40) DEFAULT '5',_x000D_PRIZE_KEY VARCHAR2(40) DEFAULT '13',_x000D_CATEGORY_KEY VARCHAR2(40) DEFAULT '1',_x000D_SHARE VARCHAR2(40) DEFAULT '2',_x000D_PRIZE_DISTRIBUTION_PER_WINNER VARCHAR2(40) DEFAULT '333333.3333',_x000D_</v>
      </c>
      <c r="BS107" s="119" t="str">
        <f t="shared" ca="1" si="102"/>
        <v>LAUREATE_KEY VARCHAR2(40) DEFAULT '5',_x000D_PRIZE_KEY VARCHAR2(40) DEFAULT '13',_x000D_CATEGORY_KEY VARCHAR2(40) DEFAULT '1',_x000D_SHARE VARCHAR2(40) DEFAULT '2',_x000D_PRIZE_DISTRIBUTION_PER_WINNER VARCHAR2(40) DEFAULT '333333.3333',_x000D_</v>
      </c>
      <c r="BT107" s="119" t="str">
        <f t="shared" ca="1" si="103"/>
        <v>LAUREATE_KEY VARCHAR2(40) DEFAULT '5',_x000D_PRIZE_KEY VARCHAR2(40) DEFAULT '13',_x000D_CATEGORY_KEY VARCHAR2(40) DEFAULT '1',_x000D_SHARE VARCHAR2(40) DEFAULT '2',_x000D_PRIZE_DISTRIBUTION_PER_WINNER VARCHAR2(40) DEFAULT '333333.3333',_x000D_</v>
      </c>
      <c r="BU107" s="119" t="str">
        <f t="shared" ca="1" si="103"/>
        <v>LAUREATE_KEY VARCHAR2(40) DEFAULT '5',_x000D_PRIZE_KEY VARCHAR2(40) DEFAULT '13',_x000D_CATEGORY_KEY VARCHAR2(40) DEFAULT '1',_x000D_SHARE VARCHAR2(40) DEFAULT '2',_x000D_PRIZE_DISTRIBUTION_PER_WINNER VARCHAR2(40) DEFAULT '333333.3333',_x000D_</v>
      </c>
      <c r="BV107" s="119" t="str">
        <f t="shared" ca="1" si="103"/>
        <v>LAUREATE_KEY VARCHAR2(40) DEFAULT '5',_x000D_PRIZE_KEY VARCHAR2(40) DEFAULT '13',_x000D_CATEGORY_KEY VARCHAR2(40) DEFAULT '1',_x000D_SHARE VARCHAR2(40) DEFAULT '2',_x000D_PRIZE_DISTRIBUTION_PER_WINNER VARCHAR2(40) DEFAULT '333333.3333',_x000D_</v>
      </c>
      <c r="BW107" s="119" t="str">
        <f t="shared" ca="1" si="103"/>
        <v>LAUREATE_KEY VARCHAR2(40) DEFAULT '5',_x000D_PRIZE_KEY VARCHAR2(40) DEFAULT '13',_x000D_CATEGORY_KEY VARCHAR2(40) DEFAULT '1',_x000D_SHARE VARCHAR2(40) DEFAULT '2',_x000D_PRIZE_DISTRIBUTION_PER_WINNER VARCHAR2(40) DEFAULT '333333.3333',_x000D_</v>
      </c>
      <c r="BX107" s="119" t="str">
        <f t="shared" ca="1" si="103"/>
        <v>LAUREATE_KEY VARCHAR2(40) DEFAULT '5',_x000D_PRIZE_KEY VARCHAR2(40) DEFAULT '13',_x000D_CATEGORY_KEY VARCHAR2(40) DEFAULT '1',_x000D_SHARE VARCHAR2(40) DEFAULT '2',_x000D_PRIZE_DISTRIBUTION_PER_WINNER VARCHAR2(40) DEFAULT '333333.3333',_x000D_</v>
      </c>
      <c r="BY107" s="119" t="str">
        <f t="shared" ca="1" si="103"/>
        <v>LAUREATE_KEY VARCHAR2(40) DEFAULT '5',_x000D_PRIZE_KEY VARCHAR2(40) DEFAULT '13',_x000D_CATEGORY_KEY VARCHAR2(40) DEFAULT '1',_x000D_SHARE VARCHAR2(40) DEFAULT '2',_x000D_PRIZE_DISTRIBUTION_PER_WINNER VARCHAR2(40) DEFAULT '333333.3333',_x000D_</v>
      </c>
      <c r="BZ107" s="119" t="str">
        <f t="shared" ca="1" si="103"/>
        <v>LAUREATE_KEY VARCHAR2(40) DEFAULT '5',_x000D_PRIZE_KEY VARCHAR2(40) DEFAULT '13',_x000D_CATEGORY_KEY VARCHAR2(40) DEFAULT '1',_x000D_SHARE VARCHAR2(40) DEFAULT '2',_x000D_PRIZE_DISTRIBUTION_PER_WINNER VARCHAR2(40) DEFAULT '333333.3333',_x000D_</v>
      </c>
      <c r="CA107" s="119" t="str">
        <f t="shared" ca="1" si="103"/>
        <v>LAUREATE_KEY VARCHAR2(40) DEFAULT '5',_x000D_PRIZE_KEY VARCHAR2(40) DEFAULT '13',_x000D_CATEGORY_KEY VARCHAR2(40) DEFAULT '1',_x000D_SHARE VARCHAR2(40) DEFAULT '2',_x000D_PRIZE_DISTRIBUTION_PER_WINNER VARCHAR2(40) DEFAULT '333333.3333',_x000D_</v>
      </c>
      <c r="CB107" s="119" t="str">
        <f t="shared" ca="1" si="103"/>
        <v>LAUREATE_KEY VARCHAR2(40) DEFAULT '5',_x000D_PRIZE_KEY VARCHAR2(40) DEFAULT '13',_x000D_CATEGORY_KEY VARCHAR2(40) DEFAULT '1',_x000D_SHARE VARCHAR2(40) DEFAULT '2',_x000D_PRIZE_DISTRIBUTION_PER_WINNER VARCHAR2(40) DEFAULT '333333.3333',_x000D_</v>
      </c>
      <c r="CC107" s="119" t="str">
        <f t="shared" ca="1" si="103"/>
        <v>LAUREATE_KEY VARCHAR2(40) DEFAULT '5',_x000D_PRIZE_KEY VARCHAR2(40) DEFAULT '13',_x000D_CATEGORY_KEY VARCHAR2(40) DEFAULT '1',_x000D_SHARE VARCHAR2(40) DEFAULT '2',_x000D_PRIZE_DISTRIBUTION_PER_WINNER VARCHAR2(40) DEFAULT '333333.3333',_x000D_</v>
      </c>
      <c r="CD107" s="119" t="str">
        <f t="shared" ca="1" si="103"/>
        <v>LAUREATE_KEY VARCHAR2(40) DEFAULT '5',_x000D_PRIZE_KEY VARCHAR2(40) DEFAULT '13',_x000D_CATEGORY_KEY VARCHAR2(40) DEFAULT '1',_x000D_SHARE VARCHAR2(40) DEFAULT '2',_x000D_PRIZE_DISTRIBUTION_PER_WINNER VARCHAR2(40) DEFAULT '333333.3333',_x000D_</v>
      </c>
      <c r="CE107" s="119" t="str">
        <f t="shared" ca="1" si="103"/>
        <v>LAUREATE_KEY VARCHAR2(40) DEFAULT '5',_x000D_PRIZE_KEY VARCHAR2(40) DEFAULT '13',_x000D_CATEGORY_KEY VARCHAR2(40) DEFAULT '1',_x000D_SHARE VARCHAR2(40) DEFAULT '2',_x000D_PRIZE_DISTRIBUTION_PER_WINNER VARCHAR2(40) DEFAULT '333333.3333',_x000D_</v>
      </c>
      <c r="CF107" s="119" t="str">
        <f t="shared" ca="1" si="103"/>
        <v>LAUREATE_KEY VARCHAR2(40) DEFAULT '5',_x000D_PRIZE_KEY VARCHAR2(40) DEFAULT '13',_x000D_CATEGORY_KEY VARCHAR2(40) DEFAULT '1',_x000D_SHARE VARCHAR2(40) DEFAULT '2',_x000D_PRIZE_DISTRIBUTION_PER_WINNER VARCHAR2(40) DEFAULT '333333.3333',_x000D_</v>
      </c>
      <c r="CG107" s="119" t="str">
        <f t="shared" ca="1" si="103"/>
        <v>LAUREATE_KEY VARCHAR2(40) DEFAULT '5',_x000D_PRIZE_KEY VARCHAR2(40) DEFAULT '13',_x000D_CATEGORY_KEY VARCHAR2(40) DEFAULT '1',_x000D_SHARE VARCHAR2(40) DEFAULT '2',_x000D_PRIZE_DISTRIBUTION_PER_WINNER VARCHAR2(40) DEFAULT '333333.3333',_x000D_</v>
      </c>
      <c r="CH107" s="119" t="str">
        <f t="shared" ca="1" si="103"/>
        <v>LAUREATE_KEY VARCHAR2(40) DEFAULT '5',_x000D_PRIZE_KEY VARCHAR2(40) DEFAULT '13',_x000D_CATEGORY_KEY VARCHAR2(40) DEFAULT '1',_x000D_SHARE VARCHAR2(40) DEFAULT '2',_x000D_PRIZE_DISTRIBUTION_PER_WINNER VARCHAR2(40) DEFAULT '333333.3333',_x000D_</v>
      </c>
      <c r="CI107" s="119" t="str">
        <f t="shared" ca="1" si="103"/>
        <v>LAUREATE_KEY VARCHAR2(40) DEFAULT '5',_x000D_PRIZE_KEY VARCHAR2(40) DEFAULT '13',_x000D_CATEGORY_KEY VARCHAR2(40) DEFAULT '1',_x000D_SHARE VARCHAR2(40) DEFAULT '2',_x000D_PRIZE_DISTRIBUTION_PER_WINNER VARCHAR2(40) DEFAULT '333333.3333',_x000D_</v>
      </c>
      <c r="CJ107" s="119" t="str">
        <f t="shared" ca="1" si="103"/>
        <v>LAUREATE_KEY VARCHAR2(40) DEFAULT '5',_x000D_PRIZE_KEY VARCHAR2(40) DEFAULT '13',_x000D_CATEGORY_KEY VARCHAR2(40) DEFAULT '1',_x000D_SHARE VARCHAR2(40) DEFAULT '2',_x000D_PRIZE_DISTRIBUTION_PER_WINNER VARCHAR2(40) DEFAULT '333333.3333',_x000D_</v>
      </c>
      <c r="CK107" s="119" t="str">
        <f t="shared" ca="1" si="103"/>
        <v>LAUREATE_KEY VARCHAR2(40) DEFAULT '5',_x000D_PRIZE_KEY VARCHAR2(40) DEFAULT '13',_x000D_CATEGORY_KEY VARCHAR2(40) DEFAULT '1',_x000D_SHARE VARCHAR2(40) DEFAULT '2',_x000D_PRIZE_DISTRIBUTION_PER_WINNER VARCHAR2(40) DEFAULT '333333.3333',_x000D_</v>
      </c>
      <c r="CL107" s="119" t="str">
        <f t="shared" ca="1" si="103"/>
        <v>LAUREATE_KEY VARCHAR2(40) DEFAULT '5',_x000D_PRIZE_KEY VARCHAR2(40) DEFAULT '13',_x000D_CATEGORY_KEY VARCHAR2(40) DEFAULT '1',_x000D_SHARE VARCHAR2(40) DEFAULT '2',_x000D_PRIZE_DISTRIBUTION_PER_WINNER VARCHAR2(40) DEFAULT '333333.3333',_x000D_</v>
      </c>
      <c r="CM107" s="119" t="str">
        <f t="shared" ca="1" si="103"/>
        <v>LAUREATE_KEY VARCHAR2(40) DEFAULT '5',_x000D_PRIZE_KEY VARCHAR2(40) DEFAULT '13',_x000D_CATEGORY_KEY VARCHAR2(40) DEFAULT '1',_x000D_SHARE VARCHAR2(40) DEFAULT '2',_x000D_PRIZE_DISTRIBUTION_PER_WINNER VARCHAR2(40) DEFAULT '333333.3333',_x000D_</v>
      </c>
      <c r="CN107" s="119" t="str">
        <f t="shared" ca="1" si="103"/>
        <v>LAUREATE_KEY VARCHAR2(40) DEFAULT '5',_x000D_PRIZE_KEY VARCHAR2(40) DEFAULT '13',_x000D_CATEGORY_KEY VARCHAR2(40) DEFAULT '1',_x000D_SHARE VARCHAR2(40) DEFAULT '2',_x000D_PRIZE_DISTRIBUTION_PER_WINNER VARCHAR2(40) DEFAULT '333333.3333',_x000D_</v>
      </c>
      <c r="CO107" s="119" t="str">
        <f t="shared" ca="1" si="103"/>
        <v>LAUREATE_KEY VARCHAR2(40) DEFAULT '5',_x000D_PRIZE_KEY VARCHAR2(40) DEFAULT '13',_x000D_CATEGORY_KEY VARCHAR2(40) DEFAULT '1',_x000D_SHARE VARCHAR2(40) DEFAULT '2',_x000D_PRIZE_DISTRIBUTION_PER_WINNER VARCHAR2(40) DEFAULT '333333.3333',_x000D_</v>
      </c>
      <c r="CP107" s="119" t="str">
        <f t="shared" ca="1" si="103"/>
        <v>LAUREATE_KEY VARCHAR2(40) DEFAULT '5',_x000D_PRIZE_KEY VARCHAR2(40) DEFAULT '13',_x000D_CATEGORY_KEY VARCHAR2(40) DEFAULT '1',_x000D_SHARE VARCHAR2(40) DEFAULT '2',_x000D_PRIZE_DISTRIBUTION_PER_WINNER VARCHAR2(40) DEFAULT '333333.3333',_x000D_</v>
      </c>
      <c r="CQ107" s="119" t="str">
        <f t="shared" ca="1" si="103"/>
        <v>LAUREATE_KEY VARCHAR2(40) DEFAULT '5',_x000D_PRIZE_KEY VARCHAR2(40) DEFAULT '13',_x000D_CATEGORY_KEY VARCHAR2(40) DEFAULT '1',_x000D_SHARE VARCHAR2(40) DEFAULT '2',_x000D_PRIZE_DISTRIBUTION_PER_WINNER VARCHAR2(40) DEFAULT '333333.3333',_x000D_</v>
      </c>
      <c r="CR107" s="119" t="str">
        <f t="shared" ca="1" si="103"/>
        <v>LAUREATE_KEY VARCHAR2(40) DEFAULT '5',_x000D_PRIZE_KEY VARCHAR2(40) DEFAULT '13',_x000D_CATEGORY_KEY VARCHAR2(40) DEFAULT '1',_x000D_SHARE VARCHAR2(40) DEFAULT '2',_x000D_PRIZE_DISTRIBUTION_PER_WINNER VARCHAR2(40) DEFAULT '333333.3333',_x000D_</v>
      </c>
      <c r="CS107" s="119" t="str">
        <f t="shared" ca="1" si="103"/>
        <v>LAUREATE_KEY VARCHAR2(40) DEFAULT '5',_x000D_PRIZE_KEY VARCHAR2(40) DEFAULT '13',_x000D_CATEGORY_KEY VARCHAR2(40) DEFAULT '1',_x000D_SHARE VARCHAR2(40) DEFAULT '2',_x000D_PRIZE_DISTRIBUTION_PER_WINNER VARCHAR2(40) DEFAULT '333333.3333',_x000D_</v>
      </c>
      <c r="CT107" s="119" t="str">
        <f t="shared" ca="1" si="103"/>
        <v>LAUREATE_KEY VARCHAR2(40) DEFAULT '5',_x000D_PRIZE_KEY VARCHAR2(40) DEFAULT '13',_x000D_CATEGORY_KEY VARCHAR2(40) DEFAULT '1',_x000D_SHARE VARCHAR2(40) DEFAULT '2',_x000D_PRIZE_DISTRIBUTION_PER_WINNER VARCHAR2(40) DEFAULT '333333.3333',_x000D_</v>
      </c>
      <c r="CU107" s="119" t="str">
        <f t="shared" ca="1" si="103"/>
        <v>LAUREATE_KEY VARCHAR2(40) DEFAULT '5',_x000D_PRIZE_KEY VARCHAR2(40) DEFAULT '13',_x000D_CATEGORY_KEY VARCHAR2(40) DEFAULT '1',_x000D_SHARE VARCHAR2(40) DEFAULT '2',_x000D_PRIZE_DISTRIBUTION_PER_WINNER VARCHAR2(40) DEFAULT '333333.3333',_x000D_</v>
      </c>
      <c r="CV107" s="119" t="str">
        <f t="shared" ca="1" si="103"/>
        <v>LAUREATE_KEY VARCHAR2(40) DEFAULT '5',_x000D_PRIZE_KEY VARCHAR2(40) DEFAULT '13',_x000D_CATEGORY_KEY VARCHAR2(40) DEFAULT '1',_x000D_SHARE VARCHAR2(40) DEFAULT '2',_x000D_PRIZE_DISTRIBUTION_PER_WINNER VARCHAR2(40) DEFAULT '333333.3333',_x000D_</v>
      </c>
      <c r="CW107" s="119" t="str">
        <f t="shared" ca="1" si="103"/>
        <v>LAUREATE_KEY VARCHAR2(40) DEFAULT '5',_x000D_PRIZE_KEY VARCHAR2(40) DEFAULT '13',_x000D_CATEGORY_KEY VARCHAR2(40) DEFAULT '1',_x000D_SHARE VARCHAR2(40) DEFAULT '2',_x000D_PRIZE_DISTRIBUTION_PER_WINNER VARCHAR2(40) DEFAULT '333333.3333',_x000D_</v>
      </c>
      <c r="CX107" s="119" t="str">
        <f t="shared" ca="1" si="103"/>
        <v>LAUREATE_KEY VARCHAR2(40) DEFAULT '5',_x000D_PRIZE_KEY VARCHAR2(40) DEFAULT '13',_x000D_CATEGORY_KEY VARCHAR2(40) DEFAULT '1',_x000D_SHARE VARCHAR2(40) DEFAULT '2',_x000D_PRIZE_DISTRIBUTION_PER_WINNER VARCHAR2(40) DEFAULT '333333.3333',_x000D_</v>
      </c>
      <c r="CY107" s="119" t="str">
        <f t="shared" ca="1" si="103"/>
        <v>LAUREATE_KEY VARCHAR2(40) DEFAULT '5',_x000D_PRIZE_KEY VARCHAR2(40) DEFAULT '13',_x000D_CATEGORY_KEY VARCHAR2(40) DEFAULT '1',_x000D_SHARE VARCHAR2(40) DEFAULT '2',_x000D_PRIZE_DISTRIBUTION_PER_WINNER VARCHAR2(40) DEFAULT '333333.3333',_x000D_</v>
      </c>
      <c r="CZ107" s="119" t="str">
        <f t="shared" ca="1" si="103"/>
        <v>LAUREATE_KEY VARCHAR2(40) DEFAULT '5',_x000D_PRIZE_KEY VARCHAR2(40) DEFAULT '13',_x000D_CATEGORY_KEY VARCHAR2(40) DEFAULT '1',_x000D_SHARE VARCHAR2(40) DEFAULT '2',_x000D_PRIZE_DISTRIBUTION_PER_WINNER VARCHAR2(40) DEFAULT '333333.3333',_x000D_</v>
      </c>
      <c r="DA107" s="119" t="str">
        <f t="shared" ca="1" si="103"/>
        <v>LAUREATE_KEY VARCHAR2(40) DEFAULT '5',_x000D_PRIZE_KEY VARCHAR2(40) DEFAULT '13',_x000D_CATEGORY_KEY VARCHAR2(40) DEFAULT '1',_x000D_SHARE VARCHAR2(40) DEFAULT '2',_x000D_PRIZE_DISTRIBUTION_PER_WINNER VARCHAR2(40) DEFAULT '333333.3333',_x000D_</v>
      </c>
      <c r="DB107" s="119" t="str">
        <f t="shared" ca="1" si="103"/>
        <v>LAUREATE_KEY VARCHAR2(40) DEFAULT '5',_x000D_PRIZE_KEY VARCHAR2(40) DEFAULT '13',_x000D_CATEGORY_KEY VARCHAR2(40) DEFAULT '1',_x000D_SHARE VARCHAR2(40) DEFAULT '2',_x000D_PRIZE_DISTRIBUTION_PER_WINNER VARCHAR2(40) DEFAULT '333333.3333',_x000D_</v>
      </c>
      <c r="DC107" s="119" t="str">
        <f t="shared" ca="1" si="103"/>
        <v>LAUREATE_KEY VARCHAR2(40) DEFAULT '5',_x000D_PRIZE_KEY VARCHAR2(40) DEFAULT '13',_x000D_CATEGORY_KEY VARCHAR2(40) DEFAULT '1',_x000D_SHARE VARCHAR2(40) DEFAULT '2',_x000D_PRIZE_DISTRIBUTION_PER_WINNER VARCHAR2(40) DEFAULT '333333.3333',_x000D_</v>
      </c>
      <c r="DD107" s="119" t="str">
        <f t="shared" ca="1" si="103"/>
        <v>LAUREATE_KEY VARCHAR2(40) DEFAULT '5',_x000D_PRIZE_KEY VARCHAR2(40) DEFAULT '13',_x000D_CATEGORY_KEY VARCHAR2(40) DEFAULT '1',_x000D_SHARE VARCHAR2(40) DEFAULT '2',_x000D_PRIZE_DISTRIBUTION_PER_WINNER VARCHAR2(40) DEFAULT '333333.3333',_x000D_</v>
      </c>
      <c r="DE107" s="119" t="str">
        <f t="shared" ca="1" si="103"/>
        <v>LAUREATE_KEY VARCHAR2(40) DEFAULT '5',_x000D_PRIZE_KEY VARCHAR2(40) DEFAULT '13',_x000D_CATEGORY_KEY VARCHAR2(40) DEFAULT '1',_x000D_SHARE VARCHAR2(40) DEFAULT '2',_x000D_PRIZE_DISTRIBUTION_PER_WINNER VARCHAR2(40) DEFAULT '333333.3333',_x000D_</v>
      </c>
      <c r="DF107" s="119" t="str">
        <f t="shared" ca="1" si="103"/>
        <v>LAUREATE_KEY VARCHAR2(40) DEFAULT '5',_x000D_PRIZE_KEY VARCHAR2(40) DEFAULT '13',_x000D_CATEGORY_KEY VARCHAR2(40) DEFAULT '1',_x000D_SHARE VARCHAR2(40) DEFAULT '2',_x000D_PRIZE_DISTRIBUTION_PER_WINNER VARCHAR2(40) DEFAULT '333333.3333',_x000D_</v>
      </c>
      <c r="DG107" s="119" t="str">
        <f t="shared" ca="1" si="103"/>
        <v>LAUREATE_KEY VARCHAR2(40) DEFAULT '5',_x000D_PRIZE_KEY VARCHAR2(40) DEFAULT '13',_x000D_CATEGORY_KEY VARCHAR2(40) DEFAULT '1',_x000D_SHARE VARCHAR2(40) DEFAULT '2',_x000D_PRIZE_DISTRIBUTION_PER_WINNER VARCHAR2(40) DEFAULT '333333.3333',_x000D_</v>
      </c>
      <c r="DH107" s="119" t="str">
        <f t="shared" ca="1" si="103"/>
        <v>LAUREATE_KEY VARCHAR2(40) DEFAULT '5',_x000D_PRIZE_KEY VARCHAR2(40) DEFAULT '13',_x000D_CATEGORY_KEY VARCHAR2(40) DEFAULT '1',_x000D_SHARE VARCHAR2(40) DEFAULT '2',_x000D_PRIZE_DISTRIBUTION_PER_WINNER VARCHAR2(40) DEFAULT '333333.3333',_x000D_</v>
      </c>
      <c r="DI107" s="119" t="str">
        <f t="shared" ca="1" si="103"/>
        <v>LAUREATE_KEY VARCHAR2(40) DEFAULT '5',_x000D_PRIZE_KEY VARCHAR2(40) DEFAULT '13',_x000D_CATEGORY_KEY VARCHAR2(40) DEFAULT '1',_x000D_SHARE VARCHAR2(40) DEFAULT '2',_x000D_PRIZE_DISTRIBUTION_PER_WINNER VARCHAR2(40) DEFAULT '333333.3333',_x000D_</v>
      </c>
      <c r="DJ107" s="119" t="str">
        <f t="shared" ca="1" si="103"/>
        <v>LAUREATE_KEY VARCHAR2(40) DEFAULT '5',_x000D_PRIZE_KEY VARCHAR2(40) DEFAULT '13',_x000D_CATEGORY_KEY VARCHAR2(40) DEFAULT '1',_x000D_SHARE VARCHAR2(40) DEFAULT '2',_x000D_PRIZE_DISTRIBUTION_PER_WINNER VARCHAR2(40) DEFAULT '333333.3333',_x000D_</v>
      </c>
      <c r="DK107" s="119" t="str">
        <f t="shared" ca="1" si="103"/>
        <v>LAUREATE_KEY VARCHAR2(40) DEFAULT '5',_x000D_PRIZE_KEY VARCHAR2(40) DEFAULT '13',_x000D_CATEGORY_KEY VARCHAR2(40) DEFAULT '1',_x000D_SHARE VARCHAR2(40) DEFAULT '2',_x000D_PRIZE_DISTRIBUTION_PER_WINNER VARCHAR2(40) DEFAULT '333333.3333',_x000D_</v>
      </c>
      <c r="DL107" s="119" t="str">
        <f t="shared" ca="1" si="103"/>
        <v>LAUREATE_KEY VARCHAR2(40) DEFAULT '5',_x000D_PRIZE_KEY VARCHAR2(40) DEFAULT '13',_x000D_CATEGORY_KEY VARCHAR2(40) DEFAULT '1',_x000D_SHARE VARCHAR2(40) DEFAULT '2',_x000D_PRIZE_DISTRIBUTION_PER_WINNER VARCHAR2(40) DEFAULT '333333.3333',_x000D_</v>
      </c>
      <c r="DM107" s="119" t="str">
        <f t="shared" ca="1" si="103"/>
        <v>LAUREATE_KEY VARCHAR2(40) DEFAULT '5',_x000D_PRIZE_KEY VARCHAR2(40) DEFAULT '13',_x000D_CATEGORY_KEY VARCHAR2(40) DEFAULT '1',_x000D_SHARE VARCHAR2(40) DEFAULT '2',_x000D_PRIZE_DISTRIBUTION_PER_WINNER VARCHAR2(40) DEFAULT '333333.3333',_x000D_</v>
      </c>
      <c r="DN107" s="119" t="str">
        <f t="shared" ca="1" si="103"/>
        <v>LAUREATE_KEY VARCHAR2(40) DEFAULT '5',_x000D_PRIZE_KEY VARCHAR2(40) DEFAULT '13',_x000D_CATEGORY_KEY VARCHAR2(40) DEFAULT '1',_x000D_SHARE VARCHAR2(40) DEFAULT '2',_x000D_PRIZE_DISTRIBUTION_PER_WINNER VARCHAR2(40) DEFAULT '333333.3333',_x000D_</v>
      </c>
      <c r="DO107" s="119" t="str">
        <f t="shared" ca="1" si="103"/>
        <v>LAUREATE_KEY VARCHAR2(40) DEFAULT '5',_x000D_PRIZE_KEY VARCHAR2(40) DEFAULT '13',_x000D_CATEGORY_KEY VARCHAR2(40) DEFAULT '1',_x000D_SHARE VARCHAR2(40) DEFAULT '2',_x000D_PRIZE_DISTRIBUTION_PER_WINNER VARCHAR2(40) DEFAULT '333333.3333',_x000D_</v>
      </c>
      <c r="DP107" s="119" t="str">
        <f t="shared" ca="1" si="103"/>
        <v>LAUREATE_KEY VARCHAR2(40) DEFAULT '5',_x000D_PRIZE_KEY VARCHAR2(40) DEFAULT '13',_x000D_CATEGORY_KEY VARCHAR2(40) DEFAULT '1',_x000D_SHARE VARCHAR2(40) DEFAULT '2',_x000D_PRIZE_DISTRIBUTION_PER_WINNER VARCHAR2(40) DEFAULT '333333.3333',_x000D_</v>
      </c>
      <c r="DQ107" s="119" t="str">
        <f t="shared" ca="1" si="103"/>
        <v>LAUREATE_KEY VARCHAR2(40) DEFAULT '5',_x000D_PRIZE_KEY VARCHAR2(40) DEFAULT '13',_x000D_CATEGORY_KEY VARCHAR2(40) DEFAULT '1',_x000D_SHARE VARCHAR2(40) DEFAULT '2',_x000D_PRIZE_DISTRIBUTION_PER_WINNER VARCHAR2(40) DEFAULT '333333.3333',_x000D_</v>
      </c>
      <c r="DR107" s="119" t="str">
        <f t="shared" ca="1" si="103"/>
        <v>LAUREATE_KEY VARCHAR2(40) DEFAULT '5',_x000D_PRIZE_KEY VARCHAR2(40) DEFAULT '13',_x000D_CATEGORY_KEY VARCHAR2(40) DEFAULT '1',_x000D_SHARE VARCHAR2(40) DEFAULT '2',_x000D_PRIZE_DISTRIBUTION_PER_WINNER VARCHAR2(40) DEFAULT '333333.3333',_x000D_</v>
      </c>
      <c r="DS107" s="119" t="str">
        <f t="shared" ca="1" si="103"/>
        <v>LAUREATE_KEY VARCHAR2(40) DEFAULT '5',_x000D_PRIZE_KEY VARCHAR2(40) DEFAULT '13',_x000D_CATEGORY_KEY VARCHAR2(40) DEFAULT '1',_x000D_SHARE VARCHAR2(40) DEFAULT '2',_x000D_PRIZE_DISTRIBUTION_PER_WINNER VARCHAR2(40) DEFAULT '333333.3333',_x000D_</v>
      </c>
      <c r="DT107" s="119" t="str">
        <f t="shared" ca="1" si="103"/>
        <v>LAUREATE_KEY VARCHAR2(40) DEFAULT '5',_x000D_PRIZE_KEY VARCHAR2(40) DEFAULT '13',_x000D_CATEGORY_KEY VARCHAR2(40) DEFAULT '1',_x000D_SHARE VARCHAR2(40) DEFAULT '2',_x000D_PRIZE_DISTRIBUTION_PER_WINNER VARCHAR2(40) DEFAULT '333333.3333',_x000D_</v>
      </c>
      <c r="DU107" s="119" t="str">
        <f t="shared" ca="1" si="103"/>
        <v>LAUREATE_KEY VARCHAR2(40) DEFAULT '5',_x000D_PRIZE_KEY VARCHAR2(40) DEFAULT '13',_x000D_CATEGORY_KEY VARCHAR2(40) DEFAULT '1',_x000D_SHARE VARCHAR2(40) DEFAULT '2',_x000D_PRIZE_DISTRIBUTION_PER_WINNER VARCHAR2(40) DEFAULT '333333.3333',_x000D_</v>
      </c>
      <c r="DV107" s="119" t="str">
        <f t="shared" ca="1" si="103"/>
        <v>LAUREATE_KEY VARCHAR2(40) DEFAULT '5',_x000D_PRIZE_KEY VARCHAR2(40) DEFAULT '13',_x000D_CATEGORY_KEY VARCHAR2(40) DEFAULT '1',_x000D_SHARE VARCHAR2(40) DEFAULT '2',_x000D_PRIZE_DISTRIBUTION_PER_WINNER VARCHAR2(40) DEFAULT '333333.3333',_x000D_</v>
      </c>
      <c r="DW107" s="119" t="str">
        <f t="shared" ca="1" si="103"/>
        <v>LAUREATE_KEY VARCHAR2(40) DEFAULT '5',_x000D_PRIZE_KEY VARCHAR2(40) DEFAULT '13',_x000D_CATEGORY_KEY VARCHAR2(40) DEFAULT '1',_x000D_SHARE VARCHAR2(40) DEFAULT '2',_x000D_PRIZE_DISTRIBUTION_PER_WINNER VARCHAR2(40) DEFAULT '333333.3333',_x000D_</v>
      </c>
      <c r="DX107" s="119" t="str">
        <f t="shared" ca="1" si="103"/>
        <v>LAUREATE_KEY VARCHAR2(40) DEFAULT '5',_x000D_PRIZE_KEY VARCHAR2(40) DEFAULT '13',_x000D_CATEGORY_KEY VARCHAR2(40) DEFAULT '1',_x000D_SHARE VARCHAR2(40) DEFAULT '2',_x000D_PRIZE_DISTRIBUTION_PER_WINNER VARCHAR2(40) DEFAULT '333333.3333',_x000D_</v>
      </c>
      <c r="DY107" s="119" t="str">
        <f t="shared" ca="1" si="103"/>
        <v>LAUREATE_KEY VARCHAR2(40) DEFAULT '5',_x000D_PRIZE_KEY VARCHAR2(40) DEFAULT '13',_x000D_CATEGORY_KEY VARCHAR2(40) DEFAULT '1',_x000D_SHARE VARCHAR2(40) DEFAULT '2',_x000D_PRIZE_DISTRIBUTION_PER_WINNER VARCHAR2(40) DEFAULT '333333.3333',_x000D_</v>
      </c>
      <c r="DZ107" s="119" t="str">
        <f t="shared" ca="1" si="103"/>
        <v>LAUREATE_KEY VARCHAR2(40) DEFAULT '5',_x000D_PRIZE_KEY VARCHAR2(40) DEFAULT '13',_x000D_CATEGORY_KEY VARCHAR2(40) DEFAULT '1',_x000D_SHARE VARCHAR2(40) DEFAULT '2',_x000D_PRIZE_DISTRIBUTION_PER_WINNER VARCHAR2(40) DEFAULT '333333.3333',_x000D_</v>
      </c>
      <c r="EA107" s="119" t="str">
        <f t="shared" ca="1" si="103"/>
        <v>LAUREATE_KEY VARCHAR2(40) DEFAULT '5',_x000D_PRIZE_KEY VARCHAR2(40) DEFAULT '13',_x000D_CATEGORY_KEY VARCHAR2(40) DEFAULT '1',_x000D_SHARE VARCHAR2(40) DEFAULT '2',_x000D_PRIZE_DISTRIBUTION_PER_WINNER VARCHAR2(40) DEFAULT '333333.3333',_x000D_</v>
      </c>
      <c r="EB107" s="119" t="str">
        <f t="shared" ca="1" si="103"/>
        <v>LAUREATE_KEY VARCHAR2(40) DEFAULT '5',_x000D_PRIZE_KEY VARCHAR2(40) DEFAULT '13',_x000D_CATEGORY_KEY VARCHAR2(40) DEFAULT '1',_x000D_SHARE VARCHAR2(40) DEFAULT '2',_x000D_PRIZE_DISTRIBUTION_PER_WINNER VARCHAR2(40) DEFAULT '333333.3333',_x000D_</v>
      </c>
      <c r="EC107" s="119" t="str">
        <f t="shared" ca="1" si="103"/>
        <v>LAUREATE_KEY VARCHAR2(40) DEFAULT '5',_x000D_PRIZE_KEY VARCHAR2(40) DEFAULT '13',_x000D_CATEGORY_KEY VARCHAR2(40) DEFAULT '1',_x000D_SHARE VARCHAR2(40) DEFAULT '2',_x000D_PRIZE_DISTRIBUTION_PER_WINNER VARCHAR2(40) DEFAULT '333333.3333',_x000D_</v>
      </c>
      <c r="ED107" s="119" t="str">
        <f t="shared" ca="1" si="103"/>
        <v>LAUREATE_KEY VARCHAR2(40) DEFAULT '5',_x000D_PRIZE_KEY VARCHAR2(40) DEFAULT '13',_x000D_CATEGORY_KEY VARCHAR2(40) DEFAULT '1',_x000D_SHARE VARCHAR2(40) DEFAULT '2',_x000D_PRIZE_DISTRIBUTION_PER_WINNER VARCHAR2(40) DEFAULT '333333.3333',_x000D_</v>
      </c>
      <c r="EE107" s="119" t="str">
        <f t="shared" ca="1" si="103"/>
        <v>LAUREATE_KEY VARCHAR2(40) DEFAULT '5',_x000D_PRIZE_KEY VARCHAR2(40) DEFAULT '13',_x000D_CATEGORY_KEY VARCHAR2(40) DEFAULT '1',_x000D_SHARE VARCHAR2(40) DEFAULT '2',_x000D_PRIZE_DISTRIBUTION_PER_WINNER VARCHAR2(40) DEFAULT '333333.3333',_x000D_</v>
      </c>
      <c r="EF107" s="119" t="str">
        <f t="shared" ca="1" si="104"/>
        <v>LAUREATE_KEY VARCHAR2(40) DEFAULT '5',_x000D_PRIZE_KEY VARCHAR2(40) DEFAULT '13',_x000D_CATEGORY_KEY VARCHAR2(40) DEFAULT '1',_x000D_SHARE VARCHAR2(40) DEFAULT '2',_x000D_PRIZE_DISTRIBUTION_PER_WINNER VARCHAR2(40) DEFAULT '333333.3333',_x000D_</v>
      </c>
      <c r="EG107" s="119" t="str">
        <f t="shared" ca="1" si="104"/>
        <v>LAUREATE_KEY VARCHAR2(40) DEFAULT '5',_x000D_PRIZE_KEY VARCHAR2(40) DEFAULT '13',_x000D_CATEGORY_KEY VARCHAR2(40) DEFAULT '1',_x000D_SHARE VARCHAR2(40) DEFAULT '2',_x000D_PRIZE_DISTRIBUTION_PER_WINNER VARCHAR2(40) DEFAULT '333333.3333',_x000D_</v>
      </c>
      <c r="EH107" s="119" t="str">
        <f t="shared" ca="1" si="104"/>
        <v>LAUREATE_KEY VARCHAR2(40) DEFAULT '5',_x000D_PRIZE_KEY VARCHAR2(40) DEFAULT '13',_x000D_CATEGORY_KEY VARCHAR2(40) DEFAULT '1',_x000D_SHARE VARCHAR2(40) DEFAULT '2',_x000D_PRIZE_DISTRIBUTION_PER_WINNER VARCHAR2(40) DEFAULT '333333.3333',_x000D_</v>
      </c>
      <c r="EI107" s="119" t="str">
        <f t="shared" ca="1" si="104"/>
        <v>LAUREATE_KEY VARCHAR2(40) DEFAULT '5',_x000D_PRIZE_KEY VARCHAR2(40) DEFAULT '13',_x000D_CATEGORY_KEY VARCHAR2(40) DEFAULT '1',_x000D_SHARE VARCHAR2(40) DEFAULT '2',_x000D_PRIZE_DISTRIBUTION_PER_WINNER VARCHAR2(40) DEFAULT '333333.3333',_x000D_</v>
      </c>
      <c r="EJ107" s="119" t="str">
        <f t="shared" ca="1" si="104"/>
        <v>LAUREATE_KEY VARCHAR2(40) DEFAULT '5',_x000D_PRIZE_KEY VARCHAR2(40) DEFAULT '13',_x000D_CATEGORY_KEY VARCHAR2(40) DEFAULT '1',_x000D_SHARE VARCHAR2(40) DEFAULT '2',_x000D_PRIZE_DISTRIBUTION_PER_WINNER VARCHAR2(40) DEFAULT '333333.3333',_x000D_</v>
      </c>
      <c r="EK107" s="119" t="str">
        <f t="shared" ca="1" si="104"/>
        <v>LAUREATE_KEY VARCHAR2(40) DEFAULT '5',_x000D_PRIZE_KEY VARCHAR2(40) DEFAULT '13',_x000D_CATEGORY_KEY VARCHAR2(40) DEFAULT '1',_x000D_SHARE VARCHAR2(40) DEFAULT '2',_x000D_PRIZE_DISTRIBUTION_PER_WINNER VARCHAR2(40) DEFAULT '333333.3333',_x000D_</v>
      </c>
      <c r="EL107" s="119" t="str">
        <f t="shared" ca="1" si="104"/>
        <v>LAUREATE_KEY VARCHAR2(40) DEFAULT '5',_x000D_PRIZE_KEY VARCHAR2(40) DEFAULT '13',_x000D_CATEGORY_KEY VARCHAR2(40) DEFAULT '1',_x000D_SHARE VARCHAR2(40) DEFAULT '2',_x000D_PRIZE_DISTRIBUTION_PER_WINNER VARCHAR2(40) DEFAULT '333333.3333',_x000D_</v>
      </c>
      <c r="EM107" s="119" t="str">
        <f t="shared" ca="1" si="104"/>
        <v>LAUREATE_KEY VARCHAR2(40) DEFAULT '5',_x000D_PRIZE_KEY VARCHAR2(40) DEFAULT '13',_x000D_CATEGORY_KEY VARCHAR2(40) DEFAULT '1',_x000D_SHARE VARCHAR2(40) DEFAULT '2',_x000D_PRIZE_DISTRIBUTION_PER_WINNER VARCHAR2(40) DEFAULT '333333.3333',_x000D_</v>
      </c>
      <c r="EN107" s="119" t="str">
        <f t="shared" ca="1" si="104"/>
        <v>LAUREATE_KEY VARCHAR2(40) DEFAULT '5',_x000D_PRIZE_KEY VARCHAR2(40) DEFAULT '13',_x000D_CATEGORY_KEY VARCHAR2(40) DEFAULT '1',_x000D_SHARE VARCHAR2(40) DEFAULT '2',_x000D_PRIZE_DISTRIBUTION_PER_WINNER VARCHAR2(40) DEFAULT '333333.3333',_x000D_</v>
      </c>
      <c r="EO107" s="119" t="str">
        <f t="shared" ca="1" si="104"/>
        <v>LAUREATE_KEY VARCHAR2(40) DEFAULT '5',_x000D_PRIZE_KEY VARCHAR2(40) DEFAULT '13',_x000D_CATEGORY_KEY VARCHAR2(40) DEFAULT '1',_x000D_SHARE VARCHAR2(40) DEFAULT '2',_x000D_PRIZE_DISTRIBUTION_PER_WINNER VARCHAR2(40) DEFAULT '333333.3333',_x000D_</v>
      </c>
      <c r="EP107" s="119" t="str">
        <f t="shared" ca="1" si="104"/>
        <v>LAUREATE_KEY VARCHAR2(40) DEFAULT '5',_x000D_PRIZE_KEY VARCHAR2(40) DEFAULT '13',_x000D_CATEGORY_KEY VARCHAR2(40) DEFAULT '1',_x000D_SHARE VARCHAR2(40) DEFAULT '2',_x000D_PRIZE_DISTRIBUTION_PER_WINNER VARCHAR2(40) DEFAULT '333333.3333',_x000D_</v>
      </c>
      <c r="EQ107" s="119" t="str">
        <f t="shared" ca="1" si="104"/>
        <v>LAUREATE_KEY VARCHAR2(40) DEFAULT '5',_x000D_PRIZE_KEY VARCHAR2(40) DEFAULT '13',_x000D_CATEGORY_KEY VARCHAR2(40) DEFAULT '1',_x000D_SHARE VARCHAR2(40) DEFAULT '2',_x000D_PRIZE_DISTRIBUTION_PER_WINNER VARCHAR2(40) DEFAULT '333333.3333',_x000D_</v>
      </c>
      <c r="ER107" s="119" t="str">
        <f t="shared" ca="1" si="104"/>
        <v>LAUREATE_KEY VARCHAR2(40) DEFAULT '5',_x000D_PRIZE_KEY VARCHAR2(40) DEFAULT '13',_x000D_CATEGORY_KEY VARCHAR2(40) DEFAULT '1',_x000D_SHARE VARCHAR2(40) DEFAULT '2',_x000D_PRIZE_DISTRIBUTION_PER_WINNER VARCHAR2(40) DEFAULT '333333.3333',_x000D_</v>
      </c>
      <c r="ES107" s="119" t="str">
        <f t="shared" ca="1" si="104"/>
        <v>LAUREATE_KEY VARCHAR2(40) DEFAULT '5',_x000D_PRIZE_KEY VARCHAR2(40) DEFAULT '13',_x000D_CATEGORY_KEY VARCHAR2(40) DEFAULT '1',_x000D_SHARE VARCHAR2(40) DEFAULT '2',_x000D_PRIZE_DISTRIBUTION_PER_WINNER VARCHAR2(40) DEFAULT '333333.3333',_x000D_</v>
      </c>
      <c r="ET107" s="119" t="str">
        <f t="shared" ca="1" si="104"/>
        <v>LAUREATE_KEY VARCHAR2(40) DEFAULT '5',_x000D_PRIZE_KEY VARCHAR2(40) DEFAULT '13',_x000D_CATEGORY_KEY VARCHAR2(40) DEFAULT '1',_x000D_SHARE VARCHAR2(40) DEFAULT '2',_x000D_PRIZE_DISTRIBUTION_PER_WINNER VARCHAR2(40) DEFAULT '333333.3333',_x000D_</v>
      </c>
      <c r="EU107" s="119" t="str">
        <f t="shared" ca="1" si="104"/>
        <v>LAUREATE_KEY VARCHAR2(40) DEFAULT '5',_x000D_PRIZE_KEY VARCHAR2(40) DEFAULT '13',_x000D_CATEGORY_KEY VARCHAR2(40) DEFAULT '1',_x000D_SHARE VARCHAR2(40) DEFAULT '2',_x000D_PRIZE_DISTRIBUTION_PER_WINNER VARCHAR2(40) DEFAULT '333333.3333',_x000D_</v>
      </c>
      <c r="EV107" s="119" t="str">
        <f t="shared" ca="1" si="104"/>
        <v>LAUREATE_KEY VARCHAR2(40) DEFAULT '5',_x000D_PRIZE_KEY VARCHAR2(40) DEFAULT '13',_x000D_CATEGORY_KEY VARCHAR2(40) DEFAULT '1',_x000D_SHARE VARCHAR2(40) DEFAULT '2',_x000D_PRIZE_DISTRIBUTION_PER_WINNER VARCHAR2(40) DEFAULT '333333.3333',_x000D_</v>
      </c>
      <c r="EW107" s="119" t="str">
        <f t="shared" ca="1" si="104"/>
        <v>LAUREATE_KEY VARCHAR2(40) DEFAULT '5',_x000D_PRIZE_KEY VARCHAR2(40) DEFAULT '13',_x000D_CATEGORY_KEY VARCHAR2(40) DEFAULT '1',_x000D_SHARE VARCHAR2(40) DEFAULT '2',_x000D_PRIZE_DISTRIBUTION_PER_WINNER VARCHAR2(40) DEFAULT '333333.3333',_x000D_</v>
      </c>
      <c r="EX107" s="119" t="str">
        <f t="shared" ca="1" si="104"/>
        <v>LAUREATE_KEY VARCHAR2(40) DEFAULT '5',_x000D_PRIZE_KEY VARCHAR2(40) DEFAULT '13',_x000D_CATEGORY_KEY VARCHAR2(40) DEFAULT '1',_x000D_SHARE VARCHAR2(40) DEFAULT '2',_x000D_PRIZE_DISTRIBUTION_PER_WINNER VARCHAR2(40) DEFAULT '333333.3333',_x000D_</v>
      </c>
      <c r="EY107" s="119" t="str">
        <f t="shared" ca="1" si="104"/>
        <v>LAUREATE_KEY VARCHAR2(40) DEFAULT '5',_x000D_PRIZE_KEY VARCHAR2(40) DEFAULT '13',_x000D_CATEGORY_KEY VARCHAR2(40) DEFAULT '1',_x000D_SHARE VARCHAR2(40) DEFAULT '2',_x000D_PRIZE_DISTRIBUTION_PER_WINNER VARCHAR2(40) DEFAULT '333333.3333',_x000D_</v>
      </c>
    </row>
    <row r="108" spans="1:155" s="38" customFormat="1" ht="19.95" hidden="1" customHeight="1" outlineLevel="2">
      <c r="A108" s="20"/>
      <c r="B108" s="20"/>
      <c r="C108" s="33"/>
      <c r="D108" s="33"/>
      <c r="E108" s="18"/>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row>
    <row r="109" spans="1:155" s="38" customFormat="1" ht="63" hidden="1" customHeight="1" outlineLevel="2">
      <c r="A109" s="20"/>
      <c r="B109" s="20"/>
      <c r="C109" s="33" t="s">
        <v>208</v>
      </c>
      <c r="D109" s="33"/>
      <c r="E109" s="18"/>
      <c r="F109" s="122" t="str">
        <f>IF(LEN(F83)=0,"",SUBSTITUTE(SUBSTITUTE(SUBSTITUTE(Settings!$B$39,"&amp;Table",$F$45),"&amp;Column",F72),"&amp;BEAMColumnCodes",F83))</f>
        <v xml:space="preserve">Comment on Column DISTRIBUTED_MONEY.LAUREATE_KEY is '[who]';
</v>
      </c>
      <c r="G109" s="122" t="str">
        <f>IF(LEN(G83)=0,"",SUBSTITUTE(SUBSTITUTE(SUBSTITUTE(Settings!$B$39,"&amp;Table",$F$45),"&amp;Column",G72),"&amp;BEAMColumnCodes",G83))</f>
        <v xml:space="preserve">Comment on Column DISTRIBUTED_MONEY.PRIZE_KEY is '[what]';
</v>
      </c>
      <c r="H109" s="122" t="str">
        <f>IF(LEN(H83)=0,"",SUBSTITUTE(SUBSTITUTE(SUBSTITUTE(Settings!$B$39,"&amp;Table",$F$45),"&amp;Column",H72),"&amp;BEAMColumnCodes",H83))</f>
        <v/>
      </c>
      <c r="I109" s="122" t="str">
        <f>IF(LEN(I83)=0,"",SUBSTITUTE(SUBSTITUTE(SUBSTITUTE(Settings!$B$39,"&amp;Table",$F$45),"&amp;Column",I72),"&amp;BEAMColumnCodes",I83))</f>
        <v xml:space="preserve">Comment on Column DISTRIBUTED_MONEY.SHARE is '[how]';
</v>
      </c>
      <c r="J109" s="122" t="str">
        <f>IF(LEN(J83)=0,"",SUBSTITUTE(SUBSTITUTE(SUBSTITUTE(Settings!$B$39,"&amp;Table",$F$45),"&amp;Column",J72),"&amp;BEAMColumnCodes",J83))</f>
        <v xml:space="preserve">Comment on Column DISTRIBUTED_MONEY.PRIZE_DISTRIBUTION_PER_WINNER is '[$]';
</v>
      </c>
      <c r="K109" s="122" t="str">
        <f>IF(LEN(K83)=0,"",SUBSTITUTE(SUBSTITUTE(SUBSTITUTE(Settings!$B$39,"&amp;Table",$F$45),"&amp;Column",K72),"&amp;BEAMColumnCodes",K83))</f>
        <v/>
      </c>
      <c r="L109" s="122" t="str">
        <f>IF(LEN(L83)=0,"",SUBSTITUTE(SUBSTITUTE(SUBSTITUTE(Settings!$B$39,"&amp;Table",$F$45),"&amp;Column",L72),"&amp;BEAMColumnCodes",L83))</f>
        <v/>
      </c>
      <c r="M109" s="122" t="str">
        <f>IF(LEN(M83)=0,"",SUBSTITUTE(SUBSTITUTE(SUBSTITUTE(Settings!$B$39,"&amp;Table",$F$45),"&amp;Column",M72),"&amp;BEAMColumnCodes",M83))</f>
        <v/>
      </c>
      <c r="N109" s="122" t="str">
        <f>IF(LEN(N83)=0,"",SUBSTITUTE(SUBSTITUTE(SUBSTITUTE(Settings!$B$39,"&amp;Table",$F$45),"&amp;Column",N72),"&amp;BEAMColumnCodes",N83))</f>
        <v/>
      </c>
      <c r="O109" s="122" t="str">
        <f>IF(LEN(O83)=0,"",SUBSTITUTE(SUBSTITUTE(SUBSTITUTE(Settings!$B$39,"&amp;Table",$F$45),"&amp;Column",O72),"&amp;BEAMColumnCodes",O83))</f>
        <v/>
      </c>
      <c r="P109" s="122" t="str">
        <f>IF(LEN(P83)=0,"",SUBSTITUTE(SUBSTITUTE(SUBSTITUTE(Settings!$B$39,"&amp;Table",$F$45),"&amp;Column",P72),"&amp;BEAMColumnCodes",P83))</f>
        <v/>
      </c>
      <c r="Q109" s="122" t="str">
        <f>IF(LEN(Q83)=0,"",SUBSTITUTE(SUBSTITUTE(SUBSTITUTE(Settings!$B$39,"&amp;Table",$F$45),"&amp;Column",Q72),"&amp;BEAMColumnCodes",Q83))</f>
        <v/>
      </c>
      <c r="R109" s="122" t="str">
        <f>IF(LEN(R83)=0,"",SUBSTITUTE(SUBSTITUTE(SUBSTITUTE(Settings!$B$39,"&amp;Table",$F$45),"&amp;Column",R72),"&amp;BEAMColumnCodes",R83))</f>
        <v/>
      </c>
      <c r="S109" s="122" t="str">
        <f>IF(LEN(S83)=0,"",SUBSTITUTE(SUBSTITUTE(SUBSTITUTE(Settings!$B$39,"&amp;Table",$F$45),"&amp;Column",S72),"&amp;BEAMColumnCodes",S83))</f>
        <v/>
      </c>
      <c r="T109" s="122" t="str">
        <f>IF(LEN(T83)=0,"",SUBSTITUTE(SUBSTITUTE(SUBSTITUTE(Settings!$B$39,"&amp;Table",$F$45),"&amp;Column",T72),"&amp;BEAMColumnCodes",T83))</f>
        <v/>
      </c>
      <c r="U109" s="122" t="str">
        <f>IF(LEN(U83)=0,"",SUBSTITUTE(SUBSTITUTE(SUBSTITUTE(Settings!$B$39,"&amp;Table",$F$45),"&amp;Column",U72),"&amp;BEAMColumnCodes",U83))</f>
        <v/>
      </c>
      <c r="V109" s="122" t="str">
        <f>IF(LEN(V83)=0,"",SUBSTITUTE(SUBSTITUTE(SUBSTITUTE(Settings!$B$39,"&amp;Table",$F$45),"&amp;Column",V72),"&amp;BEAMColumnCodes",V83))</f>
        <v/>
      </c>
      <c r="W109" s="122" t="str">
        <f>IF(LEN(W83)=0,"",SUBSTITUTE(SUBSTITUTE(SUBSTITUTE(Settings!$B$39,"&amp;Table",$F$45),"&amp;Column",W72),"&amp;BEAMColumnCodes",W83))</f>
        <v/>
      </c>
      <c r="X109" s="122" t="str">
        <f>IF(LEN(X83)=0,"",SUBSTITUTE(SUBSTITUTE(SUBSTITUTE(Settings!$B$39,"&amp;Table",$F$45),"&amp;Column",X72),"&amp;BEAMColumnCodes",X83))</f>
        <v/>
      </c>
      <c r="Y109" s="122" t="str">
        <f>IF(LEN(Y83)=0,"",SUBSTITUTE(SUBSTITUTE(SUBSTITUTE(Settings!$B$39,"&amp;Table",$F$45),"&amp;Column",Y72),"&amp;BEAMColumnCodes",Y83))</f>
        <v/>
      </c>
      <c r="Z109" s="122" t="str">
        <f>IF(LEN(Z83)=0,"",SUBSTITUTE(SUBSTITUTE(SUBSTITUTE(Settings!$B$39,"&amp;Table",$F$45),"&amp;Column",Z72),"&amp;BEAMColumnCodes",Z83))</f>
        <v/>
      </c>
      <c r="AA109" s="122" t="str">
        <f>IF(LEN(AA83)=0,"",SUBSTITUTE(SUBSTITUTE(SUBSTITUTE(Settings!$B$39,"&amp;Table",$F$45),"&amp;Column",AA72),"&amp;BEAMColumnCodes",AA83))</f>
        <v/>
      </c>
      <c r="AB109" s="122" t="str">
        <f>IF(LEN(AB83)=0,"",SUBSTITUTE(SUBSTITUTE(SUBSTITUTE(Settings!$B$39,"&amp;Table",$F$45),"&amp;Column",AB72),"&amp;BEAMColumnCodes",AB83))</f>
        <v/>
      </c>
      <c r="AC109" s="122" t="str">
        <f>IF(LEN(AC83)=0,"",SUBSTITUTE(SUBSTITUTE(SUBSTITUTE(Settings!$B$39,"&amp;Table",$F$45),"&amp;Column",AC72),"&amp;BEAMColumnCodes",AC83))</f>
        <v/>
      </c>
      <c r="AD109" s="122" t="str">
        <f>IF(LEN(AD83)=0,"",SUBSTITUTE(SUBSTITUTE(SUBSTITUTE(Settings!$B$39,"&amp;Table",$F$45),"&amp;Column",AD72),"&amp;BEAMColumnCodes",AD83))</f>
        <v/>
      </c>
      <c r="AE109" s="122" t="str">
        <f>IF(LEN(AE83)=0,"",SUBSTITUTE(SUBSTITUTE(SUBSTITUTE(Settings!$B$39,"&amp;Table",$F$45),"&amp;Column",AE72),"&amp;BEAMColumnCodes",AE83))</f>
        <v/>
      </c>
      <c r="AF109" s="122" t="str">
        <f>IF(LEN(AF83)=0,"",SUBSTITUTE(SUBSTITUTE(SUBSTITUTE(Settings!$B$39,"&amp;Table",$F$45),"&amp;Column",AF72),"&amp;BEAMColumnCodes",AF83))</f>
        <v/>
      </c>
      <c r="AG109" s="122" t="str">
        <f>IF(LEN(AG83)=0,"",SUBSTITUTE(SUBSTITUTE(SUBSTITUTE(Settings!$B$39,"&amp;Table",$F$45),"&amp;Column",AG72),"&amp;BEAMColumnCodes",AG83))</f>
        <v/>
      </c>
      <c r="AH109" s="122" t="str">
        <f>IF(LEN(AH83)=0,"",SUBSTITUTE(SUBSTITUTE(SUBSTITUTE(Settings!$B$39,"&amp;Table",$F$45),"&amp;Column",AH72),"&amp;BEAMColumnCodes",AH83))</f>
        <v/>
      </c>
      <c r="AI109" s="122" t="str">
        <f>IF(LEN(AI83)=0,"",SUBSTITUTE(SUBSTITUTE(SUBSTITUTE(Settings!$B$39,"&amp;Table",$F$45),"&amp;Column",AI72),"&amp;BEAMColumnCodes",AI83))</f>
        <v/>
      </c>
      <c r="AJ109" s="122" t="str">
        <f>IF(LEN(AJ83)=0,"",SUBSTITUTE(SUBSTITUTE(SUBSTITUTE(Settings!$B$39,"&amp;Table",$F$45),"&amp;Column",AJ72),"&amp;BEAMColumnCodes",AJ83))</f>
        <v/>
      </c>
      <c r="AK109" s="122" t="str">
        <f>IF(LEN(AK83)=0,"",SUBSTITUTE(SUBSTITUTE(SUBSTITUTE(Settings!$B$39,"&amp;Table",$F$45),"&amp;Column",AK72),"&amp;BEAMColumnCodes",AK83))</f>
        <v/>
      </c>
      <c r="AL109" s="122" t="str">
        <f>IF(LEN(AL83)=0,"",SUBSTITUTE(SUBSTITUTE(SUBSTITUTE(Settings!$B$39,"&amp;Table",$F$45),"&amp;Column",AL72),"&amp;BEAMColumnCodes",AL83))</f>
        <v/>
      </c>
      <c r="AM109" s="122" t="str">
        <f>IF(LEN(AM83)=0,"",SUBSTITUTE(SUBSTITUTE(SUBSTITUTE(Settings!$B$39,"&amp;Table",$F$45),"&amp;Column",AM72),"&amp;BEAMColumnCodes",AM83))</f>
        <v/>
      </c>
      <c r="AN109" s="122" t="str">
        <f>IF(LEN(AN83)=0,"",SUBSTITUTE(SUBSTITUTE(SUBSTITUTE(Settings!$B$39,"&amp;Table",$F$45),"&amp;Column",AN72),"&amp;BEAMColumnCodes",AN83))</f>
        <v/>
      </c>
      <c r="AO109" s="122" t="str">
        <f>IF(LEN(AO83)=0,"",SUBSTITUTE(SUBSTITUTE(SUBSTITUTE(Settings!$B$39,"&amp;Table",$F$45),"&amp;Column",AO72),"&amp;BEAMColumnCodes",AO83))</f>
        <v/>
      </c>
      <c r="AP109" s="122" t="str">
        <f>IF(LEN(AP83)=0,"",SUBSTITUTE(SUBSTITUTE(SUBSTITUTE(Settings!$B$39,"&amp;Table",$F$45),"&amp;Column",AP72),"&amp;BEAMColumnCodes",AP83))</f>
        <v/>
      </c>
      <c r="AQ109" s="122" t="str">
        <f>IF(LEN(AQ83)=0,"",SUBSTITUTE(SUBSTITUTE(SUBSTITUTE(Settings!$B$39,"&amp;Table",$F$45),"&amp;Column",AQ72),"&amp;BEAMColumnCodes",AQ83))</f>
        <v/>
      </c>
      <c r="AR109" s="122" t="str">
        <f>IF(LEN(AR83)=0,"",SUBSTITUTE(SUBSTITUTE(SUBSTITUTE(Settings!$B$39,"&amp;Table",$F$45),"&amp;Column",AR72),"&amp;BEAMColumnCodes",AR83))</f>
        <v/>
      </c>
      <c r="AS109" s="122" t="str">
        <f>IF(LEN(AS83)=0,"",SUBSTITUTE(SUBSTITUTE(SUBSTITUTE(Settings!$B$39,"&amp;Table",$F$45),"&amp;Column",AS72),"&amp;BEAMColumnCodes",AS83))</f>
        <v/>
      </c>
      <c r="AT109" s="122" t="str">
        <f>IF(LEN(AT83)=0,"",SUBSTITUTE(SUBSTITUTE(SUBSTITUTE(Settings!$B$39,"&amp;Table",$F$45),"&amp;Column",AT72),"&amp;BEAMColumnCodes",AT83))</f>
        <v/>
      </c>
      <c r="AU109" s="122" t="str">
        <f>IF(LEN(AU83)=0,"",SUBSTITUTE(SUBSTITUTE(SUBSTITUTE(Settings!$B$39,"&amp;Table",$F$45),"&amp;Column",AU72),"&amp;BEAMColumnCodes",AU83))</f>
        <v/>
      </c>
      <c r="AV109" s="122" t="str">
        <f>IF(LEN(AV83)=0,"",SUBSTITUTE(SUBSTITUTE(SUBSTITUTE(Settings!$B$39,"&amp;Table",$F$45),"&amp;Column",AV72),"&amp;BEAMColumnCodes",AV83))</f>
        <v/>
      </c>
      <c r="AW109" s="122" t="str">
        <f>IF(LEN(AW83)=0,"",SUBSTITUTE(SUBSTITUTE(SUBSTITUTE(Settings!$B$39,"&amp;Table",$F$45),"&amp;Column",AW72),"&amp;BEAMColumnCodes",AW83))</f>
        <v/>
      </c>
      <c r="AX109" s="122" t="str">
        <f>IF(LEN(AX83)=0,"",SUBSTITUTE(SUBSTITUTE(SUBSTITUTE(Settings!$B$39,"&amp;Table",$F$45),"&amp;Column",AX72),"&amp;BEAMColumnCodes",AX83))</f>
        <v/>
      </c>
      <c r="AY109" s="122" t="str">
        <f>IF(LEN(AY83)=0,"",SUBSTITUTE(SUBSTITUTE(SUBSTITUTE(Settings!$B$39,"&amp;Table",$F$45),"&amp;Column",AY72),"&amp;BEAMColumnCodes",AY83))</f>
        <v/>
      </c>
      <c r="AZ109" s="122" t="str">
        <f>IF(LEN(AZ83)=0,"",SUBSTITUTE(SUBSTITUTE(SUBSTITUTE(Settings!$B$39,"&amp;Table",$F$45),"&amp;Column",AZ72),"&amp;BEAMColumnCodes",AZ83))</f>
        <v/>
      </c>
      <c r="BA109" s="122" t="str">
        <f>IF(LEN(BA83)=0,"",SUBSTITUTE(SUBSTITUTE(SUBSTITUTE(Settings!$B$39,"&amp;Table",$F$45),"&amp;Column",BA72),"&amp;BEAMColumnCodes",BA83))</f>
        <v/>
      </c>
      <c r="BB109" s="122" t="str">
        <f>IF(LEN(BB83)=0,"",SUBSTITUTE(SUBSTITUTE(SUBSTITUTE(Settings!$B$39,"&amp;Table",$F$45),"&amp;Column",BB72),"&amp;BEAMColumnCodes",BB83))</f>
        <v/>
      </c>
      <c r="BC109" s="122" t="str">
        <f>IF(LEN(BC83)=0,"",SUBSTITUTE(SUBSTITUTE(SUBSTITUTE(Settings!$B$39,"&amp;Table",$F$45),"&amp;Column",BC72),"&amp;BEAMColumnCodes",BC83))</f>
        <v/>
      </c>
      <c r="BD109" s="122" t="str">
        <f>IF(LEN(BD83)=0,"",SUBSTITUTE(SUBSTITUTE(SUBSTITUTE(Settings!$B$39,"&amp;Table",$F$45),"&amp;Column",BD72),"&amp;BEAMColumnCodes",BD83))</f>
        <v/>
      </c>
      <c r="BE109" s="122" t="str">
        <f>IF(LEN(BE83)=0,"",SUBSTITUTE(SUBSTITUTE(SUBSTITUTE(Settings!$B$39,"&amp;Table",$F$45),"&amp;Column",BE72),"&amp;BEAMColumnCodes",BE83))</f>
        <v/>
      </c>
      <c r="BF109" s="122" t="str">
        <f>IF(LEN(BF83)=0,"",SUBSTITUTE(SUBSTITUTE(SUBSTITUTE(Settings!$B$39,"&amp;Table",$F$45),"&amp;Column",BF72),"&amp;BEAMColumnCodes",BF83))</f>
        <v/>
      </c>
      <c r="BG109" s="122" t="str">
        <f>IF(LEN(BG83)=0,"",SUBSTITUTE(SUBSTITUTE(SUBSTITUTE(Settings!$B$39,"&amp;Table",$F$45),"&amp;Column",BG72),"&amp;BEAMColumnCodes",BG83))</f>
        <v/>
      </c>
      <c r="BH109" s="122" t="str">
        <f>IF(LEN(BH83)=0,"",SUBSTITUTE(SUBSTITUTE(SUBSTITUTE(Settings!$B$39,"&amp;Table",$F$45),"&amp;Column",BH72),"&amp;BEAMColumnCodes",BH83))</f>
        <v/>
      </c>
      <c r="BI109" s="122" t="str">
        <f>IF(LEN(BI83)=0,"",SUBSTITUTE(SUBSTITUTE(SUBSTITUTE(Settings!$B$39,"&amp;Table",$F$45),"&amp;Column",BI72),"&amp;BEAMColumnCodes",BI83))</f>
        <v/>
      </c>
      <c r="BJ109" s="122" t="str">
        <f>IF(LEN(BJ83)=0,"",SUBSTITUTE(SUBSTITUTE(SUBSTITUTE(Settings!$B$39,"&amp;Table",$F$45),"&amp;Column",BJ72),"&amp;BEAMColumnCodes",BJ83))</f>
        <v/>
      </c>
      <c r="BK109" s="122" t="str">
        <f>IF(LEN(BK83)=0,"",SUBSTITUTE(SUBSTITUTE(SUBSTITUTE(Settings!$B$39,"&amp;Table",$F$45),"&amp;Column",BK72),"&amp;BEAMColumnCodes",BK83))</f>
        <v/>
      </c>
      <c r="BL109" s="122" t="str">
        <f>IF(LEN(BL83)=0,"",SUBSTITUTE(SUBSTITUTE(SUBSTITUTE(Settings!$B$39,"&amp;Table",$F$45),"&amp;Column",BL72),"&amp;BEAMColumnCodes",BL83))</f>
        <v/>
      </c>
      <c r="BM109" s="122" t="str">
        <f>IF(LEN(BM83)=0,"",SUBSTITUTE(SUBSTITUTE(SUBSTITUTE(Settings!$B$39,"&amp;Table",$F$45),"&amp;Column",BM72),"&amp;BEAMColumnCodes",BM83))</f>
        <v/>
      </c>
      <c r="BN109" s="122" t="str">
        <f>IF(LEN(BN83)=0,"",SUBSTITUTE(SUBSTITUTE(SUBSTITUTE(Settings!$B$39,"&amp;Table",$F$45),"&amp;Column",BN72),"&amp;BEAMColumnCodes",BN83))</f>
        <v/>
      </c>
      <c r="BO109" s="122" t="str">
        <f>IF(LEN(BO83)=0,"",SUBSTITUTE(SUBSTITUTE(SUBSTITUTE(Settings!$B$39,"&amp;Table",$F$45),"&amp;Column",BO72),"&amp;BEAMColumnCodes",BO83))</f>
        <v/>
      </c>
      <c r="BP109" s="122" t="str">
        <f>IF(LEN(BP83)=0,"",SUBSTITUTE(SUBSTITUTE(SUBSTITUTE(Settings!$B$39,"&amp;Table",$F$45),"&amp;Column",BP72),"&amp;BEAMColumnCodes",BP83))</f>
        <v/>
      </c>
      <c r="BQ109" s="122" t="str">
        <f>IF(LEN(BQ83)=0,"",SUBSTITUTE(SUBSTITUTE(SUBSTITUTE(Settings!$B$39,"&amp;Table",$F$45),"&amp;Column",BQ72),"&amp;BEAMColumnCodes",BQ83))</f>
        <v/>
      </c>
      <c r="BR109" s="122" t="str">
        <f>IF(LEN(BR83)=0,"",SUBSTITUTE(SUBSTITUTE(SUBSTITUTE(Settings!$B$39,"&amp;Table",$F$45),"&amp;Column",BR72),"&amp;BEAMColumnCodes",BR83))</f>
        <v/>
      </c>
      <c r="BS109" s="122" t="str">
        <f>IF(LEN(BS83)=0,"",SUBSTITUTE(SUBSTITUTE(SUBSTITUTE(Settings!$B$39,"&amp;Table",$F$45),"&amp;Column",BS72),"&amp;BEAMColumnCodes",BS83))</f>
        <v/>
      </c>
      <c r="BT109" s="122" t="str">
        <f>IF(LEN(BT83)=0,"",SUBSTITUTE(SUBSTITUTE(SUBSTITUTE(Settings!$B$39,"&amp;Table",$F$45),"&amp;Column",BT72),"&amp;BEAMColumnCodes",BT83))</f>
        <v/>
      </c>
      <c r="BU109" s="122" t="str">
        <f>IF(LEN(BU83)=0,"",SUBSTITUTE(SUBSTITUTE(SUBSTITUTE(Settings!$B$39,"&amp;Table",$F$45),"&amp;Column",BU72),"&amp;BEAMColumnCodes",BU83))</f>
        <v/>
      </c>
      <c r="BV109" s="122" t="str">
        <f>IF(LEN(BV83)=0,"",SUBSTITUTE(SUBSTITUTE(SUBSTITUTE(Settings!$B$39,"&amp;Table",$F$45),"&amp;Column",BV72),"&amp;BEAMColumnCodes",BV83))</f>
        <v/>
      </c>
      <c r="BW109" s="122" t="str">
        <f>IF(LEN(BW83)=0,"",SUBSTITUTE(SUBSTITUTE(SUBSTITUTE(Settings!$B$39,"&amp;Table",$F$45),"&amp;Column",BW72),"&amp;BEAMColumnCodes",BW83))</f>
        <v/>
      </c>
      <c r="BX109" s="122" t="str">
        <f>IF(LEN(BX83)=0,"",SUBSTITUTE(SUBSTITUTE(SUBSTITUTE(Settings!$B$39,"&amp;Table",$F$45),"&amp;Column",BX72),"&amp;BEAMColumnCodes",BX83))</f>
        <v/>
      </c>
      <c r="BY109" s="122" t="str">
        <f>IF(LEN(BY83)=0,"",SUBSTITUTE(SUBSTITUTE(SUBSTITUTE(Settings!$B$39,"&amp;Table",$F$45),"&amp;Column",BY72),"&amp;BEAMColumnCodes",BY83))</f>
        <v/>
      </c>
      <c r="BZ109" s="122" t="str">
        <f>IF(LEN(BZ83)=0,"",SUBSTITUTE(SUBSTITUTE(SUBSTITUTE(Settings!$B$39,"&amp;Table",$F$45),"&amp;Column",BZ72),"&amp;BEAMColumnCodes",BZ83))</f>
        <v/>
      </c>
      <c r="CA109" s="122" t="str">
        <f>IF(LEN(CA83)=0,"",SUBSTITUTE(SUBSTITUTE(SUBSTITUTE(Settings!$B$39,"&amp;Table",$F$45),"&amp;Column",CA72),"&amp;BEAMColumnCodes",CA83))</f>
        <v/>
      </c>
      <c r="CB109" s="122" t="str">
        <f>IF(LEN(CB83)=0,"",SUBSTITUTE(SUBSTITUTE(SUBSTITUTE(Settings!$B$39,"&amp;Table",$F$45),"&amp;Column",CB72),"&amp;BEAMColumnCodes",CB83))</f>
        <v/>
      </c>
      <c r="CC109" s="122" t="str">
        <f>IF(LEN(CC83)=0,"",SUBSTITUTE(SUBSTITUTE(SUBSTITUTE(Settings!$B$39,"&amp;Table",$F$45),"&amp;Column",CC72),"&amp;BEAMColumnCodes",CC83))</f>
        <v/>
      </c>
      <c r="CD109" s="122" t="str">
        <f>IF(LEN(CD83)=0,"",SUBSTITUTE(SUBSTITUTE(SUBSTITUTE(Settings!$B$39,"&amp;Table",$F$45),"&amp;Column",CD72),"&amp;BEAMColumnCodes",CD83))</f>
        <v/>
      </c>
      <c r="CE109" s="122" t="str">
        <f>IF(LEN(CE83)=0,"",SUBSTITUTE(SUBSTITUTE(SUBSTITUTE(Settings!$B$39,"&amp;Table",$F$45),"&amp;Column",CE72),"&amp;BEAMColumnCodes",CE83))</f>
        <v/>
      </c>
      <c r="CF109" s="122" t="str">
        <f>IF(LEN(CF83)=0,"",SUBSTITUTE(SUBSTITUTE(SUBSTITUTE(Settings!$B$39,"&amp;Table",$F$45),"&amp;Column",CF72),"&amp;BEAMColumnCodes",CF83))</f>
        <v/>
      </c>
      <c r="CG109" s="122" t="str">
        <f>IF(LEN(CG83)=0,"",SUBSTITUTE(SUBSTITUTE(SUBSTITUTE(Settings!$B$39,"&amp;Table",$F$45),"&amp;Column",CG72),"&amp;BEAMColumnCodes",CG83))</f>
        <v/>
      </c>
      <c r="CH109" s="122" t="str">
        <f>IF(LEN(CH83)=0,"",SUBSTITUTE(SUBSTITUTE(SUBSTITUTE(Settings!$B$39,"&amp;Table",$F$45),"&amp;Column",CH72),"&amp;BEAMColumnCodes",CH83))</f>
        <v/>
      </c>
      <c r="CI109" s="122" t="str">
        <f>IF(LEN(CI83)=0,"",SUBSTITUTE(SUBSTITUTE(SUBSTITUTE(Settings!$B$39,"&amp;Table",$F$45),"&amp;Column",CI72),"&amp;BEAMColumnCodes",CI83))</f>
        <v/>
      </c>
      <c r="CJ109" s="122" t="str">
        <f>IF(LEN(CJ83)=0,"",SUBSTITUTE(SUBSTITUTE(SUBSTITUTE(Settings!$B$39,"&amp;Table",$F$45),"&amp;Column",CJ72),"&amp;BEAMColumnCodes",CJ83))</f>
        <v/>
      </c>
      <c r="CK109" s="122" t="str">
        <f>IF(LEN(CK83)=0,"",SUBSTITUTE(SUBSTITUTE(SUBSTITUTE(Settings!$B$39,"&amp;Table",$F$45),"&amp;Column",CK72),"&amp;BEAMColumnCodes",CK83))</f>
        <v/>
      </c>
      <c r="CL109" s="122" t="str">
        <f>IF(LEN(CL83)=0,"",SUBSTITUTE(SUBSTITUTE(SUBSTITUTE(Settings!$B$39,"&amp;Table",$F$45),"&amp;Column",CL72),"&amp;BEAMColumnCodes",CL83))</f>
        <v/>
      </c>
      <c r="CM109" s="122" t="str">
        <f>IF(LEN(CM83)=0,"",SUBSTITUTE(SUBSTITUTE(SUBSTITUTE(Settings!$B$39,"&amp;Table",$F$45),"&amp;Column",CM72),"&amp;BEAMColumnCodes",CM83))</f>
        <v/>
      </c>
      <c r="CN109" s="122" t="str">
        <f>IF(LEN(CN83)=0,"",SUBSTITUTE(SUBSTITUTE(SUBSTITUTE(Settings!$B$39,"&amp;Table",$F$45),"&amp;Column",CN72),"&amp;BEAMColumnCodes",CN83))</f>
        <v/>
      </c>
      <c r="CO109" s="122" t="str">
        <f>IF(LEN(CO83)=0,"",SUBSTITUTE(SUBSTITUTE(SUBSTITUTE(Settings!$B$39,"&amp;Table",$F$45),"&amp;Column",CO72),"&amp;BEAMColumnCodes",CO83))</f>
        <v/>
      </c>
      <c r="CP109" s="122" t="str">
        <f>IF(LEN(CP83)=0,"",SUBSTITUTE(SUBSTITUTE(SUBSTITUTE(Settings!$B$39,"&amp;Table",$F$45),"&amp;Column",CP72),"&amp;BEAMColumnCodes",CP83))</f>
        <v/>
      </c>
      <c r="CQ109" s="122" t="str">
        <f>IF(LEN(CQ83)=0,"",SUBSTITUTE(SUBSTITUTE(SUBSTITUTE(Settings!$B$39,"&amp;Table",$F$45),"&amp;Column",CQ72),"&amp;BEAMColumnCodes",CQ83))</f>
        <v/>
      </c>
      <c r="CR109" s="122" t="str">
        <f>IF(LEN(CR83)=0,"",SUBSTITUTE(SUBSTITUTE(SUBSTITUTE(Settings!$B$39,"&amp;Table",$F$45),"&amp;Column",CR72),"&amp;BEAMColumnCodes",CR83))</f>
        <v/>
      </c>
      <c r="CS109" s="122" t="str">
        <f>IF(LEN(CS83)=0,"",SUBSTITUTE(SUBSTITUTE(SUBSTITUTE(Settings!$B$39,"&amp;Table",$F$45),"&amp;Column",CS72),"&amp;BEAMColumnCodes",CS83))</f>
        <v/>
      </c>
      <c r="CT109" s="122" t="str">
        <f>IF(LEN(CT83)=0,"",SUBSTITUTE(SUBSTITUTE(SUBSTITUTE(Settings!$B$39,"&amp;Table",$F$45),"&amp;Column",CT72),"&amp;BEAMColumnCodes",CT83))</f>
        <v/>
      </c>
      <c r="CU109" s="122" t="str">
        <f>IF(LEN(CU83)=0,"",SUBSTITUTE(SUBSTITUTE(SUBSTITUTE(Settings!$B$39,"&amp;Table",$F$45),"&amp;Column",CU72),"&amp;BEAMColumnCodes",CU83))</f>
        <v/>
      </c>
      <c r="CV109" s="122" t="str">
        <f>IF(LEN(CV83)=0,"",SUBSTITUTE(SUBSTITUTE(SUBSTITUTE(Settings!$B$39,"&amp;Table",$F$45),"&amp;Column",CV72),"&amp;BEAMColumnCodes",CV83))</f>
        <v/>
      </c>
      <c r="CW109" s="122" t="str">
        <f>IF(LEN(CW83)=0,"",SUBSTITUTE(SUBSTITUTE(SUBSTITUTE(Settings!$B$39,"&amp;Table",$F$45),"&amp;Column",CW72),"&amp;BEAMColumnCodes",CW83))</f>
        <v/>
      </c>
      <c r="CX109" s="122" t="str">
        <f>IF(LEN(CX83)=0,"",SUBSTITUTE(SUBSTITUTE(SUBSTITUTE(Settings!$B$39,"&amp;Table",$F$45),"&amp;Column",CX72),"&amp;BEAMColumnCodes",CX83))</f>
        <v/>
      </c>
      <c r="CY109" s="122" t="str">
        <f>IF(LEN(CY83)=0,"",SUBSTITUTE(SUBSTITUTE(SUBSTITUTE(Settings!$B$39,"&amp;Table",$F$45),"&amp;Column",CY72),"&amp;BEAMColumnCodes",CY83))</f>
        <v/>
      </c>
      <c r="CZ109" s="122" t="str">
        <f>IF(LEN(CZ83)=0,"",SUBSTITUTE(SUBSTITUTE(SUBSTITUTE(Settings!$B$39,"&amp;Table",$F$45),"&amp;Column",CZ72),"&amp;BEAMColumnCodes",CZ83))</f>
        <v/>
      </c>
      <c r="DA109" s="122" t="str">
        <f>IF(LEN(DA83)=0,"",SUBSTITUTE(SUBSTITUTE(SUBSTITUTE(Settings!$B$39,"&amp;Table",$F$45),"&amp;Column",DA72),"&amp;BEAMColumnCodes",DA83))</f>
        <v/>
      </c>
      <c r="DB109" s="122" t="str">
        <f>IF(LEN(DB83)=0,"",SUBSTITUTE(SUBSTITUTE(SUBSTITUTE(Settings!$B$39,"&amp;Table",$F$45),"&amp;Column",DB72),"&amp;BEAMColumnCodes",DB83))</f>
        <v/>
      </c>
      <c r="DC109" s="122" t="str">
        <f>IF(LEN(DC83)=0,"",SUBSTITUTE(SUBSTITUTE(SUBSTITUTE(Settings!$B$39,"&amp;Table",$F$45),"&amp;Column",DC72),"&amp;BEAMColumnCodes",DC83))</f>
        <v/>
      </c>
      <c r="DD109" s="122" t="str">
        <f>IF(LEN(DD83)=0,"",SUBSTITUTE(SUBSTITUTE(SUBSTITUTE(Settings!$B$39,"&amp;Table",$F$45),"&amp;Column",DD72),"&amp;BEAMColumnCodes",DD83))</f>
        <v/>
      </c>
      <c r="DE109" s="122" t="str">
        <f>IF(LEN(DE83)=0,"",SUBSTITUTE(SUBSTITUTE(SUBSTITUTE(Settings!$B$39,"&amp;Table",$F$45),"&amp;Column",DE72),"&amp;BEAMColumnCodes",DE83))</f>
        <v/>
      </c>
      <c r="DF109" s="122" t="str">
        <f>IF(LEN(DF83)=0,"",SUBSTITUTE(SUBSTITUTE(SUBSTITUTE(Settings!$B$39,"&amp;Table",$F$45),"&amp;Column",DF72),"&amp;BEAMColumnCodes",DF83))</f>
        <v/>
      </c>
      <c r="DG109" s="122" t="str">
        <f>IF(LEN(DG83)=0,"",SUBSTITUTE(SUBSTITUTE(SUBSTITUTE(Settings!$B$39,"&amp;Table",$F$45),"&amp;Column",DG72),"&amp;BEAMColumnCodes",DG83))</f>
        <v/>
      </c>
      <c r="DH109" s="122" t="str">
        <f>IF(LEN(DH83)=0,"",SUBSTITUTE(SUBSTITUTE(SUBSTITUTE(Settings!$B$39,"&amp;Table",$F$45),"&amp;Column",DH72),"&amp;BEAMColumnCodes",DH83))</f>
        <v/>
      </c>
      <c r="DI109" s="122" t="str">
        <f>IF(LEN(DI83)=0,"",SUBSTITUTE(SUBSTITUTE(SUBSTITUTE(Settings!$B$39,"&amp;Table",$F$45),"&amp;Column",DI72),"&amp;BEAMColumnCodes",DI83))</f>
        <v/>
      </c>
      <c r="DJ109" s="122" t="str">
        <f>IF(LEN(DJ83)=0,"",SUBSTITUTE(SUBSTITUTE(SUBSTITUTE(Settings!$B$39,"&amp;Table",$F$45),"&amp;Column",DJ72),"&amp;BEAMColumnCodes",DJ83))</f>
        <v/>
      </c>
      <c r="DK109" s="122" t="str">
        <f>IF(LEN(DK83)=0,"",SUBSTITUTE(SUBSTITUTE(SUBSTITUTE(Settings!$B$39,"&amp;Table",$F$45),"&amp;Column",DK72),"&amp;BEAMColumnCodes",DK83))</f>
        <v/>
      </c>
      <c r="DL109" s="122" t="str">
        <f>IF(LEN(DL83)=0,"",SUBSTITUTE(SUBSTITUTE(SUBSTITUTE(Settings!$B$39,"&amp;Table",$F$45),"&amp;Column",DL72),"&amp;BEAMColumnCodes",DL83))</f>
        <v/>
      </c>
      <c r="DM109" s="122" t="str">
        <f>IF(LEN(DM83)=0,"",SUBSTITUTE(SUBSTITUTE(SUBSTITUTE(Settings!$B$39,"&amp;Table",$F$45),"&amp;Column",DM72),"&amp;BEAMColumnCodes",DM83))</f>
        <v/>
      </c>
      <c r="DN109" s="122" t="str">
        <f>IF(LEN(DN83)=0,"",SUBSTITUTE(SUBSTITUTE(SUBSTITUTE(Settings!$B$39,"&amp;Table",$F$45),"&amp;Column",DN72),"&amp;BEAMColumnCodes",DN83))</f>
        <v/>
      </c>
      <c r="DO109" s="122" t="str">
        <f>IF(LEN(DO83)=0,"",SUBSTITUTE(SUBSTITUTE(SUBSTITUTE(Settings!$B$39,"&amp;Table",$F$45),"&amp;Column",DO72),"&amp;BEAMColumnCodes",DO83))</f>
        <v/>
      </c>
      <c r="DP109" s="122" t="str">
        <f>IF(LEN(DP83)=0,"",SUBSTITUTE(SUBSTITUTE(SUBSTITUTE(Settings!$B$39,"&amp;Table",$F$45),"&amp;Column",DP72),"&amp;BEAMColumnCodes",DP83))</f>
        <v/>
      </c>
      <c r="DQ109" s="122" t="str">
        <f>IF(LEN(DQ83)=0,"",SUBSTITUTE(SUBSTITUTE(SUBSTITUTE(Settings!$B$39,"&amp;Table",$F$45),"&amp;Column",DQ72),"&amp;BEAMColumnCodes",DQ83))</f>
        <v/>
      </c>
      <c r="DR109" s="122" t="str">
        <f>IF(LEN(DR83)=0,"",SUBSTITUTE(SUBSTITUTE(SUBSTITUTE(Settings!$B$39,"&amp;Table",$F$45),"&amp;Column",DR72),"&amp;BEAMColumnCodes",DR83))</f>
        <v/>
      </c>
      <c r="DS109" s="122" t="str">
        <f>IF(LEN(DS83)=0,"",SUBSTITUTE(SUBSTITUTE(SUBSTITUTE(Settings!$B$39,"&amp;Table",$F$45),"&amp;Column",DS72),"&amp;BEAMColumnCodes",DS83))</f>
        <v/>
      </c>
      <c r="DT109" s="122" t="str">
        <f>IF(LEN(DT83)=0,"",SUBSTITUTE(SUBSTITUTE(SUBSTITUTE(Settings!$B$39,"&amp;Table",$F$45),"&amp;Column",DT72),"&amp;BEAMColumnCodes",DT83))</f>
        <v/>
      </c>
      <c r="DU109" s="122" t="str">
        <f>IF(LEN(DU83)=0,"",SUBSTITUTE(SUBSTITUTE(SUBSTITUTE(Settings!$B$39,"&amp;Table",$F$45),"&amp;Column",DU72),"&amp;BEAMColumnCodes",DU83))</f>
        <v/>
      </c>
      <c r="DV109" s="122" t="str">
        <f>IF(LEN(DV83)=0,"",SUBSTITUTE(SUBSTITUTE(SUBSTITUTE(Settings!$B$39,"&amp;Table",$F$45),"&amp;Column",DV72),"&amp;BEAMColumnCodes",DV83))</f>
        <v/>
      </c>
      <c r="DW109" s="122" t="str">
        <f>IF(LEN(DW83)=0,"",SUBSTITUTE(SUBSTITUTE(SUBSTITUTE(Settings!$B$39,"&amp;Table",$F$45),"&amp;Column",DW72),"&amp;BEAMColumnCodes",DW83))</f>
        <v/>
      </c>
      <c r="DX109" s="122" t="str">
        <f>IF(LEN(DX83)=0,"",SUBSTITUTE(SUBSTITUTE(SUBSTITUTE(Settings!$B$39,"&amp;Table",$F$45),"&amp;Column",DX72),"&amp;BEAMColumnCodes",DX83))</f>
        <v/>
      </c>
      <c r="DY109" s="122" t="str">
        <f>IF(LEN(DY83)=0,"",SUBSTITUTE(SUBSTITUTE(SUBSTITUTE(Settings!$B$39,"&amp;Table",$F$45),"&amp;Column",DY72),"&amp;BEAMColumnCodes",DY83))</f>
        <v/>
      </c>
      <c r="DZ109" s="122" t="str">
        <f>IF(LEN(DZ83)=0,"",SUBSTITUTE(SUBSTITUTE(SUBSTITUTE(Settings!$B$39,"&amp;Table",$F$45),"&amp;Column",DZ72),"&amp;BEAMColumnCodes",DZ83))</f>
        <v/>
      </c>
      <c r="EA109" s="122" t="str">
        <f>IF(LEN(EA83)=0,"",SUBSTITUTE(SUBSTITUTE(SUBSTITUTE(Settings!$B$39,"&amp;Table",$F$45),"&amp;Column",EA72),"&amp;BEAMColumnCodes",EA83))</f>
        <v/>
      </c>
      <c r="EB109" s="122" t="str">
        <f>IF(LEN(EB83)=0,"",SUBSTITUTE(SUBSTITUTE(SUBSTITUTE(Settings!$B$39,"&amp;Table",$F$45),"&amp;Column",EB72),"&amp;BEAMColumnCodes",EB83))</f>
        <v/>
      </c>
      <c r="EC109" s="122" t="str">
        <f>IF(LEN(EC83)=0,"",SUBSTITUTE(SUBSTITUTE(SUBSTITUTE(Settings!$B$39,"&amp;Table",$F$45),"&amp;Column",EC72),"&amp;BEAMColumnCodes",EC83))</f>
        <v/>
      </c>
      <c r="ED109" s="122" t="str">
        <f>IF(LEN(ED83)=0,"",SUBSTITUTE(SUBSTITUTE(SUBSTITUTE(Settings!$B$39,"&amp;Table",$F$45),"&amp;Column",ED72),"&amp;BEAMColumnCodes",ED83))</f>
        <v/>
      </c>
      <c r="EE109" s="122" t="str">
        <f>IF(LEN(EE83)=0,"",SUBSTITUTE(SUBSTITUTE(SUBSTITUTE(Settings!$B$39,"&amp;Table",$F$45),"&amp;Column",EE72),"&amp;BEAMColumnCodes",EE83))</f>
        <v/>
      </c>
      <c r="EF109" s="122" t="str">
        <f>IF(LEN(EF83)=0,"",SUBSTITUTE(SUBSTITUTE(SUBSTITUTE(Settings!$B$39,"&amp;Table",$F$45),"&amp;Column",EF72),"&amp;BEAMColumnCodes",EF83))</f>
        <v/>
      </c>
      <c r="EG109" s="122" t="str">
        <f>IF(LEN(EG83)=0,"",SUBSTITUTE(SUBSTITUTE(SUBSTITUTE(Settings!$B$39,"&amp;Table",$F$45),"&amp;Column",EG72),"&amp;BEAMColumnCodes",EG83))</f>
        <v/>
      </c>
      <c r="EH109" s="122" t="str">
        <f>IF(LEN(EH83)=0,"",SUBSTITUTE(SUBSTITUTE(SUBSTITUTE(Settings!$B$39,"&amp;Table",$F$45),"&amp;Column",EH72),"&amp;BEAMColumnCodes",EH83))</f>
        <v/>
      </c>
      <c r="EI109" s="122" t="str">
        <f>IF(LEN(EI83)=0,"",SUBSTITUTE(SUBSTITUTE(SUBSTITUTE(Settings!$B$39,"&amp;Table",$F$45),"&amp;Column",EI72),"&amp;BEAMColumnCodes",EI83))</f>
        <v/>
      </c>
      <c r="EJ109" s="122" t="str">
        <f>IF(LEN(EJ83)=0,"",SUBSTITUTE(SUBSTITUTE(SUBSTITUTE(Settings!$B$39,"&amp;Table",$F$45),"&amp;Column",EJ72),"&amp;BEAMColumnCodes",EJ83))</f>
        <v/>
      </c>
      <c r="EK109" s="122" t="str">
        <f>IF(LEN(EK83)=0,"",SUBSTITUTE(SUBSTITUTE(SUBSTITUTE(Settings!$B$39,"&amp;Table",$F$45),"&amp;Column",EK72),"&amp;BEAMColumnCodes",EK83))</f>
        <v/>
      </c>
      <c r="EL109" s="122" t="str">
        <f>IF(LEN(EL83)=0,"",SUBSTITUTE(SUBSTITUTE(SUBSTITUTE(Settings!$B$39,"&amp;Table",$F$45),"&amp;Column",EL72),"&amp;BEAMColumnCodes",EL83))</f>
        <v/>
      </c>
      <c r="EM109" s="122" t="str">
        <f>IF(LEN(EM83)=0,"",SUBSTITUTE(SUBSTITUTE(SUBSTITUTE(Settings!$B$39,"&amp;Table",$F$45),"&amp;Column",EM72),"&amp;BEAMColumnCodes",EM83))</f>
        <v/>
      </c>
      <c r="EN109" s="122" t="str">
        <f>IF(LEN(EN83)=0,"",SUBSTITUTE(SUBSTITUTE(SUBSTITUTE(Settings!$B$39,"&amp;Table",$F$45),"&amp;Column",EN72),"&amp;BEAMColumnCodes",EN83))</f>
        <v/>
      </c>
      <c r="EO109" s="122" t="str">
        <f>IF(LEN(EO83)=0,"",SUBSTITUTE(SUBSTITUTE(SUBSTITUTE(Settings!$B$39,"&amp;Table",$F$45),"&amp;Column",EO72),"&amp;BEAMColumnCodes",EO83))</f>
        <v/>
      </c>
      <c r="EP109" s="122" t="str">
        <f>IF(LEN(EP83)=0,"",SUBSTITUTE(SUBSTITUTE(SUBSTITUTE(Settings!$B$39,"&amp;Table",$F$45),"&amp;Column",EP72),"&amp;BEAMColumnCodes",EP83))</f>
        <v/>
      </c>
      <c r="EQ109" s="122" t="str">
        <f>IF(LEN(EQ83)=0,"",SUBSTITUTE(SUBSTITUTE(SUBSTITUTE(Settings!$B$39,"&amp;Table",$F$45),"&amp;Column",EQ72),"&amp;BEAMColumnCodes",EQ83))</f>
        <v/>
      </c>
      <c r="ER109" s="122" t="str">
        <f>IF(LEN(ER83)=0,"",SUBSTITUTE(SUBSTITUTE(SUBSTITUTE(Settings!$B$39,"&amp;Table",$F$45),"&amp;Column",ER72),"&amp;BEAMColumnCodes",ER83))</f>
        <v/>
      </c>
      <c r="ES109" s="122" t="str">
        <f>IF(LEN(ES83)=0,"",SUBSTITUTE(SUBSTITUTE(SUBSTITUTE(Settings!$B$39,"&amp;Table",$F$45),"&amp;Column",ES72),"&amp;BEAMColumnCodes",ES83))</f>
        <v/>
      </c>
      <c r="ET109" s="122" t="str">
        <f>IF(LEN(ET83)=0,"",SUBSTITUTE(SUBSTITUTE(SUBSTITUTE(Settings!$B$39,"&amp;Table",$F$45),"&amp;Column",ET72),"&amp;BEAMColumnCodes",ET83))</f>
        <v/>
      </c>
      <c r="EU109" s="122" t="str">
        <f>IF(LEN(EU83)=0,"",SUBSTITUTE(SUBSTITUTE(SUBSTITUTE(Settings!$B$39,"&amp;Table",$F$45),"&amp;Column",EU72),"&amp;BEAMColumnCodes",EU83))</f>
        <v/>
      </c>
      <c r="EV109" s="122" t="str">
        <f>IF(LEN(EV83)=0,"",SUBSTITUTE(SUBSTITUTE(SUBSTITUTE(Settings!$B$39,"&amp;Table",$F$45),"&amp;Column",EV72),"&amp;BEAMColumnCodes",EV83))</f>
        <v/>
      </c>
      <c r="EW109" s="122" t="str">
        <f>IF(LEN(EW83)=0,"",SUBSTITUTE(SUBSTITUTE(SUBSTITUTE(Settings!$B$39,"&amp;Table",$F$45),"&amp;Column",EW72),"&amp;BEAMColumnCodes",EW83))</f>
        <v/>
      </c>
      <c r="EX109" s="122" t="str">
        <f>IF(LEN(EX83)=0,"",SUBSTITUTE(SUBSTITUTE(SUBSTITUTE(Settings!$B$39,"&amp;Table",$F$45),"&amp;Column",EX72),"&amp;BEAMColumnCodes",EX83))</f>
        <v/>
      </c>
      <c r="EY109" s="122" t="str">
        <f>IF(LEN(EY83)=0,"",SUBSTITUTE(SUBSTITUTE(SUBSTITUTE(Settings!$B$39,"&amp;Table",$F$45),"&amp;Column",EY72),"&amp;BEAMColumnCodes",EY83))</f>
        <v/>
      </c>
    </row>
    <row r="110" spans="1:155" s="38" customFormat="1" ht="70.95" hidden="1" customHeight="1" outlineLevel="2">
      <c r="A110" s="20"/>
      <c r="B110" s="20"/>
      <c r="C110" s="33" t="s">
        <v>93</v>
      </c>
      <c r="D110" s="33"/>
      <c r="E110" s="18"/>
      <c r="F110" s="140" t="str">
        <f>F109</f>
        <v xml:space="preserve">Comment on Column DISTRIBUTED_MONEY.LAUREATE_KEY is '[who]';
</v>
      </c>
      <c r="G110" s="111" t="str">
        <f ca="1">CONCATENATE(INDIRECT(ADDRESS(ROW(),COLUMN()-1)),G109)</f>
        <v xml:space="preserve">Comment on Column DISTRIBUTED_MONEY.LAUREATE_KEY is '[who]';
Comment on Column DISTRIBUTED_MONEY.PRIZE_KEY is '[what]';
</v>
      </c>
      <c r="H110" s="111" t="str">
        <f t="shared" ref="H110:BS110" ca="1" si="105">CONCATENATE(INDIRECT(ADDRESS(ROW(),COLUMN()-1)),H109)</f>
        <v xml:space="preserve">Comment on Column DISTRIBUTED_MONEY.LAUREATE_KEY is '[who]';
Comment on Column DISTRIBUTED_MONEY.PRIZE_KEY is '[what]';
</v>
      </c>
      <c r="I110" s="111" t="str">
        <f t="shared" ca="1" si="105"/>
        <v xml:space="preserve">Comment on Column DISTRIBUTED_MONEY.LAUREATE_KEY is '[who]';
Comment on Column DISTRIBUTED_MONEY.PRIZE_KEY is '[what]';
Comment on Column DISTRIBUTED_MONEY.SHARE is '[how]';
</v>
      </c>
      <c r="J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K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L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M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N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O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P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Q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R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S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T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U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V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W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X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Y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Z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A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B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C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D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E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F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G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H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I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J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K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L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M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N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O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P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Q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R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S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T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U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V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W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X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Y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AZ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A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B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C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D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E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F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G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H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I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J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K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L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M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N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O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P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Q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R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S110" s="111" t="str">
        <f t="shared" ca="1" si="105"/>
        <v xml:space="preserve">Comment on Column DISTRIBUTED_MONEY.LAUREATE_KEY is '[who]';
Comment on Column DISTRIBUTED_MONEY.PRIZE_KEY is '[what]';
Comment on Column DISTRIBUTED_MONEY.SHARE is '[how]';
Comment on Column DISTRIBUTED_MONEY.PRIZE_DISTRIBUTION_PER_WINNER is '[$]';
</v>
      </c>
      <c r="BT110" s="111" t="str">
        <f t="shared" ref="BT110:EE110" ca="1" si="106">CONCATENATE(INDIRECT(ADDRESS(ROW(),COLUMN()-1)),BT109)</f>
        <v xml:space="preserve">Comment on Column DISTRIBUTED_MONEY.LAUREATE_KEY is '[who]';
Comment on Column DISTRIBUTED_MONEY.PRIZE_KEY is '[what]';
Comment on Column DISTRIBUTED_MONEY.SHARE is '[how]';
Comment on Column DISTRIBUTED_MONEY.PRIZE_DISTRIBUTION_PER_WINNER is '[$]';
</v>
      </c>
      <c r="BU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BV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BW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BX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BY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BZ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A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B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C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D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E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F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G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H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I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J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K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L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M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N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O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P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Q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R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S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T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U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V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W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X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Y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CZ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A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B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C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D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E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F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G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H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I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J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K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L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M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N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O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P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Q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R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S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T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U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V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W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X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Y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DZ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EA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EB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EC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ED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EE110" s="111" t="str">
        <f t="shared" ca="1" si="106"/>
        <v xml:space="preserve">Comment on Column DISTRIBUTED_MONEY.LAUREATE_KEY is '[who]';
Comment on Column DISTRIBUTED_MONEY.PRIZE_KEY is '[what]';
Comment on Column DISTRIBUTED_MONEY.SHARE is '[how]';
Comment on Column DISTRIBUTED_MONEY.PRIZE_DISTRIBUTION_PER_WINNER is '[$]';
</v>
      </c>
      <c r="EF110" s="111" t="str">
        <f t="shared" ref="EF110:EY110" ca="1" si="107">CONCATENATE(INDIRECT(ADDRESS(ROW(),COLUMN()-1)),EF109)</f>
        <v xml:space="preserve">Comment on Column DISTRIBUTED_MONEY.LAUREATE_KEY is '[who]';
Comment on Column DISTRIBUTED_MONEY.PRIZE_KEY is '[what]';
Comment on Column DISTRIBUTED_MONEY.SHARE is '[how]';
Comment on Column DISTRIBUTED_MONEY.PRIZE_DISTRIBUTION_PER_WINNER is '[$]';
</v>
      </c>
      <c r="EG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H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I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J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K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L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M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N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O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P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Q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R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S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T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U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V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W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X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c r="EY110" s="111" t="str">
        <f t="shared" ca="1" si="107"/>
        <v xml:space="preserve">Comment on Column DISTRIBUTED_MONEY.LAUREATE_KEY is '[who]';
Comment on Column DISTRIBUTED_MONEY.PRIZE_KEY is '[what]';
Comment on Column DISTRIBUTED_MONEY.SHARE is '[how]';
Comment on Column DISTRIBUTED_MONEY.PRIZE_DISTRIBUTION_PER_WINNER is '[$]';
</v>
      </c>
    </row>
    <row r="111" spans="1:155" s="38" customFormat="1" ht="28.95" hidden="1" customHeight="1" outlineLevel="2">
      <c r="A111" s="20"/>
      <c r="B111" s="20"/>
      <c r="C111" s="33"/>
      <c r="D111" s="33"/>
      <c r="E111" s="18"/>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row>
    <row r="112" spans="1:155" s="51" customFormat="1" ht="52.05" hidden="1" customHeight="1" outlineLevel="2">
      <c r="A112" s="36"/>
      <c r="B112" s="36"/>
      <c r="C112" s="33" t="s">
        <v>258</v>
      </c>
      <c r="D112" s="77"/>
      <c r="E112" s="35"/>
      <c r="F112" s="121" t="str">
        <f>IF(AND(F57&lt;&gt;"Y",$F$55="Fact",F59="Y"),CHAR(13)&amp; SUBSTITUTE(SUBSTITUTE(SUBSTITUTE(SUBSTITUTE(Settings!$B$45,"&amp;BEAMColumn",F71),"&amp;BEAMTable",$F$44),"&amp;Column", F72),"&amp;Table",$F$45),"")</f>
        <v/>
      </c>
      <c r="G112" s="121" t="str">
        <f>IF(AND(G57&lt;&gt;"Y",$F$55="Fact",G59="Y"),CHAR(13)&amp; SUBSTITUTE(SUBSTITUTE(SUBSTITUTE(SUBSTITUTE(Settings!$B$45,"&amp;BEAMColumn",G71),"&amp;BEAMTable",$F$44),"&amp;Column", G72),"&amp;Table",$F$45),"")</f>
        <v/>
      </c>
      <c r="H112" s="121" t="str">
        <f>IF(AND(H57&lt;&gt;"Y",$F$55="Fact",H59="Y"),CHAR(13)&amp; SUBSTITUTE(SUBSTITUTE(SUBSTITUTE(SUBSTITUTE(Settings!$B$45,"&amp;BEAMColumn",H71),"&amp;BEAMTable",$F$44),"&amp;Column", H72),"&amp;Table",$F$45),"")</f>
        <v/>
      </c>
      <c r="I112" s="121" t="str">
        <f>IF(AND(I57&lt;&gt;"Y",$F$55="Fact",I59="Y"),CHAR(13)&amp; SUBSTITUTE(SUBSTITUTE(SUBSTITUTE(SUBSTITUTE(Settings!$B$45,"&amp;BEAMColumn",I71),"&amp;BEAMTable",$F$44),"&amp;Column", I72),"&amp;Table",$F$45),"")</f>
        <v/>
      </c>
      <c r="J112" s="121" t="str">
        <f>IF(AND(J57&lt;&gt;"Y",$F$55="Fact",J59="Y"),CHAR(13)&amp; SUBSTITUTE(SUBSTITUTE(SUBSTITUTE(SUBSTITUTE(Settings!$B$45,"&amp;BEAMColumn",J71),"&amp;BEAMTable",$F$44),"&amp;Column", J72),"&amp;Table",$F$45),"")</f>
        <v/>
      </c>
      <c r="K112" s="121" t="str">
        <f>IF(AND(K57&lt;&gt;"Y",$F$55="Fact",K59="Y"),CHAR(13)&amp; SUBSTITUTE(SUBSTITUTE(SUBSTITUTE(SUBSTITUTE(Settings!$B$45,"&amp;BEAMColumn",K71),"&amp;BEAMTable",$F$44),"&amp;Column", K72),"&amp;Table",$F$45),"")</f>
        <v/>
      </c>
      <c r="L112" s="121" t="str">
        <f>IF(AND(L57&lt;&gt;"Y",$F$55="Fact",L59="Y"),CHAR(13)&amp; SUBSTITUTE(SUBSTITUTE(SUBSTITUTE(SUBSTITUTE(Settings!$B$45,"&amp;BEAMColumn",L71),"&amp;BEAMTable",$F$44),"&amp;Column", L72),"&amp;Table",$F$45),"")</f>
        <v/>
      </c>
      <c r="M112" s="121" t="str">
        <f>IF(AND(M57&lt;&gt;"Y",$F$55="Fact",M59="Y"),CHAR(13)&amp; SUBSTITUTE(SUBSTITUTE(SUBSTITUTE(SUBSTITUTE(Settings!$B$45,"&amp;BEAMColumn",M71),"&amp;BEAMTable",$F$44),"&amp;Column", M72),"&amp;Table",$F$45),"")</f>
        <v/>
      </c>
      <c r="N112" s="121" t="str">
        <f>IF(AND(N57&lt;&gt;"Y",$F$55="Fact",N59="Y"),CHAR(13)&amp; SUBSTITUTE(SUBSTITUTE(SUBSTITUTE(SUBSTITUTE(Settings!$B$45,"&amp;BEAMColumn",N71),"&amp;BEAMTable",$F$44),"&amp;Column", N72),"&amp;Table",$F$45),"")</f>
        <v/>
      </c>
      <c r="O112" s="121" t="str">
        <f>IF(AND(O57&lt;&gt;"Y",$F$55="Fact",O59="Y"),CHAR(13)&amp; SUBSTITUTE(SUBSTITUTE(SUBSTITUTE(SUBSTITUTE(Settings!$B$45,"&amp;BEAMColumn",O71),"&amp;BEAMTable",$F$44),"&amp;Column", O72),"&amp;Table",$F$45),"")</f>
        <v/>
      </c>
      <c r="P112" s="121" t="str">
        <f>IF(AND(P57&lt;&gt;"Y",$F$55="Fact",P59="Y"),CHAR(13)&amp; SUBSTITUTE(SUBSTITUTE(SUBSTITUTE(SUBSTITUTE(Settings!$B$45,"&amp;BEAMColumn",P71),"&amp;BEAMTable",$F$44),"&amp;Column", P72),"&amp;Table",$F$45),"")</f>
        <v/>
      </c>
      <c r="Q112" s="121" t="str">
        <f>IF(AND(Q57&lt;&gt;"Y",$F$55="Fact",Q59="Y"),CHAR(13)&amp; SUBSTITUTE(SUBSTITUTE(SUBSTITUTE(SUBSTITUTE(Settings!$B$45,"&amp;BEAMColumn",Q71),"&amp;BEAMTable",$F$44),"&amp;Column", Q72),"&amp;Table",$F$45),"")</f>
        <v/>
      </c>
      <c r="R112" s="121" t="str">
        <f>IF(AND(R57&lt;&gt;"Y",$F$55="Fact",R59="Y"),CHAR(13)&amp; SUBSTITUTE(SUBSTITUTE(SUBSTITUTE(SUBSTITUTE(Settings!$B$45,"&amp;BEAMColumn",R71),"&amp;BEAMTable",$F$44),"&amp;Column", R72),"&amp;Table",$F$45),"")</f>
        <v/>
      </c>
      <c r="S112" s="121" t="str">
        <f>IF(AND(S57&lt;&gt;"Y",$F$55="Fact",S59="Y"),CHAR(13)&amp; SUBSTITUTE(SUBSTITUTE(SUBSTITUTE(SUBSTITUTE(Settings!$B$45,"&amp;BEAMColumn",S71),"&amp;BEAMTable",$F$44),"&amp;Column", S72),"&amp;Table",$F$45),"")</f>
        <v/>
      </c>
      <c r="T112" s="121" t="str">
        <f>IF(AND(T57&lt;&gt;"Y",$F$55="Fact",T59="Y"),CHAR(13)&amp; SUBSTITUTE(SUBSTITUTE(SUBSTITUTE(SUBSTITUTE(Settings!$B$45,"&amp;BEAMColumn",T71),"&amp;BEAMTable",$F$44),"&amp;Column", T72),"&amp;Table",$F$45),"")</f>
        <v/>
      </c>
      <c r="U112" s="121" t="str">
        <f>IF(AND(U57&lt;&gt;"Y",$F$55="Fact",U59="Y"),CHAR(13)&amp; SUBSTITUTE(SUBSTITUTE(SUBSTITUTE(SUBSTITUTE(Settings!$B$45,"&amp;BEAMColumn",U71),"&amp;BEAMTable",$F$44),"&amp;Column", U72),"&amp;Table",$F$45),"")</f>
        <v/>
      </c>
      <c r="V112" s="121" t="str">
        <f>IF(AND(V57&lt;&gt;"Y",$F$55="Fact",V59="Y"),CHAR(13)&amp; SUBSTITUTE(SUBSTITUTE(SUBSTITUTE(SUBSTITUTE(Settings!$B$45,"&amp;BEAMColumn",V71),"&amp;BEAMTable",$F$44),"&amp;Column", V72),"&amp;Table",$F$45),"")</f>
        <v/>
      </c>
      <c r="W112" s="121" t="str">
        <f>IF(AND(W57&lt;&gt;"Y",$F$55="Fact",W59="Y"),CHAR(13)&amp; SUBSTITUTE(SUBSTITUTE(SUBSTITUTE(SUBSTITUTE(Settings!$B$45,"&amp;BEAMColumn",W71),"&amp;BEAMTable",$F$44),"&amp;Column", W72),"&amp;Table",$F$45),"")</f>
        <v/>
      </c>
      <c r="X112" s="121" t="str">
        <f>IF(AND(X57&lt;&gt;"Y",$F$55="Fact",X59="Y"),CHAR(13)&amp; SUBSTITUTE(SUBSTITUTE(SUBSTITUTE(SUBSTITUTE(Settings!$B$45,"&amp;BEAMColumn",X71),"&amp;BEAMTable",$F$44),"&amp;Column", X72),"&amp;Table",$F$45),"")</f>
        <v/>
      </c>
      <c r="Y112" s="121" t="str">
        <f>IF(AND(Y57&lt;&gt;"Y",$F$55="Fact",Y59="Y"),CHAR(13)&amp; SUBSTITUTE(SUBSTITUTE(SUBSTITUTE(SUBSTITUTE(Settings!$B$45,"&amp;BEAMColumn",Y71),"&amp;BEAMTable",$F$44),"&amp;Column", Y72),"&amp;Table",$F$45),"")</f>
        <v/>
      </c>
      <c r="Z112" s="121" t="str">
        <f>IF(AND(Z57&lt;&gt;"Y",$F$55="Fact",Z59="Y"),CHAR(13)&amp; SUBSTITUTE(SUBSTITUTE(SUBSTITUTE(SUBSTITUTE(Settings!$B$45,"&amp;BEAMColumn",Z71),"&amp;BEAMTable",$F$44),"&amp;Column", Z72),"&amp;Table",$F$45),"")</f>
        <v/>
      </c>
      <c r="AA112" s="121" t="str">
        <f>IF(AND(AA57&lt;&gt;"Y",$F$55="Fact",AA59="Y"),CHAR(13)&amp; SUBSTITUTE(SUBSTITUTE(SUBSTITUTE(SUBSTITUTE(Settings!$B$45,"&amp;BEAMColumn",AA71),"&amp;BEAMTable",$F$44),"&amp;Column", AA72),"&amp;Table",$F$45),"")</f>
        <v/>
      </c>
      <c r="AB112" s="121" t="str">
        <f>IF(AND(AB57&lt;&gt;"Y",$F$55="Fact",AB59="Y"),CHAR(13)&amp; SUBSTITUTE(SUBSTITUTE(SUBSTITUTE(SUBSTITUTE(Settings!$B$45,"&amp;BEAMColumn",AB71),"&amp;BEAMTable",$F$44),"&amp;Column", AB72),"&amp;Table",$F$45),"")</f>
        <v/>
      </c>
      <c r="AC112" s="121" t="str">
        <f>IF(AND(AC57&lt;&gt;"Y",$F$55="Fact",AC59="Y"),CHAR(13)&amp; SUBSTITUTE(SUBSTITUTE(SUBSTITUTE(SUBSTITUTE(Settings!$B$45,"&amp;BEAMColumn",AC71),"&amp;BEAMTable",$F$44),"&amp;Column", AC72),"&amp;Table",$F$45),"")</f>
        <v/>
      </c>
      <c r="AD112" s="121" t="str">
        <f>IF(AND(AD57&lt;&gt;"Y",$F$55="Fact",AD59="Y"),CHAR(13)&amp; SUBSTITUTE(SUBSTITUTE(SUBSTITUTE(SUBSTITUTE(Settings!$B$45,"&amp;BEAMColumn",AD71),"&amp;BEAMTable",$F$44),"&amp;Column", AD72),"&amp;Table",$F$45),"")</f>
        <v/>
      </c>
      <c r="AE112" s="121" t="str">
        <f>IF(AND(AE57&lt;&gt;"Y",$F$55="Fact",AE59="Y"),CHAR(13)&amp; SUBSTITUTE(SUBSTITUTE(SUBSTITUTE(SUBSTITUTE(Settings!$B$45,"&amp;BEAMColumn",AE71),"&amp;BEAMTable",$F$44),"&amp;Column", AE72),"&amp;Table",$F$45),"")</f>
        <v/>
      </c>
      <c r="AF112" s="121" t="str">
        <f>IF(AND(AF57&lt;&gt;"Y",$F$55="Fact",AF59="Y"),CHAR(13)&amp; SUBSTITUTE(SUBSTITUTE(SUBSTITUTE(SUBSTITUTE(Settings!$B$45,"&amp;BEAMColumn",AF71),"&amp;BEAMTable",$F$44),"&amp;Column", AF72),"&amp;Table",$F$45),"")</f>
        <v/>
      </c>
      <c r="AG112" s="121" t="str">
        <f>IF(AND(AG57&lt;&gt;"Y",$F$55="Fact",AG59="Y"),CHAR(13)&amp; SUBSTITUTE(SUBSTITUTE(SUBSTITUTE(SUBSTITUTE(Settings!$B$45,"&amp;BEAMColumn",AG71),"&amp;BEAMTable",$F$44),"&amp;Column", AG72),"&amp;Table",$F$45),"")</f>
        <v/>
      </c>
      <c r="AH112" s="121" t="str">
        <f>IF(AND(AH57&lt;&gt;"Y",$F$55="Fact",AH59="Y"),CHAR(13)&amp; SUBSTITUTE(SUBSTITUTE(SUBSTITUTE(SUBSTITUTE(Settings!$B$45,"&amp;BEAMColumn",AH71),"&amp;BEAMTable",$F$44),"&amp;Column", AH72),"&amp;Table",$F$45),"")</f>
        <v/>
      </c>
      <c r="AI112" s="121" t="str">
        <f>IF(AND(AI57&lt;&gt;"Y",$F$55="Fact",AI59="Y"),CHAR(13)&amp; SUBSTITUTE(SUBSTITUTE(SUBSTITUTE(SUBSTITUTE(Settings!$B$45,"&amp;BEAMColumn",AI71),"&amp;BEAMTable",$F$44),"&amp;Column", AI72),"&amp;Table",$F$45),"")</f>
        <v/>
      </c>
      <c r="AJ112" s="121" t="str">
        <f>IF(AND(AJ57&lt;&gt;"Y",$F$55="Fact",AJ59="Y"),CHAR(13)&amp; SUBSTITUTE(SUBSTITUTE(SUBSTITUTE(SUBSTITUTE(Settings!$B$45,"&amp;BEAMColumn",AJ71),"&amp;BEAMTable",$F$44),"&amp;Column", AJ72),"&amp;Table",$F$45),"")</f>
        <v/>
      </c>
      <c r="AK112" s="121" t="str">
        <f>IF(AND(AK57&lt;&gt;"Y",$F$55="Fact",AK59="Y"),CHAR(13)&amp; SUBSTITUTE(SUBSTITUTE(SUBSTITUTE(SUBSTITUTE(Settings!$B$45,"&amp;BEAMColumn",AK71),"&amp;BEAMTable",$F$44),"&amp;Column", AK72),"&amp;Table",$F$45),"")</f>
        <v/>
      </c>
      <c r="AL112" s="121" t="str">
        <f>IF(AND(AL57&lt;&gt;"Y",$F$55="Fact",AL59="Y"),CHAR(13)&amp; SUBSTITUTE(SUBSTITUTE(SUBSTITUTE(SUBSTITUTE(Settings!$B$45,"&amp;BEAMColumn",AL71),"&amp;BEAMTable",$F$44),"&amp;Column", AL72),"&amp;Table",$F$45),"")</f>
        <v/>
      </c>
      <c r="AM112" s="121" t="str">
        <f>IF(AND(AM57&lt;&gt;"Y",$F$55="Fact",AM59="Y"),CHAR(13)&amp; SUBSTITUTE(SUBSTITUTE(SUBSTITUTE(SUBSTITUTE(Settings!$B$45,"&amp;BEAMColumn",AM71),"&amp;BEAMTable",$F$44),"&amp;Column", AM72),"&amp;Table",$F$45),"")</f>
        <v/>
      </c>
      <c r="AN112" s="121" t="str">
        <f>IF(AND(AN57&lt;&gt;"Y",$F$55="Fact",AN59="Y"),CHAR(13)&amp; SUBSTITUTE(SUBSTITUTE(SUBSTITUTE(SUBSTITUTE(Settings!$B$45,"&amp;BEAMColumn",AN71),"&amp;BEAMTable",$F$44),"&amp;Column", AN72),"&amp;Table",$F$45),"")</f>
        <v/>
      </c>
      <c r="AO112" s="121" t="str">
        <f>IF(AND(AO57&lt;&gt;"Y",$F$55="Fact",AO59="Y"),CHAR(13)&amp; SUBSTITUTE(SUBSTITUTE(SUBSTITUTE(SUBSTITUTE(Settings!$B$45,"&amp;BEAMColumn",AO71),"&amp;BEAMTable",$F$44),"&amp;Column", AO72),"&amp;Table",$F$45),"")</f>
        <v/>
      </c>
      <c r="AP112" s="121" t="str">
        <f>IF(AND(AP57&lt;&gt;"Y",$F$55="Fact",AP59="Y"),CHAR(13)&amp; SUBSTITUTE(SUBSTITUTE(SUBSTITUTE(SUBSTITUTE(Settings!$B$45,"&amp;BEAMColumn",AP71),"&amp;BEAMTable",$F$44),"&amp;Column", AP72),"&amp;Table",$F$45),"")</f>
        <v/>
      </c>
      <c r="AQ112" s="121" t="str">
        <f>IF(AND(AQ57&lt;&gt;"Y",$F$55="Fact",AQ59="Y"),CHAR(13)&amp; SUBSTITUTE(SUBSTITUTE(SUBSTITUTE(SUBSTITUTE(Settings!$B$45,"&amp;BEAMColumn",AQ71),"&amp;BEAMTable",$F$44),"&amp;Column", AQ72),"&amp;Table",$F$45),"")</f>
        <v/>
      </c>
      <c r="AR112" s="121" t="str">
        <f>IF(AND(AR57&lt;&gt;"Y",$F$55="Fact",AR59="Y"),CHAR(13)&amp; SUBSTITUTE(SUBSTITUTE(SUBSTITUTE(SUBSTITUTE(Settings!$B$45,"&amp;BEAMColumn",AR71),"&amp;BEAMTable",$F$44),"&amp;Column", AR72),"&amp;Table",$F$45),"")</f>
        <v/>
      </c>
      <c r="AS112" s="121" t="str">
        <f>IF(AND(AS57&lt;&gt;"Y",$F$55="Fact",AS59="Y"),CHAR(13)&amp; SUBSTITUTE(SUBSTITUTE(SUBSTITUTE(SUBSTITUTE(Settings!$B$45,"&amp;BEAMColumn",AS71),"&amp;BEAMTable",$F$44),"&amp;Column", AS72),"&amp;Table",$F$45),"")</f>
        <v/>
      </c>
      <c r="AT112" s="121" t="str">
        <f>IF(AND(AT57&lt;&gt;"Y",$F$55="Fact",AT59="Y"),CHAR(13)&amp; SUBSTITUTE(SUBSTITUTE(SUBSTITUTE(SUBSTITUTE(Settings!$B$45,"&amp;BEAMColumn",AT71),"&amp;BEAMTable",$F$44),"&amp;Column", AT72),"&amp;Table",$F$45),"")</f>
        <v/>
      </c>
      <c r="AU112" s="121" t="str">
        <f>IF(AND(AU57&lt;&gt;"Y",$F$55="Fact",AU59="Y"),CHAR(13)&amp; SUBSTITUTE(SUBSTITUTE(SUBSTITUTE(SUBSTITUTE(Settings!$B$45,"&amp;BEAMColumn",AU71),"&amp;BEAMTable",$F$44),"&amp;Column", AU72),"&amp;Table",$F$45),"")</f>
        <v/>
      </c>
      <c r="AV112" s="121" t="str">
        <f>IF(AND(AV57&lt;&gt;"Y",$F$55="Fact",AV59="Y"),CHAR(13)&amp; SUBSTITUTE(SUBSTITUTE(SUBSTITUTE(SUBSTITUTE(Settings!$B$45,"&amp;BEAMColumn",AV71),"&amp;BEAMTable",$F$44),"&amp;Column", AV72),"&amp;Table",$F$45),"")</f>
        <v/>
      </c>
      <c r="AW112" s="121" t="str">
        <f>IF(AND(AW57&lt;&gt;"Y",$F$55="Fact",AW59="Y"),CHAR(13)&amp; SUBSTITUTE(SUBSTITUTE(SUBSTITUTE(SUBSTITUTE(Settings!$B$45,"&amp;BEAMColumn",AW71),"&amp;BEAMTable",$F$44),"&amp;Column", AW72),"&amp;Table",$F$45),"")</f>
        <v/>
      </c>
      <c r="AX112" s="121" t="str">
        <f>IF(AND(AX57&lt;&gt;"Y",$F$55="Fact",AX59="Y"),CHAR(13)&amp; SUBSTITUTE(SUBSTITUTE(SUBSTITUTE(SUBSTITUTE(Settings!$B$45,"&amp;BEAMColumn",AX71),"&amp;BEAMTable",$F$44),"&amp;Column", AX72),"&amp;Table",$F$45),"")</f>
        <v/>
      </c>
      <c r="AY112" s="121" t="str">
        <f>IF(AND(AY57&lt;&gt;"Y",$F$55="Fact",AY59="Y"),CHAR(13)&amp; SUBSTITUTE(SUBSTITUTE(SUBSTITUTE(SUBSTITUTE(Settings!$B$45,"&amp;BEAMColumn",AY71),"&amp;BEAMTable",$F$44),"&amp;Column", AY72),"&amp;Table",$F$45),"")</f>
        <v/>
      </c>
      <c r="AZ112" s="121" t="str">
        <f>IF(AND(AZ57&lt;&gt;"Y",$F$55="Fact",AZ59="Y"),CHAR(13)&amp; SUBSTITUTE(SUBSTITUTE(SUBSTITUTE(SUBSTITUTE(Settings!$B$45,"&amp;BEAMColumn",AZ71),"&amp;BEAMTable",$F$44),"&amp;Column", AZ72),"&amp;Table",$F$45),"")</f>
        <v/>
      </c>
      <c r="BA112" s="121" t="str">
        <f>IF(AND(BA57&lt;&gt;"Y",$F$55="Fact",BA59="Y"),CHAR(13)&amp; SUBSTITUTE(SUBSTITUTE(SUBSTITUTE(SUBSTITUTE(Settings!$B$45,"&amp;BEAMColumn",BA71),"&amp;BEAMTable",$F$44),"&amp;Column", BA72),"&amp;Table",$F$45),"")</f>
        <v/>
      </c>
      <c r="BB112" s="121" t="str">
        <f>IF(AND(BB57&lt;&gt;"Y",$F$55="Fact",BB59="Y"),CHAR(13)&amp; SUBSTITUTE(SUBSTITUTE(SUBSTITUTE(SUBSTITUTE(Settings!$B$45,"&amp;BEAMColumn",BB71),"&amp;BEAMTable",$F$44),"&amp;Column", BB72),"&amp;Table",$F$45),"")</f>
        <v/>
      </c>
      <c r="BC112" s="121" t="str">
        <f>IF(AND(BC57&lt;&gt;"Y",$F$55="Fact",BC59="Y"),CHAR(13)&amp; SUBSTITUTE(SUBSTITUTE(SUBSTITUTE(SUBSTITUTE(Settings!$B$45,"&amp;BEAMColumn",BC71),"&amp;BEAMTable",$F$44),"&amp;Column", BC72),"&amp;Table",$F$45),"")</f>
        <v/>
      </c>
      <c r="BD112" s="121" t="str">
        <f>IF(AND(BD57&lt;&gt;"Y",$F$55="Fact",BD59="Y"),CHAR(13)&amp; SUBSTITUTE(SUBSTITUTE(SUBSTITUTE(SUBSTITUTE(Settings!$B$45,"&amp;BEAMColumn",BD71),"&amp;BEAMTable",$F$44),"&amp;Column", BD72),"&amp;Table",$F$45),"")</f>
        <v/>
      </c>
      <c r="BE112" s="121" t="str">
        <f>IF(AND(BE57&lt;&gt;"Y",$F$55="Fact",BE59="Y"),CHAR(13)&amp; SUBSTITUTE(SUBSTITUTE(SUBSTITUTE(SUBSTITUTE(Settings!$B$45,"&amp;BEAMColumn",BE71),"&amp;BEAMTable",$F$44),"&amp;Column", BE72),"&amp;Table",$F$45),"")</f>
        <v/>
      </c>
      <c r="BF112" s="121" t="str">
        <f>IF(AND(BF57&lt;&gt;"Y",$F$55="Fact",BF59="Y"),CHAR(13)&amp; SUBSTITUTE(SUBSTITUTE(SUBSTITUTE(SUBSTITUTE(Settings!$B$45,"&amp;BEAMColumn",BF71),"&amp;BEAMTable",$F$44),"&amp;Column", BF72),"&amp;Table",$F$45),"")</f>
        <v/>
      </c>
      <c r="BG112" s="121" t="str">
        <f>IF(AND(BG57&lt;&gt;"Y",$F$55="Fact",BG59="Y"),CHAR(13)&amp; SUBSTITUTE(SUBSTITUTE(SUBSTITUTE(SUBSTITUTE(Settings!$B$45,"&amp;BEAMColumn",BG71),"&amp;BEAMTable",$F$44),"&amp;Column", BG72),"&amp;Table",$F$45),"")</f>
        <v/>
      </c>
      <c r="BH112" s="121" t="str">
        <f>IF(AND(BH57&lt;&gt;"Y",$F$55="Fact",BH59="Y"),CHAR(13)&amp; SUBSTITUTE(SUBSTITUTE(SUBSTITUTE(SUBSTITUTE(Settings!$B$45,"&amp;BEAMColumn",BH71),"&amp;BEAMTable",$F$44),"&amp;Column", BH72),"&amp;Table",$F$45),"")</f>
        <v/>
      </c>
      <c r="BI112" s="121" t="str">
        <f>IF(AND(BI57&lt;&gt;"Y",$F$55="Fact",BI59="Y"),CHAR(13)&amp; SUBSTITUTE(SUBSTITUTE(SUBSTITUTE(SUBSTITUTE(Settings!$B$45,"&amp;BEAMColumn",BI71),"&amp;BEAMTable",$F$44),"&amp;Column", BI72),"&amp;Table",$F$45),"")</f>
        <v/>
      </c>
      <c r="BJ112" s="121" t="str">
        <f>IF(AND(BJ57&lt;&gt;"Y",$F$55="Fact",BJ59="Y"),CHAR(13)&amp; SUBSTITUTE(SUBSTITUTE(SUBSTITUTE(SUBSTITUTE(Settings!$B$45,"&amp;BEAMColumn",BJ71),"&amp;BEAMTable",$F$44),"&amp;Column", BJ72),"&amp;Table",$F$45),"")</f>
        <v/>
      </c>
      <c r="BK112" s="121" t="str">
        <f>IF(AND(BK57&lt;&gt;"Y",$F$55="Fact",BK59="Y"),CHAR(13)&amp; SUBSTITUTE(SUBSTITUTE(SUBSTITUTE(SUBSTITUTE(Settings!$B$45,"&amp;BEAMColumn",BK71),"&amp;BEAMTable",$F$44),"&amp;Column", BK72),"&amp;Table",$F$45),"")</f>
        <v/>
      </c>
      <c r="BL112" s="121" t="str">
        <f>IF(AND(BL57&lt;&gt;"Y",$F$55="Fact",BL59="Y"),CHAR(13)&amp; SUBSTITUTE(SUBSTITUTE(SUBSTITUTE(SUBSTITUTE(Settings!$B$45,"&amp;BEAMColumn",BL71),"&amp;BEAMTable",$F$44),"&amp;Column", BL72),"&amp;Table",$F$45),"")</f>
        <v/>
      </c>
      <c r="BM112" s="121" t="str">
        <f>IF(AND(BM57&lt;&gt;"Y",$F$55="Fact",BM59="Y"),CHAR(13)&amp; SUBSTITUTE(SUBSTITUTE(SUBSTITUTE(SUBSTITUTE(Settings!$B$45,"&amp;BEAMColumn",BM71),"&amp;BEAMTable",$F$44),"&amp;Column", BM72),"&amp;Table",$F$45),"")</f>
        <v/>
      </c>
      <c r="BN112" s="121" t="str">
        <f>IF(AND(BN57&lt;&gt;"Y",$F$55="Fact",BN59="Y"),CHAR(13)&amp; SUBSTITUTE(SUBSTITUTE(SUBSTITUTE(SUBSTITUTE(Settings!$B$45,"&amp;BEAMColumn",BN71),"&amp;BEAMTable",$F$44),"&amp;Column", BN72),"&amp;Table",$F$45),"")</f>
        <v/>
      </c>
      <c r="BO112" s="121" t="str">
        <f>IF(AND(BO57&lt;&gt;"Y",$F$55="Fact",BO59="Y"),CHAR(13)&amp; SUBSTITUTE(SUBSTITUTE(SUBSTITUTE(SUBSTITUTE(Settings!$B$45,"&amp;BEAMColumn",BO71),"&amp;BEAMTable",$F$44),"&amp;Column", BO72),"&amp;Table",$F$45),"")</f>
        <v/>
      </c>
      <c r="BP112" s="121" t="str">
        <f>IF(AND(BP57&lt;&gt;"Y",$F$55="Fact",BP59="Y"),CHAR(13)&amp; SUBSTITUTE(SUBSTITUTE(SUBSTITUTE(SUBSTITUTE(Settings!$B$45,"&amp;BEAMColumn",BP71),"&amp;BEAMTable",$F$44),"&amp;Column", BP72),"&amp;Table",$F$45),"")</f>
        <v/>
      </c>
      <c r="BQ112" s="121" t="str">
        <f>IF(AND(BQ57&lt;&gt;"Y",$F$55="Fact",BQ59="Y"),CHAR(13)&amp; SUBSTITUTE(SUBSTITUTE(SUBSTITUTE(SUBSTITUTE(Settings!$B$45,"&amp;BEAMColumn",BQ71),"&amp;BEAMTable",$F$44),"&amp;Column", BQ72),"&amp;Table",$F$45),"")</f>
        <v/>
      </c>
      <c r="BR112" s="121" t="str">
        <f>IF(AND(BR57&lt;&gt;"Y",$F$55="Fact",BR59="Y"),CHAR(13)&amp; SUBSTITUTE(SUBSTITUTE(SUBSTITUTE(SUBSTITUTE(Settings!$B$45,"&amp;BEAMColumn",BR71),"&amp;BEAMTable",$F$44),"&amp;Column", BR72),"&amp;Table",$F$45),"")</f>
        <v/>
      </c>
      <c r="BS112" s="121" t="str">
        <f>IF(AND(BS57&lt;&gt;"Y",$F$55="Fact",BS59="Y"),CHAR(13)&amp; SUBSTITUTE(SUBSTITUTE(SUBSTITUTE(SUBSTITUTE(Settings!$B$45,"&amp;BEAMColumn",BS71),"&amp;BEAMTable",$F$44),"&amp;Column", BS72),"&amp;Table",$F$45),"")</f>
        <v/>
      </c>
      <c r="BT112" s="121" t="str">
        <f>IF(AND(BT57&lt;&gt;"Y",$F$55="Fact",BT59="Y"),CHAR(13)&amp; SUBSTITUTE(SUBSTITUTE(SUBSTITUTE(SUBSTITUTE(Settings!$B$45,"&amp;BEAMColumn",BT71),"&amp;BEAMTable",$F$44),"&amp;Column", BT72),"&amp;Table",$F$45),"")</f>
        <v/>
      </c>
      <c r="BU112" s="121" t="str">
        <f>IF(AND(BU57&lt;&gt;"Y",$F$55="Fact",BU59="Y"),CHAR(13)&amp; SUBSTITUTE(SUBSTITUTE(SUBSTITUTE(SUBSTITUTE(Settings!$B$45,"&amp;BEAMColumn",BU71),"&amp;BEAMTable",$F$44),"&amp;Column", BU72),"&amp;Table",$F$45),"")</f>
        <v/>
      </c>
      <c r="BV112" s="121" t="str">
        <f>IF(AND(BV57&lt;&gt;"Y",$F$55="Fact",BV59="Y"),CHAR(13)&amp; SUBSTITUTE(SUBSTITUTE(SUBSTITUTE(SUBSTITUTE(Settings!$B$45,"&amp;BEAMColumn",BV71),"&amp;BEAMTable",$F$44),"&amp;Column", BV72),"&amp;Table",$F$45),"")</f>
        <v/>
      </c>
      <c r="BW112" s="121" t="str">
        <f>IF(AND(BW57&lt;&gt;"Y",$F$55="Fact",BW59="Y"),CHAR(13)&amp; SUBSTITUTE(SUBSTITUTE(SUBSTITUTE(SUBSTITUTE(Settings!$B$45,"&amp;BEAMColumn",BW71),"&amp;BEAMTable",$F$44),"&amp;Column", BW72),"&amp;Table",$F$45),"")</f>
        <v/>
      </c>
      <c r="BX112" s="121" t="str">
        <f>IF(AND(BX57&lt;&gt;"Y",$F$55="Fact",BX59="Y"),CHAR(13)&amp; SUBSTITUTE(SUBSTITUTE(SUBSTITUTE(SUBSTITUTE(Settings!$B$45,"&amp;BEAMColumn",BX71),"&amp;BEAMTable",$F$44),"&amp;Column", BX72),"&amp;Table",$F$45),"")</f>
        <v/>
      </c>
      <c r="BY112" s="121" t="str">
        <f>IF(AND(BY57&lt;&gt;"Y",$F$55="Fact",BY59="Y"),CHAR(13)&amp; SUBSTITUTE(SUBSTITUTE(SUBSTITUTE(SUBSTITUTE(Settings!$B$45,"&amp;BEAMColumn",BY71),"&amp;BEAMTable",$F$44),"&amp;Column", BY72),"&amp;Table",$F$45),"")</f>
        <v/>
      </c>
      <c r="BZ112" s="121" t="str">
        <f>IF(AND(BZ57&lt;&gt;"Y",$F$55="Fact",BZ59="Y"),CHAR(13)&amp; SUBSTITUTE(SUBSTITUTE(SUBSTITUTE(SUBSTITUTE(Settings!$B$45,"&amp;BEAMColumn",BZ71),"&amp;BEAMTable",$F$44),"&amp;Column", BZ72),"&amp;Table",$F$45),"")</f>
        <v/>
      </c>
      <c r="CA112" s="121" t="str">
        <f>IF(AND(CA57&lt;&gt;"Y",$F$55="Fact",CA59="Y"),CHAR(13)&amp; SUBSTITUTE(SUBSTITUTE(SUBSTITUTE(SUBSTITUTE(Settings!$B$45,"&amp;BEAMColumn",CA71),"&amp;BEAMTable",$F$44),"&amp;Column", CA72),"&amp;Table",$F$45),"")</f>
        <v/>
      </c>
      <c r="CB112" s="121" t="str">
        <f>IF(AND(CB57&lt;&gt;"Y",$F$55="Fact",CB59="Y"),CHAR(13)&amp; SUBSTITUTE(SUBSTITUTE(SUBSTITUTE(SUBSTITUTE(Settings!$B$45,"&amp;BEAMColumn",CB71),"&amp;BEAMTable",$F$44),"&amp;Column", CB72),"&amp;Table",$F$45),"")</f>
        <v/>
      </c>
      <c r="CC112" s="121" t="str">
        <f>IF(AND(CC57&lt;&gt;"Y",$F$55="Fact",CC59="Y"),CHAR(13)&amp; SUBSTITUTE(SUBSTITUTE(SUBSTITUTE(SUBSTITUTE(Settings!$B$45,"&amp;BEAMColumn",CC71),"&amp;BEAMTable",$F$44),"&amp;Column", CC72),"&amp;Table",$F$45),"")</f>
        <v/>
      </c>
      <c r="CD112" s="121" t="str">
        <f>IF(AND(CD57&lt;&gt;"Y",$F$55="Fact",CD59="Y"),CHAR(13)&amp; SUBSTITUTE(SUBSTITUTE(SUBSTITUTE(SUBSTITUTE(Settings!$B$45,"&amp;BEAMColumn",CD71),"&amp;BEAMTable",$F$44),"&amp;Column", CD72),"&amp;Table",$F$45),"")</f>
        <v/>
      </c>
      <c r="CE112" s="121" t="str">
        <f>IF(AND(CE57&lt;&gt;"Y",$F$55="Fact",CE59="Y"),CHAR(13)&amp; SUBSTITUTE(SUBSTITUTE(SUBSTITUTE(SUBSTITUTE(Settings!$B$45,"&amp;BEAMColumn",CE71),"&amp;BEAMTable",$F$44),"&amp;Column", CE72),"&amp;Table",$F$45),"")</f>
        <v/>
      </c>
      <c r="CF112" s="121" t="str">
        <f>IF(AND(CF57&lt;&gt;"Y",$F$55="Fact",CF59="Y"),CHAR(13)&amp; SUBSTITUTE(SUBSTITUTE(SUBSTITUTE(SUBSTITUTE(Settings!$B$45,"&amp;BEAMColumn",CF71),"&amp;BEAMTable",$F$44),"&amp;Column", CF72),"&amp;Table",$F$45),"")</f>
        <v/>
      </c>
      <c r="CG112" s="121" t="str">
        <f>IF(AND(CG57&lt;&gt;"Y",$F$55="Fact",CG59="Y"),CHAR(13)&amp; SUBSTITUTE(SUBSTITUTE(SUBSTITUTE(SUBSTITUTE(Settings!$B$45,"&amp;BEAMColumn",CG71),"&amp;BEAMTable",$F$44),"&amp;Column", CG72),"&amp;Table",$F$45),"")</f>
        <v/>
      </c>
      <c r="CH112" s="121" t="str">
        <f>IF(AND(CH57&lt;&gt;"Y",$F$55="Fact",CH59="Y"),CHAR(13)&amp; SUBSTITUTE(SUBSTITUTE(SUBSTITUTE(SUBSTITUTE(Settings!$B$45,"&amp;BEAMColumn",CH71),"&amp;BEAMTable",$F$44),"&amp;Column", CH72),"&amp;Table",$F$45),"")</f>
        <v/>
      </c>
      <c r="CI112" s="121" t="str">
        <f>IF(AND(CI57&lt;&gt;"Y",$F$55="Fact",CI59="Y"),CHAR(13)&amp; SUBSTITUTE(SUBSTITUTE(SUBSTITUTE(SUBSTITUTE(Settings!$B$45,"&amp;BEAMColumn",CI71),"&amp;BEAMTable",$F$44),"&amp;Column", CI72),"&amp;Table",$F$45),"")</f>
        <v/>
      </c>
      <c r="CJ112" s="121" t="str">
        <f>IF(AND(CJ57&lt;&gt;"Y",$F$55="Fact",CJ59="Y"),CHAR(13)&amp; SUBSTITUTE(SUBSTITUTE(SUBSTITUTE(SUBSTITUTE(Settings!$B$45,"&amp;BEAMColumn",CJ71),"&amp;BEAMTable",$F$44),"&amp;Column", CJ72),"&amp;Table",$F$45),"")</f>
        <v/>
      </c>
      <c r="CK112" s="121" t="str">
        <f>IF(AND(CK57&lt;&gt;"Y",$F$55="Fact",CK59="Y"),CHAR(13)&amp; SUBSTITUTE(SUBSTITUTE(SUBSTITUTE(SUBSTITUTE(Settings!$B$45,"&amp;BEAMColumn",CK71),"&amp;BEAMTable",$F$44),"&amp;Column", CK72),"&amp;Table",$F$45),"")</f>
        <v/>
      </c>
      <c r="CL112" s="121" t="str">
        <f>IF(AND(CL57&lt;&gt;"Y",$F$55="Fact",CL59="Y"),CHAR(13)&amp; SUBSTITUTE(SUBSTITUTE(SUBSTITUTE(SUBSTITUTE(Settings!$B$45,"&amp;BEAMColumn",CL71),"&amp;BEAMTable",$F$44),"&amp;Column", CL72),"&amp;Table",$F$45),"")</f>
        <v/>
      </c>
      <c r="CM112" s="121" t="str">
        <f>IF(AND(CM57&lt;&gt;"Y",$F$55="Fact",CM59="Y"),CHAR(13)&amp; SUBSTITUTE(SUBSTITUTE(SUBSTITUTE(SUBSTITUTE(Settings!$B$45,"&amp;BEAMColumn",CM71),"&amp;BEAMTable",$F$44),"&amp;Column", CM72),"&amp;Table",$F$45),"")</f>
        <v/>
      </c>
      <c r="CN112" s="121" t="str">
        <f>IF(AND(CN57&lt;&gt;"Y",$F$55="Fact",CN59="Y"),CHAR(13)&amp; SUBSTITUTE(SUBSTITUTE(SUBSTITUTE(SUBSTITUTE(Settings!$B$45,"&amp;BEAMColumn",CN71),"&amp;BEAMTable",$F$44),"&amp;Column", CN72),"&amp;Table",$F$45),"")</f>
        <v/>
      </c>
      <c r="CO112" s="121" t="str">
        <f>IF(AND(CO57&lt;&gt;"Y",$F$55="Fact",CO59="Y"),CHAR(13)&amp; SUBSTITUTE(SUBSTITUTE(SUBSTITUTE(SUBSTITUTE(Settings!$B$45,"&amp;BEAMColumn",CO71),"&amp;BEAMTable",$F$44),"&amp;Column", CO72),"&amp;Table",$F$45),"")</f>
        <v/>
      </c>
      <c r="CP112" s="121" t="str">
        <f>IF(AND(CP57&lt;&gt;"Y",$F$55="Fact",CP59="Y"),CHAR(13)&amp; SUBSTITUTE(SUBSTITUTE(SUBSTITUTE(SUBSTITUTE(Settings!$B$45,"&amp;BEAMColumn",CP71),"&amp;BEAMTable",$F$44),"&amp;Column", CP72),"&amp;Table",$F$45),"")</f>
        <v/>
      </c>
      <c r="CQ112" s="121" t="str">
        <f>IF(AND(CQ57&lt;&gt;"Y",$F$55="Fact",CQ59="Y"),CHAR(13)&amp; SUBSTITUTE(SUBSTITUTE(SUBSTITUTE(SUBSTITUTE(Settings!$B$45,"&amp;BEAMColumn",CQ71),"&amp;BEAMTable",$F$44),"&amp;Column", CQ72),"&amp;Table",$F$45),"")</f>
        <v/>
      </c>
      <c r="CR112" s="121" t="str">
        <f>IF(AND(CR57&lt;&gt;"Y",$F$55="Fact",CR59="Y"),CHAR(13)&amp; SUBSTITUTE(SUBSTITUTE(SUBSTITUTE(SUBSTITUTE(Settings!$B$45,"&amp;BEAMColumn",CR71),"&amp;BEAMTable",$F$44),"&amp;Column", CR72),"&amp;Table",$F$45),"")</f>
        <v/>
      </c>
      <c r="CS112" s="121" t="str">
        <f>IF(AND(CS57&lt;&gt;"Y",$F$55="Fact",CS59="Y"),CHAR(13)&amp; SUBSTITUTE(SUBSTITUTE(SUBSTITUTE(SUBSTITUTE(Settings!$B$45,"&amp;BEAMColumn",CS71),"&amp;BEAMTable",$F$44),"&amp;Column", CS72),"&amp;Table",$F$45),"")</f>
        <v/>
      </c>
      <c r="CT112" s="121" t="str">
        <f>IF(AND(CT57&lt;&gt;"Y",$F$55="Fact",CT59="Y"),CHAR(13)&amp; SUBSTITUTE(SUBSTITUTE(SUBSTITUTE(SUBSTITUTE(Settings!$B$45,"&amp;BEAMColumn",CT71),"&amp;BEAMTable",$F$44),"&amp;Column", CT72),"&amp;Table",$F$45),"")</f>
        <v/>
      </c>
      <c r="CU112" s="121" t="str">
        <f>IF(AND(CU57&lt;&gt;"Y",$F$55="Fact",CU59="Y"),CHAR(13)&amp; SUBSTITUTE(SUBSTITUTE(SUBSTITUTE(SUBSTITUTE(Settings!$B$45,"&amp;BEAMColumn",CU71),"&amp;BEAMTable",$F$44),"&amp;Column", CU72),"&amp;Table",$F$45),"")</f>
        <v/>
      </c>
      <c r="CV112" s="121" t="str">
        <f>IF(AND(CV57&lt;&gt;"Y",$F$55="Fact",CV59="Y"),CHAR(13)&amp; SUBSTITUTE(SUBSTITUTE(SUBSTITUTE(SUBSTITUTE(Settings!$B$45,"&amp;BEAMColumn",CV71),"&amp;BEAMTable",$F$44),"&amp;Column", CV72),"&amp;Table",$F$45),"")</f>
        <v/>
      </c>
      <c r="CW112" s="121" t="str">
        <f>IF(AND(CW57&lt;&gt;"Y",$F$55="Fact",CW59="Y"),CHAR(13)&amp; SUBSTITUTE(SUBSTITUTE(SUBSTITUTE(SUBSTITUTE(Settings!$B$45,"&amp;BEAMColumn",CW71),"&amp;BEAMTable",$F$44),"&amp;Column", CW72),"&amp;Table",$F$45),"")</f>
        <v/>
      </c>
      <c r="CX112" s="121" t="str">
        <f>IF(AND(CX57&lt;&gt;"Y",$F$55="Fact",CX59="Y"),CHAR(13)&amp; SUBSTITUTE(SUBSTITUTE(SUBSTITUTE(SUBSTITUTE(Settings!$B$45,"&amp;BEAMColumn",CX71),"&amp;BEAMTable",$F$44),"&amp;Column", CX72),"&amp;Table",$F$45),"")</f>
        <v/>
      </c>
      <c r="CY112" s="121" t="str">
        <f>IF(AND(CY57&lt;&gt;"Y",$F$55="Fact",CY59="Y"),CHAR(13)&amp; SUBSTITUTE(SUBSTITUTE(SUBSTITUTE(SUBSTITUTE(Settings!$B$45,"&amp;BEAMColumn",CY71),"&amp;BEAMTable",$F$44),"&amp;Column", CY72),"&amp;Table",$F$45),"")</f>
        <v/>
      </c>
      <c r="CZ112" s="121" t="str">
        <f>IF(AND(CZ57&lt;&gt;"Y",$F$55="Fact",CZ59="Y"),CHAR(13)&amp; SUBSTITUTE(SUBSTITUTE(SUBSTITUTE(SUBSTITUTE(Settings!$B$45,"&amp;BEAMColumn",CZ71),"&amp;BEAMTable",$F$44),"&amp;Column", CZ72),"&amp;Table",$F$45),"")</f>
        <v/>
      </c>
      <c r="DA112" s="121" t="str">
        <f>IF(AND(DA57&lt;&gt;"Y",$F$55="Fact",DA59="Y"),CHAR(13)&amp; SUBSTITUTE(SUBSTITUTE(SUBSTITUTE(SUBSTITUTE(Settings!$B$45,"&amp;BEAMColumn",DA71),"&amp;BEAMTable",$F$44),"&amp;Column", DA72),"&amp;Table",$F$45),"")</f>
        <v/>
      </c>
      <c r="DB112" s="121" t="str">
        <f>IF(AND(DB57&lt;&gt;"Y",$F$55="Fact",DB59="Y"),CHAR(13)&amp; SUBSTITUTE(SUBSTITUTE(SUBSTITUTE(SUBSTITUTE(Settings!$B$45,"&amp;BEAMColumn",DB71),"&amp;BEAMTable",$F$44),"&amp;Column", DB72),"&amp;Table",$F$45),"")</f>
        <v/>
      </c>
      <c r="DC112" s="121" t="str">
        <f>IF(AND(DC57&lt;&gt;"Y",$F$55="Fact",DC59="Y"),CHAR(13)&amp; SUBSTITUTE(SUBSTITUTE(SUBSTITUTE(SUBSTITUTE(Settings!$B$45,"&amp;BEAMColumn",DC71),"&amp;BEAMTable",$F$44),"&amp;Column", DC72),"&amp;Table",$F$45),"")</f>
        <v/>
      </c>
      <c r="DD112" s="121" t="str">
        <f>IF(AND(DD57&lt;&gt;"Y",$F$55="Fact",DD59="Y"),CHAR(13)&amp; SUBSTITUTE(SUBSTITUTE(SUBSTITUTE(SUBSTITUTE(Settings!$B$45,"&amp;BEAMColumn",DD71),"&amp;BEAMTable",$F$44),"&amp;Column", DD72),"&amp;Table",$F$45),"")</f>
        <v/>
      </c>
      <c r="DE112" s="121" t="str">
        <f>IF(AND(DE57&lt;&gt;"Y",$F$55="Fact",DE59="Y"),CHAR(13)&amp; SUBSTITUTE(SUBSTITUTE(SUBSTITUTE(SUBSTITUTE(Settings!$B$45,"&amp;BEAMColumn",DE71),"&amp;BEAMTable",$F$44),"&amp;Column", DE72),"&amp;Table",$F$45),"")</f>
        <v/>
      </c>
      <c r="DF112" s="121" t="str">
        <f>IF(AND(DF57&lt;&gt;"Y",$F$55="Fact",DF59="Y"),CHAR(13)&amp; SUBSTITUTE(SUBSTITUTE(SUBSTITUTE(SUBSTITUTE(Settings!$B$45,"&amp;BEAMColumn",DF71),"&amp;BEAMTable",$F$44),"&amp;Column", DF72),"&amp;Table",$F$45),"")</f>
        <v/>
      </c>
      <c r="DG112" s="121" t="str">
        <f>IF(AND(DG57&lt;&gt;"Y",$F$55="Fact",DG59="Y"),CHAR(13)&amp; SUBSTITUTE(SUBSTITUTE(SUBSTITUTE(SUBSTITUTE(Settings!$B$45,"&amp;BEAMColumn",DG71),"&amp;BEAMTable",$F$44),"&amp;Column", DG72),"&amp;Table",$F$45),"")</f>
        <v/>
      </c>
      <c r="DH112" s="121" t="str">
        <f>IF(AND(DH57&lt;&gt;"Y",$F$55="Fact",DH59="Y"),CHAR(13)&amp; SUBSTITUTE(SUBSTITUTE(SUBSTITUTE(SUBSTITUTE(Settings!$B$45,"&amp;BEAMColumn",DH71),"&amp;BEAMTable",$F$44),"&amp;Column", DH72),"&amp;Table",$F$45),"")</f>
        <v/>
      </c>
      <c r="DI112" s="121" t="str">
        <f>IF(AND(DI57&lt;&gt;"Y",$F$55="Fact",DI59="Y"),CHAR(13)&amp; SUBSTITUTE(SUBSTITUTE(SUBSTITUTE(SUBSTITUTE(Settings!$B$45,"&amp;BEAMColumn",DI71),"&amp;BEAMTable",$F$44),"&amp;Column", DI72),"&amp;Table",$F$45),"")</f>
        <v/>
      </c>
      <c r="DJ112" s="121" t="str">
        <f>IF(AND(DJ57&lt;&gt;"Y",$F$55="Fact",DJ59="Y"),CHAR(13)&amp; SUBSTITUTE(SUBSTITUTE(SUBSTITUTE(SUBSTITUTE(Settings!$B$45,"&amp;BEAMColumn",DJ71),"&amp;BEAMTable",$F$44),"&amp;Column", DJ72),"&amp;Table",$F$45),"")</f>
        <v/>
      </c>
      <c r="DK112" s="121" t="str">
        <f>IF(AND(DK57&lt;&gt;"Y",$F$55="Fact",DK59="Y"),CHAR(13)&amp; SUBSTITUTE(SUBSTITUTE(SUBSTITUTE(SUBSTITUTE(Settings!$B$45,"&amp;BEAMColumn",DK71),"&amp;BEAMTable",$F$44),"&amp;Column", DK72),"&amp;Table",$F$45),"")</f>
        <v/>
      </c>
      <c r="DL112" s="121" t="str">
        <f>IF(AND(DL57&lt;&gt;"Y",$F$55="Fact",DL59="Y"),CHAR(13)&amp; SUBSTITUTE(SUBSTITUTE(SUBSTITUTE(SUBSTITUTE(Settings!$B$45,"&amp;BEAMColumn",DL71),"&amp;BEAMTable",$F$44),"&amp;Column", DL72),"&amp;Table",$F$45),"")</f>
        <v/>
      </c>
      <c r="DM112" s="121" t="str">
        <f>IF(AND(DM57&lt;&gt;"Y",$F$55="Fact",DM59="Y"),CHAR(13)&amp; SUBSTITUTE(SUBSTITUTE(SUBSTITUTE(SUBSTITUTE(Settings!$B$45,"&amp;BEAMColumn",DM71),"&amp;BEAMTable",$F$44),"&amp;Column", DM72),"&amp;Table",$F$45),"")</f>
        <v/>
      </c>
      <c r="DN112" s="121" t="str">
        <f>IF(AND(DN57&lt;&gt;"Y",$F$55="Fact",DN59="Y"),CHAR(13)&amp; SUBSTITUTE(SUBSTITUTE(SUBSTITUTE(SUBSTITUTE(Settings!$B$45,"&amp;BEAMColumn",DN71),"&amp;BEAMTable",$F$44),"&amp;Column", DN72),"&amp;Table",$F$45),"")</f>
        <v/>
      </c>
      <c r="DO112" s="121" t="str">
        <f>IF(AND(DO57&lt;&gt;"Y",$F$55="Fact",DO59="Y"),CHAR(13)&amp; SUBSTITUTE(SUBSTITUTE(SUBSTITUTE(SUBSTITUTE(Settings!$B$45,"&amp;BEAMColumn",DO71),"&amp;BEAMTable",$F$44),"&amp;Column", DO72),"&amp;Table",$F$45),"")</f>
        <v/>
      </c>
      <c r="DP112" s="121" t="str">
        <f>IF(AND(DP57&lt;&gt;"Y",$F$55="Fact",DP59="Y"),CHAR(13)&amp; SUBSTITUTE(SUBSTITUTE(SUBSTITUTE(SUBSTITUTE(Settings!$B$45,"&amp;BEAMColumn",DP71),"&amp;BEAMTable",$F$44),"&amp;Column", DP72),"&amp;Table",$F$45),"")</f>
        <v/>
      </c>
      <c r="DQ112" s="121" t="str">
        <f>IF(AND(DQ57&lt;&gt;"Y",$F$55="Fact",DQ59="Y"),CHAR(13)&amp; SUBSTITUTE(SUBSTITUTE(SUBSTITUTE(SUBSTITUTE(Settings!$B$45,"&amp;BEAMColumn",DQ71),"&amp;BEAMTable",$F$44),"&amp;Column", DQ72),"&amp;Table",$F$45),"")</f>
        <v/>
      </c>
      <c r="DR112" s="121" t="str">
        <f>IF(AND(DR57&lt;&gt;"Y",$F$55="Fact",DR59="Y"),CHAR(13)&amp; SUBSTITUTE(SUBSTITUTE(SUBSTITUTE(SUBSTITUTE(Settings!$B$45,"&amp;BEAMColumn",DR71),"&amp;BEAMTable",$F$44),"&amp;Column", DR72),"&amp;Table",$F$45),"")</f>
        <v/>
      </c>
      <c r="DS112" s="121" t="str">
        <f>IF(AND(DS57&lt;&gt;"Y",$F$55="Fact",DS59="Y"),CHAR(13)&amp; SUBSTITUTE(SUBSTITUTE(SUBSTITUTE(SUBSTITUTE(Settings!$B$45,"&amp;BEAMColumn",DS71),"&amp;BEAMTable",$F$44),"&amp;Column", DS72),"&amp;Table",$F$45),"")</f>
        <v/>
      </c>
      <c r="DT112" s="121" t="str">
        <f>IF(AND(DT57&lt;&gt;"Y",$F$55="Fact",DT59="Y"),CHAR(13)&amp; SUBSTITUTE(SUBSTITUTE(SUBSTITUTE(SUBSTITUTE(Settings!$B$45,"&amp;BEAMColumn",DT71),"&amp;BEAMTable",$F$44),"&amp;Column", DT72),"&amp;Table",$F$45),"")</f>
        <v/>
      </c>
      <c r="DU112" s="121" t="str">
        <f>IF(AND(DU57&lt;&gt;"Y",$F$55="Fact",DU59="Y"),CHAR(13)&amp; SUBSTITUTE(SUBSTITUTE(SUBSTITUTE(SUBSTITUTE(Settings!$B$45,"&amp;BEAMColumn",DU71),"&amp;BEAMTable",$F$44),"&amp;Column", DU72),"&amp;Table",$F$45),"")</f>
        <v/>
      </c>
      <c r="DV112" s="121" t="str">
        <f>IF(AND(DV57&lt;&gt;"Y",$F$55="Fact",DV59="Y"),CHAR(13)&amp; SUBSTITUTE(SUBSTITUTE(SUBSTITUTE(SUBSTITUTE(Settings!$B$45,"&amp;BEAMColumn",DV71),"&amp;BEAMTable",$F$44),"&amp;Column", DV72),"&amp;Table",$F$45),"")</f>
        <v/>
      </c>
      <c r="DW112" s="121" t="str">
        <f>IF(AND(DW57&lt;&gt;"Y",$F$55="Fact",DW59="Y"),CHAR(13)&amp; SUBSTITUTE(SUBSTITUTE(SUBSTITUTE(SUBSTITUTE(Settings!$B$45,"&amp;BEAMColumn",DW71),"&amp;BEAMTable",$F$44),"&amp;Column", DW72),"&amp;Table",$F$45),"")</f>
        <v/>
      </c>
      <c r="DX112" s="121" t="str">
        <f>IF(AND(DX57&lt;&gt;"Y",$F$55="Fact",DX59="Y"),CHAR(13)&amp; SUBSTITUTE(SUBSTITUTE(SUBSTITUTE(SUBSTITUTE(Settings!$B$45,"&amp;BEAMColumn",DX71),"&amp;BEAMTable",$F$44),"&amp;Column", DX72),"&amp;Table",$F$45),"")</f>
        <v/>
      </c>
      <c r="DY112" s="121" t="str">
        <f>IF(AND(DY57&lt;&gt;"Y",$F$55="Fact",DY59="Y"),CHAR(13)&amp; SUBSTITUTE(SUBSTITUTE(SUBSTITUTE(SUBSTITUTE(Settings!$B$45,"&amp;BEAMColumn",DY71),"&amp;BEAMTable",$F$44),"&amp;Column", DY72),"&amp;Table",$F$45),"")</f>
        <v/>
      </c>
      <c r="DZ112" s="121" t="str">
        <f>IF(AND(DZ57&lt;&gt;"Y",$F$55="Fact",DZ59="Y"),CHAR(13)&amp; SUBSTITUTE(SUBSTITUTE(SUBSTITUTE(SUBSTITUTE(Settings!$B$45,"&amp;BEAMColumn",DZ71),"&amp;BEAMTable",$F$44),"&amp;Column", DZ72),"&amp;Table",$F$45),"")</f>
        <v/>
      </c>
      <c r="EA112" s="121" t="str">
        <f>IF(AND(EA57&lt;&gt;"Y",$F$55="Fact",EA59="Y"),CHAR(13)&amp; SUBSTITUTE(SUBSTITUTE(SUBSTITUTE(SUBSTITUTE(Settings!$B$45,"&amp;BEAMColumn",EA71),"&amp;BEAMTable",$F$44),"&amp;Column", EA72),"&amp;Table",$F$45),"")</f>
        <v/>
      </c>
      <c r="EB112" s="121" t="str">
        <f>IF(AND(EB57&lt;&gt;"Y",$F$55="Fact",EB59="Y"),CHAR(13)&amp; SUBSTITUTE(SUBSTITUTE(SUBSTITUTE(SUBSTITUTE(Settings!$B$45,"&amp;BEAMColumn",EB71),"&amp;BEAMTable",$F$44),"&amp;Column", EB72),"&amp;Table",$F$45),"")</f>
        <v/>
      </c>
      <c r="EC112" s="121" t="str">
        <f>IF(AND(EC57&lt;&gt;"Y",$F$55="Fact",EC59="Y"),CHAR(13)&amp; SUBSTITUTE(SUBSTITUTE(SUBSTITUTE(SUBSTITUTE(Settings!$B$45,"&amp;BEAMColumn",EC71),"&amp;BEAMTable",$F$44),"&amp;Column", EC72),"&amp;Table",$F$45),"")</f>
        <v/>
      </c>
      <c r="ED112" s="121" t="str">
        <f>IF(AND(ED57&lt;&gt;"Y",$F$55="Fact",ED59="Y"),CHAR(13)&amp; SUBSTITUTE(SUBSTITUTE(SUBSTITUTE(SUBSTITUTE(Settings!$B$45,"&amp;BEAMColumn",ED71),"&amp;BEAMTable",$F$44),"&amp;Column", ED72),"&amp;Table",$F$45),"")</f>
        <v/>
      </c>
      <c r="EE112" s="121" t="str">
        <f>IF(AND(EE57&lt;&gt;"Y",$F$55="Fact",EE59="Y"),CHAR(13)&amp; SUBSTITUTE(SUBSTITUTE(SUBSTITUTE(SUBSTITUTE(Settings!$B$45,"&amp;BEAMColumn",EE71),"&amp;BEAMTable",$F$44),"&amp;Column", EE72),"&amp;Table",$F$45),"")</f>
        <v/>
      </c>
      <c r="EF112" s="121" t="str">
        <f>IF(AND(EF57&lt;&gt;"Y",$F$55="Fact",EF59="Y"),CHAR(13)&amp; SUBSTITUTE(SUBSTITUTE(SUBSTITUTE(SUBSTITUTE(Settings!$B$45,"&amp;BEAMColumn",EF71),"&amp;BEAMTable",$F$44),"&amp;Column", EF72),"&amp;Table",$F$45),"")</f>
        <v/>
      </c>
      <c r="EG112" s="121" t="str">
        <f>IF(AND(EG57&lt;&gt;"Y",$F$55="Fact",EG59="Y"),CHAR(13)&amp; SUBSTITUTE(SUBSTITUTE(SUBSTITUTE(SUBSTITUTE(Settings!$B$45,"&amp;BEAMColumn",EG71),"&amp;BEAMTable",$F$44),"&amp;Column", EG72),"&amp;Table",$F$45),"")</f>
        <v/>
      </c>
      <c r="EH112" s="121" t="str">
        <f>IF(AND(EH57&lt;&gt;"Y",$F$55="Fact",EH59="Y"),CHAR(13)&amp; SUBSTITUTE(SUBSTITUTE(SUBSTITUTE(SUBSTITUTE(Settings!$B$45,"&amp;BEAMColumn",EH71),"&amp;BEAMTable",$F$44),"&amp;Column", EH72),"&amp;Table",$F$45),"")</f>
        <v/>
      </c>
      <c r="EI112" s="121" t="str">
        <f>IF(AND(EI57&lt;&gt;"Y",$F$55="Fact",EI59="Y"),CHAR(13)&amp; SUBSTITUTE(SUBSTITUTE(SUBSTITUTE(SUBSTITUTE(Settings!$B$45,"&amp;BEAMColumn",EI71),"&amp;BEAMTable",$F$44),"&amp;Column", EI72),"&amp;Table",$F$45),"")</f>
        <v/>
      </c>
      <c r="EJ112" s="121" t="str">
        <f>IF(AND(EJ57&lt;&gt;"Y",$F$55="Fact",EJ59="Y"),CHAR(13)&amp; SUBSTITUTE(SUBSTITUTE(SUBSTITUTE(SUBSTITUTE(Settings!$B$45,"&amp;BEAMColumn",EJ71),"&amp;BEAMTable",$F$44),"&amp;Column", EJ72),"&amp;Table",$F$45),"")</f>
        <v/>
      </c>
      <c r="EK112" s="121" t="str">
        <f>IF(AND(EK57&lt;&gt;"Y",$F$55="Fact",EK59="Y"),CHAR(13)&amp; SUBSTITUTE(SUBSTITUTE(SUBSTITUTE(SUBSTITUTE(Settings!$B$45,"&amp;BEAMColumn",EK71),"&amp;BEAMTable",$F$44),"&amp;Column", EK72),"&amp;Table",$F$45),"")</f>
        <v/>
      </c>
      <c r="EL112" s="121" t="str">
        <f>IF(AND(EL57&lt;&gt;"Y",$F$55="Fact",EL59="Y"),CHAR(13)&amp; SUBSTITUTE(SUBSTITUTE(SUBSTITUTE(SUBSTITUTE(Settings!$B$45,"&amp;BEAMColumn",EL71),"&amp;BEAMTable",$F$44),"&amp;Column", EL72),"&amp;Table",$F$45),"")</f>
        <v/>
      </c>
      <c r="EM112" s="121" t="str">
        <f>IF(AND(EM57&lt;&gt;"Y",$F$55="Fact",EM59="Y"),CHAR(13)&amp; SUBSTITUTE(SUBSTITUTE(SUBSTITUTE(SUBSTITUTE(Settings!$B$45,"&amp;BEAMColumn",EM71),"&amp;BEAMTable",$F$44),"&amp;Column", EM72),"&amp;Table",$F$45),"")</f>
        <v/>
      </c>
      <c r="EN112" s="121" t="str">
        <f>IF(AND(EN57&lt;&gt;"Y",$F$55="Fact",EN59="Y"),CHAR(13)&amp; SUBSTITUTE(SUBSTITUTE(SUBSTITUTE(SUBSTITUTE(Settings!$B$45,"&amp;BEAMColumn",EN71),"&amp;BEAMTable",$F$44),"&amp;Column", EN72),"&amp;Table",$F$45),"")</f>
        <v/>
      </c>
      <c r="EO112" s="121" t="str">
        <f>IF(AND(EO57&lt;&gt;"Y",$F$55="Fact",EO59="Y"),CHAR(13)&amp; SUBSTITUTE(SUBSTITUTE(SUBSTITUTE(SUBSTITUTE(Settings!$B$45,"&amp;BEAMColumn",EO71),"&amp;BEAMTable",$F$44),"&amp;Column", EO72),"&amp;Table",$F$45),"")</f>
        <v/>
      </c>
      <c r="EP112" s="121" t="str">
        <f>IF(AND(EP57&lt;&gt;"Y",$F$55="Fact",EP59="Y"),CHAR(13)&amp; SUBSTITUTE(SUBSTITUTE(SUBSTITUTE(SUBSTITUTE(Settings!$B$45,"&amp;BEAMColumn",EP71),"&amp;BEAMTable",$F$44),"&amp;Column", EP72),"&amp;Table",$F$45),"")</f>
        <v/>
      </c>
      <c r="EQ112" s="121" t="str">
        <f>IF(AND(EQ57&lt;&gt;"Y",$F$55="Fact",EQ59="Y"),CHAR(13)&amp; SUBSTITUTE(SUBSTITUTE(SUBSTITUTE(SUBSTITUTE(Settings!$B$45,"&amp;BEAMColumn",EQ71),"&amp;BEAMTable",$F$44),"&amp;Column", EQ72),"&amp;Table",$F$45),"")</f>
        <v/>
      </c>
      <c r="ER112" s="121" t="str">
        <f>IF(AND(ER57&lt;&gt;"Y",$F$55="Fact",ER59="Y"),CHAR(13)&amp; SUBSTITUTE(SUBSTITUTE(SUBSTITUTE(SUBSTITUTE(Settings!$B$45,"&amp;BEAMColumn",ER71),"&amp;BEAMTable",$F$44),"&amp;Column", ER72),"&amp;Table",$F$45),"")</f>
        <v/>
      </c>
      <c r="ES112" s="121" t="str">
        <f>IF(AND(ES57&lt;&gt;"Y",$F$55="Fact",ES59="Y"),CHAR(13)&amp; SUBSTITUTE(SUBSTITUTE(SUBSTITUTE(SUBSTITUTE(Settings!$B$45,"&amp;BEAMColumn",ES71),"&amp;BEAMTable",$F$44),"&amp;Column", ES72),"&amp;Table",$F$45),"")</f>
        <v/>
      </c>
      <c r="ET112" s="121" t="str">
        <f>IF(AND(ET57&lt;&gt;"Y",$F$55="Fact",ET59="Y"),CHAR(13)&amp; SUBSTITUTE(SUBSTITUTE(SUBSTITUTE(SUBSTITUTE(Settings!$B$45,"&amp;BEAMColumn",ET71),"&amp;BEAMTable",$F$44),"&amp;Column", ET72),"&amp;Table",$F$45),"")</f>
        <v/>
      </c>
      <c r="EU112" s="121" t="str">
        <f>IF(AND(EU57&lt;&gt;"Y",$F$55="Fact",EU59="Y"),CHAR(13)&amp; SUBSTITUTE(SUBSTITUTE(SUBSTITUTE(SUBSTITUTE(Settings!$B$45,"&amp;BEAMColumn",EU71),"&amp;BEAMTable",$F$44),"&amp;Column", EU72),"&amp;Table",$F$45),"")</f>
        <v/>
      </c>
      <c r="EV112" s="121" t="str">
        <f>IF(AND(EV57&lt;&gt;"Y",$F$55="Fact",EV59="Y"),CHAR(13)&amp; SUBSTITUTE(SUBSTITUTE(SUBSTITUTE(SUBSTITUTE(Settings!$B$45,"&amp;BEAMColumn",EV71),"&amp;BEAMTable",$F$44),"&amp;Column", EV72),"&amp;Table",$F$45),"")</f>
        <v/>
      </c>
      <c r="EW112" s="121" t="str">
        <f>IF(AND(EW57&lt;&gt;"Y",$F$55="Fact",EW59="Y"),CHAR(13)&amp; SUBSTITUTE(SUBSTITUTE(SUBSTITUTE(SUBSTITUTE(Settings!$B$45,"&amp;BEAMColumn",EW71),"&amp;BEAMTable",$F$44),"&amp;Column", EW72),"&amp;Table",$F$45),"")</f>
        <v/>
      </c>
      <c r="EX112" s="121" t="str">
        <f>IF(AND(EX57&lt;&gt;"Y",$F$55="Fact",EX59="Y"),CHAR(13)&amp; SUBSTITUTE(SUBSTITUTE(SUBSTITUTE(SUBSTITUTE(Settings!$B$45,"&amp;BEAMColumn",EX71),"&amp;BEAMTable",$F$44),"&amp;Column", EX72),"&amp;Table",$F$45),"")</f>
        <v/>
      </c>
      <c r="EY112" s="121" t="str">
        <f>IF(AND(EY57&lt;&gt;"Y",$F$55="Fact",EY59="Y"),CHAR(13)&amp; SUBSTITUTE(SUBSTITUTE(SUBSTITUTE(SUBSTITUTE(Settings!$B$45,"&amp;BEAMColumn",EY71),"&amp;BEAMTable",$F$44),"&amp;Column", EY72),"&amp;Table",$F$45),"")</f>
        <v/>
      </c>
    </row>
    <row r="113" spans="1:155" s="51" customFormat="1" ht="64.95" hidden="1" customHeight="1" outlineLevel="2">
      <c r="A113" s="36"/>
      <c r="B113" s="36"/>
      <c r="C113" s="33" t="s">
        <v>233</v>
      </c>
      <c r="D113" s="77"/>
      <c r="E113" s="35"/>
      <c r="F113" s="141" t="str">
        <f>F112</f>
        <v/>
      </c>
      <c r="G113" s="120" t="str">
        <f ca="1">CONCATENATE(INDIRECT(ADDRESS(ROW(),COLUMN()-1)),G112)</f>
        <v/>
      </c>
      <c r="H113" s="120" t="str">
        <f t="shared" ref="H113:BS113" ca="1" si="108">CONCATENATE(INDIRECT(ADDRESS(ROW(),COLUMN()-1)),H112)</f>
        <v/>
      </c>
      <c r="I113" s="120" t="str">
        <f t="shared" ca="1" si="108"/>
        <v/>
      </c>
      <c r="J113" s="120" t="str">
        <f t="shared" ca="1" si="108"/>
        <v/>
      </c>
      <c r="K113" s="120" t="str">
        <f t="shared" ca="1" si="108"/>
        <v/>
      </c>
      <c r="L113" s="120" t="str">
        <f t="shared" ca="1" si="108"/>
        <v/>
      </c>
      <c r="M113" s="120" t="str">
        <f t="shared" ca="1" si="108"/>
        <v/>
      </c>
      <c r="N113" s="120" t="str">
        <f t="shared" ca="1" si="108"/>
        <v/>
      </c>
      <c r="O113" s="120" t="str">
        <f t="shared" ca="1" si="108"/>
        <v/>
      </c>
      <c r="P113" s="120" t="str">
        <f t="shared" ca="1" si="108"/>
        <v/>
      </c>
      <c r="Q113" s="120" t="str">
        <f t="shared" ca="1" si="108"/>
        <v/>
      </c>
      <c r="R113" s="120" t="str">
        <f t="shared" ca="1" si="108"/>
        <v/>
      </c>
      <c r="S113" s="120" t="str">
        <f t="shared" ca="1" si="108"/>
        <v/>
      </c>
      <c r="T113" s="120" t="str">
        <f t="shared" ca="1" si="108"/>
        <v/>
      </c>
      <c r="U113" s="120" t="str">
        <f t="shared" ca="1" si="108"/>
        <v/>
      </c>
      <c r="V113" s="120" t="str">
        <f t="shared" ca="1" si="108"/>
        <v/>
      </c>
      <c r="W113" s="120" t="str">
        <f t="shared" ca="1" si="108"/>
        <v/>
      </c>
      <c r="X113" s="120" t="str">
        <f t="shared" ca="1" si="108"/>
        <v/>
      </c>
      <c r="Y113" s="120" t="str">
        <f t="shared" ca="1" si="108"/>
        <v/>
      </c>
      <c r="Z113" s="120" t="str">
        <f t="shared" ca="1" si="108"/>
        <v/>
      </c>
      <c r="AA113" s="120" t="str">
        <f t="shared" ca="1" si="108"/>
        <v/>
      </c>
      <c r="AB113" s="120" t="str">
        <f t="shared" ca="1" si="108"/>
        <v/>
      </c>
      <c r="AC113" s="120" t="str">
        <f t="shared" ca="1" si="108"/>
        <v/>
      </c>
      <c r="AD113" s="120" t="str">
        <f t="shared" ca="1" si="108"/>
        <v/>
      </c>
      <c r="AE113" s="120" t="str">
        <f t="shared" ca="1" si="108"/>
        <v/>
      </c>
      <c r="AF113" s="120" t="str">
        <f t="shared" ca="1" si="108"/>
        <v/>
      </c>
      <c r="AG113" s="120" t="str">
        <f t="shared" ca="1" si="108"/>
        <v/>
      </c>
      <c r="AH113" s="120" t="str">
        <f t="shared" ca="1" si="108"/>
        <v/>
      </c>
      <c r="AI113" s="120" t="str">
        <f t="shared" ca="1" si="108"/>
        <v/>
      </c>
      <c r="AJ113" s="120" t="str">
        <f t="shared" ca="1" si="108"/>
        <v/>
      </c>
      <c r="AK113" s="120" t="str">
        <f t="shared" ca="1" si="108"/>
        <v/>
      </c>
      <c r="AL113" s="120" t="str">
        <f t="shared" ca="1" si="108"/>
        <v/>
      </c>
      <c r="AM113" s="120" t="str">
        <f t="shared" ca="1" si="108"/>
        <v/>
      </c>
      <c r="AN113" s="120" t="str">
        <f t="shared" ca="1" si="108"/>
        <v/>
      </c>
      <c r="AO113" s="120" t="str">
        <f t="shared" ca="1" si="108"/>
        <v/>
      </c>
      <c r="AP113" s="120" t="str">
        <f t="shared" ca="1" si="108"/>
        <v/>
      </c>
      <c r="AQ113" s="120" t="str">
        <f t="shared" ca="1" si="108"/>
        <v/>
      </c>
      <c r="AR113" s="120" t="str">
        <f t="shared" ca="1" si="108"/>
        <v/>
      </c>
      <c r="AS113" s="120" t="str">
        <f t="shared" ca="1" si="108"/>
        <v/>
      </c>
      <c r="AT113" s="120" t="str">
        <f t="shared" ca="1" si="108"/>
        <v/>
      </c>
      <c r="AU113" s="120" t="str">
        <f t="shared" ca="1" si="108"/>
        <v/>
      </c>
      <c r="AV113" s="120" t="str">
        <f t="shared" ca="1" si="108"/>
        <v/>
      </c>
      <c r="AW113" s="120" t="str">
        <f t="shared" ca="1" si="108"/>
        <v/>
      </c>
      <c r="AX113" s="120" t="str">
        <f t="shared" ca="1" si="108"/>
        <v/>
      </c>
      <c r="AY113" s="120" t="str">
        <f t="shared" ca="1" si="108"/>
        <v/>
      </c>
      <c r="AZ113" s="120" t="str">
        <f t="shared" ca="1" si="108"/>
        <v/>
      </c>
      <c r="BA113" s="120" t="str">
        <f t="shared" ca="1" si="108"/>
        <v/>
      </c>
      <c r="BB113" s="120" t="str">
        <f t="shared" ca="1" si="108"/>
        <v/>
      </c>
      <c r="BC113" s="120" t="str">
        <f t="shared" ca="1" si="108"/>
        <v/>
      </c>
      <c r="BD113" s="120" t="str">
        <f t="shared" ca="1" si="108"/>
        <v/>
      </c>
      <c r="BE113" s="120" t="str">
        <f t="shared" ca="1" si="108"/>
        <v/>
      </c>
      <c r="BF113" s="120" t="str">
        <f t="shared" ca="1" si="108"/>
        <v/>
      </c>
      <c r="BG113" s="120" t="str">
        <f t="shared" ca="1" si="108"/>
        <v/>
      </c>
      <c r="BH113" s="120" t="str">
        <f t="shared" ca="1" si="108"/>
        <v/>
      </c>
      <c r="BI113" s="120" t="str">
        <f t="shared" ca="1" si="108"/>
        <v/>
      </c>
      <c r="BJ113" s="120" t="str">
        <f t="shared" ca="1" si="108"/>
        <v/>
      </c>
      <c r="BK113" s="120" t="str">
        <f t="shared" ca="1" si="108"/>
        <v/>
      </c>
      <c r="BL113" s="120" t="str">
        <f t="shared" ca="1" si="108"/>
        <v/>
      </c>
      <c r="BM113" s="120" t="str">
        <f t="shared" ca="1" si="108"/>
        <v/>
      </c>
      <c r="BN113" s="120" t="str">
        <f t="shared" ca="1" si="108"/>
        <v/>
      </c>
      <c r="BO113" s="120" t="str">
        <f t="shared" ca="1" si="108"/>
        <v/>
      </c>
      <c r="BP113" s="120" t="str">
        <f t="shared" ca="1" si="108"/>
        <v/>
      </c>
      <c r="BQ113" s="120" t="str">
        <f t="shared" ca="1" si="108"/>
        <v/>
      </c>
      <c r="BR113" s="120" t="str">
        <f t="shared" ca="1" si="108"/>
        <v/>
      </c>
      <c r="BS113" s="120" t="str">
        <f t="shared" ca="1" si="108"/>
        <v/>
      </c>
      <c r="BT113" s="120" t="str">
        <f t="shared" ref="BT113:EE113" ca="1" si="109">CONCATENATE(INDIRECT(ADDRESS(ROW(),COLUMN()-1)),BT112)</f>
        <v/>
      </c>
      <c r="BU113" s="120" t="str">
        <f t="shared" ca="1" si="109"/>
        <v/>
      </c>
      <c r="BV113" s="120" t="str">
        <f t="shared" ca="1" si="109"/>
        <v/>
      </c>
      <c r="BW113" s="120" t="str">
        <f t="shared" ca="1" si="109"/>
        <v/>
      </c>
      <c r="BX113" s="120" t="str">
        <f t="shared" ca="1" si="109"/>
        <v/>
      </c>
      <c r="BY113" s="120" t="str">
        <f t="shared" ca="1" si="109"/>
        <v/>
      </c>
      <c r="BZ113" s="120" t="str">
        <f t="shared" ca="1" si="109"/>
        <v/>
      </c>
      <c r="CA113" s="120" t="str">
        <f t="shared" ca="1" si="109"/>
        <v/>
      </c>
      <c r="CB113" s="120" t="str">
        <f t="shared" ca="1" si="109"/>
        <v/>
      </c>
      <c r="CC113" s="120" t="str">
        <f t="shared" ca="1" si="109"/>
        <v/>
      </c>
      <c r="CD113" s="120" t="str">
        <f t="shared" ca="1" si="109"/>
        <v/>
      </c>
      <c r="CE113" s="120" t="str">
        <f t="shared" ca="1" si="109"/>
        <v/>
      </c>
      <c r="CF113" s="120" t="str">
        <f t="shared" ca="1" si="109"/>
        <v/>
      </c>
      <c r="CG113" s="120" t="str">
        <f t="shared" ca="1" si="109"/>
        <v/>
      </c>
      <c r="CH113" s="120" t="str">
        <f t="shared" ca="1" si="109"/>
        <v/>
      </c>
      <c r="CI113" s="120" t="str">
        <f t="shared" ca="1" si="109"/>
        <v/>
      </c>
      <c r="CJ113" s="120" t="str">
        <f t="shared" ca="1" si="109"/>
        <v/>
      </c>
      <c r="CK113" s="120" t="str">
        <f t="shared" ca="1" si="109"/>
        <v/>
      </c>
      <c r="CL113" s="120" t="str">
        <f t="shared" ca="1" si="109"/>
        <v/>
      </c>
      <c r="CM113" s="120" t="str">
        <f t="shared" ca="1" si="109"/>
        <v/>
      </c>
      <c r="CN113" s="120" t="str">
        <f t="shared" ca="1" si="109"/>
        <v/>
      </c>
      <c r="CO113" s="120" t="str">
        <f t="shared" ca="1" si="109"/>
        <v/>
      </c>
      <c r="CP113" s="120" t="str">
        <f t="shared" ca="1" si="109"/>
        <v/>
      </c>
      <c r="CQ113" s="120" t="str">
        <f t="shared" ca="1" si="109"/>
        <v/>
      </c>
      <c r="CR113" s="120" t="str">
        <f t="shared" ca="1" si="109"/>
        <v/>
      </c>
      <c r="CS113" s="120" t="str">
        <f t="shared" ca="1" si="109"/>
        <v/>
      </c>
      <c r="CT113" s="120" t="str">
        <f t="shared" ca="1" si="109"/>
        <v/>
      </c>
      <c r="CU113" s="120" t="str">
        <f t="shared" ca="1" si="109"/>
        <v/>
      </c>
      <c r="CV113" s="120" t="str">
        <f t="shared" ca="1" si="109"/>
        <v/>
      </c>
      <c r="CW113" s="120" t="str">
        <f t="shared" ca="1" si="109"/>
        <v/>
      </c>
      <c r="CX113" s="120" t="str">
        <f t="shared" ca="1" si="109"/>
        <v/>
      </c>
      <c r="CY113" s="120" t="str">
        <f t="shared" ca="1" si="109"/>
        <v/>
      </c>
      <c r="CZ113" s="120" t="str">
        <f t="shared" ca="1" si="109"/>
        <v/>
      </c>
      <c r="DA113" s="120" t="str">
        <f t="shared" ca="1" si="109"/>
        <v/>
      </c>
      <c r="DB113" s="120" t="str">
        <f t="shared" ca="1" si="109"/>
        <v/>
      </c>
      <c r="DC113" s="120" t="str">
        <f t="shared" ca="1" si="109"/>
        <v/>
      </c>
      <c r="DD113" s="120" t="str">
        <f t="shared" ca="1" si="109"/>
        <v/>
      </c>
      <c r="DE113" s="120" t="str">
        <f t="shared" ca="1" si="109"/>
        <v/>
      </c>
      <c r="DF113" s="120" t="str">
        <f t="shared" ca="1" si="109"/>
        <v/>
      </c>
      <c r="DG113" s="120" t="str">
        <f t="shared" ca="1" si="109"/>
        <v/>
      </c>
      <c r="DH113" s="120" t="str">
        <f t="shared" ca="1" si="109"/>
        <v/>
      </c>
      <c r="DI113" s="120" t="str">
        <f t="shared" ca="1" si="109"/>
        <v/>
      </c>
      <c r="DJ113" s="120" t="str">
        <f t="shared" ca="1" si="109"/>
        <v/>
      </c>
      <c r="DK113" s="120" t="str">
        <f t="shared" ca="1" si="109"/>
        <v/>
      </c>
      <c r="DL113" s="120" t="str">
        <f t="shared" ca="1" si="109"/>
        <v/>
      </c>
      <c r="DM113" s="120" t="str">
        <f t="shared" ca="1" si="109"/>
        <v/>
      </c>
      <c r="DN113" s="120" t="str">
        <f t="shared" ca="1" si="109"/>
        <v/>
      </c>
      <c r="DO113" s="120" t="str">
        <f t="shared" ca="1" si="109"/>
        <v/>
      </c>
      <c r="DP113" s="120" t="str">
        <f t="shared" ca="1" si="109"/>
        <v/>
      </c>
      <c r="DQ113" s="120" t="str">
        <f t="shared" ca="1" si="109"/>
        <v/>
      </c>
      <c r="DR113" s="120" t="str">
        <f t="shared" ca="1" si="109"/>
        <v/>
      </c>
      <c r="DS113" s="120" t="str">
        <f t="shared" ca="1" si="109"/>
        <v/>
      </c>
      <c r="DT113" s="120" t="str">
        <f t="shared" ca="1" si="109"/>
        <v/>
      </c>
      <c r="DU113" s="120" t="str">
        <f t="shared" ca="1" si="109"/>
        <v/>
      </c>
      <c r="DV113" s="120" t="str">
        <f t="shared" ca="1" si="109"/>
        <v/>
      </c>
      <c r="DW113" s="120" t="str">
        <f t="shared" ca="1" si="109"/>
        <v/>
      </c>
      <c r="DX113" s="120" t="str">
        <f t="shared" ca="1" si="109"/>
        <v/>
      </c>
      <c r="DY113" s="120" t="str">
        <f t="shared" ca="1" si="109"/>
        <v/>
      </c>
      <c r="DZ113" s="120" t="str">
        <f t="shared" ca="1" si="109"/>
        <v/>
      </c>
      <c r="EA113" s="120" t="str">
        <f t="shared" ca="1" si="109"/>
        <v/>
      </c>
      <c r="EB113" s="120" t="str">
        <f t="shared" ca="1" si="109"/>
        <v/>
      </c>
      <c r="EC113" s="120" t="str">
        <f t="shared" ca="1" si="109"/>
        <v/>
      </c>
      <c r="ED113" s="120" t="str">
        <f t="shared" ca="1" si="109"/>
        <v/>
      </c>
      <c r="EE113" s="120" t="str">
        <f t="shared" ca="1" si="109"/>
        <v/>
      </c>
      <c r="EF113" s="120" t="str">
        <f t="shared" ref="EF113:EY113" ca="1" si="110">CONCATENATE(INDIRECT(ADDRESS(ROW(),COLUMN()-1)),EF112)</f>
        <v/>
      </c>
      <c r="EG113" s="120" t="str">
        <f t="shared" ca="1" si="110"/>
        <v/>
      </c>
      <c r="EH113" s="120" t="str">
        <f t="shared" ca="1" si="110"/>
        <v/>
      </c>
      <c r="EI113" s="120" t="str">
        <f t="shared" ca="1" si="110"/>
        <v/>
      </c>
      <c r="EJ113" s="120" t="str">
        <f t="shared" ca="1" si="110"/>
        <v/>
      </c>
      <c r="EK113" s="120" t="str">
        <f t="shared" ca="1" si="110"/>
        <v/>
      </c>
      <c r="EL113" s="120" t="str">
        <f t="shared" ca="1" si="110"/>
        <v/>
      </c>
      <c r="EM113" s="120" t="str">
        <f t="shared" ca="1" si="110"/>
        <v/>
      </c>
      <c r="EN113" s="120" t="str">
        <f t="shared" ca="1" si="110"/>
        <v/>
      </c>
      <c r="EO113" s="120" t="str">
        <f t="shared" ca="1" si="110"/>
        <v/>
      </c>
      <c r="EP113" s="120" t="str">
        <f t="shared" ca="1" si="110"/>
        <v/>
      </c>
      <c r="EQ113" s="120" t="str">
        <f t="shared" ca="1" si="110"/>
        <v/>
      </c>
      <c r="ER113" s="120" t="str">
        <f t="shared" ca="1" si="110"/>
        <v/>
      </c>
      <c r="ES113" s="120" t="str">
        <f t="shared" ca="1" si="110"/>
        <v/>
      </c>
      <c r="ET113" s="120" t="str">
        <f t="shared" ca="1" si="110"/>
        <v/>
      </c>
      <c r="EU113" s="120" t="str">
        <f t="shared" ca="1" si="110"/>
        <v/>
      </c>
      <c r="EV113" s="120" t="str">
        <f t="shared" ca="1" si="110"/>
        <v/>
      </c>
      <c r="EW113" s="120" t="str">
        <f t="shared" ca="1" si="110"/>
        <v/>
      </c>
      <c r="EX113" s="120" t="str">
        <f t="shared" ca="1" si="110"/>
        <v/>
      </c>
      <c r="EY113" s="120" t="str">
        <f t="shared" ca="1" si="110"/>
        <v/>
      </c>
    </row>
    <row r="114" spans="1:155" s="51" customFormat="1" hidden="1" outlineLevel="1">
      <c r="A114" s="36"/>
      <c r="B114" s="36"/>
      <c r="C114" s="77"/>
      <c r="D114" s="77"/>
      <c r="E114" s="68"/>
      <c r="F114" s="91"/>
      <c r="G114" s="8"/>
      <c r="H114" s="8"/>
    </row>
    <row r="115" spans="1:155" s="51" customFormat="1" hidden="1" outlineLevel="1">
      <c r="A115" s="36"/>
      <c r="B115" s="36"/>
      <c r="C115" s="77"/>
      <c r="D115" s="77"/>
      <c r="E115" s="35"/>
      <c r="F115" s="7"/>
      <c r="G115" s="7"/>
      <c r="H115" s="7"/>
      <c r="I115" s="50"/>
      <c r="J115" s="50"/>
      <c r="K115" s="50"/>
      <c r="L115" s="50"/>
    </row>
    <row r="116" spans="1:155" s="51" customFormat="1" ht="26.4" hidden="1" outlineLevel="1">
      <c r="A116" s="36"/>
      <c r="B116" s="36"/>
      <c r="C116" s="77"/>
      <c r="D116" s="77"/>
      <c r="E116" s="35"/>
      <c r="F116" s="6" t="s">
        <v>141</v>
      </c>
      <c r="G116" s="6" t="s">
        <v>96</v>
      </c>
      <c r="H116" s="6" t="s">
        <v>389</v>
      </c>
      <c r="I116" s="142"/>
      <c r="J116" s="37"/>
      <c r="K116" s="37"/>
      <c r="L116" s="50"/>
    </row>
    <row r="117" spans="1:155" s="39" customFormat="1" ht="127.05" hidden="1" customHeight="1" outlineLevel="1">
      <c r="A117" s="21"/>
      <c r="B117" s="21"/>
      <c r="C117" s="196" t="s">
        <v>282</v>
      </c>
      <c r="D117" s="196"/>
      <c r="E117" s="28"/>
      <c r="F117" s="125" t="str">
        <f t="array" aca="1" ref="F117" ca="1">INDEX(F106:EY106,MATCH(MAX(LEN(F106:EY106)),LEN(F106:EY106),0))</f>
        <v/>
      </c>
      <c r="G117" s="125" t="str">
        <f t="array" aca="1" ref="G117" ca="1">INDEX(F78:EY78,MATCH(MAX(LEN(F78:EY78)),LEN(F78:EY78),0))</f>
        <v/>
      </c>
      <c r="H117" s="126" t="str">
        <f t="array" aca="1" ref="H117" ca="1">INDEX(F91:EY91,MATCH(MAX(LEN(F91:EY91)),LEN(F91:EY91),0))</f>
        <v/>
      </c>
      <c r="I117" s="40"/>
      <c r="J117" s="3"/>
      <c r="K117" s="3"/>
      <c r="L117" s="40"/>
      <c r="AU117" s="432"/>
      <c r="AV117" s="433"/>
      <c r="AW117" s="433"/>
      <c r="AX117" s="433"/>
    </row>
    <row r="118" spans="1:155" s="39" customFormat="1" ht="94.05" hidden="1" customHeight="1" outlineLevel="1">
      <c r="A118" s="21"/>
      <c r="B118" s="21"/>
      <c r="C118" s="196" t="s">
        <v>211</v>
      </c>
      <c r="D118" s="196"/>
      <c r="E118" s="28"/>
      <c r="F118" s="125" t="str">
        <f t="array" aca="1" ref="F118" ca="1">INDEX(F107:EY107,MATCH(MAX(LEN(F107:EY107)),LEN(F107:EY107),0))</f>
        <v>LAUREATE_KEY VARCHAR2(40) DEFAULT '5',_x000D_PRIZE_KEY VARCHAR2(40) DEFAULT '13',_x000D_CATEGORY_KEY VARCHAR2(40) DEFAULT '1',_x000D_SHARE VARCHAR2(40) DEFAULT '2',_x000D_PRIZE_DISTRIBUTION_PER_WINNER VARCHAR2(40) DEFAULT '333333.3333',_x000D_</v>
      </c>
      <c r="G118" s="125" t="str">
        <f t="array" aca="1" ref="G118" ca="1">INDEX(F82:EY82,MATCH(MAX(LEN(F82:EY82)),LEN(F82:EY82),0))</f>
        <v>LAUREATE_KEY_x000D_PRIZE_KEY_x000D_CATEGORY_KEY_x000D_SHARE_x000D_PRIZE_DISTRIBUTION_PER_WINNER_x000D_</v>
      </c>
      <c r="H118" s="126" t="str">
        <f t="array" aca="1" ref="H118" ca="1">INDEX(F93:EY93,MATCH(MAX(LEN(F93:EY93)),LEN(F93:EY93),0))</f>
        <v xml:space="preserve"> [who] _x000D_ [what] _x000D__x000D_ [how] _x000D_ [$] _x000D_</v>
      </c>
      <c r="I118" s="40"/>
      <c r="J118" s="3"/>
      <c r="K118" s="3"/>
      <c r="L118" s="40"/>
      <c r="AU118" s="197"/>
      <c r="AV118" s="198"/>
      <c r="AW118" s="198"/>
      <c r="AX118" s="198"/>
    </row>
    <row r="119" spans="1:155" s="39" customFormat="1" ht="94.05" hidden="1" customHeight="1" outlineLevel="1">
      <c r="A119" s="21"/>
      <c r="B119" s="21"/>
      <c r="C119" s="196" t="s">
        <v>97</v>
      </c>
      <c r="D119" s="196"/>
      <c r="E119" s="28"/>
      <c r="F119" s="125" t="str">
        <f t="array" aca="1" ref="F119" ca="1">INDEX(F84:EY84,MATCH(MAX(LEN(F84:EY84)),LEN(F84:EY84),0))</f>
        <v xml:space="preserve">[who], [what], , [how], [$], , , , , , , , , , , , , , , , , , , , , , , , , , , , , , , , , , , , , , , , , , , , , , , , , , , , , , , , , , , , , , , , , , , , , , , , , , , , , , , , , , , , , , , , , , , , , , , , , , , , , , , , , , , , , , , , , , , , , , , , , , , , , , , , , , , , , , , , , , , , , , , , , </v>
      </c>
      <c r="G119" s="125"/>
      <c r="H119" s="126"/>
      <c r="I119" s="40"/>
      <c r="J119" s="3"/>
      <c r="K119" s="3"/>
      <c r="L119" s="40"/>
      <c r="AU119" s="197"/>
      <c r="AV119" s="198"/>
      <c r="AW119" s="198"/>
      <c r="AX119" s="198"/>
    </row>
    <row r="120" spans="1:155" s="39" customFormat="1" ht="34.950000000000003" hidden="1" customHeight="1" outlineLevel="1">
      <c r="A120" s="21"/>
      <c r="B120" s="21"/>
      <c r="C120" s="196" t="s">
        <v>220</v>
      </c>
      <c r="D120" s="196"/>
      <c r="E120" s="28"/>
      <c r="F120" s="92" t="str">
        <f ca="1">IF(AND($F$55="Dimension",ISERROR(FIND("SK",$F$119))),"Y","")</f>
        <v/>
      </c>
      <c r="G120" s="92"/>
      <c r="H120" s="93"/>
      <c r="I120" s="40"/>
      <c r="J120" s="3"/>
      <c r="K120" s="3"/>
      <c r="L120" s="40"/>
      <c r="AU120" s="197"/>
      <c r="AV120" s="198"/>
      <c r="AW120" s="198"/>
      <c r="AX120" s="198"/>
    </row>
    <row r="121" spans="1:155" s="39" customFormat="1" ht="79.05" hidden="1" customHeight="1" outlineLevel="1">
      <c r="A121" s="21"/>
      <c r="B121" s="21"/>
      <c r="C121" s="46" t="s">
        <v>522</v>
      </c>
      <c r="D121" s="196"/>
      <c r="E121" s="28"/>
      <c r="F121" s="92" t="str">
        <f ca="1">IF($F$120="Y", CONCATENATE(Settings!$B$12," ", Settings!B19, ",",CHAR(13), F117),  F117)</f>
        <v/>
      </c>
      <c r="G121" s="92" t="str">
        <f ca="1">IF(AND($F$120="Y", Settings!$B$42&lt;&gt;"Y"), CONCATENATE(Settings!$B$12,CHAR(13), IF(LEN(G117)=0,CHAR(13),""), G118),  G118)</f>
        <v>LAUREATE_KEY_x000D_PRIZE_KEY_x000D_CATEGORY_KEY_x000D_SHARE_x000D_PRIZE_DISTRIBUTION_PER_WINNER_x000D_</v>
      </c>
      <c r="H121" s="92" t="str">
        <f ca="1">IF(AND($F$120="Y", Settings!$B$42&lt;&gt;"Y"), CONCATENATE(SUBSTITUTE(Settings!$B$41,"&amp;BEAMColumnCodes","SK"),CHAR(13), IF(LEN($H$117)=0,CHAR(13),""), $H$118),  $H$118)</f>
        <v xml:space="preserve"> [who] _x000D_ [what] _x000D__x000D_ [how] _x000D_ [$] _x000D_</v>
      </c>
      <c r="I121" s="40"/>
      <c r="J121" s="3"/>
      <c r="K121" s="3"/>
      <c r="L121" s="40"/>
      <c r="AU121" s="197"/>
      <c r="AV121" s="198"/>
      <c r="AW121" s="198"/>
      <c r="AX121" s="198"/>
    </row>
    <row r="122" spans="1:155" s="39" customFormat="1" ht="66" hidden="1" customHeight="1" outlineLevel="1">
      <c r="A122" s="21"/>
      <c r="B122" s="21"/>
      <c r="C122" s="196" t="s">
        <v>226</v>
      </c>
      <c r="D122" s="196"/>
      <c r="E122" s="28"/>
      <c r="F122" s="92" t="str">
        <f ca="1">F121 &amp; F118</f>
        <v>LAUREATE_KEY VARCHAR2(40) DEFAULT '5',_x000D_PRIZE_KEY VARCHAR2(40) DEFAULT '13',_x000D_CATEGORY_KEY VARCHAR2(40) DEFAULT '1',_x000D_SHARE VARCHAR2(40) DEFAULT '2',_x000D_PRIZE_DISTRIBUTION_PER_WINNER VARCHAR2(40) DEFAULT '333333.3333',_x000D_</v>
      </c>
      <c r="G122" s="92"/>
      <c r="H122" s="92"/>
      <c r="I122" s="40"/>
      <c r="J122" s="3"/>
      <c r="K122" s="3"/>
      <c r="L122" s="40"/>
      <c r="AU122" s="197"/>
      <c r="AV122" s="198"/>
      <c r="AW122" s="198"/>
      <c r="AX122" s="198"/>
    </row>
    <row r="123" spans="1:155" s="39" customFormat="1" ht="75" hidden="1" customHeight="1" outlineLevel="1">
      <c r="A123" s="21"/>
      <c r="B123" s="21"/>
      <c r="C123" s="196" t="s">
        <v>21</v>
      </c>
      <c r="D123" s="196"/>
      <c r="E123" s="28"/>
      <c r="F123" s="92" t="str">
        <f ca="1">IF(LEN($F$122)=0,"",LEFT(F122,LEN(F122)-2))</f>
        <v>LAUREATE_KEY VARCHAR2(40) DEFAULT '5',_x000D_PRIZE_KEY VARCHAR2(40) DEFAULT '13',_x000D_CATEGORY_KEY VARCHAR2(40) DEFAULT '1',_x000D_SHARE VARCHAR2(40) DEFAULT '2',_x000D_PRIZE_DISTRIBUTION_PER_WINNER VARCHAR2(40) DEFAULT '333333.3333'</v>
      </c>
      <c r="G123" s="92"/>
      <c r="H123" s="92"/>
      <c r="I123" s="40"/>
      <c r="J123" s="3"/>
      <c r="K123" s="3"/>
      <c r="L123" s="40"/>
      <c r="AU123" s="197"/>
      <c r="AV123" s="198"/>
      <c r="AW123" s="198"/>
      <c r="AX123" s="198"/>
    </row>
    <row r="124" spans="1:155" s="39" customFormat="1" ht="61.05" hidden="1" customHeight="1" outlineLevel="1">
      <c r="A124" s="21"/>
      <c r="B124" s="21"/>
      <c r="C124" s="196" t="s">
        <v>325</v>
      </c>
      <c r="D124" s="196"/>
      <c r="E124" s="28"/>
      <c r="F124" s="92" t="str">
        <f ca="1">CONCATENATE(Settings!B3, " DDL for ", F54, " &amp;Table generated by BEAM*Modelstormer ", $F$43, " on ", TEXT(NOW(),"d mmm yyyy at hh:mm")," ", Settings!B4, CHAR(13), CHAR(13), F56, Settings!B11, F123)</f>
        <v>/* DDL for  &amp;Table generated by BEAM*Modelstormer 0.95C on 18 Apr 2022 at 17:50 */_x000D__x000D_CREATE TABLE DISTRIBUTED_MONEY
(LAUREATE_KEY VARCHAR2(40) DEFAULT '5',_x000D_PRIZE_KEY VARCHAR2(40) DEFAULT '13',_x000D_CATEGORY_KEY VARCHAR2(40) DEFAULT '1',_x000D_SHARE VARCHAR2(40) DEFAULT '2',_x000D_PRIZE_DISTRIBUTION_PER_WINNER VARCHAR2(40) DEFAULT '333333.3333'</v>
      </c>
      <c r="G124" s="92"/>
      <c r="H124" s="93"/>
      <c r="I124" s="40"/>
      <c r="J124" s="3"/>
      <c r="K124" s="3"/>
      <c r="L124" s="40"/>
      <c r="AU124" s="197"/>
      <c r="AV124" s="198"/>
      <c r="AW124" s="198"/>
      <c r="AX124" s="198"/>
    </row>
    <row r="125" spans="1:155" s="39" customFormat="1" ht="31.95" hidden="1" customHeight="1" outlineLevel="1">
      <c r="A125" s="21"/>
      <c r="B125" s="21"/>
      <c r="C125" s="196" t="s">
        <v>506</v>
      </c>
      <c r="D125" s="196"/>
      <c r="E125" s="28"/>
      <c r="F125" s="92" t="str">
        <f>IF(AND($F$55="Dimension",NOT(ISERROR(FIND("HV",$F$50)))),"Y","")</f>
        <v/>
      </c>
      <c r="G125" s="92"/>
      <c r="H125" s="93"/>
      <c r="I125" s="40"/>
      <c r="J125" s="3"/>
      <c r="K125" s="3"/>
      <c r="L125" s="40"/>
      <c r="AU125" s="197"/>
      <c r="AV125" s="198"/>
      <c r="AW125" s="198"/>
      <c r="AX125" s="198"/>
    </row>
    <row r="126" spans="1:155" s="39" customFormat="1" ht="127.95" hidden="1" customHeight="1" outlineLevel="1">
      <c r="A126" s="21"/>
      <c r="B126" s="21"/>
      <c r="C126" s="196" t="s">
        <v>507</v>
      </c>
      <c r="D126" s="196"/>
      <c r="E126" s="28"/>
      <c r="F126" s="92" t="str">
        <f ca="1">IF($F$125="Y",$F$124 &amp; Settings!$B$29 &amp; Settings!$B$33, $F$124 &amp; Settings!$B$33)</f>
        <v>/* DDL for  &amp;Table generated by BEAM*Modelstormer 0.95C on 18 Apr 2022 at 17:50 */_x000D__x000D_CREATE TABLE DISTRIBUTED_MONEY
(LAUREATE_KEY VARCHAR2(40) DEFAULT '5',_x000D_PRIZE_KEY VARCHAR2(40) DEFAULT '13',_x000D_CATEGORY_KEY VARCHAR2(40) DEFAULT '1',_x000D_SHARE VARCHAR2(40) DEFAULT '2',_x000D_PRIZE_DISTRIBUTION_PER_WINNER VARCHAR2(40) DEFAULT '333333.3333')</v>
      </c>
      <c r="G126" s="92" t="str">
        <f ca="1">IF($F$125&lt;&gt;"Y", $G$121, IF(LEN($G$121) + LEN(Settings!$B$30)&lt;254,$G$121 &amp; Settings!$B$30, $G$121 &amp; "…"))</f>
        <v>LAUREATE_KEY_x000D_PRIZE_KEY_x000D_CATEGORY_KEY_x000D_SHARE_x000D_PRIZE_DISTRIBUTION_PER_WINNER_x000D_</v>
      </c>
      <c r="H126" s="92" t="str">
        <f ca="1">IF(AND($F$125="Y", LEN($G$121)+LEN(Settings!$B$30)&lt;254), $H$121 &amp; Settings!$B$31, $H$121)</f>
        <v xml:space="preserve"> [who] _x000D_ [what] _x000D__x000D_ [how] _x000D_ [$] _x000D_</v>
      </c>
      <c r="I126" s="40"/>
      <c r="J126" s="3"/>
      <c r="K126" s="3"/>
      <c r="L126" s="40"/>
      <c r="AU126" s="197"/>
      <c r="AV126" s="198"/>
      <c r="AW126" s="198"/>
      <c r="AX126" s="198"/>
    </row>
    <row r="127" spans="1:155" s="39" customFormat="1" ht="88.95" hidden="1" customHeight="1" outlineLevel="1">
      <c r="A127" s="21"/>
      <c r="B127" s="21"/>
      <c r="C127" s="196" t="s">
        <v>518</v>
      </c>
      <c r="D127" s="196"/>
      <c r="E127" s="28"/>
      <c r="F127" s="92" t="str">
        <f ca="1">TRIM(F126 &amp; IF(AND($F$55="Dimension", LEN(Settings!$B$35)&lt;&gt;0), CHAR(13) &amp; Settings!B35,IF(AND($F$55="Fact", LEN(Settings!$B$34)&lt;&gt;0), CHAR(13) &amp; Settings!B34, "")) &amp; Settings!$B$36)</f>
        <v xml:space="preserve">/* DDL for &amp;Table generated by BEAM*Modelstormer 0.95C on 18 Apr 2022 at 17:50 */_x000D__x000D_CREATE TABLE DISTRIBUTED_MONEY
(LAUREATE_KEY VARCHAR2(40) DEFAULT '5',_x000D_PRIZE_KEY VARCHAR2(40) DEFAULT '13',_x000D_CATEGORY_KEY VARCHAR2(40) DEFAULT '1',_x000D_SHARE VARCHAR2(40) DEFAULT '2',_x000D_PRIZE_DISTRIBUTION_PER_WINNER VARCHAR2(40) DEFAULT '333333.3333');
</v>
      </c>
      <c r="G127" s="92"/>
      <c r="H127" s="92"/>
      <c r="I127" s="40"/>
      <c r="J127" s="3"/>
      <c r="K127" s="3"/>
      <c r="L127" s="40"/>
      <c r="AU127" s="197"/>
      <c r="AV127" s="198"/>
      <c r="AW127" s="198"/>
      <c r="AX127" s="198"/>
    </row>
    <row r="128" spans="1:155" s="39" customFormat="1" ht="88.95" hidden="1" customHeight="1" outlineLevel="1">
      <c r="A128" s="21"/>
      <c r="B128" s="21"/>
      <c r="C128" s="196" t="s">
        <v>519</v>
      </c>
      <c r="D128" s="196"/>
      <c r="E128" s="28"/>
      <c r="F128" s="125" t="str">
        <f t="array" aca="1" ref="F128" ca="1">INDEX(F87:EY87,MATCH(MAX(LEN(F87:EY87)),LEN(F87:EY87),0))</f>
        <v/>
      </c>
      <c r="G128" s="92"/>
      <c r="H128" s="92"/>
      <c r="I128" s="40"/>
      <c r="J128" s="3"/>
      <c r="K128" s="3"/>
      <c r="L128" s="40"/>
      <c r="AU128" s="197"/>
      <c r="AV128" s="198"/>
      <c r="AW128" s="198"/>
      <c r="AX128" s="198"/>
    </row>
    <row r="129" spans="1:50" s="39" customFormat="1" ht="67.95" hidden="1" customHeight="1" outlineLevel="1">
      <c r="A129" s="21"/>
      <c r="B129" s="21"/>
      <c r="C129" s="196" t="s">
        <v>391</v>
      </c>
      <c r="D129" s="196"/>
      <c r="E129" s="28"/>
      <c r="F129" s="92" t="str">
        <f ca="1">IF($F$120="Y",SUBSTITUTE(Settings!$B$12,"&amp;Table",$F$45),IF(LEN($F$128)=0,"",LEFT($F$128,LEN($F$128)-2)))</f>
        <v/>
      </c>
      <c r="G129" s="106"/>
      <c r="H129" s="102"/>
      <c r="I129" s="41"/>
      <c r="J129" s="107"/>
      <c r="K129" s="3"/>
      <c r="L129" s="40"/>
      <c r="AU129" s="197"/>
      <c r="AV129" s="198"/>
      <c r="AW129" s="198"/>
      <c r="AX129" s="198"/>
    </row>
    <row r="130" spans="1:50" s="39" customFormat="1" ht="348" hidden="1" customHeight="1" outlineLevel="1">
      <c r="A130" s="21"/>
      <c r="B130" s="21"/>
      <c r="C130" s="196" t="s">
        <v>516</v>
      </c>
      <c r="D130" s="196"/>
      <c r="E130" s="28"/>
      <c r="F130" s="92" t="str">
        <f ca="1">F127 &amp; IF(AND($F$55="Dimension", LEN(Settings!$B$46)&lt;&gt;0), CHAR(13) &amp; Settings!$B$46 &amp; CHAR(13),"")</f>
        <v xml:space="preserve">/* DDL for &amp;Table generated by BEAM*Modelstormer 0.95C on 18 Apr 2022 at 17:50 */_x000D__x000D_CREATE TABLE DISTRIBUTED_MONEY
(LAUREATE_KEY VARCHAR2(40) DEFAULT '5',_x000D_PRIZE_KEY VARCHAR2(40) DEFAULT '13',_x000D_CATEGORY_KEY VARCHAR2(40) DEFAULT '1',_x000D_SHARE VARCHAR2(40) DEFAULT '2',_x000D_PRIZE_DISTRIBUTION_PER_WINNER VARCHAR2(40) DEFAULT '333333.3333');
</v>
      </c>
      <c r="G130" s="106"/>
      <c r="H130" s="102"/>
      <c r="I130" s="41"/>
      <c r="J130" s="107"/>
      <c r="K130" s="3"/>
      <c r="L130" s="40"/>
      <c r="AU130" s="197"/>
      <c r="AV130" s="198"/>
      <c r="AW130" s="198"/>
      <c r="AX130" s="198"/>
    </row>
    <row r="131" spans="1:50" s="39" customFormat="1" ht="165" hidden="1" customHeight="1" outlineLevel="1">
      <c r="A131" s="21"/>
      <c r="B131" s="21"/>
      <c r="C131" s="196" t="s">
        <v>517</v>
      </c>
      <c r="D131" s="196"/>
      <c r="E131" s="28"/>
      <c r="F131" s="93" t="str">
        <f ca="1">SUBSTITUTE(SUBSTITUTE($F$130, "&amp;Table", $F$45),"&amp;KeyColumns",$F$129)</f>
        <v xml:space="preserve">/* DDL for DISTRIBUTED_MONEY generated by BEAM*Modelstormer 0.95C on 18 Apr 2022 at 17:50 */_x000D__x000D_CREATE TABLE DISTRIBUTED_MONEY
(LAUREATE_KEY VARCHAR2(40) DEFAULT '5',_x000D_PRIZE_KEY VARCHAR2(40) DEFAULT '13',_x000D_CATEGORY_KEY VARCHAR2(40) DEFAULT '1',_x000D_SHARE VARCHAR2(40) DEFAULT '2',_x000D_PRIZE_DISTRIBUTION_PER_WINNER VARCHAR2(40) DEFAULT '333333.3333');
</v>
      </c>
      <c r="G131" s="93" t="str">
        <f ca="1">SUBSTITUTE(G126, "&amp;Table", $F$45)</f>
        <v>LAUREATE_KEY_x000D_PRIZE_KEY_x000D_CATEGORY_KEY_x000D_SHARE_x000D_PRIZE_DISTRIBUTION_PER_WINNER_x000D_</v>
      </c>
      <c r="H131" s="101"/>
      <c r="I131" s="40"/>
      <c r="J131" s="3"/>
      <c r="K131" s="3"/>
      <c r="L131" s="40"/>
      <c r="AU131" s="197"/>
      <c r="AV131" s="198"/>
      <c r="AW131" s="198"/>
      <c r="AX131" s="198"/>
    </row>
    <row r="132" spans="1:50" s="39" customFormat="1" ht="76.05" hidden="1" customHeight="1" outlineLevel="1">
      <c r="A132" s="21"/>
      <c r="B132" s="21"/>
      <c r="C132" s="196" t="s">
        <v>390</v>
      </c>
      <c r="D132" s="196"/>
      <c r="E132" s="28"/>
      <c r="F132" s="93"/>
      <c r="G132" s="93" t="str">
        <f ca="1">IF(Settings!$B$44="Y", PROPER(SUBSTITUTE(G131,"_"," ")), F131)</f>
        <v>Laureate Key_x000D_Prize Key_x000D_Category Key_x000D_Share_x000D_Prize Distribution Per Winner_x000D_</v>
      </c>
      <c r="H132" s="93"/>
      <c r="I132" s="40"/>
      <c r="J132" s="3"/>
      <c r="K132" s="3"/>
      <c r="L132" s="40"/>
      <c r="AU132" s="197"/>
      <c r="AV132" s="198"/>
      <c r="AW132" s="198"/>
      <c r="AX132" s="198"/>
    </row>
    <row r="133" spans="1:50" s="39" customFormat="1" ht="120" hidden="1" customHeight="1" outlineLevel="1">
      <c r="A133" s="21"/>
      <c r="B133" s="21"/>
      <c r="C133" s="196" t="s">
        <v>194</v>
      </c>
      <c r="D133" s="196"/>
      <c r="E133" s="28"/>
      <c r="F133" s="126" t="str">
        <f t="array" aca="1" ref="F133" ca="1">INDEX(F110:EY110,MATCH(MAX(LEN(F110:EY110)),LEN(F110:EY110),0))</f>
        <v xml:space="preserve">Comment on Column DISTRIBUTED_MONEY.LAUREATE_KEY is '[who]';
Comment on Column DISTRIBUTED_MONEY.PRIZE_KEY is '[what]';
Comment on Column DISTRIBUTED_MONEY.SHARE is '[how]';
Comment on Column DISTRIBUTED_MONEY.PRIZE_DISTRIBUTION_PER_WINNER is '[$]';
</v>
      </c>
      <c r="G133" s="93"/>
      <c r="H133" s="93"/>
      <c r="I133" s="40"/>
      <c r="J133" s="3"/>
      <c r="K133" s="3"/>
      <c r="L133" s="40"/>
      <c r="AU133" s="197"/>
      <c r="AV133" s="198"/>
      <c r="AW133" s="198"/>
      <c r="AX133" s="198"/>
    </row>
    <row r="134" spans="1:50" s="39" customFormat="1" ht="24" hidden="1" customHeight="1" outlineLevel="1">
      <c r="A134" s="21"/>
      <c r="B134" s="21"/>
      <c r="C134" s="196" t="s">
        <v>421</v>
      </c>
      <c r="D134" s="196"/>
      <c r="E134" s="28"/>
      <c r="F134" s="101" t="str">
        <f ca="1">IF($F$120="Y",SUBSTITUTE(SUBSTITUTE(SUBSTITUTE(Settings!$B$39,"&amp;Column", Settings!$B$12),"&amp;Table",$F$45),"&amp;BEAMColumnCodes","SK"),"")</f>
        <v/>
      </c>
      <c r="G134" s="93"/>
      <c r="H134" s="93"/>
      <c r="I134" s="40"/>
      <c r="J134" s="3"/>
      <c r="K134" s="3"/>
      <c r="L134" s="40"/>
      <c r="AU134" s="197"/>
      <c r="AV134" s="198"/>
      <c r="AW134" s="198"/>
      <c r="AX134" s="198"/>
    </row>
    <row r="135" spans="1:50" s="39" customFormat="1" ht="24" hidden="1" customHeight="1" outlineLevel="1">
      <c r="A135" s="21"/>
      <c r="B135" s="21"/>
      <c r="C135" s="196" t="s">
        <v>508</v>
      </c>
      <c r="D135" s="196"/>
      <c r="E135" s="28"/>
      <c r="F135" s="101" t="str">
        <f>IF($F$125="Y", SUBSTITUTE(Settings!B32, "&amp;Table", $F$45), "")</f>
        <v/>
      </c>
      <c r="G135" s="93"/>
      <c r="H135" s="93"/>
      <c r="I135" s="40"/>
      <c r="J135" s="3"/>
      <c r="K135" s="3"/>
      <c r="L135" s="40"/>
      <c r="AU135" s="197"/>
      <c r="AV135" s="198"/>
      <c r="AW135" s="198"/>
      <c r="AX135" s="198"/>
    </row>
    <row r="136" spans="1:50" s="39" customFormat="1" ht="108" hidden="1" customHeight="1" outlineLevel="1">
      <c r="A136" s="21"/>
      <c r="B136" s="21"/>
      <c r="C136" s="196" t="s">
        <v>431</v>
      </c>
      <c r="D136" s="196"/>
      <c r="E136" s="28"/>
      <c r="F136" s="93" t="str">
        <f ca="1">IF(Settings!$B$37="Y", CHAR(13) &amp; $F$52 &amp; $F$134 &amp; $F$133 &amp; $F$135, "")</f>
        <v xml:space="preserve">_x000D_Comment on Column DISTRIBUTED_MONEY.LAUREATE_KEY is '[who]';
Comment on Column DISTRIBUTED_MONEY.PRIZE_KEY is '[what]';
Comment on Column DISTRIBUTED_MONEY.SHARE is '[how]';
Comment on Column DISTRIBUTED_MONEY.PRIZE_DISTRIBUTION_PER_WINNER is '[$]';
</v>
      </c>
      <c r="G136" s="93"/>
      <c r="H136" s="93"/>
      <c r="I136" s="40"/>
      <c r="J136" s="3"/>
      <c r="K136" s="3"/>
      <c r="L136" s="40"/>
      <c r="AU136" s="197"/>
      <c r="AV136" s="198"/>
      <c r="AW136" s="198"/>
      <c r="AX136" s="198"/>
    </row>
    <row r="137" spans="1:50" s="39" customFormat="1" ht="108" hidden="1" customHeight="1" outlineLevel="1">
      <c r="A137" s="21"/>
      <c r="B137" s="21"/>
      <c r="C137" s="196" t="s">
        <v>515</v>
      </c>
      <c r="D137" s="196"/>
      <c r="E137" s="28"/>
      <c r="F137" s="126" t="str">
        <f t="array" aca="1" ref="F137" ca="1">INDEX(F113:EY113,MATCH(MAX(LEN(F113:EY113)),LEN(F113:EY113),0))</f>
        <v/>
      </c>
      <c r="G137" s="93"/>
      <c r="H137" s="93"/>
      <c r="I137" s="40"/>
      <c r="J137" s="3"/>
      <c r="K137" s="3"/>
      <c r="L137" s="40"/>
      <c r="AU137" s="197"/>
      <c r="AV137" s="198"/>
      <c r="AW137" s="198"/>
      <c r="AX137" s="198"/>
    </row>
    <row r="138" spans="1:50" s="39" customFormat="1" ht="165" hidden="1" customHeight="1" outlineLevel="1">
      <c r="A138" s="21"/>
      <c r="B138" s="21"/>
      <c r="C138" s="196" t="s">
        <v>514</v>
      </c>
      <c r="D138" s="196"/>
      <c r="E138" s="28"/>
      <c r="F138" s="93" t="str">
        <f ca="1">CONCATENATE(F131, F137, IF(LEN(F137)&lt;&gt;0, CHAR(13),""), F136)</f>
        <v xml:space="preserve">/* DDL for DISTRIBUTED_MONEY generated by BEAM*Modelstormer 0.95C on 18 Apr 2022 at 17:50 */_x000D__x000D_CREATE TABLE DISTRIBUTED_MONEY
(LAUREATE_KEY VARCHAR2(40) DEFAULT '5',_x000D_PRIZE_KEY VARCHAR2(40) DEFAULT '13',_x000D_CATEGORY_KEY VARCHAR2(40) DEFAULT '1',_x000D_SHARE VARCHAR2(40) DEFAULT '2',_x000D_PRIZE_DISTRIBUTION_PER_WINNER VARCHAR2(40) DEFAULT '333333.3333');
_x000D_Comment on Column DISTRIBUTED_MONEY.LAUREATE_KEY is '[who]';
Comment on Column DISTRIBUTED_MONEY.PRIZE_KEY is '[what]';
Comment on Column DISTRIBUTED_MONEY.SHARE is '[how]';
Comment on Column DISTRIBUTED_MONEY.PRIZE_DISTRIBUTION_PER_WINNER is '[$]';
</v>
      </c>
      <c r="G138" s="93"/>
      <c r="H138" s="93"/>
      <c r="I138" s="40"/>
      <c r="J138" s="3"/>
      <c r="K138" s="3"/>
      <c r="L138" s="40"/>
      <c r="AU138" s="197"/>
      <c r="AV138" s="198"/>
      <c r="AW138" s="198"/>
      <c r="AX138" s="198"/>
    </row>
    <row r="139" spans="1:50" s="39" customFormat="1" ht="276" hidden="1" customHeight="1" outlineLevel="1">
      <c r="A139" s="21"/>
      <c r="B139" s="21"/>
      <c r="C139" s="196" t="s">
        <v>232</v>
      </c>
      <c r="D139" s="196"/>
      <c r="E139" s="28"/>
      <c r="F139" s="93" t="str">
        <f ca="1">IF(LEN($F$123)= 0, "Add column names in F6 to EY6 to generate SQL DDL", $F$138)</f>
        <v xml:space="preserve">/* DDL for DISTRIBUTED_MONEY generated by BEAM*Modelstormer 0.95C on 18 Apr 2022 at 17:50 */_x000D__x000D_CREATE TABLE DISTRIBUTED_MONEY
(LAUREATE_KEY VARCHAR2(40) DEFAULT '5',_x000D_PRIZE_KEY VARCHAR2(40) DEFAULT '13',_x000D_CATEGORY_KEY VARCHAR2(40) DEFAULT '1',_x000D_SHARE VARCHAR2(40) DEFAULT '2',_x000D_PRIZE_DISTRIBUTION_PER_WINNER VARCHAR2(40) DEFAULT '333333.3333');
_x000D_Comment on Column DISTRIBUTED_MONEY.LAUREATE_KEY is '[who]';
Comment on Column DISTRIBUTED_MONEY.PRIZE_KEY is '[what]';
Comment on Column DISTRIBUTED_MONEY.SHARE is '[how]';
Comment on Column DISTRIBUTED_MONEY.PRIZE_DISTRIBUTION_PER_WINNER is '[$]';
</v>
      </c>
      <c r="G139" s="93"/>
      <c r="H139" s="93"/>
      <c r="I139" s="40"/>
      <c r="J139" s="3"/>
      <c r="K139" s="3"/>
      <c r="L139" s="40"/>
      <c r="AU139" s="197"/>
      <c r="AV139" s="198"/>
      <c r="AW139" s="198"/>
      <c r="AX139" s="198"/>
    </row>
    <row r="140" spans="1:50" s="51" customFormat="1" hidden="1" outlineLevel="1">
      <c r="A140" s="36"/>
      <c r="B140" s="36"/>
      <c r="C140" s="77"/>
      <c r="D140" s="77"/>
      <c r="E140" s="35"/>
      <c r="F140" s="7"/>
      <c r="G140" s="7"/>
      <c r="H140" s="7"/>
      <c r="I140" s="50"/>
      <c r="J140" s="37"/>
      <c r="K140" s="37"/>
      <c r="L140" s="50"/>
    </row>
    <row r="141" spans="1:50" hidden="1" outlineLevel="1">
      <c r="F141" s="127">
        <f t="array" aca="1" ref="F141" ca="1">MAX(LEN(G106:AY106))</f>
        <v>0</v>
      </c>
      <c r="G141" s="94"/>
      <c r="H141" s="94"/>
      <c r="J141" s="4"/>
      <c r="K141" s="4"/>
    </row>
    <row r="142" spans="1:50" hidden="1" outlineLevel="1">
      <c r="J142" s="4"/>
      <c r="K142" s="4"/>
    </row>
    <row r="143" spans="1:50" ht="13.05" customHeight="1" collapsed="1"/>
    <row r="144" spans="1:50" s="132" customFormat="1">
      <c r="A144" s="133"/>
      <c r="B144" s="133"/>
      <c r="C144" s="133"/>
      <c r="D144" s="133"/>
      <c r="E144" s="76"/>
      <c r="F144" s="134" t="s">
        <v>98</v>
      </c>
      <c r="G144" s="134"/>
      <c r="H144" s="187" t="s">
        <v>13</v>
      </c>
    </row>
  </sheetData>
  <mergeCells count="3">
    <mergeCell ref="F31:M36"/>
    <mergeCell ref="C77:E77"/>
    <mergeCell ref="AU117:AX117"/>
  </mergeCells>
  <hyperlinks>
    <hyperlink ref="H144" r:id="rId1" xr:uid="{5A366B7E-287A-4A4E-B8B5-BF003EA0E3D7}"/>
  </hyperlinks>
  <pageMargins left="0.70000000000000007" right="0.70000000000000007" top="0.39000000000000007" bottom="0.39000000000000007" header="0.39000000000000007" footer="0.39000000000000007"/>
  <headerFooter>
    <oddFooter>&amp;R&amp;8Agile Data Warehouse Design &amp;Uwww.modelstorming.com</oddFooter>
  </headerFooter>
  <rowBreaks count="1" manualBreakCount="1">
    <brk id="17" max="16383" man="1"/>
  </rowBreaks>
  <colBreaks count="1" manualBreakCount="1">
    <brk id="8" max="1048575" man="1" pt="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F46"/>
  <sheetViews>
    <sheetView tabSelected="1" zoomScale="85" zoomScaleNormal="85" zoomScalePageLayoutView="200" workbookViewId="0">
      <pane ySplit="1" topLeftCell="A2" activePane="bottomLeft" state="frozen"/>
      <selection pane="bottomLeft" activeCell="E39" sqref="E39"/>
    </sheetView>
  </sheetViews>
  <sheetFormatPr defaultColWidth="10.77734375" defaultRowHeight="13.2"/>
  <cols>
    <col min="1" max="1" width="44.6640625" style="75" customWidth="1"/>
    <col min="2" max="2" width="75.6640625" style="75" customWidth="1"/>
    <col min="3" max="3" width="81.33203125" style="75" customWidth="1"/>
    <col min="4" max="16384" width="10.77734375" style="78"/>
  </cols>
  <sheetData>
    <row r="1" spans="1:6" s="48" customFormat="1">
      <c r="A1" s="95" t="s">
        <v>330</v>
      </c>
      <c r="B1" s="95" t="s">
        <v>331</v>
      </c>
      <c r="C1" s="95" t="s">
        <v>332</v>
      </c>
    </row>
    <row r="2" spans="1:6" s="87" customFormat="1" ht="16.05" customHeight="1">
      <c r="A2" s="2" t="s">
        <v>251</v>
      </c>
      <c r="B2" s="2" t="s">
        <v>124</v>
      </c>
      <c r="C2" s="2" t="s">
        <v>5</v>
      </c>
      <c r="D2" s="1"/>
      <c r="E2" s="1"/>
      <c r="F2" s="1"/>
    </row>
    <row r="3" spans="1:6" s="87" customFormat="1" ht="16.05" customHeight="1">
      <c r="A3" s="2" t="s">
        <v>333</v>
      </c>
      <c r="B3" s="105" t="s">
        <v>493</v>
      </c>
      <c r="C3" s="2"/>
      <c r="D3" s="1"/>
      <c r="E3" s="1"/>
      <c r="F3" s="1"/>
    </row>
    <row r="4" spans="1:6" s="87" customFormat="1" ht="16.05" customHeight="1">
      <c r="A4" s="2" t="s">
        <v>337</v>
      </c>
      <c r="B4" s="105" t="s">
        <v>494</v>
      </c>
      <c r="C4" s="2"/>
      <c r="D4" s="1"/>
      <c r="E4" s="1"/>
      <c r="F4" s="1"/>
    </row>
    <row r="5" spans="1:6" s="87" customFormat="1" ht="16.05" customHeight="1">
      <c r="A5" s="2" t="s">
        <v>252</v>
      </c>
      <c r="B5" s="2">
        <v>30</v>
      </c>
      <c r="C5" s="2">
        <v>128</v>
      </c>
      <c r="D5" s="1"/>
      <c r="E5" s="1"/>
      <c r="F5" s="1"/>
    </row>
    <row r="6" spans="1:6" s="87" customFormat="1" ht="16.05" customHeight="1">
      <c r="A6" s="75" t="s">
        <v>284</v>
      </c>
      <c r="B6" s="88" t="s">
        <v>316</v>
      </c>
      <c r="C6" s="2"/>
      <c r="D6" s="1"/>
      <c r="E6" s="1"/>
      <c r="F6" s="1"/>
    </row>
    <row r="7" spans="1:6" s="87" customFormat="1" ht="16.05" customHeight="1">
      <c r="A7" s="75" t="s">
        <v>285</v>
      </c>
      <c r="B7" s="88" t="s">
        <v>301</v>
      </c>
      <c r="C7" s="2"/>
      <c r="D7" s="1"/>
      <c r="E7" s="1"/>
      <c r="F7" s="1"/>
    </row>
    <row r="8" spans="1:6" ht="16.05" customHeight="1">
      <c r="A8" s="75" t="s">
        <v>286</v>
      </c>
      <c r="B8" s="19" t="s">
        <v>223</v>
      </c>
    </row>
    <row r="9" spans="1:6" s="75" customFormat="1" ht="16.05" customHeight="1">
      <c r="A9" s="75" t="s">
        <v>83</v>
      </c>
      <c r="B9" s="19" t="s">
        <v>196</v>
      </c>
    </row>
    <row r="10" spans="1:6" s="75" customFormat="1" ht="16.05" customHeight="1">
      <c r="A10" s="75" t="s">
        <v>195</v>
      </c>
      <c r="B10" s="19" t="s">
        <v>223</v>
      </c>
    </row>
    <row r="11" spans="1:6" s="75" customFormat="1" ht="27" customHeight="1">
      <c r="A11" s="75" t="s">
        <v>106</v>
      </c>
      <c r="B11" s="19" t="s">
        <v>86</v>
      </c>
    </row>
    <row r="12" spans="1:6">
      <c r="A12" s="75" t="s">
        <v>498</v>
      </c>
      <c r="B12" s="88" t="s">
        <v>85</v>
      </c>
    </row>
    <row r="13" spans="1:6">
      <c r="A13" s="75" t="s">
        <v>499</v>
      </c>
      <c r="B13" s="88" t="s">
        <v>170</v>
      </c>
    </row>
    <row r="14" spans="1:6">
      <c r="A14" s="75" t="s">
        <v>235</v>
      </c>
      <c r="B14" s="19" t="s">
        <v>234</v>
      </c>
    </row>
    <row r="15" spans="1:6">
      <c r="A15" s="75" t="s">
        <v>414</v>
      </c>
      <c r="B15" s="19" t="s">
        <v>216</v>
      </c>
    </row>
    <row r="16" spans="1:6" ht="26.4">
      <c r="A16" s="75" t="s">
        <v>125</v>
      </c>
      <c r="B16" s="19" t="s">
        <v>92</v>
      </c>
    </row>
    <row r="17" spans="1:4">
      <c r="A17" s="75" t="s">
        <v>254</v>
      </c>
      <c r="B17" s="19" t="s">
        <v>342</v>
      </c>
    </row>
    <row r="18" spans="1:4">
      <c r="A18" s="75" t="s">
        <v>217</v>
      </c>
      <c r="B18" s="19" t="s">
        <v>89</v>
      </c>
    </row>
    <row r="19" spans="1:4">
      <c r="A19" s="75" t="s">
        <v>407</v>
      </c>
      <c r="B19" s="19" t="s">
        <v>84</v>
      </c>
      <c r="C19" s="75" t="s">
        <v>207</v>
      </c>
    </row>
    <row r="20" spans="1:4">
      <c r="A20" s="75" t="s">
        <v>339</v>
      </c>
      <c r="B20" s="19" t="s">
        <v>89</v>
      </c>
    </row>
    <row r="21" spans="1:4">
      <c r="A21" s="75" t="s">
        <v>100</v>
      </c>
      <c r="B21" s="19"/>
    </row>
    <row r="22" spans="1:4">
      <c r="A22" s="75" t="s">
        <v>59</v>
      </c>
      <c r="B22" s="19" t="s">
        <v>60</v>
      </c>
    </row>
    <row r="23" spans="1:4">
      <c r="A23" s="75" t="s">
        <v>259</v>
      </c>
      <c r="B23" s="19" t="s">
        <v>90</v>
      </c>
    </row>
    <row r="24" spans="1:4">
      <c r="A24" s="75" t="s">
        <v>255</v>
      </c>
      <c r="B24" s="19">
        <v>30</v>
      </c>
    </row>
    <row r="25" spans="1:4">
      <c r="A25" s="75" t="s">
        <v>260</v>
      </c>
      <c r="B25" s="19" t="s">
        <v>261</v>
      </c>
    </row>
    <row r="26" spans="1:4">
      <c r="A26" s="75" t="s">
        <v>119</v>
      </c>
      <c r="B26" s="19" t="s">
        <v>120</v>
      </c>
    </row>
    <row r="27" spans="1:4">
      <c r="A27" s="75" t="s">
        <v>256</v>
      </c>
      <c r="B27" s="19" t="s">
        <v>91</v>
      </c>
    </row>
    <row r="28" spans="1:4">
      <c r="A28" s="75" t="s">
        <v>257</v>
      </c>
      <c r="B28" s="19" t="s">
        <v>245</v>
      </c>
    </row>
    <row r="29" spans="1:4" s="26" customFormat="1" ht="55.05" customHeight="1">
      <c r="A29" s="24" t="s">
        <v>87</v>
      </c>
      <c r="B29" s="17" t="s">
        <v>2</v>
      </c>
      <c r="C29" s="17"/>
    </row>
    <row r="30" spans="1:4" s="26" customFormat="1" ht="58.95" customHeight="1">
      <c r="A30" s="24" t="s">
        <v>271</v>
      </c>
      <c r="B30" s="17" t="s">
        <v>12</v>
      </c>
      <c r="C30" s="17"/>
    </row>
    <row r="31" spans="1:4" s="26" customFormat="1" ht="58.95" customHeight="1">
      <c r="A31" s="24" t="s">
        <v>276</v>
      </c>
      <c r="B31" s="17" t="s">
        <v>142</v>
      </c>
      <c r="C31" s="17"/>
    </row>
    <row r="32" spans="1:4" s="26" customFormat="1" ht="94.05" customHeight="1">
      <c r="A32" s="24" t="s">
        <v>10</v>
      </c>
      <c r="B32" s="19" t="s">
        <v>1</v>
      </c>
      <c r="C32" s="75" t="s">
        <v>0</v>
      </c>
      <c r="D32" s="19"/>
    </row>
    <row r="33" spans="1:4">
      <c r="A33" s="75" t="s">
        <v>253</v>
      </c>
      <c r="B33" s="19" t="s">
        <v>246</v>
      </c>
    </row>
    <row r="34" spans="1:4" ht="31.05" customHeight="1">
      <c r="A34" s="75" t="s">
        <v>505</v>
      </c>
      <c r="B34" s="19"/>
    </row>
    <row r="35" spans="1:4" ht="33" customHeight="1">
      <c r="A35" s="75" t="s">
        <v>496</v>
      </c>
      <c r="B35" s="19"/>
    </row>
    <row r="36" spans="1:4" ht="26.4">
      <c r="A36" s="75" t="s">
        <v>6</v>
      </c>
      <c r="B36" s="19" t="s">
        <v>14</v>
      </c>
    </row>
    <row r="37" spans="1:4">
      <c r="A37" s="75" t="s">
        <v>189</v>
      </c>
      <c r="B37" s="19" t="s">
        <v>88</v>
      </c>
    </row>
    <row r="38" spans="1:4" ht="92.4">
      <c r="A38" s="75" t="s">
        <v>9</v>
      </c>
      <c r="B38" s="19" t="s">
        <v>8</v>
      </c>
      <c r="C38" s="75" t="s">
        <v>11</v>
      </c>
      <c r="D38" s="19"/>
    </row>
    <row r="39" spans="1:4" ht="105.6">
      <c r="A39" s="75" t="s">
        <v>7</v>
      </c>
      <c r="B39" s="19" t="s">
        <v>15</v>
      </c>
      <c r="C39" s="75" t="s">
        <v>16</v>
      </c>
      <c r="D39" s="19"/>
    </row>
    <row r="40" spans="1:4">
      <c r="A40" s="75" t="s">
        <v>209</v>
      </c>
      <c r="B40" s="19" t="s">
        <v>435</v>
      </c>
    </row>
    <row r="41" spans="1:4">
      <c r="A41" s="75" t="s">
        <v>219</v>
      </c>
      <c r="B41" s="88" t="s">
        <v>69</v>
      </c>
    </row>
    <row r="42" spans="1:4">
      <c r="A42" s="75" t="s">
        <v>523</v>
      </c>
      <c r="B42" s="86" t="s">
        <v>210</v>
      </c>
    </row>
    <row r="43" spans="1:4">
      <c r="A43" s="75" t="s">
        <v>409</v>
      </c>
      <c r="B43" s="75" t="s">
        <v>210</v>
      </c>
    </row>
    <row r="44" spans="1:4">
      <c r="A44" s="75" t="s">
        <v>502</v>
      </c>
      <c r="B44" s="75" t="s">
        <v>218</v>
      </c>
    </row>
    <row r="45" spans="1:4" s="89" customFormat="1">
      <c r="A45" s="86" t="s">
        <v>504</v>
      </c>
      <c r="B45" s="19" t="s">
        <v>101</v>
      </c>
      <c r="C45" s="19" t="s">
        <v>102</v>
      </c>
    </row>
    <row r="46" spans="1:4" ht="26.4">
      <c r="A46" s="75" t="s">
        <v>503</v>
      </c>
      <c r="B46" s="19" t="s">
        <v>513</v>
      </c>
    </row>
  </sheetData>
  <phoneticPr fontId="27" type="noConversion"/>
  <pageMargins left="0.75" right="0.75" top="1" bottom="1" header="0.5" footer="0.5"/>
  <pageSetup paperSize="0" orientation="portrait" horizontalDpi="4294967292" verticalDpi="4294967292"/>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E56"/>
  <sheetViews>
    <sheetView zoomScaleNormal="100" zoomScalePageLayoutView="200" workbookViewId="0">
      <pane xSplit="2" ySplit="1" topLeftCell="C17" activePane="bottomRight" state="frozen"/>
      <selection pane="topRight" activeCell="C1" sqref="C1"/>
      <selection pane="bottomLeft" activeCell="A2" sqref="A2"/>
      <selection pane="bottomRight" activeCell="F30" sqref="F30"/>
    </sheetView>
  </sheetViews>
  <sheetFormatPr defaultColWidth="11.5546875" defaultRowHeight="13.2"/>
  <cols>
    <col min="1" max="1" width="18.77734375" style="84" bestFit="1" customWidth="1"/>
    <col min="2" max="2" width="10.77734375" style="97" customWidth="1"/>
    <col min="3" max="3" width="84.6640625" style="85" customWidth="1"/>
    <col min="4" max="4" width="34.109375" style="85" customWidth="1"/>
    <col min="5" max="5" width="14.109375" style="99" bestFit="1" customWidth="1"/>
    <col min="8" max="8" width="13.77734375" customWidth="1"/>
  </cols>
  <sheetData>
    <row r="1" spans="1:5" s="90" customFormat="1" ht="26.4">
      <c r="A1" s="66" t="s">
        <v>373</v>
      </c>
      <c r="B1" s="97" t="s">
        <v>179</v>
      </c>
      <c r="C1" s="97" t="s">
        <v>372</v>
      </c>
      <c r="D1" s="97" t="s">
        <v>408</v>
      </c>
      <c r="E1" s="98" t="s">
        <v>302</v>
      </c>
    </row>
    <row r="2" spans="1:5" ht="30" customHeight="1">
      <c r="A2" s="431" t="s">
        <v>374</v>
      </c>
      <c r="B2" s="97" t="s">
        <v>136</v>
      </c>
      <c r="C2" s="97" t="s">
        <v>144</v>
      </c>
    </row>
    <row r="3" spans="1:5" ht="28.95" customHeight="1">
      <c r="A3" s="431"/>
      <c r="B3" s="97" t="s">
        <v>138</v>
      </c>
      <c r="C3" s="97" t="s">
        <v>145</v>
      </c>
      <c r="E3" s="99" t="s">
        <v>137</v>
      </c>
    </row>
    <row r="4" spans="1:5" ht="28.95" customHeight="1">
      <c r="A4" s="431"/>
      <c r="B4" s="97" t="s">
        <v>139</v>
      </c>
      <c r="C4" s="97" t="s">
        <v>281</v>
      </c>
      <c r="E4" s="99" t="s">
        <v>17</v>
      </c>
    </row>
    <row r="5" spans="1:5" ht="18" customHeight="1">
      <c r="A5" s="431"/>
      <c r="B5" s="97" t="s">
        <v>18</v>
      </c>
      <c r="C5" s="97" t="s">
        <v>277</v>
      </c>
      <c r="D5" s="434" t="s">
        <v>415</v>
      </c>
      <c r="E5" s="99" t="s">
        <v>307</v>
      </c>
    </row>
    <row r="6" spans="1:5" ht="30" customHeight="1">
      <c r="A6" s="431"/>
      <c r="B6" s="97" t="s">
        <v>308</v>
      </c>
      <c r="C6" s="97" t="s">
        <v>237</v>
      </c>
      <c r="D6" s="434"/>
      <c r="E6" s="99">
        <v>8</v>
      </c>
    </row>
    <row r="7" spans="1:5" ht="25.95" customHeight="1">
      <c r="A7" s="431"/>
      <c r="B7" s="97" t="s">
        <v>309</v>
      </c>
      <c r="C7" s="97" t="s">
        <v>278</v>
      </c>
      <c r="D7" s="434"/>
      <c r="E7" s="99">
        <v>8</v>
      </c>
    </row>
    <row r="8" spans="1:5" ht="16.95" customHeight="1">
      <c r="A8" s="431"/>
      <c r="B8" s="97" t="s">
        <v>310</v>
      </c>
      <c r="C8" s="85" t="s">
        <v>311</v>
      </c>
      <c r="D8" s="434"/>
      <c r="E8" s="99">
        <v>8</v>
      </c>
    </row>
    <row r="9" spans="1:5" ht="16.95" customHeight="1">
      <c r="A9" s="431"/>
      <c r="B9" s="97" t="s">
        <v>312</v>
      </c>
      <c r="C9" s="97" t="s">
        <v>238</v>
      </c>
      <c r="D9" s="434"/>
      <c r="E9" s="99">
        <v>8</v>
      </c>
    </row>
    <row r="10" spans="1:5" ht="27" customHeight="1">
      <c r="A10" s="431"/>
      <c r="B10" s="97" t="s">
        <v>313</v>
      </c>
      <c r="C10" s="97" t="s">
        <v>335</v>
      </c>
      <c r="D10" s="85" t="s">
        <v>436</v>
      </c>
      <c r="E10" s="99">
        <v>5</v>
      </c>
    </row>
    <row r="11" spans="1:5" ht="52.05" customHeight="1">
      <c r="A11" s="431" t="s">
        <v>521</v>
      </c>
      <c r="B11" s="97" t="s">
        <v>241</v>
      </c>
      <c r="C11" s="97" t="s">
        <v>239</v>
      </c>
      <c r="D11" s="434" t="s">
        <v>429</v>
      </c>
      <c r="E11" s="99" t="s">
        <v>369</v>
      </c>
    </row>
    <row r="12" spans="1:5" ht="28.05" customHeight="1">
      <c r="A12" s="431"/>
      <c r="B12" s="97" t="s">
        <v>244</v>
      </c>
      <c r="C12" s="97" t="s">
        <v>336</v>
      </c>
      <c r="D12" s="434"/>
      <c r="E12" s="99" t="s">
        <v>369</v>
      </c>
    </row>
    <row r="13" spans="1:5" ht="28.95" customHeight="1">
      <c r="A13" s="431"/>
      <c r="B13" s="97" t="s">
        <v>375</v>
      </c>
      <c r="C13" s="97" t="s">
        <v>398</v>
      </c>
      <c r="D13" s="434"/>
      <c r="E13" s="99">
        <v>4</v>
      </c>
    </row>
    <row r="14" spans="1:5" ht="28.05" customHeight="1">
      <c r="A14" s="431"/>
      <c r="B14" s="97" t="s">
        <v>376</v>
      </c>
      <c r="C14" s="97" t="s">
        <v>393</v>
      </c>
      <c r="D14" s="434"/>
      <c r="E14" s="99">
        <v>4</v>
      </c>
    </row>
    <row r="15" spans="1:5" ht="52.95" customHeight="1">
      <c r="A15" s="431"/>
      <c r="B15" s="97" t="s">
        <v>377</v>
      </c>
      <c r="C15" s="97" t="s">
        <v>380</v>
      </c>
      <c r="D15" s="434"/>
      <c r="E15" s="99">
        <v>6</v>
      </c>
    </row>
    <row r="16" spans="1:5" ht="40.049999999999997" customHeight="1">
      <c r="A16" s="431"/>
      <c r="B16" s="97" t="s">
        <v>303</v>
      </c>
      <c r="C16" s="97" t="s">
        <v>322</v>
      </c>
      <c r="D16" s="434"/>
      <c r="E16" s="99">
        <v>6</v>
      </c>
    </row>
    <row r="17" spans="1:5" ht="30" customHeight="1">
      <c r="A17" s="431"/>
      <c r="B17" s="97" t="s">
        <v>304</v>
      </c>
      <c r="C17" s="97" t="s">
        <v>327</v>
      </c>
      <c r="D17" s="434"/>
      <c r="E17" s="99">
        <v>6</v>
      </c>
    </row>
    <row r="18" spans="1:5" ht="67.05" customHeight="1">
      <c r="A18" s="431"/>
      <c r="B18" s="97" t="s">
        <v>305</v>
      </c>
      <c r="C18" s="97" t="s">
        <v>289</v>
      </c>
      <c r="D18" s="434"/>
      <c r="E18" s="99" t="s">
        <v>370</v>
      </c>
    </row>
    <row r="19" spans="1:5" ht="30" customHeight="1">
      <c r="A19" s="431"/>
      <c r="B19" s="97" t="s">
        <v>306</v>
      </c>
      <c r="C19" s="97" t="s">
        <v>403</v>
      </c>
      <c r="D19" s="434"/>
      <c r="E19" s="99">
        <v>9</v>
      </c>
    </row>
    <row r="20" spans="1:5" ht="16.05" customHeight="1">
      <c r="A20" s="431"/>
      <c r="B20" s="97" t="s">
        <v>313</v>
      </c>
      <c r="C20" s="97" t="s">
        <v>404</v>
      </c>
      <c r="D20" s="85" t="s">
        <v>436</v>
      </c>
      <c r="E20" s="99">
        <v>5</v>
      </c>
    </row>
    <row r="21" spans="1:5" ht="27" customHeight="1">
      <c r="A21" s="431" t="s">
        <v>362</v>
      </c>
      <c r="B21" s="97" t="s">
        <v>198</v>
      </c>
      <c r="C21" s="97" t="s">
        <v>381</v>
      </c>
      <c r="D21" s="85" t="s">
        <v>410</v>
      </c>
      <c r="E21" s="99" t="s">
        <v>366</v>
      </c>
    </row>
    <row r="22" spans="1:5" ht="16.05" customHeight="1">
      <c r="A22" s="431"/>
      <c r="B22" s="97" t="s">
        <v>199</v>
      </c>
      <c r="C22" s="97" t="s">
        <v>321</v>
      </c>
      <c r="E22" s="99" t="s">
        <v>367</v>
      </c>
    </row>
    <row r="23" spans="1:5" ht="27" customHeight="1">
      <c r="A23" s="431"/>
      <c r="B23" s="97" t="s">
        <v>183</v>
      </c>
      <c r="C23" s="97" t="s">
        <v>402</v>
      </c>
      <c r="E23" s="99" t="s">
        <v>368</v>
      </c>
    </row>
    <row r="24" spans="1:5" ht="51" customHeight="1">
      <c r="A24" s="431"/>
      <c r="B24" s="97" t="s">
        <v>363</v>
      </c>
      <c r="C24" s="97" t="s">
        <v>346</v>
      </c>
      <c r="E24" s="99" t="s">
        <v>361</v>
      </c>
    </row>
    <row r="25" spans="1:5" ht="39.6">
      <c r="A25" s="431"/>
      <c r="B25" s="97" t="s">
        <v>184</v>
      </c>
      <c r="C25" s="97" t="s">
        <v>422</v>
      </c>
      <c r="E25" s="99" t="s">
        <v>364</v>
      </c>
    </row>
    <row r="26" spans="1:5" ht="40.049999999999997" customHeight="1">
      <c r="A26" s="431"/>
      <c r="B26" s="97" t="s">
        <v>394</v>
      </c>
      <c r="C26" s="97" t="s">
        <v>396</v>
      </c>
      <c r="E26" s="99" t="s">
        <v>365</v>
      </c>
    </row>
    <row r="27" spans="1:5" ht="28.05" customHeight="1">
      <c r="A27" s="431"/>
      <c r="B27" s="97" t="s">
        <v>313</v>
      </c>
      <c r="C27" s="97" t="s">
        <v>348</v>
      </c>
      <c r="D27" s="85" t="s">
        <v>436</v>
      </c>
      <c r="E27" s="99" t="s">
        <v>367</v>
      </c>
    </row>
    <row r="28" spans="1:5" ht="49.05" customHeight="1">
      <c r="A28" s="431"/>
      <c r="B28" s="100" t="s">
        <v>395</v>
      </c>
      <c r="C28" s="97" t="s">
        <v>401</v>
      </c>
      <c r="E28" s="99" t="s">
        <v>367</v>
      </c>
    </row>
    <row r="29" spans="1:5" ht="40.049999999999997" customHeight="1">
      <c r="A29" s="431"/>
      <c r="B29" s="97" t="s">
        <v>264</v>
      </c>
      <c r="C29" s="97" t="s">
        <v>411</v>
      </c>
      <c r="D29" s="85" t="s">
        <v>406</v>
      </c>
      <c r="E29" s="99" t="s">
        <v>68</v>
      </c>
    </row>
    <row r="30" spans="1:5" ht="40.049999999999997" customHeight="1">
      <c r="A30" s="431"/>
      <c r="B30" s="97" t="s">
        <v>265</v>
      </c>
      <c r="C30" s="97" t="s">
        <v>412</v>
      </c>
      <c r="D30" s="104" t="s">
        <v>229</v>
      </c>
      <c r="E30" s="99" t="s">
        <v>67</v>
      </c>
    </row>
    <row r="31" spans="1:5" ht="36" customHeight="1">
      <c r="A31" s="431" t="s">
        <v>355</v>
      </c>
      <c r="B31" s="97" t="s">
        <v>266</v>
      </c>
      <c r="C31" s="97" t="s">
        <v>349</v>
      </c>
      <c r="D31" s="434" t="s">
        <v>413</v>
      </c>
      <c r="E31" s="99" t="s">
        <v>367</v>
      </c>
    </row>
    <row r="32" spans="1:5" ht="36" customHeight="1">
      <c r="A32" s="431"/>
      <c r="B32" s="97" t="s">
        <v>180</v>
      </c>
      <c r="C32" s="97" t="s">
        <v>350</v>
      </c>
      <c r="D32" s="434"/>
      <c r="E32" s="99" t="s">
        <v>367</v>
      </c>
    </row>
    <row r="33" spans="1:5" ht="18" customHeight="1">
      <c r="A33" s="431"/>
      <c r="B33" s="97" t="s">
        <v>62</v>
      </c>
      <c r="C33" s="97" t="s">
        <v>66</v>
      </c>
      <c r="D33" s="434"/>
      <c r="E33" s="99" t="s">
        <v>67</v>
      </c>
    </row>
    <row r="34" spans="1:5" ht="36" customHeight="1">
      <c r="A34" s="431"/>
      <c r="B34" s="97" t="s">
        <v>181</v>
      </c>
      <c r="C34" s="97" t="s">
        <v>347</v>
      </c>
      <c r="D34" s="434"/>
      <c r="E34" s="99" t="s">
        <v>359</v>
      </c>
    </row>
    <row r="35" spans="1:5" ht="27" customHeight="1">
      <c r="A35" s="431"/>
      <c r="B35" s="97" t="s">
        <v>182</v>
      </c>
      <c r="C35" s="97" t="s">
        <v>326</v>
      </c>
      <c r="D35" s="434"/>
      <c r="E35" s="99" t="s">
        <v>367</v>
      </c>
    </row>
    <row r="36" spans="1:5" ht="28.05" customHeight="1">
      <c r="A36" s="431"/>
      <c r="B36" s="97" t="s">
        <v>267</v>
      </c>
      <c r="C36" s="97" t="s">
        <v>382</v>
      </c>
      <c r="D36" s="434"/>
      <c r="E36" s="99" t="s">
        <v>367</v>
      </c>
    </row>
    <row r="37" spans="1:5" ht="15" customHeight="1">
      <c r="A37" s="431"/>
      <c r="B37" s="97" t="s">
        <v>360</v>
      </c>
      <c r="C37" s="97" t="s">
        <v>328</v>
      </c>
      <c r="D37" s="434"/>
      <c r="E37" s="99" t="s">
        <v>367</v>
      </c>
    </row>
    <row r="38" spans="1:5" ht="15" customHeight="1">
      <c r="A38" s="431" t="s">
        <v>354</v>
      </c>
      <c r="B38" s="97" t="s">
        <v>202</v>
      </c>
      <c r="C38" s="97" t="s">
        <v>329</v>
      </c>
      <c r="D38" s="434" t="s">
        <v>95</v>
      </c>
      <c r="E38" s="99" t="s">
        <v>367</v>
      </c>
    </row>
    <row r="39" spans="1:5" ht="52.05" customHeight="1">
      <c r="A39" s="431"/>
      <c r="B39" s="97" t="s">
        <v>197</v>
      </c>
      <c r="C39" s="97" t="s">
        <v>497</v>
      </c>
      <c r="D39" s="434"/>
      <c r="E39" s="99" t="s">
        <v>178</v>
      </c>
    </row>
    <row r="40" spans="1:5" ht="16.05" customHeight="1">
      <c r="A40" s="431"/>
      <c r="B40" s="97" t="s">
        <v>274</v>
      </c>
      <c r="C40" s="97" t="s">
        <v>385</v>
      </c>
      <c r="D40" s="434"/>
      <c r="E40" s="99" t="s">
        <v>356</v>
      </c>
    </row>
    <row r="41" spans="1:5" ht="18" customHeight="1">
      <c r="A41" s="431"/>
      <c r="B41" s="97" t="s">
        <v>275</v>
      </c>
      <c r="C41" s="97" t="s">
        <v>386</v>
      </c>
      <c r="D41" s="434"/>
      <c r="E41" s="99" t="s">
        <v>367</v>
      </c>
    </row>
    <row r="42" spans="1:5" ht="16.05" customHeight="1">
      <c r="A42" s="431"/>
      <c r="B42" s="97" t="s">
        <v>357</v>
      </c>
      <c r="C42" s="97" t="s">
        <v>334</v>
      </c>
      <c r="D42" s="434"/>
      <c r="E42" s="99" t="s">
        <v>367</v>
      </c>
    </row>
    <row r="43" spans="1:5" ht="37.950000000000003" customHeight="1">
      <c r="A43" s="431"/>
      <c r="B43" s="97" t="s">
        <v>358</v>
      </c>
      <c r="C43" s="97" t="s">
        <v>399</v>
      </c>
      <c r="D43" s="434"/>
      <c r="E43" s="99" t="s">
        <v>353</v>
      </c>
    </row>
    <row r="44" spans="1:5" ht="63" customHeight="1">
      <c r="A44" s="431" t="s">
        <v>294</v>
      </c>
      <c r="B44" s="97" t="s">
        <v>268</v>
      </c>
      <c r="C44" s="97" t="s">
        <v>400</v>
      </c>
      <c r="E44" s="99" t="s">
        <v>351</v>
      </c>
    </row>
    <row r="45" spans="1:5" ht="78" customHeight="1">
      <c r="A45" s="431"/>
      <c r="B45" s="97" t="s">
        <v>269</v>
      </c>
      <c r="C45" s="97" t="s">
        <v>405</v>
      </c>
      <c r="E45" s="99" t="s">
        <v>296</v>
      </c>
    </row>
    <row r="46" spans="1:5" ht="40.049999999999997" customHeight="1">
      <c r="A46" s="431"/>
      <c r="B46" s="97" t="s">
        <v>200</v>
      </c>
      <c r="C46" s="97" t="s">
        <v>384</v>
      </c>
      <c r="E46" s="99" t="s">
        <v>352</v>
      </c>
    </row>
    <row r="47" spans="1:5" ht="79.2">
      <c r="A47" s="431"/>
      <c r="B47" s="97" t="s">
        <v>270</v>
      </c>
      <c r="C47" s="97" t="s">
        <v>383</v>
      </c>
      <c r="E47" s="99" t="s">
        <v>293</v>
      </c>
    </row>
    <row r="48" spans="1:5" ht="39.6">
      <c r="A48" s="431" t="s">
        <v>177</v>
      </c>
      <c r="B48" s="97" t="s">
        <v>273</v>
      </c>
      <c r="C48" s="97" t="s">
        <v>387</v>
      </c>
      <c r="E48" s="99" t="s">
        <v>291</v>
      </c>
    </row>
    <row r="49" spans="1:5" ht="52.95" customHeight="1">
      <c r="A49" s="431"/>
      <c r="B49" s="97" t="s">
        <v>272</v>
      </c>
      <c r="C49" s="97" t="s">
        <v>371</v>
      </c>
      <c r="E49" s="99" t="s">
        <v>293</v>
      </c>
    </row>
    <row r="50" spans="1:5" ht="40.950000000000003" customHeight="1">
      <c r="A50" s="431"/>
      <c r="B50" s="97" t="s">
        <v>250</v>
      </c>
      <c r="C50" s="97" t="s">
        <v>495</v>
      </c>
      <c r="E50" s="99" t="s">
        <v>295</v>
      </c>
    </row>
    <row r="51" spans="1:5" ht="66">
      <c r="A51" s="431"/>
      <c r="B51" s="97" t="s">
        <v>344</v>
      </c>
      <c r="C51" s="97" t="s">
        <v>500</v>
      </c>
      <c r="E51" s="99" t="s">
        <v>290</v>
      </c>
    </row>
    <row r="52" spans="1:5" ht="39.6">
      <c r="A52" s="431"/>
      <c r="B52" s="97" t="s">
        <v>123</v>
      </c>
      <c r="C52" s="97" t="s">
        <v>434</v>
      </c>
      <c r="D52" s="434" t="s">
        <v>240</v>
      </c>
      <c r="E52" s="99" t="s">
        <v>307</v>
      </c>
    </row>
    <row r="53" spans="1:5" ht="118.8">
      <c r="A53" s="431"/>
      <c r="B53" s="97" t="s">
        <v>345</v>
      </c>
      <c r="C53" s="97" t="s">
        <v>423</v>
      </c>
      <c r="D53" s="434"/>
      <c r="E53" s="99" t="s">
        <v>185</v>
      </c>
    </row>
    <row r="54" spans="1:5" ht="52.95" customHeight="1">
      <c r="A54" s="431"/>
      <c r="B54" s="97" t="s">
        <v>249</v>
      </c>
      <c r="C54" s="97" t="s">
        <v>430</v>
      </c>
      <c r="D54" s="434"/>
      <c r="E54" s="99" t="s">
        <v>279</v>
      </c>
    </row>
    <row r="55" spans="1:5" ht="33" customHeight="1">
      <c r="A55" s="431"/>
      <c r="B55" s="97" t="s">
        <v>222</v>
      </c>
      <c r="C55" s="97" t="s">
        <v>397</v>
      </c>
      <c r="D55" s="104" t="s">
        <v>236</v>
      </c>
      <c r="E55" s="99" t="s">
        <v>292</v>
      </c>
    </row>
    <row r="56" spans="1:5" ht="52.8">
      <c r="A56" s="431"/>
      <c r="B56" s="97" t="s">
        <v>143</v>
      </c>
      <c r="C56" s="97" t="s">
        <v>501</v>
      </c>
      <c r="E56" s="99" t="s">
        <v>280</v>
      </c>
    </row>
  </sheetData>
  <mergeCells count="12">
    <mergeCell ref="A44:A47"/>
    <mergeCell ref="A48:A56"/>
    <mergeCell ref="D52:D54"/>
    <mergeCell ref="D5:D9"/>
    <mergeCell ref="D31:D37"/>
    <mergeCell ref="D38:D43"/>
    <mergeCell ref="A38:A43"/>
    <mergeCell ref="A31:A37"/>
    <mergeCell ref="A21:A30"/>
    <mergeCell ref="A11:A20"/>
    <mergeCell ref="A2:A10"/>
    <mergeCell ref="D11:D19"/>
  </mergeCells>
  <phoneticPr fontId="27" type="noConversion"/>
  <pageMargins left="0.75" right="0.75" top="1" bottom="1" header="0.5" footer="0.5"/>
  <ignoredErrors>
    <ignoredError sqref="E11:E12 E4" twoDigitTextYear="1"/>
  </ignoredErrors>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Introduction</vt:lpstr>
      <vt:lpstr>Example Event</vt:lpstr>
      <vt:lpstr>Example Dimension</vt:lpstr>
      <vt:lpstr>LAUREATE_DIM</vt:lpstr>
      <vt:lpstr>OVERALL_MOTIVATION_DIM</vt:lpstr>
      <vt:lpstr>MOTIVATION_DIM</vt:lpstr>
      <vt:lpstr>COUNTRY_DIM</vt:lpstr>
      <vt:lpstr>PRIZE_DIM</vt:lpstr>
      <vt:lpstr>PRIZE_CATEGORY_DIM</vt:lpstr>
      <vt:lpstr>INSTITUTION_DIM</vt:lpstr>
      <vt:lpstr>INSTITUTION_TYPE_DIM</vt:lpstr>
      <vt:lpstr>Example Fact</vt:lpstr>
      <vt:lpstr>LAUREATE_SHARED_PRIZE_FACT</vt:lpstr>
      <vt:lpstr>INSTITUTION_VALUE_MEMBERS_FACT</vt:lpstr>
      <vt:lpstr>DISTRIBUTED_MONEY_FACT</vt:lpstr>
      <vt:lpstr>Settings</vt:lpstr>
      <vt:lpstr>Help (BEAM✲ Codes)</vt:lpstr>
    </vt:vector>
  </TitlesOfParts>
  <Manager/>
  <Company>DecisionOne Consulting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BEAM Modelstormer</dc:title>
  <dc:subject>Version 0.9C</dc:subject>
  <dc:creator>Rosely Machado</dc:creator>
  <cp:keywords/>
  <dc:description>www.decisionone.co.uk_x000d_+44 7971 964824</dc:description>
  <cp:lastModifiedBy>Rosely Machado</cp:lastModifiedBy>
  <cp:lastPrinted>2006-08-08T00:44:45Z</cp:lastPrinted>
  <dcterms:created xsi:type="dcterms:W3CDTF">2004-06-03T21:49:10Z</dcterms:created>
  <dcterms:modified xsi:type="dcterms:W3CDTF">2022-04-18T21:53:05Z</dcterms:modified>
  <cp:category/>
</cp:coreProperties>
</file>