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hash\OneDrive\Desktop\"/>
    </mc:Choice>
  </mc:AlternateContent>
  <xr:revisionPtr revIDLastSave="0" documentId="8_{60EA334D-E79B-4809-9D33-A3C51077B3B8}" xr6:coauthVersionLast="47" xr6:coauthVersionMax="47" xr10:uidLastSave="{00000000-0000-0000-0000-000000000000}"/>
  <bookViews>
    <workbookView xWindow="-108" yWindow="-108" windowWidth="23256" windowHeight="12456" activeTab="1" xr2:uid="{DFB10ACE-76C3-47E0-B520-84B1B6C0C613}"/>
  </bookViews>
  <sheets>
    <sheet name="ecommerce-dataset-final" sheetId="1" r:id="rId1"/>
    <sheet name="Issue Breakdown" sheetId="2" r:id="rId2"/>
  </sheets>
  <calcPr calcId="0"/>
</workbook>
</file>

<file path=xl/calcChain.xml><?xml version="1.0" encoding="utf-8"?>
<calcChain xmlns="http://schemas.openxmlformats.org/spreadsheetml/2006/main">
  <c r="C2" i="2" l="1"/>
  <c r="B2" i="2"/>
  <c r="C8" i="2"/>
  <c r="C7" i="2"/>
  <c r="C6" i="2"/>
  <c r="B8" i="2"/>
  <c r="S2" i="1"/>
  <c r="B7" i="2"/>
  <c r="C5" i="2"/>
  <c r="C4" i="2"/>
  <c r="C3" i="2"/>
  <c r="B5" i="2"/>
  <c r="B4" i="2"/>
  <c r="B3" i="2"/>
  <c r="B6" i="2"/>
  <c r="V20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3" i="1"/>
  <c r="T4" i="1"/>
  <c r="T5" i="1"/>
  <c r="T6" i="1"/>
  <c r="T7" i="1"/>
  <c r="T8" i="1"/>
  <c r="T9" i="1"/>
  <c r="T10" i="1"/>
  <c r="T11" i="1"/>
  <c r="T12" i="1"/>
  <c r="T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" i="1"/>
  <c r="I204" i="1" a="1"/>
  <c r="I204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<sst xmlns="http://schemas.openxmlformats.org/spreadsheetml/2006/main" count="1046" uniqueCount="645">
  <si>
    <t>OrderID</t>
  </si>
  <si>
    <t>CustomerID</t>
  </si>
  <si>
    <t>OrderDate</t>
  </si>
  <si>
    <t>ProductID</t>
  </si>
  <si>
    <t>ProductCategory</t>
  </si>
  <si>
    <t>Quantity</t>
  </si>
  <si>
    <t>Price</t>
  </si>
  <si>
    <t>TotalAmount</t>
  </si>
  <si>
    <t>CustomerLocation</t>
  </si>
  <si>
    <t>23f2da2d-4cc5-42e1-bc62-a7d0e42ea50a</t>
  </si>
  <si>
    <t>4a1f73ba-3579-404f-b0a1-1815b470b8c2</t>
  </si>
  <si>
    <t>cdce9658-d862-4586-98ac-ab37934c7ac7</t>
  </si>
  <si>
    <t>Electornics</t>
  </si>
  <si>
    <t>Asia</t>
  </si>
  <si>
    <t>8f9875b3-26d8-4a8c-9324-e2803f5a0204</t>
  </si>
  <si>
    <t>ede013c6-46b3-49a7-97ea-ecc0955f3565</t>
  </si>
  <si>
    <t>ac917e14-629d-4140-9fea-9ee12eb441ac</t>
  </si>
  <si>
    <t>Sportz</t>
  </si>
  <si>
    <t>Australia</t>
  </si>
  <si>
    <t>1b7a4ea3-ea9f-4eb8-9d1d-62d316222797</t>
  </si>
  <si>
    <t>a38beec4-baf2-49b9-abcb-61c01270ff80</t>
  </si>
  <si>
    <t>f278d163-d312-4e5c-bea3-351de7ab1597</t>
  </si>
  <si>
    <t>Boks</t>
  </si>
  <si>
    <t>South America</t>
  </si>
  <si>
    <t>9d3eef19-d02c-4526-9662-d87b7fe5c73f</t>
  </si>
  <si>
    <t>bf74c160-73fb-4c3a-93a5-e78ec99ad9bb</t>
  </si>
  <si>
    <t>d7bbf3e9-b485-47ee-914c-42b7007b0a78</t>
  </si>
  <si>
    <t>Beuty</t>
  </si>
  <si>
    <t>aac37d22-3bb4-4ebf-8e0e-fed315e2eb52</t>
  </si>
  <si>
    <t>468bc959-9b09-419e-b1db-0f7729735237</t>
  </si>
  <si>
    <t>de5ddef2-c945-491e-a654-64dbbe50807b</t>
  </si>
  <si>
    <t>0a30a255-2908-49c1-8b4c-f406ad21e2ab</t>
  </si>
  <si>
    <t>2a6ba43a-0ec3-4460-927f-ebc215777894</t>
  </si>
  <si>
    <t>057f7417-7829-41fe-8b71-03541836a8c6</t>
  </si>
  <si>
    <t>Toyz</t>
  </si>
  <si>
    <t>d7bda791-06de-425e-83e9-82fa4696db0e</t>
  </si>
  <si>
    <t>ede37398-57c2-4aee-ad7e-8c632d2674be</t>
  </si>
  <si>
    <t>cba5aefe-8007-45a3-ba1b-e467f167e8d8</t>
  </si>
  <si>
    <t>Hom</t>
  </si>
  <si>
    <t>a9800a11-425a-4f83-8eaa-aa65142f4290</t>
  </si>
  <si>
    <t>25c355dd-13ce-4f7b-82af-139b55966408</t>
  </si>
  <si>
    <t>e16a2f5e-764b-4afe-b58d-c25f39a4d24a</t>
  </si>
  <si>
    <t>6b486220-e354-46ae-ad19-5acc5167c254</t>
  </si>
  <si>
    <t>b70918e8-5df4-40e8-ab2e-8bc1a68f3d55</t>
  </si>
  <si>
    <t>e4158af7-eaea-476a-97ae-c533bda3235a</t>
  </si>
  <si>
    <t>9c689b36-aa46-4794-a601-53ea22b5df97</t>
  </si>
  <si>
    <t>6d63565f-e1c7-487e-9a46-9d02f1173924</t>
  </si>
  <si>
    <t>6f40bc0b-5ab4-49c6-9084-e949dc88720d</t>
  </si>
  <si>
    <t>1d04fa25-a450-4eb5-8731-56b8b0977501</t>
  </si>
  <si>
    <t>101c0d4c-b33f-4fa4-9cf7-f2d5067c6e85</t>
  </si>
  <si>
    <t>53987758-5854-4999-9b72-6c5c8d693e57</t>
  </si>
  <si>
    <t>7322fdfa-6a76-429d-945b-875b98103029</t>
  </si>
  <si>
    <t>59a7a4d2-95dc-400c-9219-fe1dd5ee9df9</t>
  </si>
  <si>
    <t>3adf6a11-c62d-464a-97fb-334bca9c48fc</t>
  </si>
  <si>
    <t>79da10b9-920c-43b8-8d26-d96f5b9999d7</t>
  </si>
  <si>
    <t>57916b31-9835-445a-be5f-37d3a6d8179a</t>
  </si>
  <si>
    <t>c158169c-4f43-40d0-87e1-918a115d3e44</t>
  </si>
  <si>
    <t>b1a1ad39-71ab-4a96-a2f4-c35c1a35187c</t>
  </si>
  <si>
    <t>fc3b28bf-1b90-4259-b5fc-330325671f98</t>
  </si>
  <si>
    <t>00eacf3d-21ce-45d3-a39f-bc2da8745175</t>
  </si>
  <si>
    <t>e5c82361-6d20-422a-9a54-60b1dfa4807e</t>
  </si>
  <si>
    <t>b3e6b224-cef9-4e0f-bd7e-1f96c55dcbc2</t>
  </si>
  <si>
    <t>d7139e6d-c204-4255-90f6-6734341b580f</t>
  </si>
  <si>
    <t>Africa</t>
  </si>
  <si>
    <t>1adf1bdb-6fed-44eb-bedb-852f1cce93d1</t>
  </si>
  <si>
    <t>9f4bb174-aeb9-4209-bef5-602eebe36227</t>
  </si>
  <si>
    <t>ac7d6d40-48d7-4014-b901-17c9570d9d3c</t>
  </si>
  <si>
    <t>North America</t>
  </si>
  <si>
    <t>2a9ec868-43f2-436e-b205-0a314e2cf688</t>
  </si>
  <si>
    <t>21e3aa38-7297-40bb-9684-6cfd8dc68e11</t>
  </si>
  <si>
    <t>f3f09037-f09a-4a3f-a32f-d99b759cc90a</t>
  </si>
  <si>
    <t>9173c6c9-21ad-4bb7-9a62-513f64029517</t>
  </si>
  <si>
    <t>60e86101-7242-4123-bb44-af62d891a864</t>
  </si>
  <si>
    <t>bea9513a-1f83-49e3-a2ce-d135292b6d89</t>
  </si>
  <si>
    <t>29562672-234e-4815-b0ff-f4f66876826d</t>
  </si>
  <si>
    <t>dbe26a9c-4f07-43b1-8ed9-acf07b66a9ac</t>
  </si>
  <si>
    <t>ad454004-b5d7-486a-8237-f1b1ddea8d86</t>
  </si>
  <si>
    <t>17cd9a14-eb8f-4a44-ad9a-79a2846f2856</t>
  </si>
  <si>
    <t>a71cbf0f-ac3a-4eab-bf50-57febbdb799e</t>
  </si>
  <si>
    <t>8151b349-fb1a-491a-9324-4a65d1b9bef3</t>
  </si>
  <si>
    <t>Europe</t>
  </si>
  <si>
    <t>5dd64593-31f2-4908-a38d-bb7e3ad361de</t>
  </si>
  <si>
    <t>6c3a6e07-3660-4c39-b55a-ae577c63747a</t>
  </si>
  <si>
    <t>62b01078-277b-45fd-964a-5c3ac10314f9</t>
  </si>
  <si>
    <t>cb645023-4be9-4cbc-8aa2-e10f4c407098</t>
  </si>
  <si>
    <t>f6170e9c-7cad-4b16-8637-894850da07a1</t>
  </si>
  <si>
    <t>75379dba-0a99-498b-a47e-dd5e68109efb</t>
  </si>
  <si>
    <t>80869f58-e959-442a-bddf-20e575b8b565</t>
  </si>
  <si>
    <t>9b4d3ac7-25e6-4e62-a88c-d288d7c3ba60</t>
  </si>
  <si>
    <t>4c9ed1b8-9532-45da-9372-9728a9914652</t>
  </si>
  <si>
    <t>47006868-578e-451a-8a99-908598f1d552</t>
  </si>
  <si>
    <t>c8bbea21-dd5d-4b9b-94f7-5de64b427008</t>
  </si>
  <si>
    <t>3429c654-2d88-4a14-9bb1-53056156d690</t>
  </si>
  <si>
    <t>8e13c327-b461-4c8f-ae16-25f34b4444b5</t>
  </si>
  <si>
    <t>324e04b6-1c4c-4545-b69b-4563506dec11</t>
  </si>
  <si>
    <t>670d3b4f-5ab1-4c74-8ea4-a186dc203f7b</t>
  </si>
  <si>
    <t>4834bb3a-0514-4fea-9644-7c047fec7d97</t>
  </si>
  <si>
    <t>69c458e7-9693-4eff-bb52-25772080dd12</t>
  </si>
  <si>
    <t>20c4d3f8-a469-4a88-b850-8b929dab2017</t>
  </si>
  <si>
    <t>31837385-04d3-4f1f-ad09-6ec0fe51894d</t>
  </si>
  <si>
    <t>bbd09a1c-c3d2-4249-a0b3-730f0a2312e8</t>
  </si>
  <si>
    <t>ce3706b3-e6aa-4d1b-841e-8c4eb6b8d8c9</t>
  </si>
  <si>
    <t>3d85cd44-1426-4795-b1b2-7d3eb8daa7f2</t>
  </si>
  <si>
    <t>bc39066b-56b6-4aea-ad2f-90737deb9011</t>
  </si>
  <si>
    <t>e49f8697-5fd0-4911-8963-3a4bc08c45ef</t>
  </si>
  <si>
    <t>f9e65cca-81e2-40ec-a57c-f826491f7bd6</t>
  </si>
  <si>
    <t>a129d91b-d56b-43c9-94a3-55c444e829e9</t>
  </si>
  <si>
    <t>6b790a8c-d9b6-442b-9383-ef529d14b3a5</t>
  </si>
  <si>
    <t>05fca7b7-e7fc-4dcd-b98e-0b7aa6ee8026</t>
  </si>
  <si>
    <t>0080c826-1b25-4968-b499-341a7bdfcf8b</t>
  </si>
  <si>
    <t>6d989cc1-d1f6-4ad0-82c6-56138609c2a4</t>
  </si>
  <si>
    <t>Clothng</t>
  </si>
  <si>
    <t>1584ab4d-ed84-4156-aa68-6d6ffb306736</t>
  </si>
  <si>
    <t>5f2f25cb-07b6-4caf-bafd-260ac5440df0</t>
  </si>
  <si>
    <t>5684a380-c907-427d-887e-a6b542ad26e9</t>
  </si>
  <si>
    <t>f3692b22-3949-4e4b-87ea-36aa971056e2</t>
  </si>
  <si>
    <t>af73d31f-6bcc-4c3d-8733-ef7da55f50f6</t>
  </si>
  <si>
    <t>688ba9e7-0449-4aef-90a2-7b0ea7ef9956</t>
  </si>
  <si>
    <t>1905ccd1-aa30-41e1-8375-050815303ada</t>
  </si>
  <si>
    <t>387138d4-6341-4865-bb68-03ee940d10cd</t>
  </si>
  <si>
    <t>744fe6af-9765-45fd-8982-493b08e0e8df</t>
  </si>
  <si>
    <t>b5fc791f-aa30-41ca-a1a9-13ed947a59ff</t>
  </si>
  <si>
    <t>9675562f-1157-4073-b3e1-990893f0e4b4</t>
  </si>
  <si>
    <t>b7ba0d59-ea9f-45b0-aa65-5acab07612fa</t>
  </si>
  <si>
    <t>72720168-1f58-4caa-a13a-e7166084b2b0</t>
  </si>
  <si>
    <t>e2b41d86-4593-4ce4-a6aa-e7ad191fa8bc</t>
  </si>
  <si>
    <t>f20cdeaf-21dd-4f6c-bc14-e766f4a58815</t>
  </si>
  <si>
    <t>ca9553d2-44e8-4777-83b2-67e216396b7a</t>
  </si>
  <si>
    <t>65698eaa-d4fa-426d-8451-ad86965f5779</t>
  </si>
  <si>
    <t>c022e891-3ef1-4e17-bfde-c90a1d8be4e2</t>
  </si>
  <si>
    <t>7f42542c-5baf-4653-a9bb-d86ece89ce20</t>
  </si>
  <si>
    <t>d6a77153-b5c7-4fc6-8af5-adf3d148867a</t>
  </si>
  <si>
    <t>e5da4e12-2106-467b-a5fb-d916cd68fd5e</t>
  </si>
  <si>
    <t>5a24e786-4af3-42be-b64a-c7f43c6c0da8</t>
  </si>
  <si>
    <t>5c6f76ca-2f0a-4e10-a7d7-ff805feff9a8</t>
  </si>
  <si>
    <t>e46c0ba3-8788-42ce-90bb-b07f42227fd2</t>
  </si>
  <si>
    <t>25edfea9-269d-43b6-8740-93ac314f7e99</t>
  </si>
  <si>
    <t>9543cfd8-edf5-4d02-9a44-df106074662f</t>
  </si>
  <si>
    <t>f6e65494-bd36-45fc-b996-cdd7b3f0522f</t>
  </si>
  <si>
    <t>7e6f332d-367c-4088-bf4a-d1b5a72fabab</t>
  </si>
  <si>
    <t>c984fec7-cf00-4514-9faf-39edb6a6668e</t>
  </si>
  <si>
    <t>354b9649-4f2a-4546-8467-00953096610e</t>
  </si>
  <si>
    <t>53a08862-2732-4cd6-af34-8ad2e688f05e</t>
  </si>
  <si>
    <t>c2acf2c9-8f7d-4092-af58-e475bd33307b</t>
  </si>
  <si>
    <t>5cad37aa-80f6-449c-b9f3-5b85eb7c6a2d</t>
  </si>
  <si>
    <t>27c8a86a-03fd-40b3-afbd-57df46121549</t>
  </si>
  <si>
    <t>55a0fcb3-422e-4e95-952a-41d26ce38daf</t>
  </si>
  <si>
    <t>0bb1b53f-3c3c-48df-876d-221fa6581f79</t>
  </si>
  <si>
    <t>1385375c-a1f0-4098-9193-5abb42cea886</t>
  </si>
  <si>
    <t>2da2f193-9e73-4261-981a-00c0f9e5399e</t>
  </si>
  <si>
    <t>4fd31bda-4d2e-473e-9d37-7dd5bbdb886a</t>
  </si>
  <si>
    <t>88e06c19-827f-4b36-b016-88a2a15b79b6</t>
  </si>
  <si>
    <t>30ac64c5-3d11-4920-9fe6-8c5171a261d8</t>
  </si>
  <si>
    <t>4bdfc579-89b0-4867-bde0-cadb9948fb7d</t>
  </si>
  <si>
    <t>bedda067-ee8a-4afe-aca3-2e8b3df41cf4</t>
  </si>
  <si>
    <t>2a183608-b351-4fc4-b2ad-d5ea1934c377</t>
  </si>
  <si>
    <t>6b250adb-f2bb-4e42-a5a0-596c8cdcc2ce</t>
  </si>
  <si>
    <t>89cf414b-a49e-46c5-b28c-92053d4b89bc</t>
  </si>
  <si>
    <t>2f7acf2f-9fbe-405b-accb-54e800ff8b11</t>
  </si>
  <si>
    <t>bde2f7a4-0029-4b0b-9fa6-28625ae33a0e</t>
  </si>
  <si>
    <t>1b20bbf6-5e4b-4a2a-aeee-10520ea85777</t>
  </si>
  <si>
    <t>0e15c9f5-bdea-40c1-8c19-b2c95b3146b6</t>
  </si>
  <si>
    <t>1828315d-ce25-4002-9831-94d420cfce4e</t>
  </si>
  <si>
    <t>941a7e9c-915a-44d1-8700-a3cd6d3914c0</t>
  </si>
  <si>
    <t>295f9050-3c79-4b9d-8e21-0675bd6b774d</t>
  </si>
  <si>
    <t>37b2185d-17f7-4ef2-910e-12bcaa504678</t>
  </si>
  <si>
    <t>7fab391c-a498-4e88-ada0-f2f310fdb1ca</t>
  </si>
  <si>
    <t>53a34be0-bc6f-42c0-8981-22bb154959a9</t>
  </si>
  <si>
    <t>9855226a-6ec6-4631-b9c4-8dc844cf672e</t>
  </si>
  <si>
    <t>2f529eb6-1629-4b04-b072-b1215996c8b3</t>
  </si>
  <si>
    <t>92747f90-14df-4fd5-9d9f-20907af94397</t>
  </si>
  <si>
    <t>f24870b6-a38a-4243-89b5-21fc7d515f5e</t>
  </si>
  <si>
    <t>1fa9abd6-6f25-4be2-87fe-7ec8118dcca6</t>
  </si>
  <si>
    <t>0a06c335-0790-42e4-937d-ec6395a28884</t>
  </si>
  <si>
    <t>bb79a78f-0399-423f-b869-a19a68dab234</t>
  </si>
  <si>
    <t>1d192eec-529f-4fba-97bf-86b35768ba9a</t>
  </si>
  <si>
    <t>1d494ca5-fc5a-4263-92b5-1adcdc59e4a5</t>
  </si>
  <si>
    <t>b2865b86-7576-427f-97d3-68bd5f5a2540</t>
  </si>
  <si>
    <t>54c5b27d-e630-48e3-a86f-793daf2dd8f0</t>
  </si>
  <si>
    <t>7af51c9c-6a45-4145-bcc6-b9501a047c3d</t>
  </si>
  <si>
    <t>769ea627-550c-45de-b12a-d63448e178c2</t>
  </si>
  <si>
    <t>e46fde3b-87f6-4faa-8ce3-1c63feb6a282</t>
  </si>
  <si>
    <t>d9657db2-f00a-4a15-9429-86fae9aebe88</t>
  </si>
  <si>
    <t>4127ce5b-0387-4541-bed5-5be665fdb2b9</t>
  </si>
  <si>
    <t>8b5feab3-d689-44a5-9cdd-ac23f10f1f62</t>
  </si>
  <si>
    <t>46bc0d80-593d-44eb-93cf-3e6861086f02</t>
  </si>
  <si>
    <t>1fef3dd6-ed8f-402e-930c-f4ed5d87f7dc</t>
  </si>
  <si>
    <t>a0435943-69cd-491a-97ee-3e46229edea1</t>
  </si>
  <si>
    <t>cf627de6-9131-407d-92f4-24609a1c1c26</t>
  </si>
  <si>
    <t>9af6b0ff-5326-4844-ba6c-b906ea4e5a2c</t>
  </si>
  <si>
    <t>2534d858-b1e8-4782-a23d-2e902f9ffc1c</t>
  </si>
  <si>
    <t>4561c0e4-a2a4-4dea-bdf4-a0660907a963</t>
  </si>
  <si>
    <t>dc4f9b59-9e11-444f-80f7-d9864a36a519</t>
  </si>
  <si>
    <t>c5ad1ab1-4e36-4157-9695-ac3c0adaf92d</t>
  </si>
  <si>
    <t>bba5ee17-a940-47f9-aa66-242d320887f7</t>
  </si>
  <si>
    <t>f870155c-38fc-4db8-9222-abd03327b039</t>
  </si>
  <si>
    <t>4937198d-e6c0-4c8e-bfec-4cd1333ea67c</t>
  </si>
  <si>
    <t>a11e7f4a-be32-4a2a-8053-9f738c590de0</t>
  </si>
  <si>
    <t>561bbb47-30ec-460b-901a-d1f39afb681d</t>
  </si>
  <si>
    <t>409d108c-84e2-4a17-8150-e8637021e6b0</t>
  </si>
  <si>
    <t>a983b50c-fb15-4358-beb3-246e84f16155</t>
  </si>
  <si>
    <t>3862cbe2-0206-46cd-8e6e-390f42571472</t>
  </si>
  <si>
    <t>9f4b6e25-1f14-42db-87ff-1f218839e2b5</t>
  </si>
  <si>
    <t>0711f067-813f-4afb-8366-453b015214a0</t>
  </si>
  <si>
    <t>6ff7faf0-db9a-4043-a9b2-90f1796b9285</t>
  </si>
  <si>
    <t>35006ba6-035d-4ede-a3c9-ce99f131aac7</t>
  </si>
  <si>
    <t>2d0b587f-1320-4ceb-8100-7f9be3e57d42</t>
  </si>
  <si>
    <t>227cbc27-bb7f-49c0-85d6-df8156252006</t>
  </si>
  <si>
    <t>f4d7d57a-923c-4b6c-b499-acf32f57fe38</t>
  </si>
  <si>
    <t>7eae9b86-75f6-4250-9c85-6338a5190d02</t>
  </si>
  <si>
    <t>fa5e999e-23ff-44b7-82ce-6c9b7e9acd18</t>
  </si>
  <si>
    <t>7399a177-217a-46b1-8641-ff106866bda9</t>
  </si>
  <si>
    <t>c61925b0-181b-449f-8df4-5822cefb72a4</t>
  </si>
  <si>
    <t>b1b1bfe2-84ed-4f6e-a30e-30dc13493ec4</t>
  </si>
  <si>
    <t>822bbc3d-7149-4031-a7ef-7e9ec03f0034</t>
  </si>
  <si>
    <t>eebe644c-28eb-4deb-a767-2789d64c6cd6</t>
  </si>
  <si>
    <t>3269871d-b008-4c18-80fc-9f2d94be8ec0</t>
  </si>
  <si>
    <t>ba2bdab5-51b0-43c5-89e7-baba75da3e50</t>
  </si>
  <si>
    <t>f6506f8b-e564-4fbd-8832-befb8cc66bfd</t>
  </si>
  <si>
    <t>48757d87-5304-4a7f-998e-c4e7bc315be3</t>
  </si>
  <si>
    <t>aba3770b-85c4-444f-b93b-5dbfc3aea2d1</t>
  </si>
  <si>
    <t>bca8b8d9-baa6-4bea-9536-7d0ef58d588b</t>
  </si>
  <si>
    <t>88edd6d3-d9a0-490f-a961-95fa159a1f56</t>
  </si>
  <si>
    <t>7bb8be94-703f-4ed0-add1-78efbaa5daef</t>
  </si>
  <si>
    <t>fe757f70-2f80-4c68-b65d-55d0d0bfe8d4</t>
  </si>
  <si>
    <t>a4a13198-d65b-49f6-804c-465b16287911</t>
  </si>
  <si>
    <t>6db7d4f3-109d-4c8d-8562-daff16b26435</t>
  </si>
  <si>
    <t>29bfc91d-773c-493d-9e78-5c79d88f5ad0</t>
  </si>
  <si>
    <t>29a6bc74-40d7-439d-bbb1-30956806643b</t>
  </si>
  <si>
    <t>b80150f9-c7a3-477c-b229-31d3a38685f6</t>
  </si>
  <si>
    <t>763f6720-dde9-4e8a-a131-2ef910e8480f</t>
  </si>
  <si>
    <t>184f368d-2f88-4483-bc73-246d228a7cc4</t>
  </si>
  <si>
    <t>599691d6-1565-4e5d-9455-81daa5d01c19</t>
  </si>
  <si>
    <t>777f4a56-070c-40e8-9d17-5fb5d005155c</t>
  </si>
  <si>
    <t>41ed0ad7-f799-4296-88d4-49353b816204</t>
  </si>
  <si>
    <t>b1dbbb32-6274-4d4e-959c-ebfcdef0c738</t>
  </si>
  <si>
    <t>1406baa6-9f66-42e9-96b2-d1e3627bf978</t>
  </si>
  <si>
    <t>c9665aa5-19b0-412a-8f92-6d4409d1a23b</t>
  </si>
  <si>
    <t>6aa0cb4b-b6a7-42d0-9cde-33b764954fe3</t>
  </si>
  <si>
    <t>767243a5-c59e-4235-8d28-6925f2485045</t>
  </si>
  <si>
    <t>9d2370bb-9d1e-4275-8897-a1d068c029be</t>
  </si>
  <si>
    <t>cd6e3c6f-f9b7-42fe-97e6-615c304502ae</t>
  </si>
  <si>
    <t>d53080d7-956c-4124-9274-d21bde523800</t>
  </si>
  <si>
    <t>1abc918e-c785-4144-9315-8ee1c988e413</t>
  </si>
  <si>
    <t>50bc0c18-0adf-4c0a-be3d-88a3f1c1096e</t>
  </si>
  <si>
    <t>272e1601-9259-4e08-9cd8-732215206eed</t>
  </si>
  <si>
    <t>13641b28-b994-49d3-a5ef-945c10f143e2</t>
  </si>
  <si>
    <t>4b4f8248-4e49-420d-a225-137e808a8459</t>
  </si>
  <si>
    <t>2818e27a-7081-4ef6-a9ed-aad7d9eb8211</t>
  </si>
  <si>
    <t>fc9fe8b0-2a72-495f-890c-c685e609c17f</t>
  </si>
  <si>
    <t>026d44c2-b1e7-4fe1-b94c-957792eb4614</t>
  </si>
  <si>
    <t>1ff6cf93-08db-4e3e-915c-4259bab2d8ab</t>
  </si>
  <si>
    <t>7bd85802-aa4a-4a8b-857d-e4a3a99ce4cd</t>
  </si>
  <si>
    <t>da006805-0e6b-41f3-a13a-786ef22cfeb1</t>
  </si>
  <si>
    <t>57bc5738-5f96-47b6-ae9f-29240b3584ff</t>
  </si>
  <si>
    <t>f4d20476-2f16-4c5d-b87f-89969d91e4c0</t>
  </si>
  <si>
    <t>52ec0382-4650-4244-8d24-b7622aecdf5e</t>
  </si>
  <si>
    <t>7f41f949-6a47-4023-9f1c-f4b21f4801e6</t>
  </si>
  <si>
    <t>98e8f1d2-496f-4519-ac1f-2da66dcd732a</t>
  </si>
  <si>
    <t>677bd216-406e-4398-9a4a-2a9c6735a173</t>
  </si>
  <si>
    <t>0f59c95d-1a34-4471-b038-2e079d55932c</t>
  </si>
  <si>
    <t>6fb69b0f-fc29-40d6-a396-1970cc35644f</t>
  </si>
  <si>
    <t>54fc5281-3225-45a5-ba89-591eb7b9387b</t>
  </si>
  <si>
    <t>f8c6c01f-de8d-4dac-9ff9-9c1831612725</t>
  </si>
  <si>
    <t>488dcd7a-2312-4102-9532-84797ca0d4f3</t>
  </si>
  <si>
    <t>db514bc0-a2bd-4dd6-8dd6-7b397b76f1b2</t>
  </si>
  <si>
    <t>7e76789b-02bc-47b9-b53d-547a2d5ac28c</t>
  </si>
  <si>
    <t>73557453-1da1-4e1a-999e-10e71138b1e2</t>
  </si>
  <si>
    <t>de415380-07c5-4156-ad68-e33b52c28839</t>
  </si>
  <si>
    <t>98a9c933-22ef-4f62-8a60-b6d06acff518</t>
  </si>
  <si>
    <t>48d988a1-e8e3-4274-b7e0-d5717085dbbc</t>
  </si>
  <si>
    <t>c1a0b1f0-25de-4341-8544-469ec12c2611</t>
  </si>
  <si>
    <t>ed3a7630-baee-473d-842b-565ba0ebeb14</t>
  </si>
  <si>
    <t>a1e262d7-f247-4ba6-8e56-ffbe75bcb90f</t>
  </si>
  <si>
    <t>c8099ccb-e5a6-4eb5-b92f-2cd145f6bee6</t>
  </si>
  <si>
    <t>b9d98f30-f25e-49ae-b266-a8c423d7a4fe</t>
  </si>
  <si>
    <t>532bf37f-9701-4fd0-bda3-4376f5e617ce</t>
  </si>
  <si>
    <t>c7539d32-8362-4cd6-889f-403eba7e24b1</t>
  </si>
  <si>
    <t>1c0b6453-672f-4eb9-ae85-30d4af32a021</t>
  </si>
  <si>
    <t>40bbb5f2-cb65-4530-bc41-13988d406839</t>
  </si>
  <si>
    <t>67b61c3a-c9b7-446e-a93f-c9ca962af06a</t>
  </si>
  <si>
    <t>3ae75934-88ee-4c05-81b0-2aef1fd0b1c2</t>
  </si>
  <si>
    <t>d9d1bb49-d391-4924-b9cb-dc6c2b9b12ad</t>
  </si>
  <si>
    <t>1f7b2da2-d868-4e4d-ab72-3535e9b3efea</t>
  </si>
  <si>
    <t>066213bd-98d6-4ed4-bf78-ee36b5f5cf3e</t>
  </si>
  <si>
    <t>1a1d75c5-6fcc-4c18-9165-507002114533</t>
  </si>
  <si>
    <t>70cef137-75a2-4457-95a7-161c6b8acec7</t>
  </si>
  <si>
    <t>c4f56173-d7f0-4b2f-aa37-57721d697cd0</t>
  </si>
  <si>
    <t>2aa9d516-a6c4-4ed2-b5c2-fec9e3d3d19a</t>
  </si>
  <si>
    <t>16a5b607-69fb-4edc-aa84-8d8c682d4e3c</t>
  </si>
  <si>
    <t>c50fc900-0a06-4083-a848-ca5015247332</t>
  </si>
  <si>
    <t>7f079d7d-051d-4668-af99-a6433a77d7c3</t>
  </si>
  <si>
    <t>4f130b23-360c-4c9a-820c-fbc0d66ee0a4</t>
  </si>
  <si>
    <t>f154bf5f-53ba-43ba-9ce8-1fa7a7a27fbd</t>
  </si>
  <si>
    <t>cc14577b-a816-46c7-8975-0e817947c92f</t>
  </si>
  <si>
    <t>d77f1503-9505-4e76-bae0-59360170b948</t>
  </si>
  <si>
    <t>50c736d9-1d3c-4c2d-9d67-751a30f1568e</t>
  </si>
  <si>
    <t>81200651-598c-4b62-9edb-d437a375545d</t>
  </si>
  <si>
    <t>ae971471-a20b-497e-afe9-b9adfd4a6945</t>
  </si>
  <si>
    <t>9688778b-395d-4428-9172-ef9120d4cc69</t>
  </si>
  <si>
    <t>947c1b26-bb86-487b-95ac-437ca13efb41</t>
  </si>
  <si>
    <t>21cf320d-c615-4907-93f4-9a2ef5ad03ad</t>
  </si>
  <si>
    <t>864364a8-af96-45b0-8cbb-065fda2ede5b</t>
  </si>
  <si>
    <t>51c23926-c70c-4488-b5af-a0b9ae26a22c</t>
  </si>
  <si>
    <t>2bf28b95-60a3-4cd7-a47c-628a2e4d3247</t>
  </si>
  <si>
    <t>94590142-19e1-4e1c-bd72-7b888b18570b</t>
  </si>
  <si>
    <t>bd7d8e3e-38df-43d3-870d-f9e6a51fd86c</t>
  </si>
  <si>
    <t>ff8dc9f2-e3a1-4464-ac9a-96493376f984</t>
  </si>
  <si>
    <t>af67a6c3-a978-42a6-aec3-259121812e11</t>
  </si>
  <si>
    <t>d2644c64-884f-41a7-80d3-2d890ae5aba8</t>
  </si>
  <si>
    <t>878a2aaf-d8dc-4cb1-9f78-299cb9a94a03</t>
  </si>
  <si>
    <t>7a5829c1-d315-48c9-93f0-b2f5968d1581</t>
  </si>
  <si>
    <t>dba83ae0-17d2-4f1c-94de-e0459dd68ce9</t>
  </si>
  <si>
    <t>2dbca078-e8f4-4d30-8a4d-3590f9b46573</t>
  </si>
  <si>
    <t>ece7e249-2dce-4b0b-81ee-a5822737460b</t>
  </si>
  <si>
    <t>50aac729-7172-49cf-a9a6-0326e9044701</t>
  </si>
  <si>
    <t>9ab93ad0-084e-4eb0-a53a-9fe5046a8759</t>
  </si>
  <si>
    <t>58f35cba-d50d-4fb3-a436-537f7ce1b3c3</t>
  </si>
  <si>
    <t>6fd3dfaa-88ff-4f97-9f91-621522d31e12</t>
  </si>
  <si>
    <t>47767f64-46e2-4654-a216-e670b3b09878</t>
  </si>
  <si>
    <t>0b521748-ef57-48f6-a335-d5392298290e</t>
  </si>
  <si>
    <t>aabd201a-cc97-4c86-b862-9d147432e559</t>
  </si>
  <si>
    <t>f8a22794-98f3-40a1-84d8-347a44fc93cf</t>
  </si>
  <si>
    <t>4757ee6e-b176-415c-abdb-6e3eb075b085</t>
  </si>
  <si>
    <t>78d45a61-2033-495a-a609-2e3214a5238f</t>
  </si>
  <si>
    <t>155d4fed-13be-4224-b2cc-59b1688393f7</t>
  </si>
  <si>
    <t>e05d9b49-d9ae-43c5-b4cd-19b058e9282f</t>
  </si>
  <si>
    <t>daac9599-ed45-4150-9197-d5902587c46a</t>
  </si>
  <si>
    <t>89aca0da-37f9-4ba7-8ce8-573005b968f6</t>
  </si>
  <si>
    <t>9589eff6-444b-442e-bea2-068a56e6a8c3</t>
  </si>
  <si>
    <t>0c9e06be-7753-40d3-877a-cfbf6dcaf7bd</t>
  </si>
  <si>
    <t>aaf2264b-0493-4838-ab1d-a4e386ce8b03</t>
  </si>
  <si>
    <t>ef88a6fd-a58d-44e4-89a3-421c69cc71a2</t>
  </si>
  <si>
    <t>815aea9d-5401-4565-8b51-f270d47d1046</t>
  </si>
  <si>
    <t>873e40dd-fdcb-44ac-b369-907d5361afa9</t>
  </si>
  <si>
    <t>ba8c70b4-045a-4e0c-9f93-b32a5175198f</t>
  </si>
  <si>
    <t>82d6d502-fa46-49f2-8a8f-4a806a615a6e</t>
  </si>
  <si>
    <t>52ad8e89-8836-4391-ab06-4d34101efc05</t>
  </si>
  <si>
    <t>ce59991f-79ff-4cda-ae65-3a5ba8411ab0</t>
  </si>
  <si>
    <t>91d498fa-b6cd-4678-8446-e1fc481aff30</t>
  </si>
  <si>
    <t>12602d10-8a10-4c97-9c41-08223a8ca3ca</t>
  </si>
  <si>
    <t>26c47308-c9fd-47dc-adb8-acba4b2aea55</t>
  </si>
  <si>
    <t>4648f3a6-cc55-4f3e-be04-ecb8a9ef3626</t>
  </si>
  <si>
    <t>8dba6d8f-7ab8-472c-bbfa-f3a1723f31ba</t>
  </si>
  <si>
    <t>df038544-31fa-4177-8267-f803ae3fa2e5</t>
  </si>
  <si>
    <t>bc42940c-b81a-440c-9136-8e6bd3b8cf1d</t>
  </si>
  <si>
    <t>b68b6049-92ed-4418-aee1-3dc0e1e429cf</t>
  </si>
  <si>
    <t>c4909ed7-7d5a-4b03-98ac-9d0604283ad0</t>
  </si>
  <si>
    <t>234c3f18-9064-4d72-820d-a7e7aef31182</t>
  </si>
  <si>
    <t>70231287-90fe-407a-a0e3-3935f51559fd</t>
  </si>
  <si>
    <t>dac826fc-f54a-4c1f-b82e-cce74ed60e1c</t>
  </si>
  <si>
    <t>aba6d111-40bb-428f-9ad3-9cfeffb384a3</t>
  </si>
  <si>
    <t>3cdaff3f-768e-45ba-93ca-601790639376</t>
  </si>
  <si>
    <t>19b0cf26-0214-4e2e-b9a0-d008c043feee</t>
  </si>
  <si>
    <t>4975c699-e77b-4418-ba1c-28c124b76d47</t>
  </si>
  <si>
    <t>ceaf4dac-947f-48d5-8785-b355c7a2ca29</t>
  </si>
  <si>
    <t>3f36b7c9-ce31-47c9-ba29-4b5f5eba9229</t>
  </si>
  <si>
    <t>7f0cb2da-99d8-4fd3-b0cf-574572ce4878</t>
  </si>
  <si>
    <t>8c49a512-f510-48fd-8b55-26051b993db9</t>
  </si>
  <si>
    <t>8f50e84f-a5d5-44ea-9bec-d0efdea68ebf</t>
  </si>
  <si>
    <t>1f205c08-7e56-4ac0-8362-bf934cafb15e</t>
  </si>
  <si>
    <t>d4c3f9e8-a5a9-41bd-980d-3cf20c42c0bf</t>
  </si>
  <si>
    <t>a7cec506-3190-48f9-a39c-44623d69462c</t>
  </si>
  <si>
    <t>0c9df307-1dc5-4c55-ac58-7b1721c41579</t>
  </si>
  <si>
    <t>9a825206-6ce7-4a22-8e66-bc5a09dab02b</t>
  </si>
  <si>
    <t>189ab90d-ef3e-4728-a2aa-b24cc701315b</t>
  </si>
  <si>
    <t>09bb3cd2-6924-4cb8-bfab-8471ce28d9c3</t>
  </si>
  <si>
    <t>e79d67bc-ee1f-41e9-a8c5-13eeea8a1b08</t>
  </si>
  <si>
    <t>d8cc46b1-4151-448b-9c47-f55e2d2f9d86</t>
  </si>
  <si>
    <t>3220a4a8-b610-4b24-a102-0a09328ec7da</t>
  </si>
  <si>
    <t>528eaf4b-062f-4e1b-b4ed-68217ae3a848</t>
  </si>
  <si>
    <t>8f5c1488-2b22-49a9-886f-43d91980da38</t>
  </si>
  <si>
    <t>49c97f69-36c3-49d0-8061-c53013bb05c5</t>
  </si>
  <si>
    <t>971211a9-aecb-4682-afe4-7e6901225ce9</t>
  </si>
  <si>
    <t>bceeb65e-93e3-45fd-a26f-cd30db10c789</t>
  </si>
  <si>
    <t>9b73f94e-83ff-4b81-88c9-a3a5fa3c27b8</t>
  </si>
  <si>
    <t>7e92596f-c896-42ea-bd1c-9a78350b62e7</t>
  </si>
  <si>
    <t>6213c727-69af-4564-b48f-2247dda6cb0b</t>
  </si>
  <si>
    <t>9da1e38f-352b-4050-896f-1cb38b4aa71d</t>
  </si>
  <si>
    <t>924628e6-172e-4f60-92d8-eb6d95c82c9e</t>
  </si>
  <si>
    <t>d3d9bd05-3b47-40cc-ae73-d0ad6a080f1a</t>
  </si>
  <si>
    <t>ae6f1a15-cf71-4d9a-a7d0-61c9bc004167</t>
  </si>
  <si>
    <t>9e689188-dfd5-4831-870d-a4991af36815</t>
  </si>
  <si>
    <t>ce68a5d4-d427-47e3-97c9-fbca8feb23f7</t>
  </si>
  <si>
    <t>e7c1b6a8-bc65-4fdb-a7f8-927724101196</t>
  </si>
  <si>
    <t>48d46113-b50a-4a15-a0ff-f2cb6857548c</t>
  </si>
  <si>
    <t>e73b9250-17db-48e4-ba15-9c231495d728</t>
  </si>
  <si>
    <t>1e804c7b-fba4-4c0f-a6e6-a50615152e75</t>
  </si>
  <si>
    <t>07d9fab3-fccd-4ab0-b13b-40ac30cceeb3</t>
  </si>
  <si>
    <t>eb6809b3-4eae-4dcc-91c2-44e76da2ca98</t>
  </si>
  <si>
    <t>94ee035c-6e83-4df9-9c47-f80beba6ec38</t>
  </si>
  <si>
    <t>ffcb2aa3-2e6d-40ac-bd33-677abff8746d</t>
  </si>
  <si>
    <t>c0c9a8fe-fd0c-44fc-aa58-38947f8e4ca5</t>
  </si>
  <si>
    <t>90d06d0f-4fe2-45b6-8c4e-04603cff3530</t>
  </si>
  <si>
    <t>b22d888b-3813-4ad1-8c99-65796ec59896</t>
  </si>
  <si>
    <t>789dba64-6720-4b7b-98f2-1de469633870</t>
  </si>
  <si>
    <t>cfd646bb-fa2f-4081-9914-c4d002cbc304</t>
  </si>
  <si>
    <t>0e722efa-acd6-4de0-9fea-edd7f2e573e2</t>
  </si>
  <si>
    <t>1dfed51f-0849-43fb-bfb1-908e65e2f858</t>
  </si>
  <si>
    <t>94090322-ad81-4771-b5a6-7ba8eb687a5e</t>
  </si>
  <si>
    <t>eefd1aa0-65d6-47c1-a4b4-aaafab3a1d34</t>
  </si>
  <si>
    <t>0dba8094-8608-427b-9209-b417482459ab</t>
  </si>
  <si>
    <t>692e0c14-9d36-40f5-9a1e-69847eaabf26</t>
  </si>
  <si>
    <t>19e0f5b7-64fb-4ae6-b4ca-c73bf14a58b3</t>
  </si>
  <si>
    <t>53b56c25-4d82-4f38-9008-05e8e7f90dce</t>
  </si>
  <si>
    <t>81ed0659-3087-4e29-8b31-389b0ebbc767</t>
  </si>
  <si>
    <t>0f6000f2-4cfe-4f8a-8c66-aefe62330da6</t>
  </si>
  <si>
    <t>9329393d-9d73-4bef-93d0-abba7d7d5c0a</t>
  </si>
  <si>
    <t>d2fcfbfd-0bba-4b4a-8879-56f11efaab54</t>
  </si>
  <si>
    <t>616cd40e-243c-43d0-bab3-19ae45b333c7</t>
  </si>
  <si>
    <t>9c49815c-0890-4b58-975d-9659207945e3</t>
  </si>
  <si>
    <t>319ee3bc-56d7-427b-9c3d-2d4d263f1dfc</t>
  </si>
  <si>
    <t>2c337cee-a97d-429a-aab9-4eba93f28ab5</t>
  </si>
  <si>
    <t>3fdd0411-64e5-4eee-9ac1-a074b4c7b457</t>
  </si>
  <si>
    <t>dc0788eb-b475-4c52-b9f6-02db074a2910</t>
  </si>
  <si>
    <t>827254df-3830-4e4b-83d4-540a526aea43</t>
  </si>
  <si>
    <t>4fe97f7b-3b14-436a-8bdd-595c0099319c</t>
  </si>
  <si>
    <t>f593d4be-256f-4795-8551-d13235ea89b3</t>
  </si>
  <si>
    <t>f0d58306-66b1-4ddd-9d88-c5860fad3771</t>
  </si>
  <si>
    <t>6b5f837d-62ed-4378-ba8f-667e19bcbfa6</t>
  </si>
  <si>
    <t>1e21a39f-5ad8-44ae-a673-ba901a1eddfe</t>
  </si>
  <si>
    <t>12d527a0-3cc1-4dde-8736-3cd269c45171</t>
  </si>
  <si>
    <t>b2087dca-c789-41a2-9050-c96246a1d79c</t>
  </si>
  <si>
    <t>079b6afb-cce4-4ca7-9043-c53ae6739bcf</t>
  </si>
  <si>
    <t>7d3e3711-2985-4817-a937-cc865f40ec47</t>
  </si>
  <si>
    <t>fdc9dcb2-49c0-46d8-b9f9-978903dc25c9</t>
  </si>
  <si>
    <t>f7ddf9a6-a499-4205-82cf-1dd3dd79270b</t>
  </si>
  <si>
    <t>197e30de-8aa9-4d3f-bd63-37b3d5957c15</t>
  </si>
  <si>
    <t>d1e16baa-1222-412c-85f4-f8478e02ddea</t>
  </si>
  <si>
    <t>bcbb42fd-4620-4931-9436-88d79953ed59</t>
  </si>
  <si>
    <t>1925b544-c69d-4109-8b24-39d4b6328f01</t>
  </si>
  <si>
    <t>441bad98-970e-412d-82b3-c4b0b6d4af46</t>
  </si>
  <si>
    <t>922975ca-6fa1-4e7c-85f7-ea98d263ecbe</t>
  </si>
  <si>
    <t>5cec2965-858f-4cef-bb0b-48ede5961b74</t>
  </si>
  <si>
    <t>34208249-39af-4213-a748-ecf9d32f3c68</t>
  </si>
  <si>
    <t>249984fe-5056-4cbb-ba4e-863fdfa72399</t>
  </si>
  <si>
    <t>291b0b3f-0534-4252-a6d3-b6c47810c040</t>
  </si>
  <si>
    <t>105699e2-c7fb-4910-8943-0a013ce40468</t>
  </si>
  <si>
    <t>9d746ceb-f5f1-4fc8-9a61-57a95f94d967</t>
  </si>
  <si>
    <t>e9e0cd8b-2da5-42c6-869f-6ec6da58e05a</t>
  </si>
  <si>
    <t>38d0b720-e2dc-4a77-9dbb-cafc157d620e</t>
  </si>
  <si>
    <t>8d9aa040-3570-43ee-b626-1b4783f18b76</t>
  </si>
  <si>
    <t>7fca5734-b32d-4471-b4f7-5266700b2978</t>
  </si>
  <si>
    <t>7ddf6984-05ea-4756-911a-f0c676be8137</t>
  </si>
  <si>
    <t>cdad92c2-2003-4df0-af95-7322a2d9b706</t>
  </si>
  <si>
    <t>e5fbc7cb-4c73-4ef5-ad4f-da9921f6383c</t>
  </si>
  <si>
    <t>5aa8537f-c192-4dc9-a14c-9ccdc1a616c6</t>
  </si>
  <si>
    <t>e34f2c2f-ad42-48eb-9279-a4fdddc54167</t>
  </si>
  <si>
    <t>77727399-ce68-43c3-8fc2-73258139bf93</t>
  </si>
  <si>
    <t>dde06374-cc77-4ea8-9ffa-2389df417dee</t>
  </si>
  <si>
    <t>25e7f238-2474-4ec7-8af0-5b76d6624fea</t>
  </si>
  <si>
    <t>fc961495-3051-4587-bec9-787d2a0f12d3</t>
  </si>
  <si>
    <t>a604f9cc-61ee-4c76-b35a-27676cd8efb1</t>
  </si>
  <si>
    <t>9d7a774c-bcb2-4b77-b5d2-e1e649cf808d</t>
  </si>
  <si>
    <t>125f0449-ff5f-419c-bc42-61f1d96bad90</t>
  </si>
  <si>
    <t>76ebbb2e-c614-473c-a05d-3ab355414aa0</t>
  </si>
  <si>
    <t>36b1b2cc-d55b-4f68-b0be-a7420f3b07e3</t>
  </si>
  <si>
    <t>e79ae8b5-92ef-481c-a2ad-a60321811ff0</t>
  </si>
  <si>
    <t>9bbe90a0-a4d4-4e9b-9de7-504622c86a49</t>
  </si>
  <si>
    <t>b2ef2d5c-61b1-4f25-ac65-0537b5ca0a87</t>
  </si>
  <si>
    <t>df181e4f-394e-41fe-9bbc-403de76419b8</t>
  </si>
  <si>
    <t>eb3b42b4-c394-4c59-b63d-d4de01ee3858</t>
  </si>
  <si>
    <t>4c17a70a-4329-4bd7-8422-f20ea4bd1afa</t>
  </si>
  <si>
    <t>4cb6cfc3-7e49-4b8d-8362-9df76898a668</t>
  </si>
  <si>
    <t>eea6412e-d2a6-4532-bce0-995a323fb553</t>
  </si>
  <si>
    <t>276dfcb4-08d9-4bb6-b817-68ca8e8031e0</t>
  </si>
  <si>
    <t>1f15b76d-8718-485c-8d66-8807a68fabb3</t>
  </si>
  <si>
    <t>f5cca378-c328-4f05-b7a8-76936f6c0391</t>
  </si>
  <si>
    <t>aebb8b34-328b-4a83-a198-63372223ac1d</t>
  </si>
  <si>
    <t>6ca62a60-701b-4ea6-b889-d6c712218a43</t>
  </si>
  <si>
    <t>47079ff4-fde0-40e2-92e8-f4cda752692a</t>
  </si>
  <si>
    <t>d7f0495a-9422-43c1-86ba-d44c60bb1747</t>
  </si>
  <si>
    <t>6138cf93-d04f-4fed-bee4-da7ab175631d</t>
  </si>
  <si>
    <t>ff72a5bd-d8d5-4db7-8acc-49bd85dc362d</t>
  </si>
  <si>
    <t>1c17372e-6d13-4291-97a5-742075291178</t>
  </si>
  <si>
    <t>fd209f32-59c0-4b44-a3f6-395130ae1092</t>
  </si>
  <si>
    <t>4d1e460c-9ab9-4caa-9db9-203fc81fd054</t>
  </si>
  <si>
    <t>8f18d598-e01b-4b37-b4d7-d268f548d769</t>
  </si>
  <si>
    <t>04d75fe3-e7c5-4dc0-9327-278ceda12915</t>
  </si>
  <si>
    <t>6284e14f-adb7-4059-b7aa-0409e7d6a5cc</t>
  </si>
  <si>
    <t>6a69ef71-5ed2-4273-8b3f-a8b6a2761af8</t>
  </si>
  <si>
    <t>3a23e0d1-b16d-45b9-b03d-d39f42e37126</t>
  </si>
  <si>
    <t>3ff6c764-6164-41a7-b1c9-ebb2b4f1081f</t>
  </si>
  <si>
    <t>18821335-1f15-4eb8-bdf3-2ab0f7141590</t>
  </si>
  <si>
    <t>2531c05e-ced7-40da-95be-f57350a277e0</t>
  </si>
  <si>
    <t>0dace7b3-6876-4dbb-8f92-3e491a2ae053</t>
  </si>
  <si>
    <t>264731d7-2165-4992-b724-7d388ed2bb3d</t>
  </si>
  <si>
    <t>8115fa91-382a-42fb-ab04-6f6beebc2e29</t>
  </si>
  <si>
    <t>55fd0bb8-51c0-4cb1-90eb-c1e41067b9cd</t>
  </si>
  <si>
    <t>bb8bfcbd-74ce-4d4a-ae40-91528c16567f</t>
  </si>
  <si>
    <t>483837de-f08c-4afb-8dbc-586b68225dd0</t>
  </si>
  <si>
    <t>d581f828-2a4f-4798-ae72-bf3e4ee79c5a</t>
  </si>
  <si>
    <t>d3fd1719-b4aa-4dca-8f53-483845846caa</t>
  </si>
  <si>
    <t>12d06ce5-dff4-4562-8464-77d001f59b1c</t>
  </si>
  <si>
    <t>3de609e2-0747-42fc-9efd-4e7b20d04ce1</t>
  </si>
  <si>
    <t>54c57344-9888-44ee-9781-9ccc0f95e151</t>
  </si>
  <si>
    <t>de9f5695-6cf8-4db3-98b3-f261c5f87eff</t>
  </si>
  <si>
    <t>a82b6297-a569-4097-b24e-b3ffa0f6eda7</t>
  </si>
  <si>
    <t>30347c71-558f-4def-985a-955b67f69d5b</t>
  </si>
  <si>
    <t>86cdf496-6153-4e07-9151-de92980b5c39</t>
  </si>
  <si>
    <t>4b2838a7-172c-4541-ab17-fe9bf68679b9</t>
  </si>
  <si>
    <t>6916312b-8b35-40de-98f5-f2d45af5c2ae</t>
  </si>
  <si>
    <t>d03ce606-0b7f-4161-8c1d-76b28e334a49</t>
  </si>
  <si>
    <t>2c7ce869-3a84-464a-8924-1960ebd69b41</t>
  </si>
  <si>
    <t>cd2fe151-74c8-4f42-b567-74127920a9cb</t>
  </si>
  <si>
    <t>ca10725a-112a-4174-9d27-0596b9452195</t>
  </si>
  <si>
    <t>a2b2af7e-dcb4-4323-b79f-4d156f9cd08e</t>
  </si>
  <si>
    <t>99a6f416-5e66-4dc3-a775-cc44ee079366</t>
  </si>
  <si>
    <t>106f4e7f-311e-42da-9d66-5a38c24d532f</t>
  </si>
  <si>
    <t>aff747dd-d99d-45d7-aad1-a21e92e8f6af</t>
  </si>
  <si>
    <t>255753d9-3079-4b5a-a591-85b7664ef107</t>
  </si>
  <si>
    <t>9c25c07a-b823-4eb1-aa1d-bb17b140db0c</t>
  </si>
  <si>
    <t>1e1aec5e-a49e-4488-9537-d063c96b6016</t>
  </si>
  <si>
    <t>3230a8af-3ce3-42c7-b866-bdcd656ab5b4</t>
  </si>
  <si>
    <t>c2c2861b-93e7-4fa8-bceb-e80c9489dd71</t>
  </si>
  <si>
    <t>e9ac2e08-ebcf-4a62-988a-40e87910e6db</t>
  </si>
  <si>
    <t>0f69a7fa-038b-4bce-8a5e-1f3c4ef230bf</t>
  </si>
  <si>
    <t>675a4db5-e29c-425a-89ea-6052d324424d</t>
  </si>
  <si>
    <t>60be768b-a97d-47a6-9368-b948d7499ff6</t>
  </si>
  <si>
    <t>77839c20-8d3f-46e0-8a54-448b6de25fe1</t>
  </si>
  <si>
    <t>63e55888-b40d-4177-9641-7f0c516ee3ec</t>
  </si>
  <si>
    <t>9af149ca-bd9c-4b4c-b89a-fb57a4d5412d</t>
  </si>
  <si>
    <t>d6bf5828-5798-4708-bb3d-ffe11a5f74d4</t>
  </si>
  <si>
    <t>8950724d-7dbf-437f-8107-d458a85e8694</t>
  </si>
  <si>
    <t>d7d5a664-ebaf-463c-b2a6-7c7f0c6df1bf</t>
  </si>
  <si>
    <t>9ea91fe1-49f3-4d6b-a37d-f6b90bd357e1</t>
  </si>
  <si>
    <t>b63250a2-78a1-4688-9f82-283e4d7a2830</t>
  </si>
  <si>
    <t>7922e937-2b56-4db2-b7e9-981d1b8df614</t>
  </si>
  <si>
    <t>3987c9a0-d8d0-48c8-b04e-c17f35c44ff7</t>
  </si>
  <si>
    <t>ded5ea11-403a-47af-b2d7-2a3b0e3522ed</t>
  </si>
  <si>
    <t>c1d08108-c5e9-4d79-a900-88c1b215d0af</t>
  </si>
  <si>
    <t>f0d63eb0-4629-4940-a6a4-8f6516ea9d5d</t>
  </si>
  <si>
    <t>486dd2b7-4be6-42a1-80ec-2994caa9df00</t>
  </si>
  <si>
    <t>6a07a3b5-b3b2-4a37-b7e2-8bfd431c912f</t>
  </si>
  <si>
    <t>047ee7a0-e709-413f-8955-f852a2ab116f</t>
  </si>
  <si>
    <t>4c6bf5b8-a86e-490b-ad3f-11dc3f8d692c</t>
  </si>
  <si>
    <t>196e9e26-15e6-4881-abae-5e564fa65a06</t>
  </si>
  <si>
    <t>e8f6777b-13c8-4ca1-98ff-d19ec596bb33</t>
  </si>
  <si>
    <t>8f1df6fc-3803-40fc-b302-0be7f86445d7</t>
  </si>
  <si>
    <t>0475d72c-a20a-4c69-894a-a04b748d738b</t>
  </si>
  <si>
    <t>65d6fb7f-4f9a-4d63-a36e-747e0f29ad2b</t>
  </si>
  <si>
    <t>afb72774-fe3d-4524-9873-b82bfbb2fcac</t>
  </si>
  <si>
    <t>d11ee3f0-29f9-4835-b3ed-65834a169a17</t>
  </si>
  <si>
    <t>6ec1b7b0-19bb-403d-b6d0-6615f1521976</t>
  </si>
  <si>
    <t>f6307286-a3f5-460a-b0b5-70fee209b136</t>
  </si>
  <si>
    <t>d544efce-d884-4876-affc-bec2de606410</t>
  </si>
  <si>
    <t>cd06a3c9-d149-4e63-b7f1-41cd3b6f2ad2</t>
  </si>
  <si>
    <t>6a73fc45-df3f-4737-b288-3dfe3bef6eef</t>
  </si>
  <si>
    <t>f3e3c451-d71a-4448-8f1b-975ba375232c</t>
  </si>
  <si>
    <t>8525d132-2c3c-4326-8b8c-2c5e0bde3249</t>
  </si>
  <si>
    <t>01f33f11-e544-45d5-9df5-f725d31b6f93</t>
  </si>
  <si>
    <t>3bf497b2-26d3-4fca-a2f8-237a2066cae8</t>
  </si>
  <si>
    <t>4d5d547a-c400-41e4-ad91-c6baa0c8c192</t>
  </si>
  <si>
    <t>18f13c60-2bbe-4100-a162-113f8285b5e8</t>
  </si>
  <si>
    <t>267dad13-6368-4611-9cd3-b7c9b2c6e2e2</t>
  </si>
  <si>
    <t>a2156d67-c497-43c6-9532-c9589e67de70</t>
  </si>
  <si>
    <t>63528f2a-2f29-4b10-89b9-4707ce71e768</t>
  </si>
  <si>
    <t>5fa7c375-7c92-4fb0-a9ec-1824319e071d</t>
  </si>
  <si>
    <t>0796a116-3c12-4050-816f-723f2fcaabb7</t>
  </si>
  <si>
    <t>a9dc969f-8c7b-4c8f-93b6-95528c907b5e</t>
  </si>
  <si>
    <t>1acaa971-9fd6-495b-91ac-8823e847ca2b</t>
  </si>
  <si>
    <t>5fb91518-8c12-4005-9422-666afcaf1285</t>
  </si>
  <si>
    <t>ebbd44b7-f61a-4046-b097-c7503260935c</t>
  </si>
  <si>
    <t>cf5737e4-b3ea-4c2d-82c0-02ed04314365</t>
  </si>
  <si>
    <t>1d1cef46-07f8-4dca-bc84-d80373fa9613</t>
  </si>
  <si>
    <t>325659ab-7a48-43c9-8d7d-d454f3841334</t>
  </si>
  <si>
    <t>687b6b0e-db12-464c-86bf-127162b95e67</t>
  </si>
  <si>
    <t>fcc2a98e-a4a6-41c3-965f-b6d40f65fa0f</t>
  </si>
  <si>
    <t>2253dfc5-4d9f-4dfa-90e2-e0713b99fbc3</t>
  </si>
  <si>
    <t>f4b41cb3-4106-4055-84aa-3194da2a6cb9</t>
  </si>
  <si>
    <t>80521e37-dddf-4648-9840-941954135521</t>
  </si>
  <si>
    <t>c7e470d9-9d81-4b64-83c7-4f42c4b9ee85</t>
  </si>
  <si>
    <t>82eb1c23-b6bd-43a7-85a0-b4f253aff0ab</t>
  </si>
  <si>
    <t>63b67b1d-63f7-4d7a-bffd-5e755fee0d78</t>
  </si>
  <si>
    <t>dcc33394-4678-4a81-acb7-c5bf0e58cd63</t>
  </si>
  <si>
    <t>16b8260c-8f9a-428f-8b74-9445cf676e0c</t>
  </si>
  <si>
    <t>61870c98-d48a-4ae0-85ad-e3c0413eab41</t>
  </si>
  <si>
    <t>d64d4745-8f86-43af-86e3-96dd4aaa3cc8</t>
  </si>
  <si>
    <t>caf96953-bc8d-421e-9a74-a8f73504bed8</t>
  </si>
  <si>
    <t>02299f58-9071-414d-b4f2-ba8e32fa6380</t>
  </si>
  <si>
    <t>e02be650-9e1a-408c-8cb1-0928452db5ba</t>
  </si>
  <si>
    <t>58d27bc2-fa56-41db-911e-9e53aa0c0817</t>
  </si>
  <si>
    <t>64a335b5-a973-439e-a2c9-b2627ed24723</t>
  </si>
  <si>
    <t>65859df3-78b3-4e32-ace5-c7b0ad5fd5a2</t>
  </si>
  <si>
    <t>80792f8a-3fb6-48aa-8d6a-2e6a08518281</t>
  </si>
  <si>
    <t>a6c1c1ca-dcc3-4078-8466-d8e8feebb046</t>
  </si>
  <si>
    <t>56220722-8cf6-4636-811b-74f7b5dc436b</t>
  </si>
  <si>
    <t>67e3055c-d4e1-42dd-ae16-6679a5662968</t>
  </si>
  <si>
    <t>86cefc79-4cac-4f66-9b5b-d443dd5eae5c</t>
  </si>
  <si>
    <t>b917e104-dfa4-4fa3-aa5d-778c60a8db84</t>
  </si>
  <si>
    <t>a77ff11f-9b01-4a33-9728-e0d3c16bde7f</t>
  </si>
  <si>
    <t>b604184c-df19-4e4a-8768-e189dc0d10e6</t>
  </si>
  <si>
    <t>977b5433-bec4-4a17-937a-168eb782fe1a</t>
  </si>
  <si>
    <t>9e1a824f-139d-4ab3-82ea-ae3a10e68f8c</t>
  </si>
  <si>
    <t>83ab7436-62a4-4ba2-a25e-a8449c2b9ad1</t>
  </si>
  <si>
    <t>df93e0d5-d7a6-4585-98c8-a622d53fa183</t>
  </si>
  <si>
    <t>07197bf1-6369-4ce2-8959-69974e18adf1</t>
  </si>
  <si>
    <t>bcd4823a-edc5-4265-b82e-4074f1229a5f</t>
  </si>
  <si>
    <t>55ff6f22-20e7-430f-914d-1ad3790eefa8</t>
  </si>
  <si>
    <t>e352ac87-ccc9-4754-ad83-4f1693e553e4</t>
  </si>
  <si>
    <t>fb33508e-9658-4fbe-add2-fd1911e4a4de</t>
  </si>
  <si>
    <t>69d1b180-f4c1-4233-91a3-c10e5df270d2</t>
  </si>
  <si>
    <t>6943216a-6507-443e-82c0-777ef0fd1659</t>
  </si>
  <si>
    <t>d3290b13-ac23-4f14-8f4c-96d1fd81efa4</t>
  </si>
  <si>
    <t>66271efd-b95e-4f60-86e7-fd7db311e39c</t>
  </si>
  <si>
    <t>d57c725d-589c-496b-9908-ecc5d070edb7</t>
  </si>
  <si>
    <t>38159ed2-4afe-47f8-b8ec-4ac45fd65f49</t>
  </si>
  <si>
    <t>8313eff6-e644-467a-8efa-7ea32e0a1f48</t>
  </si>
  <si>
    <t>a83baf04-36df-4f93-88d9-39fbf4c06eab</t>
  </si>
  <si>
    <t>2b2bb5b9-8bb0-455e-b342-d96b1ae3be4f</t>
  </si>
  <si>
    <t>0eab25f6-d66a-4cac-95d0-5ad64de7ac1e</t>
  </si>
  <si>
    <t>7e9d98fd-c0fe-409a-8d63-b97ed94decd0</t>
  </si>
  <si>
    <t>880b6a4c-fcec-4c1d-9a04-4f6aaff41ec6</t>
  </si>
  <si>
    <t>26b19dfe-8532-4d46-8e5d-3f4285a81960</t>
  </si>
  <si>
    <t>2ca222fd-cbc6-4166-95ad-1c81c6bc1e2a</t>
  </si>
  <si>
    <t>cdbdb337-f839-408e-a9ae-1d3a25128961</t>
  </si>
  <si>
    <t>6f3454e0-d61c-4fac-b11f-899579eea857</t>
  </si>
  <si>
    <t>8c363beb-3038-4d2f-9199-333c0927717d</t>
  </si>
  <si>
    <t>063aa9e2-566d-4cf0-bad7-373d594c1f7c</t>
  </si>
  <si>
    <t>e842be8d-0a97-46f9-aaf5-0770a2081bc4</t>
  </si>
  <si>
    <t>9436ff97-44d5-48ce-8eee-dc3c2304fc2b</t>
  </si>
  <si>
    <t>c72a5ac1-30c9-4d34-bae6-24a67ec7a123</t>
  </si>
  <si>
    <t>Missing_Price</t>
  </si>
  <si>
    <t>Missing_TotalAmount</t>
  </si>
  <si>
    <t xml:space="preserve">Quantity_Outlier </t>
  </si>
  <si>
    <t>Wrong_ProductCategory</t>
  </si>
  <si>
    <t>Future_OrderDate</t>
  </si>
  <si>
    <t>Date Format Consistency</t>
  </si>
  <si>
    <t>Valid/Invlaid _OrderDate</t>
  </si>
  <si>
    <t>Computed_TotalAmount</t>
  </si>
  <si>
    <t>Price_Quantity_Consistency</t>
  </si>
  <si>
    <t>Wrong_TotalAmount</t>
  </si>
  <si>
    <t>Duplicate OrderIDs</t>
  </si>
  <si>
    <t>OrderID + CustomerID + ProductID)</t>
  </si>
  <si>
    <t>Issue Type</t>
  </si>
  <si>
    <t>Count</t>
  </si>
  <si>
    <t>Percentage</t>
  </si>
  <si>
    <t>Missing Price</t>
  </si>
  <si>
    <t>Missing TotalAmount</t>
  </si>
  <si>
    <t>Quantity Outlier</t>
  </si>
  <si>
    <t>Price Outlier</t>
  </si>
  <si>
    <t>Wrong Product Category</t>
  </si>
  <si>
    <t>Future Order Date</t>
  </si>
  <si>
    <t>Wrong TotalAmount</t>
  </si>
  <si>
    <t>Price Outlier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</si>
</sst>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22" fontId="0" fillId="0" borderId="0" xfId="0" applyNumberFormat="1"/>
    <xf numFmtId="0" fontId="16" fillId="0" borderId="0" xfId="0" applyFont="1"/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2372-C052-4F23-A903-896D84312BBE}">
  <dimension ref="A1:V204"/>
  <sheetViews>
    <sheetView topLeftCell="B73" workbookViewId="0">
      <selection activeCell="F93" sqref="B93:F93"/>
    </sheetView>
  </sheetViews>
  <sheetFormatPr defaultRowHeight="14.4"/>
  <cols>
    <col min="1" max="2" width="36.33203125" bestFit="1" customWidth="1"/>
    <col min="3" max="3" width="13.33203125" bestFit="1" customWidth="1"/>
    <col min="4" max="4" width="36.33203125" bestFit="1" customWidth="1"/>
    <col min="5" max="5" width="14.5546875" bestFit="1" customWidth="1"/>
    <col min="6" max="6" width="7.6640625" bestFit="1" customWidth="1"/>
    <col min="7" max="7" width="8" bestFit="1" customWidth="1"/>
    <col min="8" max="8" width="11.109375" bestFit="1" customWidth="1"/>
    <col min="9" max="9" width="15.88671875" bestFit="1" customWidth="1"/>
    <col min="10" max="10" width="12" bestFit="1" customWidth="1"/>
    <col min="11" max="11" width="18.109375" bestFit="1" customWidth="1"/>
    <col min="12" max="12" width="14.33203125" bestFit="1" customWidth="1"/>
    <col min="13" max="13" width="20.6640625" bestFit="1" customWidth="1"/>
    <col min="14" max="14" width="15.5546875" bestFit="1" customWidth="1"/>
    <col min="15" max="15" width="21.33203125" bestFit="1" customWidth="1"/>
    <col min="16" max="16" width="20.109375" bestFit="1" customWidth="1"/>
    <col min="17" max="17" width="20.44140625" bestFit="1" customWidth="1"/>
    <col min="18" max="18" width="23.5546875" bestFit="1" customWidth="1"/>
    <col min="19" max="19" width="17.33203125" bestFit="1" customWidth="1"/>
    <col min="20" max="20" width="16.33203125" bestFit="1" customWidth="1"/>
    <col min="21" max="21" width="30.33203125" bestFit="1" customWidth="1"/>
    <col min="22" max="22" width="16.554687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622</v>
      </c>
      <c r="K1" s="4" t="s">
        <v>623</v>
      </c>
      <c r="L1" s="4" t="s">
        <v>624</v>
      </c>
      <c r="M1" s="4" t="s">
        <v>625</v>
      </c>
      <c r="N1" s="4" t="s">
        <v>626</v>
      </c>
      <c r="O1" s="4" t="s">
        <v>627</v>
      </c>
      <c r="P1" s="4" t="s">
        <v>628</v>
      </c>
      <c r="Q1" s="4" t="s">
        <v>629</v>
      </c>
      <c r="R1" s="4" t="s">
        <v>630</v>
      </c>
      <c r="S1" s="4" t="s">
        <v>631</v>
      </c>
      <c r="T1" s="4" t="s">
        <v>632</v>
      </c>
      <c r="U1" s="4" t="s">
        <v>633</v>
      </c>
      <c r="V1" s="4" t="s">
        <v>644</v>
      </c>
    </row>
    <row r="2" spans="1:22">
      <c r="A2" t="s">
        <v>9</v>
      </c>
      <c r="B2" t="s">
        <v>10</v>
      </c>
      <c r="C2" s="1">
        <v>45462</v>
      </c>
      <c r="D2" t="s">
        <v>11</v>
      </c>
      <c r="E2" t="s">
        <v>12</v>
      </c>
      <c r="F2">
        <v>5</v>
      </c>
      <c r="G2">
        <v>140.57</v>
      </c>
      <c r="I2" t="s">
        <v>13</v>
      </c>
      <c r="J2" t="b">
        <f>IF(OR(ISBLANK(G2), G2=0), TRUE, FALSE)</f>
        <v>0</v>
      </c>
      <c r="K2" t="b">
        <f>IF(OR(H2="", H2=0), TRUE, FALSE)</f>
        <v>1</v>
      </c>
      <c r="L2" t="b">
        <f>IF(OR(F2&lt;=0, F2&gt;=100), TRUE, FALSE)</f>
        <v>0</v>
      </c>
      <c r="M2" t="b">
        <f>IF(OR(E2="Electronics", E2="Sports", E2="Books", E2="Beauty", E2="Toys", E2="Home", E2="Clothing"), FALSE, TRUE)</f>
        <v>1</v>
      </c>
      <c r="N2" t="b">
        <f>IF(C2 &gt; DATE(2024,5,25), TRUE, FALSE)</f>
        <v>1</v>
      </c>
      <c r="O2" t="str">
        <f>TEXT(C2, "MM/DD/YYYY")</f>
        <v>06/19/2024</v>
      </c>
      <c r="P2" t="str">
        <f>IF(ISNUMBER(DATEVALUE(TEXT(C2, "MM/DD/YYYY"))), "Valid Date", "Invalid Date")</f>
        <v>Valid Date</v>
      </c>
      <c r="Q2">
        <f>F2 * G2</f>
        <v>702.84999999999991</v>
      </c>
      <c r="R2" t="str">
        <f>IF(H2 = F2 * G2, "Consistent", "Inconsistent")</f>
        <v>Inconsistent</v>
      </c>
      <c r="S2" t="str">
        <f>IF(H2 &lt;&gt; F2 * G2, "Wrong", "Correct")</f>
        <v>Wrong</v>
      </c>
      <c r="T2" t="b">
        <f>COUNTIF(A:A, A2) &gt; 1</f>
        <v>0</v>
      </c>
      <c r="U2" t="b">
        <f>COUNTIFS(A:A, A2, B:B, B2, D:D, D2) &gt; 1</f>
        <v>0</v>
      </c>
      <c r="V2" t="str">
        <f>IF(OR(G2="", G2&lt;=0, G2&lt;=QUARTILE(G:G,1)-1.5*(QUARTILE(G:G,3)-QUARTILE(G:G,1)), G2&gt;=QUARTILE(G:G,3)+1.5*(QUARTILE(G:G,3)-QUARTILE(G:G,1))), "Outlier", "Normal")</f>
        <v>Normal</v>
      </c>
    </row>
    <row r="3" spans="1:22">
      <c r="A3" t="s">
        <v>14</v>
      </c>
      <c r="B3" t="s">
        <v>15</v>
      </c>
      <c r="C3" s="1">
        <v>45381</v>
      </c>
      <c r="D3" t="s">
        <v>16</v>
      </c>
      <c r="E3" t="s">
        <v>17</v>
      </c>
      <c r="F3">
        <v>4</v>
      </c>
      <c r="G3">
        <v>361.35</v>
      </c>
      <c r="H3">
        <v>4205.49</v>
      </c>
      <c r="I3" t="s">
        <v>18</v>
      </c>
      <c r="J3" t="b">
        <f t="shared" ref="J3:J66" si="0">IF(OR(ISBLANK(G3), G3=0), TRUE, FALSE)</f>
        <v>0</v>
      </c>
      <c r="K3" t="b">
        <f t="shared" ref="K3:K66" si="1">IF(OR(H3="", H3=0), TRUE, FALSE)</f>
        <v>0</v>
      </c>
      <c r="L3" t="b">
        <f t="shared" ref="L3:L66" si="2">IF(OR(F3&lt;=0, F3&gt;=100), TRUE, FALSE)</f>
        <v>0</v>
      </c>
      <c r="M3" t="b">
        <f t="shared" ref="M3:M66" si="3">IF(OR(E3="Electronics", E3="Sports", E3="Books", E3="Beauty", E3="Toys", E3="Home", E3="Clothing"), FALSE, TRUE)</f>
        <v>1</v>
      </c>
      <c r="N3" t="b">
        <f t="shared" ref="N3:N66" si="4">IF(C3 &gt; DATE(2024,5,25), TRUE, FALSE)</f>
        <v>0</v>
      </c>
      <c r="O3" t="str">
        <f t="shared" ref="O3:O66" si="5">TEXT(C3, "MM/DD/YYYY")</f>
        <v>03/30/2024</v>
      </c>
      <c r="P3" t="str">
        <f t="shared" ref="P3:P66" si="6">IF(ISNUMBER(DATEVALUE(TEXT(C3, "MM/DD/YYYY"))), "Valid Date", "Invalid Date")</f>
        <v>Valid Date</v>
      </c>
      <c r="Q3">
        <f t="shared" ref="Q3:Q66" si="7">F3 * G3</f>
        <v>1445.4</v>
      </c>
      <c r="R3" t="str">
        <f t="shared" ref="R3:R66" si="8">IF(H3 = F3 * G3, "Consistent", "Inconsistent")</f>
        <v>Inconsistent</v>
      </c>
      <c r="S3" t="str">
        <f t="shared" ref="S3:S66" si="9">IF(H3 &lt;&gt; F3 * G3, "Wrong", "Correct")</f>
        <v>Wrong</v>
      </c>
      <c r="T3" t="b">
        <f t="shared" ref="T3:T66" si="10">COUNTIF(A:A, A3) &gt; 1</f>
        <v>0</v>
      </c>
      <c r="U3" t="b">
        <f t="shared" ref="U3:U66" si="11">COUNTIFS(A:A, A3, B:B, B3, D:D, D3) &gt; 1</f>
        <v>0</v>
      </c>
      <c r="V3" t="str">
        <f t="shared" ref="V3:V66" si="12">IF(OR(G3="", G3&lt;=0, G3&lt;=QUARTILE(G:G,1)-1.5*(QUARTILE(G:G,3)-QUARTILE(G:G,1)), G3&gt;=QUARTILE(G:G,3)+1.5*(QUARTILE(G:G,3)-QUARTILE(G:G,1))), "Outlier", "Normal")</f>
        <v>Normal</v>
      </c>
    </row>
    <row r="4" spans="1:22">
      <c r="A4" t="s">
        <v>19</v>
      </c>
      <c r="B4" t="s">
        <v>20</v>
      </c>
      <c r="C4" s="1">
        <v>45364</v>
      </c>
      <c r="D4" t="s">
        <v>21</v>
      </c>
      <c r="E4" t="s">
        <v>22</v>
      </c>
      <c r="F4">
        <v>9</v>
      </c>
      <c r="G4">
        <v>22.73</v>
      </c>
      <c r="H4">
        <v>1550.21</v>
      </c>
      <c r="I4" t="s">
        <v>23</v>
      </c>
      <c r="J4" t="b">
        <f t="shared" si="0"/>
        <v>0</v>
      </c>
      <c r="K4" t="b">
        <f t="shared" si="1"/>
        <v>0</v>
      </c>
      <c r="L4" t="b">
        <f t="shared" si="2"/>
        <v>0</v>
      </c>
      <c r="M4" t="b">
        <f t="shared" si="3"/>
        <v>1</v>
      </c>
      <c r="N4" t="b">
        <f t="shared" si="4"/>
        <v>0</v>
      </c>
      <c r="O4" t="str">
        <f t="shared" si="5"/>
        <v>03/13/2024</v>
      </c>
      <c r="P4" t="str">
        <f t="shared" si="6"/>
        <v>Valid Date</v>
      </c>
      <c r="Q4">
        <f t="shared" si="7"/>
        <v>204.57</v>
      </c>
      <c r="R4" t="str">
        <f t="shared" si="8"/>
        <v>Inconsistent</v>
      </c>
      <c r="S4" t="str">
        <f t="shared" si="9"/>
        <v>Wrong</v>
      </c>
      <c r="T4" t="b">
        <f t="shared" si="10"/>
        <v>0</v>
      </c>
      <c r="U4" t="b">
        <f t="shared" si="11"/>
        <v>0</v>
      </c>
      <c r="V4" t="str">
        <f t="shared" si="12"/>
        <v>Normal</v>
      </c>
    </row>
    <row r="5" spans="1:22">
      <c r="A5" t="s">
        <v>24</v>
      </c>
      <c r="B5" t="s">
        <v>25</v>
      </c>
      <c r="C5" s="1">
        <v>45444</v>
      </c>
      <c r="D5" t="s">
        <v>26</v>
      </c>
      <c r="E5" t="s">
        <v>27</v>
      </c>
      <c r="F5">
        <v>2</v>
      </c>
      <c r="G5">
        <v>15.15</v>
      </c>
      <c r="H5">
        <v>3423.19</v>
      </c>
      <c r="I5" t="s">
        <v>13</v>
      </c>
      <c r="J5" t="b">
        <f t="shared" si="0"/>
        <v>0</v>
      </c>
      <c r="K5" t="b">
        <f t="shared" si="1"/>
        <v>0</v>
      </c>
      <c r="L5" t="b">
        <f t="shared" si="2"/>
        <v>0</v>
      </c>
      <c r="M5" t="b">
        <f t="shared" si="3"/>
        <v>1</v>
      </c>
      <c r="N5" t="b">
        <f t="shared" si="4"/>
        <v>1</v>
      </c>
      <c r="O5" t="str">
        <f t="shared" si="5"/>
        <v>06/01/2024</v>
      </c>
      <c r="P5" t="str">
        <f t="shared" si="6"/>
        <v>Valid Date</v>
      </c>
      <c r="Q5">
        <f t="shared" si="7"/>
        <v>30.3</v>
      </c>
      <c r="R5" t="str">
        <f t="shared" si="8"/>
        <v>Inconsistent</v>
      </c>
      <c r="S5" t="str">
        <f t="shared" si="9"/>
        <v>Wrong</v>
      </c>
      <c r="T5" t="b">
        <f t="shared" si="10"/>
        <v>0</v>
      </c>
      <c r="U5" t="b">
        <f t="shared" si="11"/>
        <v>0</v>
      </c>
      <c r="V5" t="str">
        <f t="shared" si="12"/>
        <v>Normal</v>
      </c>
    </row>
    <row r="6" spans="1:22">
      <c r="A6" t="s">
        <v>28</v>
      </c>
      <c r="B6" t="s">
        <v>29</v>
      </c>
      <c r="C6" s="1">
        <v>45477</v>
      </c>
      <c r="D6" t="s">
        <v>30</v>
      </c>
      <c r="E6" t="s">
        <v>22</v>
      </c>
      <c r="F6">
        <v>10</v>
      </c>
      <c r="G6">
        <v>398.59</v>
      </c>
      <c r="H6">
        <v>3846.12</v>
      </c>
      <c r="I6" t="s">
        <v>18</v>
      </c>
      <c r="J6" t="b">
        <f t="shared" si="0"/>
        <v>0</v>
      </c>
      <c r="K6" t="b">
        <f t="shared" si="1"/>
        <v>0</v>
      </c>
      <c r="L6" t="b">
        <f t="shared" si="2"/>
        <v>0</v>
      </c>
      <c r="M6" t="b">
        <f t="shared" si="3"/>
        <v>1</v>
      </c>
      <c r="N6" t="b">
        <f t="shared" si="4"/>
        <v>1</v>
      </c>
      <c r="O6" t="str">
        <f t="shared" si="5"/>
        <v>07/04/2024</v>
      </c>
      <c r="P6" t="str">
        <f t="shared" si="6"/>
        <v>Valid Date</v>
      </c>
      <c r="Q6">
        <f t="shared" si="7"/>
        <v>3985.8999999999996</v>
      </c>
      <c r="R6" t="str">
        <f t="shared" si="8"/>
        <v>Inconsistent</v>
      </c>
      <c r="S6" t="str">
        <f t="shared" si="9"/>
        <v>Wrong</v>
      </c>
      <c r="T6" t="b">
        <f t="shared" si="10"/>
        <v>0</v>
      </c>
      <c r="U6" t="b">
        <f t="shared" si="11"/>
        <v>0</v>
      </c>
      <c r="V6" t="str">
        <f t="shared" si="12"/>
        <v>Normal</v>
      </c>
    </row>
    <row r="7" spans="1:22">
      <c r="A7" t="s">
        <v>31</v>
      </c>
      <c r="B7" t="s">
        <v>32</v>
      </c>
      <c r="C7" s="1">
        <v>45338</v>
      </c>
      <c r="D7" t="s">
        <v>33</v>
      </c>
      <c r="E7" t="s">
        <v>34</v>
      </c>
      <c r="F7">
        <v>4</v>
      </c>
      <c r="G7">
        <v>241.21</v>
      </c>
      <c r="H7">
        <v>1843.33</v>
      </c>
      <c r="I7" t="s">
        <v>18</v>
      </c>
      <c r="J7" t="b">
        <f t="shared" si="0"/>
        <v>0</v>
      </c>
      <c r="K7" t="b">
        <f t="shared" si="1"/>
        <v>0</v>
      </c>
      <c r="L7" t="b">
        <f t="shared" si="2"/>
        <v>0</v>
      </c>
      <c r="M7" t="b">
        <f t="shared" si="3"/>
        <v>1</v>
      </c>
      <c r="N7" t="b">
        <f t="shared" si="4"/>
        <v>0</v>
      </c>
      <c r="O7" t="str">
        <f t="shared" si="5"/>
        <v>02/16/2024</v>
      </c>
      <c r="P7" t="str">
        <f t="shared" si="6"/>
        <v>Valid Date</v>
      </c>
      <c r="Q7">
        <f t="shared" si="7"/>
        <v>964.84</v>
      </c>
      <c r="R7" t="str">
        <f t="shared" si="8"/>
        <v>Inconsistent</v>
      </c>
      <c r="S7" t="str">
        <f t="shared" si="9"/>
        <v>Wrong</v>
      </c>
      <c r="T7" t="b">
        <f t="shared" si="10"/>
        <v>0</v>
      </c>
      <c r="U7" t="b">
        <f t="shared" si="11"/>
        <v>0</v>
      </c>
      <c r="V7" t="str">
        <f t="shared" si="12"/>
        <v>Normal</v>
      </c>
    </row>
    <row r="8" spans="1:22">
      <c r="A8" t="s">
        <v>35</v>
      </c>
      <c r="B8" t="s">
        <v>36</v>
      </c>
      <c r="C8" s="1">
        <v>45397</v>
      </c>
      <c r="D8" t="s">
        <v>37</v>
      </c>
      <c r="E8" t="s">
        <v>38</v>
      </c>
      <c r="F8">
        <v>6</v>
      </c>
      <c r="G8">
        <v>345.07</v>
      </c>
      <c r="H8">
        <v>4912.1000000000004</v>
      </c>
      <c r="I8" t="s">
        <v>18</v>
      </c>
      <c r="J8" t="b">
        <f t="shared" si="0"/>
        <v>0</v>
      </c>
      <c r="K8" t="b">
        <f t="shared" si="1"/>
        <v>0</v>
      </c>
      <c r="L8" t="b">
        <f t="shared" si="2"/>
        <v>0</v>
      </c>
      <c r="M8" t="b">
        <f t="shared" si="3"/>
        <v>1</v>
      </c>
      <c r="N8" t="b">
        <f t="shared" si="4"/>
        <v>0</v>
      </c>
      <c r="O8" t="str">
        <f t="shared" si="5"/>
        <v>04/15/2024</v>
      </c>
      <c r="P8" t="str">
        <f t="shared" si="6"/>
        <v>Valid Date</v>
      </c>
      <c r="Q8">
        <f t="shared" si="7"/>
        <v>2070.42</v>
      </c>
      <c r="R8" t="str">
        <f t="shared" si="8"/>
        <v>Inconsistent</v>
      </c>
      <c r="S8" t="str">
        <f t="shared" si="9"/>
        <v>Wrong</v>
      </c>
      <c r="T8" t="b">
        <f t="shared" si="10"/>
        <v>0</v>
      </c>
      <c r="U8" t="b">
        <f t="shared" si="11"/>
        <v>0</v>
      </c>
      <c r="V8" t="str">
        <f t="shared" si="12"/>
        <v>Normal</v>
      </c>
    </row>
    <row r="9" spans="1:22">
      <c r="A9" t="s">
        <v>39</v>
      </c>
      <c r="B9" t="s">
        <v>40</v>
      </c>
      <c r="C9" s="1">
        <v>45396</v>
      </c>
      <c r="D9" t="s">
        <v>41</v>
      </c>
      <c r="E9" t="s">
        <v>17</v>
      </c>
      <c r="F9">
        <v>4</v>
      </c>
      <c r="G9">
        <v>484.19</v>
      </c>
      <c r="H9">
        <v>1803.36</v>
      </c>
      <c r="I9" t="s">
        <v>23</v>
      </c>
      <c r="J9" t="b">
        <f t="shared" si="0"/>
        <v>0</v>
      </c>
      <c r="K9" t="b">
        <f t="shared" si="1"/>
        <v>0</v>
      </c>
      <c r="L9" t="b">
        <f t="shared" si="2"/>
        <v>0</v>
      </c>
      <c r="M9" t="b">
        <f t="shared" si="3"/>
        <v>1</v>
      </c>
      <c r="N9" t="b">
        <f t="shared" si="4"/>
        <v>0</v>
      </c>
      <c r="O9" t="str">
        <f t="shared" si="5"/>
        <v>04/14/2024</v>
      </c>
      <c r="P9" t="str">
        <f t="shared" si="6"/>
        <v>Valid Date</v>
      </c>
      <c r="Q9">
        <f t="shared" si="7"/>
        <v>1936.76</v>
      </c>
      <c r="R9" t="str">
        <f t="shared" si="8"/>
        <v>Inconsistent</v>
      </c>
      <c r="S9" t="str">
        <f t="shared" si="9"/>
        <v>Wrong</v>
      </c>
      <c r="T9" t="b">
        <f t="shared" si="10"/>
        <v>0</v>
      </c>
      <c r="U9" t="b">
        <f t="shared" si="11"/>
        <v>0</v>
      </c>
      <c r="V9" t="str">
        <f t="shared" si="12"/>
        <v>Normal</v>
      </c>
    </row>
    <row r="10" spans="1:22">
      <c r="A10" t="s">
        <v>42</v>
      </c>
      <c r="B10" t="s">
        <v>43</v>
      </c>
      <c r="C10" s="1">
        <v>45580</v>
      </c>
      <c r="D10" t="s">
        <v>44</v>
      </c>
      <c r="E10" t="s">
        <v>17</v>
      </c>
      <c r="F10">
        <v>3</v>
      </c>
      <c r="G10">
        <v>361.85</v>
      </c>
      <c r="I10" t="s">
        <v>18</v>
      </c>
      <c r="J10" t="b">
        <f t="shared" si="0"/>
        <v>0</v>
      </c>
      <c r="K10" t="b">
        <f t="shared" si="1"/>
        <v>1</v>
      </c>
      <c r="L10" t="b">
        <f t="shared" si="2"/>
        <v>0</v>
      </c>
      <c r="M10" t="b">
        <f t="shared" si="3"/>
        <v>1</v>
      </c>
      <c r="N10" t="b">
        <f t="shared" si="4"/>
        <v>1</v>
      </c>
      <c r="O10" t="str">
        <f t="shared" si="5"/>
        <v>10/15/2024</v>
      </c>
      <c r="P10" t="str">
        <f t="shared" si="6"/>
        <v>Valid Date</v>
      </c>
      <c r="Q10">
        <f t="shared" si="7"/>
        <v>1085.5500000000002</v>
      </c>
      <c r="R10" t="str">
        <f t="shared" si="8"/>
        <v>Inconsistent</v>
      </c>
      <c r="S10" t="str">
        <f t="shared" si="9"/>
        <v>Wrong</v>
      </c>
      <c r="T10" t="b">
        <f t="shared" si="10"/>
        <v>0</v>
      </c>
      <c r="U10" t="b">
        <f t="shared" si="11"/>
        <v>0</v>
      </c>
      <c r="V10" t="str">
        <f t="shared" si="12"/>
        <v>Normal</v>
      </c>
    </row>
    <row r="11" spans="1:22">
      <c r="A11" t="s">
        <v>45</v>
      </c>
      <c r="B11" t="s">
        <v>46</v>
      </c>
      <c r="C11" s="1">
        <v>45543</v>
      </c>
      <c r="D11" t="s">
        <v>47</v>
      </c>
      <c r="E11" t="s">
        <v>22</v>
      </c>
      <c r="F11">
        <v>5</v>
      </c>
      <c r="G11">
        <v>114.22</v>
      </c>
      <c r="I11" t="s">
        <v>13</v>
      </c>
      <c r="J11" t="b">
        <f t="shared" si="0"/>
        <v>0</v>
      </c>
      <c r="K11" t="b">
        <f t="shared" si="1"/>
        <v>1</v>
      </c>
      <c r="L11" t="b">
        <f t="shared" si="2"/>
        <v>0</v>
      </c>
      <c r="M11" t="b">
        <f t="shared" si="3"/>
        <v>1</v>
      </c>
      <c r="N11" t="b">
        <f t="shared" si="4"/>
        <v>1</v>
      </c>
      <c r="O11" t="str">
        <f t="shared" si="5"/>
        <v>09/08/2024</v>
      </c>
      <c r="P11" t="str">
        <f t="shared" si="6"/>
        <v>Valid Date</v>
      </c>
      <c r="Q11">
        <f t="shared" si="7"/>
        <v>571.1</v>
      </c>
      <c r="R11" t="str">
        <f t="shared" si="8"/>
        <v>Inconsistent</v>
      </c>
      <c r="S11" t="str">
        <f t="shared" si="9"/>
        <v>Wrong</v>
      </c>
      <c r="T11" t="b">
        <f t="shared" si="10"/>
        <v>0</v>
      </c>
      <c r="U11" t="b">
        <f t="shared" si="11"/>
        <v>0</v>
      </c>
      <c r="V11" t="str">
        <f t="shared" si="12"/>
        <v>Normal</v>
      </c>
    </row>
    <row r="12" spans="1:22">
      <c r="A12" t="s">
        <v>48</v>
      </c>
      <c r="B12" t="s">
        <v>49</v>
      </c>
      <c r="C12" s="1">
        <v>45452</v>
      </c>
      <c r="D12" t="s">
        <v>50</v>
      </c>
      <c r="E12" t="s">
        <v>34</v>
      </c>
      <c r="F12">
        <v>2</v>
      </c>
      <c r="G12">
        <v>357.57</v>
      </c>
      <c r="H12">
        <v>1349.62</v>
      </c>
      <c r="I12" t="s">
        <v>18</v>
      </c>
      <c r="J12" t="b">
        <f t="shared" si="0"/>
        <v>0</v>
      </c>
      <c r="K12" t="b">
        <f t="shared" si="1"/>
        <v>0</v>
      </c>
      <c r="L12" t="b">
        <f t="shared" si="2"/>
        <v>0</v>
      </c>
      <c r="M12" t="b">
        <f t="shared" si="3"/>
        <v>1</v>
      </c>
      <c r="N12" t="b">
        <f t="shared" si="4"/>
        <v>1</v>
      </c>
      <c r="O12" t="str">
        <f t="shared" si="5"/>
        <v>06/09/2024</v>
      </c>
      <c r="P12" t="str">
        <f t="shared" si="6"/>
        <v>Valid Date</v>
      </c>
      <c r="Q12">
        <f t="shared" si="7"/>
        <v>715.14</v>
      </c>
      <c r="R12" t="str">
        <f t="shared" si="8"/>
        <v>Inconsistent</v>
      </c>
      <c r="S12" t="str">
        <f t="shared" si="9"/>
        <v>Wrong</v>
      </c>
      <c r="T12" t="b">
        <f t="shared" si="10"/>
        <v>0</v>
      </c>
      <c r="U12" t="b">
        <f t="shared" si="11"/>
        <v>0</v>
      </c>
      <c r="V12" t="str">
        <f t="shared" si="12"/>
        <v>Normal</v>
      </c>
    </row>
    <row r="13" spans="1:22">
      <c r="A13" t="s">
        <v>51</v>
      </c>
      <c r="B13" t="s">
        <v>52</v>
      </c>
      <c r="C13" s="1">
        <v>45319</v>
      </c>
      <c r="D13" t="s">
        <v>53</v>
      </c>
      <c r="E13" t="s">
        <v>38</v>
      </c>
      <c r="F13">
        <v>6</v>
      </c>
      <c r="G13">
        <v>188.68</v>
      </c>
      <c r="H13">
        <v>4218.63</v>
      </c>
      <c r="I13" t="s">
        <v>18</v>
      </c>
      <c r="J13" t="b">
        <f t="shared" si="0"/>
        <v>0</v>
      </c>
      <c r="K13" t="b">
        <f t="shared" si="1"/>
        <v>0</v>
      </c>
      <c r="L13" t="b">
        <f t="shared" si="2"/>
        <v>0</v>
      </c>
      <c r="M13" t="b">
        <f t="shared" si="3"/>
        <v>1</v>
      </c>
      <c r="N13" t="b">
        <f t="shared" si="4"/>
        <v>0</v>
      </c>
      <c r="O13" t="str">
        <f t="shared" si="5"/>
        <v>01/28/2024</v>
      </c>
      <c r="P13" t="str">
        <f t="shared" si="6"/>
        <v>Valid Date</v>
      </c>
      <c r="Q13">
        <f t="shared" si="7"/>
        <v>1132.08</v>
      </c>
      <c r="R13" t="str">
        <f t="shared" si="8"/>
        <v>Inconsistent</v>
      </c>
      <c r="S13" t="str">
        <f t="shared" si="9"/>
        <v>Wrong</v>
      </c>
      <c r="T13" t="b">
        <f t="shared" si="10"/>
        <v>0</v>
      </c>
      <c r="U13" t="b">
        <f t="shared" si="11"/>
        <v>0</v>
      </c>
      <c r="V13" t="str">
        <f t="shared" si="12"/>
        <v>Normal</v>
      </c>
    </row>
    <row r="14" spans="1:22">
      <c r="A14" t="s">
        <v>54</v>
      </c>
      <c r="B14" t="s">
        <v>55</v>
      </c>
      <c r="C14" s="1">
        <v>45536</v>
      </c>
      <c r="D14" t="s">
        <v>56</v>
      </c>
      <c r="E14" t="s">
        <v>12</v>
      </c>
      <c r="F14">
        <v>3</v>
      </c>
      <c r="G14">
        <v>210.82</v>
      </c>
      <c r="H14">
        <v>2232.36</v>
      </c>
      <c r="I14" t="s">
        <v>13</v>
      </c>
      <c r="J14" t="b">
        <f t="shared" si="0"/>
        <v>0</v>
      </c>
      <c r="K14" t="b">
        <f t="shared" si="1"/>
        <v>0</v>
      </c>
      <c r="L14" t="b">
        <f t="shared" si="2"/>
        <v>0</v>
      </c>
      <c r="M14" t="b">
        <f t="shared" si="3"/>
        <v>1</v>
      </c>
      <c r="N14" t="b">
        <f t="shared" si="4"/>
        <v>1</v>
      </c>
      <c r="O14" t="str">
        <f t="shared" si="5"/>
        <v>09/01/2024</v>
      </c>
      <c r="P14" t="str">
        <f t="shared" si="6"/>
        <v>Valid Date</v>
      </c>
      <c r="Q14">
        <f t="shared" si="7"/>
        <v>632.46</v>
      </c>
      <c r="R14" t="str">
        <f t="shared" si="8"/>
        <v>Inconsistent</v>
      </c>
      <c r="S14" t="str">
        <f t="shared" si="9"/>
        <v>Wrong</v>
      </c>
      <c r="T14" t="b">
        <f t="shared" si="10"/>
        <v>0</v>
      </c>
      <c r="U14" t="b">
        <f t="shared" si="11"/>
        <v>0</v>
      </c>
      <c r="V14" t="str">
        <f t="shared" si="12"/>
        <v>Normal</v>
      </c>
    </row>
    <row r="15" spans="1:22">
      <c r="A15" t="s">
        <v>57</v>
      </c>
      <c r="B15" t="s">
        <v>58</v>
      </c>
      <c r="C15" s="1">
        <v>45545</v>
      </c>
      <c r="D15" t="s">
        <v>59</v>
      </c>
      <c r="E15" t="s">
        <v>17</v>
      </c>
      <c r="F15">
        <v>10</v>
      </c>
      <c r="G15">
        <v>154.62</v>
      </c>
      <c r="H15">
        <v>1509.83</v>
      </c>
      <c r="I15" t="s">
        <v>18</v>
      </c>
      <c r="J15" t="b">
        <f t="shared" si="0"/>
        <v>0</v>
      </c>
      <c r="K15" t="b">
        <f t="shared" si="1"/>
        <v>0</v>
      </c>
      <c r="L15" t="b">
        <f t="shared" si="2"/>
        <v>0</v>
      </c>
      <c r="M15" t="b">
        <f t="shared" si="3"/>
        <v>1</v>
      </c>
      <c r="N15" t="b">
        <f t="shared" si="4"/>
        <v>1</v>
      </c>
      <c r="O15" t="str">
        <f t="shared" si="5"/>
        <v>09/10/2024</v>
      </c>
      <c r="P15" t="str">
        <f t="shared" si="6"/>
        <v>Valid Date</v>
      </c>
      <c r="Q15">
        <f t="shared" si="7"/>
        <v>1546.2</v>
      </c>
      <c r="R15" t="str">
        <f t="shared" si="8"/>
        <v>Inconsistent</v>
      </c>
      <c r="S15" t="str">
        <f t="shared" si="9"/>
        <v>Wrong</v>
      </c>
      <c r="T15" t="b">
        <f t="shared" si="10"/>
        <v>0</v>
      </c>
      <c r="U15" t="b">
        <f t="shared" si="11"/>
        <v>0</v>
      </c>
      <c r="V15" t="str">
        <f t="shared" si="12"/>
        <v>Normal</v>
      </c>
    </row>
    <row r="16" spans="1:22">
      <c r="A16" t="s">
        <v>60</v>
      </c>
      <c r="B16" t="s">
        <v>61</v>
      </c>
      <c r="C16" s="1">
        <v>45509</v>
      </c>
      <c r="D16" t="s">
        <v>62</v>
      </c>
      <c r="E16" t="s">
        <v>38</v>
      </c>
      <c r="F16">
        <v>10</v>
      </c>
      <c r="G16">
        <v>186.25</v>
      </c>
      <c r="H16">
        <v>120.43</v>
      </c>
      <c r="I16" t="s">
        <v>63</v>
      </c>
      <c r="J16" t="b">
        <f t="shared" si="0"/>
        <v>0</v>
      </c>
      <c r="K16" t="b">
        <f t="shared" si="1"/>
        <v>0</v>
      </c>
      <c r="L16" t="b">
        <f t="shared" si="2"/>
        <v>0</v>
      </c>
      <c r="M16" t="b">
        <f t="shared" si="3"/>
        <v>1</v>
      </c>
      <c r="N16" t="b">
        <f t="shared" si="4"/>
        <v>1</v>
      </c>
      <c r="O16" t="str">
        <f t="shared" si="5"/>
        <v>08/05/2024</v>
      </c>
      <c r="P16" t="str">
        <f t="shared" si="6"/>
        <v>Valid Date</v>
      </c>
      <c r="Q16">
        <f t="shared" si="7"/>
        <v>1862.5</v>
      </c>
      <c r="R16" t="str">
        <f t="shared" si="8"/>
        <v>Inconsistent</v>
      </c>
      <c r="S16" t="str">
        <f t="shared" si="9"/>
        <v>Wrong</v>
      </c>
      <c r="T16" t="b">
        <f t="shared" si="10"/>
        <v>0</v>
      </c>
      <c r="U16" t="b">
        <f t="shared" si="11"/>
        <v>0</v>
      </c>
      <c r="V16" t="str">
        <f t="shared" si="12"/>
        <v>Normal</v>
      </c>
    </row>
    <row r="17" spans="1:22">
      <c r="A17" t="s">
        <v>64</v>
      </c>
      <c r="B17" t="s">
        <v>65</v>
      </c>
      <c r="C17" s="1">
        <v>45490</v>
      </c>
      <c r="D17" t="s">
        <v>66</v>
      </c>
      <c r="E17" t="s">
        <v>22</v>
      </c>
      <c r="F17">
        <v>-5</v>
      </c>
      <c r="G17">
        <v>190.21</v>
      </c>
      <c r="H17">
        <v>1839.61</v>
      </c>
      <c r="I17" t="s">
        <v>67</v>
      </c>
      <c r="J17" t="b">
        <f t="shared" si="0"/>
        <v>0</v>
      </c>
      <c r="K17" t="b">
        <f t="shared" si="1"/>
        <v>0</v>
      </c>
      <c r="L17" t="b">
        <f t="shared" si="2"/>
        <v>1</v>
      </c>
      <c r="M17" t="b">
        <f t="shared" si="3"/>
        <v>1</v>
      </c>
      <c r="N17" t="b">
        <f t="shared" si="4"/>
        <v>1</v>
      </c>
      <c r="O17" t="str">
        <f t="shared" si="5"/>
        <v>07/17/2024</v>
      </c>
      <c r="P17" t="str">
        <f t="shared" si="6"/>
        <v>Valid Date</v>
      </c>
      <c r="Q17">
        <f t="shared" si="7"/>
        <v>-951.05000000000007</v>
      </c>
      <c r="R17" t="str">
        <f t="shared" si="8"/>
        <v>Inconsistent</v>
      </c>
      <c r="S17" t="str">
        <f t="shared" si="9"/>
        <v>Wrong</v>
      </c>
      <c r="T17" t="b">
        <f t="shared" si="10"/>
        <v>0</v>
      </c>
      <c r="U17" t="b">
        <f t="shared" si="11"/>
        <v>0</v>
      </c>
      <c r="V17" t="str">
        <f t="shared" si="12"/>
        <v>Normal</v>
      </c>
    </row>
    <row r="18" spans="1:22">
      <c r="A18" t="s">
        <v>68</v>
      </c>
      <c r="B18" t="s">
        <v>69</v>
      </c>
      <c r="C18" s="1">
        <v>45439</v>
      </c>
      <c r="D18" t="s">
        <v>70</v>
      </c>
      <c r="E18" t="s">
        <v>22</v>
      </c>
      <c r="F18">
        <v>2</v>
      </c>
      <c r="G18">
        <v>367.79</v>
      </c>
      <c r="H18">
        <v>1681.12</v>
      </c>
      <c r="I18" t="s">
        <v>63</v>
      </c>
      <c r="J18" t="b">
        <f t="shared" si="0"/>
        <v>0</v>
      </c>
      <c r="K18" t="b">
        <f t="shared" si="1"/>
        <v>0</v>
      </c>
      <c r="L18" t="b">
        <f t="shared" si="2"/>
        <v>0</v>
      </c>
      <c r="M18" t="b">
        <f t="shared" si="3"/>
        <v>1</v>
      </c>
      <c r="N18" t="b">
        <f t="shared" si="4"/>
        <v>1</v>
      </c>
      <c r="O18" t="str">
        <f t="shared" si="5"/>
        <v>05/27/2024</v>
      </c>
      <c r="P18" t="str">
        <f t="shared" si="6"/>
        <v>Valid Date</v>
      </c>
      <c r="Q18">
        <f t="shared" si="7"/>
        <v>735.58</v>
      </c>
      <c r="R18" t="str">
        <f t="shared" si="8"/>
        <v>Inconsistent</v>
      </c>
      <c r="S18" t="str">
        <f t="shared" si="9"/>
        <v>Wrong</v>
      </c>
      <c r="T18" t="b">
        <f t="shared" si="10"/>
        <v>0</v>
      </c>
      <c r="U18" t="b">
        <f t="shared" si="11"/>
        <v>0</v>
      </c>
      <c r="V18" t="str">
        <f t="shared" si="12"/>
        <v>Normal</v>
      </c>
    </row>
    <row r="19" spans="1:22">
      <c r="A19" t="s">
        <v>71</v>
      </c>
      <c r="B19" s="2" t="s">
        <v>72</v>
      </c>
      <c r="C19" s="1">
        <v>45436</v>
      </c>
      <c r="D19" t="s">
        <v>73</v>
      </c>
      <c r="E19" t="s">
        <v>27</v>
      </c>
      <c r="F19">
        <v>2</v>
      </c>
      <c r="G19">
        <v>41.55</v>
      </c>
      <c r="H19">
        <v>2750.01</v>
      </c>
      <c r="I19" t="s">
        <v>63</v>
      </c>
      <c r="J19" t="b">
        <f t="shared" si="0"/>
        <v>0</v>
      </c>
      <c r="K19" t="b">
        <f t="shared" si="1"/>
        <v>0</v>
      </c>
      <c r="L19" t="b">
        <f t="shared" si="2"/>
        <v>0</v>
      </c>
      <c r="M19" t="b">
        <f t="shared" si="3"/>
        <v>1</v>
      </c>
      <c r="N19" t="b">
        <f t="shared" si="4"/>
        <v>0</v>
      </c>
      <c r="O19" t="str">
        <f t="shared" si="5"/>
        <v>05/24/2024</v>
      </c>
      <c r="P19" t="str">
        <f t="shared" si="6"/>
        <v>Valid Date</v>
      </c>
      <c r="Q19">
        <f t="shared" si="7"/>
        <v>83.1</v>
      </c>
      <c r="R19" t="str">
        <f t="shared" si="8"/>
        <v>Inconsistent</v>
      </c>
      <c r="S19" t="str">
        <f t="shared" si="9"/>
        <v>Wrong</v>
      </c>
      <c r="T19" t="b">
        <f t="shared" si="10"/>
        <v>0</v>
      </c>
      <c r="U19" t="b">
        <f t="shared" si="11"/>
        <v>0</v>
      </c>
      <c r="V19" t="str">
        <f t="shared" si="12"/>
        <v>Normal</v>
      </c>
    </row>
    <row r="20" spans="1:22">
      <c r="A20" t="s">
        <v>74</v>
      </c>
      <c r="B20" t="s">
        <v>75</v>
      </c>
      <c r="C20" s="1">
        <v>45529</v>
      </c>
      <c r="D20" t="s">
        <v>76</v>
      </c>
      <c r="E20" t="s">
        <v>27</v>
      </c>
      <c r="F20">
        <v>9</v>
      </c>
      <c r="G20">
        <v>424.81</v>
      </c>
      <c r="H20">
        <v>3793.75</v>
      </c>
      <c r="I20" t="s">
        <v>63</v>
      </c>
      <c r="J20" t="b">
        <f t="shared" si="0"/>
        <v>0</v>
      </c>
      <c r="K20" t="b">
        <f t="shared" si="1"/>
        <v>0</v>
      </c>
      <c r="L20" t="b">
        <f t="shared" si="2"/>
        <v>0</v>
      </c>
      <c r="M20" t="b">
        <f t="shared" si="3"/>
        <v>1</v>
      </c>
      <c r="N20" t="b">
        <f t="shared" si="4"/>
        <v>1</v>
      </c>
      <c r="O20" t="str">
        <f t="shared" si="5"/>
        <v>08/25/2024</v>
      </c>
      <c r="P20" t="str">
        <f t="shared" si="6"/>
        <v>Valid Date</v>
      </c>
      <c r="Q20">
        <f t="shared" si="7"/>
        <v>3823.29</v>
      </c>
      <c r="R20" t="str">
        <f t="shared" si="8"/>
        <v>Inconsistent</v>
      </c>
      <c r="S20" t="str">
        <f t="shared" si="9"/>
        <v>Wrong</v>
      </c>
      <c r="T20" t="b">
        <f t="shared" si="10"/>
        <v>0</v>
      </c>
      <c r="U20" t="b">
        <f t="shared" si="11"/>
        <v>0</v>
      </c>
      <c r="V20" t="str">
        <f t="shared" si="12"/>
        <v>Normal</v>
      </c>
    </row>
    <row r="21" spans="1:22">
      <c r="A21" t="s">
        <v>77</v>
      </c>
      <c r="B21" t="s">
        <v>78</v>
      </c>
      <c r="C21" s="3">
        <v>45670</v>
      </c>
      <c r="D21" t="s">
        <v>79</v>
      </c>
      <c r="E21" t="s">
        <v>12</v>
      </c>
      <c r="F21">
        <v>2</v>
      </c>
      <c r="G21">
        <v>304.19</v>
      </c>
      <c r="H21">
        <v>4633.3500000000004</v>
      </c>
      <c r="I21" t="s">
        <v>80</v>
      </c>
      <c r="J21" t="b">
        <f t="shared" si="0"/>
        <v>0</v>
      </c>
      <c r="K21" t="b">
        <f t="shared" si="1"/>
        <v>0</v>
      </c>
      <c r="L21" t="b">
        <f t="shared" si="2"/>
        <v>0</v>
      </c>
      <c r="M21" t="b">
        <f t="shared" si="3"/>
        <v>1</v>
      </c>
      <c r="N21" t="b">
        <f t="shared" si="4"/>
        <v>1</v>
      </c>
      <c r="O21" t="str">
        <f t="shared" si="5"/>
        <v>01/13/2025</v>
      </c>
      <c r="P21" t="str">
        <f t="shared" si="6"/>
        <v>Valid Date</v>
      </c>
      <c r="Q21">
        <f t="shared" si="7"/>
        <v>608.38</v>
      </c>
      <c r="R21" t="str">
        <f t="shared" si="8"/>
        <v>Inconsistent</v>
      </c>
      <c r="S21" t="str">
        <f t="shared" si="9"/>
        <v>Wrong</v>
      </c>
      <c r="T21" t="b">
        <f t="shared" si="10"/>
        <v>0</v>
      </c>
      <c r="U21" t="b">
        <f t="shared" si="11"/>
        <v>0</v>
      </c>
      <c r="V21" t="str">
        <f t="shared" si="12"/>
        <v>Normal</v>
      </c>
    </row>
    <row r="22" spans="1:22">
      <c r="A22" t="s">
        <v>81</v>
      </c>
      <c r="B22" t="s">
        <v>82</v>
      </c>
      <c r="C22" s="1">
        <v>45330</v>
      </c>
      <c r="D22" t="s">
        <v>83</v>
      </c>
      <c r="E22" t="s">
        <v>34</v>
      </c>
      <c r="F22">
        <v>10</v>
      </c>
      <c r="G22">
        <v>118.9</v>
      </c>
      <c r="H22">
        <v>1483.89</v>
      </c>
      <c r="I22" t="s">
        <v>80</v>
      </c>
      <c r="J22" t="b">
        <f t="shared" si="0"/>
        <v>0</v>
      </c>
      <c r="K22" t="b">
        <f t="shared" si="1"/>
        <v>0</v>
      </c>
      <c r="L22" t="b">
        <f t="shared" si="2"/>
        <v>0</v>
      </c>
      <c r="M22" t="b">
        <f t="shared" si="3"/>
        <v>1</v>
      </c>
      <c r="N22" t="b">
        <f t="shared" si="4"/>
        <v>0</v>
      </c>
      <c r="O22" t="str">
        <f t="shared" si="5"/>
        <v>02/08/2024</v>
      </c>
      <c r="P22" t="str">
        <f t="shared" si="6"/>
        <v>Valid Date</v>
      </c>
      <c r="Q22">
        <f t="shared" si="7"/>
        <v>1189</v>
      </c>
      <c r="R22" t="str">
        <f t="shared" si="8"/>
        <v>Inconsistent</v>
      </c>
      <c r="S22" t="str">
        <f t="shared" si="9"/>
        <v>Wrong</v>
      </c>
      <c r="T22" t="b">
        <f t="shared" si="10"/>
        <v>0</v>
      </c>
      <c r="U22" t="b">
        <f t="shared" si="11"/>
        <v>0</v>
      </c>
      <c r="V22" t="str">
        <f t="shared" si="12"/>
        <v>Normal</v>
      </c>
    </row>
    <row r="23" spans="1:22">
      <c r="A23" t="s">
        <v>84</v>
      </c>
      <c r="B23" t="s">
        <v>85</v>
      </c>
      <c r="C23" s="1">
        <v>45348</v>
      </c>
      <c r="D23" t="s">
        <v>86</v>
      </c>
      <c r="E23" t="s">
        <v>38</v>
      </c>
      <c r="F23">
        <v>4</v>
      </c>
      <c r="G23">
        <v>343.44</v>
      </c>
      <c r="H23">
        <v>2817.54</v>
      </c>
      <c r="I23" t="s">
        <v>23</v>
      </c>
      <c r="J23" t="b">
        <f t="shared" si="0"/>
        <v>0</v>
      </c>
      <c r="K23" t="b">
        <f t="shared" si="1"/>
        <v>0</v>
      </c>
      <c r="L23" t="b">
        <f t="shared" si="2"/>
        <v>0</v>
      </c>
      <c r="M23" t="b">
        <f t="shared" si="3"/>
        <v>1</v>
      </c>
      <c r="N23" t="b">
        <f t="shared" si="4"/>
        <v>0</v>
      </c>
      <c r="O23" t="str">
        <f t="shared" si="5"/>
        <v>02/26/2024</v>
      </c>
      <c r="P23" t="str">
        <f t="shared" si="6"/>
        <v>Valid Date</v>
      </c>
      <c r="Q23">
        <f t="shared" si="7"/>
        <v>1373.76</v>
      </c>
      <c r="R23" t="str">
        <f t="shared" si="8"/>
        <v>Inconsistent</v>
      </c>
      <c r="S23" t="str">
        <f t="shared" si="9"/>
        <v>Wrong</v>
      </c>
      <c r="T23" t="b">
        <f t="shared" si="10"/>
        <v>0</v>
      </c>
      <c r="U23" t="b">
        <f t="shared" si="11"/>
        <v>0</v>
      </c>
      <c r="V23" t="str">
        <f t="shared" si="12"/>
        <v>Normal</v>
      </c>
    </row>
    <row r="24" spans="1:22">
      <c r="A24" t="s">
        <v>87</v>
      </c>
      <c r="B24" t="s">
        <v>88</v>
      </c>
      <c r="C24" s="1">
        <v>45540</v>
      </c>
      <c r="D24" t="s">
        <v>89</v>
      </c>
      <c r="E24" t="s">
        <v>12</v>
      </c>
      <c r="F24">
        <v>7</v>
      </c>
      <c r="G24">
        <v>27.25</v>
      </c>
      <c r="H24">
        <v>2097</v>
      </c>
      <c r="I24" t="s">
        <v>80</v>
      </c>
      <c r="J24" t="b">
        <f t="shared" si="0"/>
        <v>0</v>
      </c>
      <c r="K24" t="b">
        <f t="shared" si="1"/>
        <v>0</v>
      </c>
      <c r="L24" t="b">
        <f t="shared" si="2"/>
        <v>0</v>
      </c>
      <c r="M24" t="b">
        <f t="shared" si="3"/>
        <v>1</v>
      </c>
      <c r="N24" t="b">
        <f t="shared" si="4"/>
        <v>1</v>
      </c>
      <c r="O24" t="str">
        <f t="shared" si="5"/>
        <v>09/05/2024</v>
      </c>
      <c r="P24" t="str">
        <f t="shared" si="6"/>
        <v>Valid Date</v>
      </c>
      <c r="Q24">
        <f t="shared" si="7"/>
        <v>190.75</v>
      </c>
      <c r="R24" t="str">
        <f t="shared" si="8"/>
        <v>Inconsistent</v>
      </c>
      <c r="S24" t="str">
        <f t="shared" si="9"/>
        <v>Wrong</v>
      </c>
      <c r="T24" t="b">
        <f t="shared" si="10"/>
        <v>0</v>
      </c>
      <c r="U24" t="b">
        <f t="shared" si="11"/>
        <v>0</v>
      </c>
      <c r="V24" t="str">
        <f t="shared" si="12"/>
        <v>Normal</v>
      </c>
    </row>
    <row r="25" spans="1:22">
      <c r="A25" t="s">
        <v>90</v>
      </c>
      <c r="B25" t="s">
        <v>91</v>
      </c>
      <c r="C25" s="1">
        <v>45405</v>
      </c>
      <c r="D25" t="s">
        <v>92</v>
      </c>
      <c r="E25" t="s">
        <v>27</v>
      </c>
      <c r="F25">
        <v>4</v>
      </c>
      <c r="G25">
        <v>57.26</v>
      </c>
      <c r="I25" t="s">
        <v>80</v>
      </c>
      <c r="J25" t="b">
        <f t="shared" si="0"/>
        <v>0</v>
      </c>
      <c r="K25" t="b">
        <f t="shared" si="1"/>
        <v>1</v>
      </c>
      <c r="L25" t="b">
        <f t="shared" si="2"/>
        <v>0</v>
      </c>
      <c r="M25" t="b">
        <f t="shared" si="3"/>
        <v>1</v>
      </c>
      <c r="N25" t="b">
        <f t="shared" si="4"/>
        <v>0</v>
      </c>
      <c r="O25" t="str">
        <f t="shared" si="5"/>
        <v>04/23/2024</v>
      </c>
      <c r="P25" t="str">
        <f t="shared" si="6"/>
        <v>Valid Date</v>
      </c>
      <c r="Q25">
        <f t="shared" si="7"/>
        <v>229.04</v>
      </c>
      <c r="R25" t="str">
        <f t="shared" si="8"/>
        <v>Inconsistent</v>
      </c>
      <c r="S25" t="str">
        <f t="shared" si="9"/>
        <v>Wrong</v>
      </c>
      <c r="T25" t="b">
        <f t="shared" si="10"/>
        <v>0</v>
      </c>
      <c r="U25" t="b">
        <f t="shared" si="11"/>
        <v>0</v>
      </c>
      <c r="V25" t="str">
        <f t="shared" si="12"/>
        <v>Normal</v>
      </c>
    </row>
    <row r="26" spans="1:22">
      <c r="A26" t="s">
        <v>93</v>
      </c>
      <c r="B26" t="s">
        <v>94</v>
      </c>
      <c r="C26" s="1">
        <v>45377</v>
      </c>
      <c r="D26" t="s">
        <v>95</v>
      </c>
      <c r="E26" t="s">
        <v>27</v>
      </c>
      <c r="F26">
        <v>9</v>
      </c>
      <c r="G26">
        <v>357.4</v>
      </c>
      <c r="H26">
        <v>2369.33</v>
      </c>
      <c r="I26" t="s">
        <v>23</v>
      </c>
      <c r="J26" t="b">
        <f t="shared" si="0"/>
        <v>0</v>
      </c>
      <c r="K26" t="b">
        <f t="shared" si="1"/>
        <v>0</v>
      </c>
      <c r="L26" t="b">
        <f t="shared" si="2"/>
        <v>0</v>
      </c>
      <c r="M26" t="b">
        <f t="shared" si="3"/>
        <v>1</v>
      </c>
      <c r="N26" t="b">
        <f t="shared" si="4"/>
        <v>0</v>
      </c>
      <c r="O26" t="str">
        <f t="shared" si="5"/>
        <v>03/26/2024</v>
      </c>
      <c r="P26" t="str">
        <f t="shared" si="6"/>
        <v>Valid Date</v>
      </c>
      <c r="Q26">
        <f t="shared" si="7"/>
        <v>3216.6</v>
      </c>
      <c r="R26" t="str">
        <f t="shared" si="8"/>
        <v>Inconsistent</v>
      </c>
      <c r="S26" t="str">
        <f t="shared" si="9"/>
        <v>Wrong</v>
      </c>
      <c r="T26" t="b">
        <f t="shared" si="10"/>
        <v>0</v>
      </c>
      <c r="U26" t="b">
        <f t="shared" si="11"/>
        <v>0</v>
      </c>
      <c r="V26" t="str">
        <f t="shared" si="12"/>
        <v>Normal</v>
      </c>
    </row>
    <row r="27" spans="1:22">
      <c r="A27" t="s">
        <v>96</v>
      </c>
      <c r="B27" t="s">
        <v>97</v>
      </c>
      <c r="C27" s="1">
        <v>45463</v>
      </c>
      <c r="D27" t="s">
        <v>98</v>
      </c>
      <c r="E27" t="s">
        <v>12</v>
      </c>
      <c r="F27">
        <v>6</v>
      </c>
      <c r="G27">
        <v>402.59</v>
      </c>
      <c r="H27">
        <v>1201.42</v>
      </c>
      <c r="I27" t="s">
        <v>67</v>
      </c>
      <c r="J27" t="b">
        <f t="shared" si="0"/>
        <v>0</v>
      </c>
      <c r="K27" t="b">
        <f t="shared" si="1"/>
        <v>0</v>
      </c>
      <c r="L27" t="b">
        <f t="shared" si="2"/>
        <v>0</v>
      </c>
      <c r="M27" t="b">
        <f t="shared" si="3"/>
        <v>1</v>
      </c>
      <c r="N27" t="b">
        <f t="shared" si="4"/>
        <v>1</v>
      </c>
      <c r="O27" t="str">
        <f t="shared" si="5"/>
        <v>06/20/2024</v>
      </c>
      <c r="P27" t="str">
        <f t="shared" si="6"/>
        <v>Valid Date</v>
      </c>
      <c r="Q27">
        <f t="shared" si="7"/>
        <v>2415.54</v>
      </c>
      <c r="R27" t="str">
        <f t="shared" si="8"/>
        <v>Inconsistent</v>
      </c>
      <c r="S27" t="str">
        <f t="shared" si="9"/>
        <v>Wrong</v>
      </c>
      <c r="T27" t="b">
        <f t="shared" si="10"/>
        <v>0</v>
      </c>
      <c r="U27" t="b">
        <f t="shared" si="11"/>
        <v>0</v>
      </c>
      <c r="V27" t="str">
        <f t="shared" si="12"/>
        <v>Normal</v>
      </c>
    </row>
    <row r="28" spans="1:22">
      <c r="A28" t="s">
        <v>99</v>
      </c>
      <c r="B28" t="s">
        <v>100</v>
      </c>
      <c r="C28" s="1">
        <v>45521</v>
      </c>
      <c r="D28" t="s">
        <v>101</v>
      </c>
      <c r="E28" t="s">
        <v>22</v>
      </c>
      <c r="F28">
        <v>2</v>
      </c>
      <c r="G28">
        <v>191.12</v>
      </c>
      <c r="H28">
        <v>3024.73</v>
      </c>
      <c r="I28" t="s">
        <v>67</v>
      </c>
      <c r="J28" t="b">
        <f t="shared" si="0"/>
        <v>0</v>
      </c>
      <c r="K28" t="b">
        <f t="shared" si="1"/>
        <v>0</v>
      </c>
      <c r="L28" t="b">
        <f t="shared" si="2"/>
        <v>0</v>
      </c>
      <c r="M28" t="b">
        <f t="shared" si="3"/>
        <v>1</v>
      </c>
      <c r="N28" t="b">
        <f t="shared" si="4"/>
        <v>1</v>
      </c>
      <c r="O28" t="str">
        <f t="shared" si="5"/>
        <v>08/17/2024</v>
      </c>
      <c r="P28" t="str">
        <f t="shared" si="6"/>
        <v>Valid Date</v>
      </c>
      <c r="Q28">
        <f t="shared" si="7"/>
        <v>382.24</v>
      </c>
      <c r="R28" t="str">
        <f t="shared" si="8"/>
        <v>Inconsistent</v>
      </c>
      <c r="S28" t="str">
        <f t="shared" si="9"/>
        <v>Wrong</v>
      </c>
      <c r="T28" t="b">
        <f t="shared" si="10"/>
        <v>0</v>
      </c>
      <c r="U28" t="b">
        <f t="shared" si="11"/>
        <v>0</v>
      </c>
      <c r="V28" t="str">
        <f t="shared" si="12"/>
        <v>Normal</v>
      </c>
    </row>
    <row r="29" spans="1:22">
      <c r="A29" t="s">
        <v>102</v>
      </c>
      <c r="B29" t="s">
        <v>103</v>
      </c>
      <c r="C29" s="1">
        <v>45555</v>
      </c>
      <c r="D29" t="s">
        <v>104</v>
      </c>
      <c r="E29" t="s">
        <v>27</v>
      </c>
      <c r="F29">
        <v>2</v>
      </c>
      <c r="G29">
        <v>2039.05</v>
      </c>
      <c r="H29">
        <v>110.74</v>
      </c>
      <c r="I29" t="s">
        <v>63</v>
      </c>
      <c r="J29" t="b">
        <f t="shared" si="0"/>
        <v>0</v>
      </c>
      <c r="K29" t="b">
        <f t="shared" si="1"/>
        <v>0</v>
      </c>
      <c r="L29" t="b">
        <f t="shared" si="2"/>
        <v>0</v>
      </c>
      <c r="M29" t="b">
        <f t="shared" si="3"/>
        <v>1</v>
      </c>
      <c r="N29" t="b">
        <f t="shared" si="4"/>
        <v>1</v>
      </c>
      <c r="O29" t="str">
        <f t="shared" si="5"/>
        <v>09/20/2024</v>
      </c>
      <c r="P29" t="str">
        <f t="shared" si="6"/>
        <v>Valid Date</v>
      </c>
      <c r="Q29">
        <f t="shared" si="7"/>
        <v>4078.1</v>
      </c>
      <c r="R29" t="str">
        <f t="shared" si="8"/>
        <v>Inconsistent</v>
      </c>
      <c r="S29" t="str">
        <f t="shared" si="9"/>
        <v>Wrong</v>
      </c>
      <c r="T29" t="b">
        <f t="shared" si="10"/>
        <v>0</v>
      </c>
      <c r="U29" t="b">
        <f t="shared" si="11"/>
        <v>0</v>
      </c>
      <c r="V29" t="str">
        <f t="shared" si="12"/>
        <v>Outlier</v>
      </c>
    </row>
    <row r="30" spans="1:22">
      <c r="A30" t="s">
        <v>105</v>
      </c>
      <c r="B30" t="s">
        <v>106</v>
      </c>
      <c r="C30" s="1">
        <v>45366</v>
      </c>
      <c r="D30" t="s">
        <v>107</v>
      </c>
      <c r="E30" t="s">
        <v>38</v>
      </c>
      <c r="F30">
        <v>10</v>
      </c>
      <c r="G30">
        <v>490.69</v>
      </c>
      <c r="H30">
        <v>2613.54</v>
      </c>
      <c r="I30" t="s">
        <v>23</v>
      </c>
      <c r="J30" t="b">
        <f t="shared" si="0"/>
        <v>0</v>
      </c>
      <c r="K30" t="b">
        <f t="shared" si="1"/>
        <v>0</v>
      </c>
      <c r="L30" t="b">
        <f t="shared" si="2"/>
        <v>0</v>
      </c>
      <c r="M30" t="b">
        <f t="shared" si="3"/>
        <v>1</v>
      </c>
      <c r="N30" t="b">
        <f t="shared" si="4"/>
        <v>0</v>
      </c>
      <c r="O30" t="str">
        <f t="shared" si="5"/>
        <v>03/15/2024</v>
      </c>
      <c r="P30" t="str">
        <f t="shared" si="6"/>
        <v>Valid Date</v>
      </c>
      <c r="Q30">
        <f t="shared" si="7"/>
        <v>4906.8999999999996</v>
      </c>
      <c r="R30" t="str">
        <f t="shared" si="8"/>
        <v>Inconsistent</v>
      </c>
      <c r="S30" t="str">
        <f t="shared" si="9"/>
        <v>Wrong</v>
      </c>
      <c r="T30" t="b">
        <f t="shared" si="10"/>
        <v>0</v>
      </c>
      <c r="U30" t="b">
        <f t="shared" si="11"/>
        <v>0</v>
      </c>
      <c r="V30" t="str">
        <f t="shared" si="12"/>
        <v>Normal</v>
      </c>
    </row>
    <row r="31" spans="1:22">
      <c r="A31" t="s">
        <v>108</v>
      </c>
      <c r="B31" t="s">
        <v>109</v>
      </c>
      <c r="C31" s="1">
        <v>45371</v>
      </c>
      <c r="D31" t="s">
        <v>110</v>
      </c>
      <c r="E31" t="s">
        <v>111</v>
      </c>
      <c r="F31">
        <v>9</v>
      </c>
      <c r="G31">
        <v>247.96</v>
      </c>
      <c r="H31">
        <v>1278.72</v>
      </c>
      <c r="I31" t="s">
        <v>13</v>
      </c>
      <c r="J31" t="b">
        <f t="shared" si="0"/>
        <v>0</v>
      </c>
      <c r="K31" t="b">
        <f t="shared" si="1"/>
        <v>0</v>
      </c>
      <c r="L31" t="b">
        <f t="shared" si="2"/>
        <v>0</v>
      </c>
      <c r="M31" t="b">
        <f t="shared" si="3"/>
        <v>1</v>
      </c>
      <c r="N31" t="b">
        <f t="shared" si="4"/>
        <v>0</v>
      </c>
      <c r="O31" t="str">
        <f t="shared" si="5"/>
        <v>03/20/2024</v>
      </c>
      <c r="P31" t="str">
        <f t="shared" si="6"/>
        <v>Valid Date</v>
      </c>
      <c r="Q31">
        <f t="shared" si="7"/>
        <v>2231.64</v>
      </c>
      <c r="R31" t="str">
        <f t="shared" si="8"/>
        <v>Inconsistent</v>
      </c>
      <c r="S31" t="str">
        <f t="shared" si="9"/>
        <v>Wrong</v>
      </c>
      <c r="T31" t="b">
        <f t="shared" si="10"/>
        <v>0</v>
      </c>
      <c r="U31" t="b">
        <f t="shared" si="11"/>
        <v>0</v>
      </c>
      <c r="V31" t="str">
        <f t="shared" si="12"/>
        <v>Normal</v>
      </c>
    </row>
    <row r="32" spans="1:22">
      <c r="A32" t="s">
        <v>112</v>
      </c>
      <c r="B32" t="s">
        <v>113</v>
      </c>
      <c r="C32" s="1">
        <v>45485</v>
      </c>
      <c r="D32" t="s">
        <v>114</v>
      </c>
      <c r="E32" t="s">
        <v>111</v>
      </c>
      <c r="F32">
        <v>6</v>
      </c>
      <c r="G32">
        <v>365.87</v>
      </c>
      <c r="H32">
        <v>814.32</v>
      </c>
      <c r="I32" t="s">
        <v>23</v>
      </c>
      <c r="J32" t="b">
        <f t="shared" si="0"/>
        <v>0</v>
      </c>
      <c r="K32" t="b">
        <f t="shared" si="1"/>
        <v>0</v>
      </c>
      <c r="L32" t="b">
        <f t="shared" si="2"/>
        <v>0</v>
      </c>
      <c r="M32" t="b">
        <f t="shared" si="3"/>
        <v>1</v>
      </c>
      <c r="N32" t="b">
        <f t="shared" si="4"/>
        <v>1</v>
      </c>
      <c r="O32" t="str">
        <f t="shared" si="5"/>
        <v>07/12/2024</v>
      </c>
      <c r="P32" t="str">
        <f t="shared" si="6"/>
        <v>Valid Date</v>
      </c>
      <c r="Q32">
        <f t="shared" si="7"/>
        <v>2195.2200000000003</v>
      </c>
      <c r="R32" t="str">
        <f t="shared" si="8"/>
        <v>Inconsistent</v>
      </c>
      <c r="S32" t="str">
        <f t="shared" si="9"/>
        <v>Wrong</v>
      </c>
      <c r="T32" t="b">
        <f t="shared" si="10"/>
        <v>0</v>
      </c>
      <c r="U32" t="b">
        <f t="shared" si="11"/>
        <v>0</v>
      </c>
      <c r="V32" t="str">
        <f t="shared" si="12"/>
        <v>Normal</v>
      </c>
    </row>
    <row r="33" spans="1:22">
      <c r="A33" t="s">
        <v>115</v>
      </c>
      <c r="B33" t="s">
        <v>116</v>
      </c>
      <c r="C33" s="1">
        <v>45365</v>
      </c>
      <c r="D33" t="s">
        <v>117</v>
      </c>
      <c r="E33" t="s">
        <v>27</v>
      </c>
      <c r="F33">
        <v>9</v>
      </c>
      <c r="G33">
        <v>98.05</v>
      </c>
      <c r="H33">
        <v>3633.44</v>
      </c>
      <c r="I33" t="s">
        <v>80</v>
      </c>
      <c r="J33" t="b">
        <f t="shared" si="0"/>
        <v>0</v>
      </c>
      <c r="K33" t="b">
        <f t="shared" si="1"/>
        <v>0</v>
      </c>
      <c r="L33" t="b">
        <f t="shared" si="2"/>
        <v>0</v>
      </c>
      <c r="M33" t="b">
        <f t="shared" si="3"/>
        <v>1</v>
      </c>
      <c r="N33" t="b">
        <f t="shared" si="4"/>
        <v>0</v>
      </c>
      <c r="O33" t="str">
        <f t="shared" si="5"/>
        <v>03/14/2024</v>
      </c>
      <c r="P33" t="str">
        <f t="shared" si="6"/>
        <v>Valid Date</v>
      </c>
      <c r="Q33">
        <f t="shared" si="7"/>
        <v>882.44999999999993</v>
      </c>
      <c r="R33" t="str">
        <f t="shared" si="8"/>
        <v>Inconsistent</v>
      </c>
      <c r="S33" t="str">
        <f t="shared" si="9"/>
        <v>Wrong</v>
      </c>
      <c r="T33" t="b">
        <f t="shared" si="10"/>
        <v>0</v>
      </c>
      <c r="U33" t="b">
        <f t="shared" si="11"/>
        <v>0</v>
      </c>
      <c r="V33" t="str">
        <f t="shared" si="12"/>
        <v>Normal</v>
      </c>
    </row>
    <row r="34" spans="1:22">
      <c r="A34" t="s">
        <v>118</v>
      </c>
      <c r="B34" t="s">
        <v>119</v>
      </c>
      <c r="C34" s="1">
        <v>45534</v>
      </c>
      <c r="D34" t="s">
        <v>120</v>
      </c>
      <c r="E34" t="s">
        <v>27</v>
      </c>
      <c r="F34">
        <v>6</v>
      </c>
      <c r="G34">
        <v>95.38</v>
      </c>
      <c r="H34">
        <v>3238.77</v>
      </c>
      <c r="I34" t="s">
        <v>18</v>
      </c>
      <c r="J34" t="b">
        <f t="shared" si="0"/>
        <v>0</v>
      </c>
      <c r="K34" t="b">
        <f t="shared" si="1"/>
        <v>0</v>
      </c>
      <c r="L34" t="b">
        <f t="shared" si="2"/>
        <v>0</v>
      </c>
      <c r="M34" t="b">
        <f t="shared" si="3"/>
        <v>1</v>
      </c>
      <c r="N34" t="b">
        <f t="shared" si="4"/>
        <v>1</v>
      </c>
      <c r="O34" t="str">
        <f t="shared" si="5"/>
        <v>08/30/2024</v>
      </c>
      <c r="P34" t="str">
        <f t="shared" si="6"/>
        <v>Valid Date</v>
      </c>
      <c r="Q34">
        <f t="shared" si="7"/>
        <v>572.28</v>
      </c>
      <c r="R34" t="str">
        <f t="shared" si="8"/>
        <v>Inconsistent</v>
      </c>
      <c r="S34" t="str">
        <f t="shared" si="9"/>
        <v>Wrong</v>
      </c>
      <c r="T34" t="b">
        <f t="shared" si="10"/>
        <v>0</v>
      </c>
      <c r="U34" t="b">
        <f t="shared" si="11"/>
        <v>0</v>
      </c>
      <c r="V34" t="str">
        <f t="shared" si="12"/>
        <v>Normal</v>
      </c>
    </row>
    <row r="35" spans="1:22">
      <c r="A35" t="s">
        <v>121</v>
      </c>
      <c r="B35" t="s">
        <v>122</v>
      </c>
      <c r="C35" s="1">
        <v>45370</v>
      </c>
      <c r="D35" t="s">
        <v>123</v>
      </c>
      <c r="E35" t="s">
        <v>38</v>
      </c>
      <c r="F35">
        <v>10</v>
      </c>
      <c r="G35">
        <v>192.01</v>
      </c>
      <c r="H35">
        <v>4954.1899999999996</v>
      </c>
      <c r="I35" t="s">
        <v>67</v>
      </c>
      <c r="J35" t="b">
        <f t="shared" si="0"/>
        <v>0</v>
      </c>
      <c r="K35" t="b">
        <f t="shared" si="1"/>
        <v>0</v>
      </c>
      <c r="L35" t="b">
        <f t="shared" si="2"/>
        <v>0</v>
      </c>
      <c r="M35" t="b">
        <f t="shared" si="3"/>
        <v>1</v>
      </c>
      <c r="N35" t="b">
        <f t="shared" si="4"/>
        <v>0</v>
      </c>
      <c r="O35" t="str">
        <f t="shared" si="5"/>
        <v>03/19/2024</v>
      </c>
      <c r="P35" t="str">
        <f t="shared" si="6"/>
        <v>Valid Date</v>
      </c>
      <c r="Q35">
        <f t="shared" si="7"/>
        <v>1920.1</v>
      </c>
      <c r="R35" t="str">
        <f t="shared" si="8"/>
        <v>Inconsistent</v>
      </c>
      <c r="S35" t="str">
        <f t="shared" si="9"/>
        <v>Wrong</v>
      </c>
      <c r="T35" t="b">
        <f t="shared" si="10"/>
        <v>0</v>
      </c>
      <c r="U35" t="b">
        <f t="shared" si="11"/>
        <v>0</v>
      </c>
      <c r="V35" t="str">
        <f t="shared" si="12"/>
        <v>Normal</v>
      </c>
    </row>
    <row r="36" spans="1:22">
      <c r="A36" t="s">
        <v>124</v>
      </c>
      <c r="B36" t="s">
        <v>125</v>
      </c>
      <c r="C36" s="1">
        <v>45368</v>
      </c>
      <c r="D36" t="s">
        <v>126</v>
      </c>
      <c r="E36" t="s">
        <v>12</v>
      </c>
      <c r="F36">
        <v>7</v>
      </c>
      <c r="G36">
        <v>32.29</v>
      </c>
      <c r="H36">
        <v>4145.6499999999996</v>
      </c>
      <c r="I36" t="s">
        <v>23</v>
      </c>
      <c r="J36" t="b">
        <f t="shared" si="0"/>
        <v>0</v>
      </c>
      <c r="K36" t="b">
        <f t="shared" si="1"/>
        <v>0</v>
      </c>
      <c r="L36" t="b">
        <f t="shared" si="2"/>
        <v>0</v>
      </c>
      <c r="M36" t="b">
        <f t="shared" si="3"/>
        <v>1</v>
      </c>
      <c r="N36" t="b">
        <f t="shared" si="4"/>
        <v>0</v>
      </c>
      <c r="O36" t="str">
        <f t="shared" si="5"/>
        <v>03/17/2024</v>
      </c>
      <c r="P36" t="str">
        <f t="shared" si="6"/>
        <v>Valid Date</v>
      </c>
      <c r="Q36">
        <f t="shared" si="7"/>
        <v>226.03</v>
      </c>
      <c r="R36" t="str">
        <f t="shared" si="8"/>
        <v>Inconsistent</v>
      </c>
      <c r="S36" t="str">
        <f t="shared" si="9"/>
        <v>Wrong</v>
      </c>
      <c r="T36" t="b">
        <f t="shared" si="10"/>
        <v>0</v>
      </c>
      <c r="U36" t="b">
        <f t="shared" si="11"/>
        <v>0</v>
      </c>
      <c r="V36" t="str">
        <f t="shared" si="12"/>
        <v>Normal</v>
      </c>
    </row>
    <row r="37" spans="1:22">
      <c r="A37" t="s">
        <v>127</v>
      </c>
      <c r="B37" t="s">
        <v>128</v>
      </c>
      <c r="C37" s="1">
        <v>45395</v>
      </c>
      <c r="D37" t="s">
        <v>129</v>
      </c>
      <c r="E37" t="s">
        <v>17</v>
      </c>
      <c r="F37">
        <v>10</v>
      </c>
      <c r="G37">
        <v>317.12</v>
      </c>
      <c r="H37">
        <v>3643.24</v>
      </c>
      <c r="I37" t="s">
        <v>23</v>
      </c>
      <c r="J37" t="b">
        <f t="shared" si="0"/>
        <v>0</v>
      </c>
      <c r="K37" t="b">
        <f t="shared" si="1"/>
        <v>0</v>
      </c>
      <c r="L37" t="b">
        <f t="shared" si="2"/>
        <v>0</v>
      </c>
      <c r="M37" t="b">
        <f t="shared" si="3"/>
        <v>1</v>
      </c>
      <c r="N37" t="b">
        <f t="shared" si="4"/>
        <v>0</v>
      </c>
      <c r="O37" t="str">
        <f t="shared" si="5"/>
        <v>04/13/2024</v>
      </c>
      <c r="P37" t="str">
        <f t="shared" si="6"/>
        <v>Valid Date</v>
      </c>
      <c r="Q37">
        <f t="shared" si="7"/>
        <v>3171.2</v>
      </c>
      <c r="R37" t="str">
        <f t="shared" si="8"/>
        <v>Inconsistent</v>
      </c>
      <c r="S37" t="str">
        <f t="shared" si="9"/>
        <v>Wrong</v>
      </c>
      <c r="T37" t="b">
        <f t="shared" si="10"/>
        <v>0</v>
      </c>
      <c r="U37" t="b">
        <f t="shared" si="11"/>
        <v>0</v>
      </c>
      <c r="V37" t="str">
        <f t="shared" si="12"/>
        <v>Normal</v>
      </c>
    </row>
    <row r="38" spans="1:22">
      <c r="A38" t="s">
        <v>130</v>
      </c>
      <c r="B38" t="s">
        <v>131</v>
      </c>
      <c r="C38" s="1">
        <v>45460</v>
      </c>
      <c r="D38" t="s">
        <v>132</v>
      </c>
      <c r="E38" t="s">
        <v>27</v>
      </c>
      <c r="F38">
        <v>7</v>
      </c>
      <c r="G38">
        <v>415.49</v>
      </c>
      <c r="H38">
        <v>847.93</v>
      </c>
      <c r="I38" t="s">
        <v>23</v>
      </c>
      <c r="J38" t="b">
        <f t="shared" si="0"/>
        <v>0</v>
      </c>
      <c r="K38" t="b">
        <f t="shared" si="1"/>
        <v>0</v>
      </c>
      <c r="L38" t="b">
        <f t="shared" si="2"/>
        <v>0</v>
      </c>
      <c r="M38" t="b">
        <f t="shared" si="3"/>
        <v>1</v>
      </c>
      <c r="N38" t="b">
        <f t="shared" si="4"/>
        <v>1</v>
      </c>
      <c r="O38" t="str">
        <f t="shared" si="5"/>
        <v>06/17/2024</v>
      </c>
      <c r="P38" t="str">
        <f t="shared" si="6"/>
        <v>Valid Date</v>
      </c>
      <c r="Q38">
        <f t="shared" si="7"/>
        <v>2908.4300000000003</v>
      </c>
      <c r="R38" t="str">
        <f t="shared" si="8"/>
        <v>Inconsistent</v>
      </c>
      <c r="S38" t="str">
        <f t="shared" si="9"/>
        <v>Wrong</v>
      </c>
      <c r="T38" t="b">
        <f t="shared" si="10"/>
        <v>0</v>
      </c>
      <c r="U38" t="b">
        <f t="shared" si="11"/>
        <v>0</v>
      </c>
      <c r="V38" t="str">
        <f t="shared" si="12"/>
        <v>Normal</v>
      </c>
    </row>
    <row r="39" spans="1:22">
      <c r="A39" t="s">
        <v>133</v>
      </c>
      <c r="B39" t="s">
        <v>134</v>
      </c>
      <c r="C39" s="1">
        <v>45389</v>
      </c>
      <c r="D39" t="s">
        <v>135</v>
      </c>
      <c r="E39" t="s">
        <v>12</v>
      </c>
      <c r="F39">
        <v>4</v>
      </c>
      <c r="G39">
        <v>52.49</v>
      </c>
      <c r="H39">
        <v>2101.19</v>
      </c>
      <c r="I39" t="s">
        <v>67</v>
      </c>
      <c r="J39" t="b">
        <f t="shared" si="0"/>
        <v>0</v>
      </c>
      <c r="K39" t="b">
        <f t="shared" si="1"/>
        <v>0</v>
      </c>
      <c r="L39" t="b">
        <f t="shared" si="2"/>
        <v>0</v>
      </c>
      <c r="M39" t="b">
        <f t="shared" si="3"/>
        <v>1</v>
      </c>
      <c r="N39" t="b">
        <f t="shared" si="4"/>
        <v>0</v>
      </c>
      <c r="O39" t="str">
        <f t="shared" si="5"/>
        <v>04/07/2024</v>
      </c>
      <c r="P39" t="str">
        <f t="shared" si="6"/>
        <v>Valid Date</v>
      </c>
      <c r="Q39">
        <f t="shared" si="7"/>
        <v>209.96</v>
      </c>
      <c r="R39" t="str">
        <f t="shared" si="8"/>
        <v>Inconsistent</v>
      </c>
      <c r="S39" t="str">
        <f t="shared" si="9"/>
        <v>Wrong</v>
      </c>
      <c r="T39" t="b">
        <f t="shared" si="10"/>
        <v>0</v>
      </c>
      <c r="U39" t="b">
        <f t="shared" si="11"/>
        <v>0</v>
      </c>
      <c r="V39" t="str">
        <f t="shared" si="12"/>
        <v>Normal</v>
      </c>
    </row>
    <row r="40" spans="1:22">
      <c r="A40" t="s">
        <v>136</v>
      </c>
      <c r="B40" t="s">
        <v>137</v>
      </c>
      <c r="C40" s="1">
        <v>45504</v>
      </c>
      <c r="D40" t="s">
        <v>138</v>
      </c>
      <c r="E40" t="s">
        <v>12</v>
      </c>
      <c r="F40">
        <v>8</v>
      </c>
      <c r="G40">
        <v>365.39</v>
      </c>
      <c r="H40">
        <v>2134.63</v>
      </c>
      <c r="I40" t="s">
        <v>23</v>
      </c>
      <c r="J40" t="b">
        <f t="shared" si="0"/>
        <v>0</v>
      </c>
      <c r="K40" t="b">
        <f t="shared" si="1"/>
        <v>0</v>
      </c>
      <c r="L40" t="b">
        <f t="shared" si="2"/>
        <v>0</v>
      </c>
      <c r="M40" t="b">
        <f t="shared" si="3"/>
        <v>1</v>
      </c>
      <c r="N40" t="b">
        <f t="shared" si="4"/>
        <v>1</v>
      </c>
      <c r="O40" t="str">
        <f t="shared" si="5"/>
        <v>07/31/2024</v>
      </c>
      <c r="P40" t="str">
        <f t="shared" si="6"/>
        <v>Valid Date</v>
      </c>
      <c r="Q40">
        <f t="shared" si="7"/>
        <v>2923.12</v>
      </c>
      <c r="R40" t="str">
        <f t="shared" si="8"/>
        <v>Inconsistent</v>
      </c>
      <c r="S40" t="str">
        <f t="shared" si="9"/>
        <v>Wrong</v>
      </c>
      <c r="T40" t="b">
        <f t="shared" si="10"/>
        <v>0</v>
      </c>
      <c r="U40" t="b">
        <f t="shared" si="11"/>
        <v>0</v>
      </c>
      <c r="V40" t="str">
        <f t="shared" si="12"/>
        <v>Normal</v>
      </c>
    </row>
    <row r="41" spans="1:22">
      <c r="A41" t="s">
        <v>139</v>
      </c>
      <c r="B41" t="s">
        <v>140</v>
      </c>
      <c r="C41" s="1">
        <v>45503</v>
      </c>
      <c r="D41" t="s">
        <v>141</v>
      </c>
      <c r="E41" t="s">
        <v>22</v>
      </c>
      <c r="F41">
        <v>1</v>
      </c>
      <c r="G41">
        <v>284.41000000000003</v>
      </c>
      <c r="H41">
        <v>391.86</v>
      </c>
      <c r="I41" t="s">
        <v>80</v>
      </c>
      <c r="J41" t="b">
        <f t="shared" si="0"/>
        <v>0</v>
      </c>
      <c r="K41" t="b">
        <f t="shared" si="1"/>
        <v>0</v>
      </c>
      <c r="L41" t="b">
        <f t="shared" si="2"/>
        <v>0</v>
      </c>
      <c r="M41" t="b">
        <f t="shared" si="3"/>
        <v>1</v>
      </c>
      <c r="N41" t="b">
        <f t="shared" si="4"/>
        <v>1</v>
      </c>
      <c r="O41" t="str">
        <f t="shared" si="5"/>
        <v>07/30/2024</v>
      </c>
      <c r="P41" t="str">
        <f t="shared" si="6"/>
        <v>Valid Date</v>
      </c>
      <c r="Q41">
        <f t="shared" si="7"/>
        <v>284.41000000000003</v>
      </c>
      <c r="R41" t="str">
        <f t="shared" si="8"/>
        <v>Inconsistent</v>
      </c>
      <c r="S41" t="str">
        <f t="shared" si="9"/>
        <v>Wrong</v>
      </c>
      <c r="T41" t="b">
        <f t="shared" si="10"/>
        <v>0</v>
      </c>
      <c r="U41" t="b">
        <f t="shared" si="11"/>
        <v>0</v>
      </c>
      <c r="V41" t="str">
        <f t="shared" si="12"/>
        <v>Normal</v>
      </c>
    </row>
    <row r="42" spans="1:22">
      <c r="A42" t="s">
        <v>142</v>
      </c>
      <c r="B42" t="s">
        <v>143</v>
      </c>
      <c r="C42" s="1">
        <v>45583</v>
      </c>
      <c r="D42" t="s">
        <v>144</v>
      </c>
      <c r="E42" t="s">
        <v>27</v>
      </c>
      <c r="F42">
        <v>2</v>
      </c>
      <c r="G42">
        <v>407.2</v>
      </c>
      <c r="H42">
        <v>2103.23</v>
      </c>
      <c r="I42" t="s">
        <v>23</v>
      </c>
      <c r="J42" t="b">
        <f t="shared" si="0"/>
        <v>0</v>
      </c>
      <c r="K42" t="b">
        <f t="shared" si="1"/>
        <v>0</v>
      </c>
      <c r="L42" t="b">
        <f t="shared" si="2"/>
        <v>0</v>
      </c>
      <c r="M42" t="b">
        <f t="shared" si="3"/>
        <v>1</v>
      </c>
      <c r="N42" t="b">
        <f t="shared" si="4"/>
        <v>1</v>
      </c>
      <c r="O42" t="str">
        <f t="shared" si="5"/>
        <v>10/18/2024</v>
      </c>
      <c r="P42" t="str">
        <f t="shared" si="6"/>
        <v>Valid Date</v>
      </c>
      <c r="Q42">
        <f t="shared" si="7"/>
        <v>814.4</v>
      </c>
      <c r="R42" t="str">
        <f t="shared" si="8"/>
        <v>Inconsistent</v>
      </c>
      <c r="S42" t="str">
        <f t="shared" si="9"/>
        <v>Wrong</v>
      </c>
      <c r="T42" t="b">
        <f t="shared" si="10"/>
        <v>0</v>
      </c>
      <c r="U42" t="b">
        <f t="shared" si="11"/>
        <v>0</v>
      </c>
      <c r="V42" t="str">
        <f t="shared" si="12"/>
        <v>Normal</v>
      </c>
    </row>
    <row r="43" spans="1:22">
      <c r="A43" t="s">
        <v>145</v>
      </c>
      <c r="B43" t="s">
        <v>146</v>
      </c>
      <c r="C43" s="1">
        <v>45384</v>
      </c>
      <c r="D43" t="s">
        <v>147</v>
      </c>
      <c r="E43" t="s">
        <v>111</v>
      </c>
      <c r="F43">
        <v>2</v>
      </c>
      <c r="G43">
        <v>348.82</v>
      </c>
      <c r="H43">
        <v>1140.48</v>
      </c>
      <c r="I43" t="s">
        <v>23</v>
      </c>
      <c r="J43" t="b">
        <f t="shared" si="0"/>
        <v>0</v>
      </c>
      <c r="K43" t="b">
        <f t="shared" si="1"/>
        <v>0</v>
      </c>
      <c r="L43" t="b">
        <f t="shared" si="2"/>
        <v>0</v>
      </c>
      <c r="M43" t="b">
        <f t="shared" si="3"/>
        <v>1</v>
      </c>
      <c r="N43" t="b">
        <f t="shared" si="4"/>
        <v>0</v>
      </c>
      <c r="O43" t="str">
        <f t="shared" si="5"/>
        <v>04/02/2024</v>
      </c>
      <c r="P43" t="str">
        <f t="shared" si="6"/>
        <v>Valid Date</v>
      </c>
      <c r="Q43">
        <f t="shared" si="7"/>
        <v>697.64</v>
      </c>
      <c r="R43" t="str">
        <f t="shared" si="8"/>
        <v>Inconsistent</v>
      </c>
      <c r="S43" t="str">
        <f t="shared" si="9"/>
        <v>Wrong</v>
      </c>
      <c r="T43" t="b">
        <f t="shared" si="10"/>
        <v>0</v>
      </c>
      <c r="U43" t="b">
        <f t="shared" si="11"/>
        <v>0</v>
      </c>
      <c r="V43" t="str">
        <f t="shared" si="12"/>
        <v>Normal</v>
      </c>
    </row>
    <row r="44" spans="1:22">
      <c r="A44" t="s">
        <v>148</v>
      </c>
      <c r="B44" t="s">
        <v>149</v>
      </c>
      <c r="C44" s="1">
        <v>45391</v>
      </c>
      <c r="D44" t="s">
        <v>150</v>
      </c>
      <c r="E44" t="s">
        <v>12</v>
      </c>
      <c r="F44">
        <v>1</v>
      </c>
      <c r="G44">
        <v>385.46</v>
      </c>
      <c r="H44">
        <v>1011.6</v>
      </c>
      <c r="I44" t="s">
        <v>18</v>
      </c>
      <c r="J44" t="b">
        <f t="shared" si="0"/>
        <v>0</v>
      </c>
      <c r="K44" t="b">
        <f t="shared" si="1"/>
        <v>0</v>
      </c>
      <c r="L44" t="b">
        <f t="shared" si="2"/>
        <v>0</v>
      </c>
      <c r="M44" t="b">
        <f t="shared" si="3"/>
        <v>1</v>
      </c>
      <c r="N44" t="b">
        <f t="shared" si="4"/>
        <v>0</v>
      </c>
      <c r="O44" t="str">
        <f t="shared" si="5"/>
        <v>04/09/2024</v>
      </c>
      <c r="P44" t="str">
        <f t="shared" si="6"/>
        <v>Valid Date</v>
      </c>
      <c r="Q44">
        <f t="shared" si="7"/>
        <v>385.46</v>
      </c>
      <c r="R44" t="str">
        <f t="shared" si="8"/>
        <v>Inconsistent</v>
      </c>
      <c r="S44" t="str">
        <f t="shared" si="9"/>
        <v>Wrong</v>
      </c>
      <c r="T44" t="b">
        <f t="shared" si="10"/>
        <v>0</v>
      </c>
      <c r="U44" t="b">
        <f t="shared" si="11"/>
        <v>0</v>
      </c>
      <c r="V44" t="str">
        <f t="shared" si="12"/>
        <v>Normal</v>
      </c>
    </row>
    <row r="45" spans="1:22">
      <c r="A45" t="s">
        <v>151</v>
      </c>
      <c r="B45" t="s">
        <v>152</v>
      </c>
      <c r="C45" s="1">
        <v>45514</v>
      </c>
      <c r="D45" t="s">
        <v>153</v>
      </c>
      <c r="E45" t="s">
        <v>22</v>
      </c>
      <c r="F45">
        <v>8</v>
      </c>
      <c r="G45">
        <v>14.73</v>
      </c>
      <c r="H45">
        <v>948.34</v>
      </c>
      <c r="I45" t="s">
        <v>67</v>
      </c>
      <c r="J45" t="b">
        <f t="shared" si="0"/>
        <v>0</v>
      </c>
      <c r="K45" t="b">
        <f t="shared" si="1"/>
        <v>0</v>
      </c>
      <c r="L45" t="b">
        <f t="shared" si="2"/>
        <v>0</v>
      </c>
      <c r="M45" t="b">
        <f t="shared" si="3"/>
        <v>1</v>
      </c>
      <c r="N45" t="b">
        <f t="shared" si="4"/>
        <v>1</v>
      </c>
      <c r="O45" t="str">
        <f t="shared" si="5"/>
        <v>08/10/2024</v>
      </c>
      <c r="P45" t="str">
        <f t="shared" si="6"/>
        <v>Valid Date</v>
      </c>
      <c r="Q45">
        <f t="shared" si="7"/>
        <v>117.84</v>
      </c>
      <c r="R45" t="str">
        <f t="shared" si="8"/>
        <v>Inconsistent</v>
      </c>
      <c r="S45" t="str">
        <f t="shared" si="9"/>
        <v>Wrong</v>
      </c>
      <c r="T45" t="b">
        <f t="shared" si="10"/>
        <v>0</v>
      </c>
      <c r="U45" t="b">
        <f t="shared" si="11"/>
        <v>0</v>
      </c>
      <c r="V45" t="str">
        <f t="shared" si="12"/>
        <v>Normal</v>
      </c>
    </row>
    <row r="46" spans="1:22">
      <c r="A46" t="s">
        <v>154</v>
      </c>
      <c r="B46" t="s">
        <v>155</v>
      </c>
      <c r="C46" s="1">
        <v>45477</v>
      </c>
      <c r="D46" t="s">
        <v>156</v>
      </c>
      <c r="E46" t="s">
        <v>34</v>
      </c>
      <c r="F46">
        <v>10</v>
      </c>
      <c r="G46">
        <v>96.86</v>
      </c>
      <c r="I46" t="s">
        <v>23</v>
      </c>
      <c r="J46" t="b">
        <f t="shared" si="0"/>
        <v>0</v>
      </c>
      <c r="K46" t="b">
        <f t="shared" si="1"/>
        <v>1</v>
      </c>
      <c r="L46" t="b">
        <f t="shared" si="2"/>
        <v>0</v>
      </c>
      <c r="M46" t="b">
        <f t="shared" si="3"/>
        <v>1</v>
      </c>
      <c r="N46" t="b">
        <f t="shared" si="4"/>
        <v>1</v>
      </c>
      <c r="O46" t="str">
        <f t="shared" si="5"/>
        <v>07/04/2024</v>
      </c>
      <c r="P46" t="str">
        <f t="shared" si="6"/>
        <v>Valid Date</v>
      </c>
      <c r="Q46">
        <f t="shared" si="7"/>
        <v>968.6</v>
      </c>
      <c r="R46" t="str">
        <f t="shared" si="8"/>
        <v>Inconsistent</v>
      </c>
      <c r="S46" t="str">
        <f t="shared" si="9"/>
        <v>Wrong</v>
      </c>
      <c r="T46" t="b">
        <f t="shared" si="10"/>
        <v>0</v>
      </c>
      <c r="U46" t="b">
        <f t="shared" si="11"/>
        <v>0</v>
      </c>
      <c r="V46" t="str">
        <f t="shared" si="12"/>
        <v>Normal</v>
      </c>
    </row>
    <row r="47" spans="1:22">
      <c r="A47" t="s">
        <v>157</v>
      </c>
      <c r="B47" t="s">
        <v>158</v>
      </c>
      <c r="C47" s="1">
        <v>45533</v>
      </c>
      <c r="D47" t="s">
        <v>159</v>
      </c>
      <c r="E47" t="s">
        <v>27</v>
      </c>
      <c r="F47">
        <v>6</v>
      </c>
      <c r="G47">
        <v>440.12</v>
      </c>
      <c r="H47">
        <v>2100.9899999999998</v>
      </c>
      <c r="I47" t="s">
        <v>80</v>
      </c>
      <c r="J47" t="b">
        <f t="shared" si="0"/>
        <v>0</v>
      </c>
      <c r="K47" t="b">
        <f t="shared" si="1"/>
        <v>0</v>
      </c>
      <c r="L47" t="b">
        <f t="shared" si="2"/>
        <v>0</v>
      </c>
      <c r="M47" t="b">
        <f t="shared" si="3"/>
        <v>1</v>
      </c>
      <c r="N47" t="b">
        <f t="shared" si="4"/>
        <v>1</v>
      </c>
      <c r="O47" t="str">
        <f t="shared" si="5"/>
        <v>08/29/2024</v>
      </c>
      <c r="P47" t="str">
        <f t="shared" si="6"/>
        <v>Valid Date</v>
      </c>
      <c r="Q47">
        <f t="shared" si="7"/>
        <v>2640.7200000000003</v>
      </c>
      <c r="R47" t="str">
        <f t="shared" si="8"/>
        <v>Inconsistent</v>
      </c>
      <c r="S47" t="str">
        <f t="shared" si="9"/>
        <v>Wrong</v>
      </c>
      <c r="T47" t="b">
        <f t="shared" si="10"/>
        <v>0</v>
      </c>
      <c r="U47" t="b">
        <f t="shared" si="11"/>
        <v>0</v>
      </c>
      <c r="V47" t="str">
        <f t="shared" si="12"/>
        <v>Normal</v>
      </c>
    </row>
    <row r="48" spans="1:22">
      <c r="A48" t="s">
        <v>160</v>
      </c>
      <c r="B48" t="s">
        <v>161</v>
      </c>
      <c r="C48" s="1">
        <v>45531</v>
      </c>
      <c r="D48" t="s">
        <v>162</v>
      </c>
      <c r="E48" t="s">
        <v>34</v>
      </c>
      <c r="F48">
        <v>2</v>
      </c>
      <c r="G48">
        <v>384.55</v>
      </c>
      <c r="H48">
        <v>2554.6</v>
      </c>
      <c r="I48" t="s">
        <v>80</v>
      </c>
      <c r="J48" t="b">
        <f t="shared" si="0"/>
        <v>0</v>
      </c>
      <c r="K48" t="b">
        <f t="shared" si="1"/>
        <v>0</v>
      </c>
      <c r="L48" t="b">
        <f t="shared" si="2"/>
        <v>0</v>
      </c>
      <c r="M48" t="b">
        <f t="shared" si="3"/>
        <v>1</v>
      </c>
      <c r="N48" t="b">
        <f t="shared" si="4"/>
        <v>1</v>
      </c>
      <c r="O48" t="str">
        <f t="shared" si="5"/>
        <v>08/27/2024</v>
      </c>
      <c r="P48" t="str">
        <f t="shared" si="6"/>
        <v>Valid Date</v>
      </c>
      <c r="Q48">
        <f t="shared" si="7"/>
        <v>769.1</v>
      </c>
      <c r="R48" t="str">
        <f t="shared" si="8"/>
        <v>Inconsistent</v>
      </c>
      <c r="S48" t="str">
        <f t="shared" si="9"/>
        <v>Wrong</v>
      </c>
      <c r="T48" t="b">
        <f t="shared" si="10"/>
        <v>0</v>
      </c>
      <c r="U48" t="b">
        <f t="shared" si="11"/>
        <v>0</v>
      </c>
      <c r="V48" t="str">
        <f t="shared" si="12"/>
        <v>Normal</v>
      </c>
    </row>
    <row r="49" spans="1:22">
      <c r="A49" t="s">
        <v>163</v>
      </c>
      <c r="B49" t="s">
        <v>164</v>
      </c>
      <c r="C49" s="1">
        <v>45345</v>
      </c>
      <c r="D49" t="s">
        <v>165</v>
      </c>
      <c r="E49" t="s">
        <v>27</v>
      </c>
      <c r="F49">
        <v>5</v>
      </c>
      <c r="G49">
        <v>137.66999999999999</v>
      </c>
      <c r="H49">
        <v>2262.14</v>
      </c>
      <c r="I49" t="s">
        <v>18</v>
      </c>
      <c r="J49" t="b">
        <f t="shared" si="0"/>
        <v>0</v>
      </c>
      <c r="K49" t="b">
        <f t="shared" si="1"/>
        <v>0</v>
      </c>
      <c r="L49" t="b">
        <f t="shared" si="2"/>
        <v>0</v>
      </c>
      <c r="M49" t="b">
        <f t="shared" si="3"/>
        <v>1</v>
      </c>
      <c r="N49" t="b">
        <f t="shared" si="4"/>
        <v>0</v>
      </c>
      <c r="O49" t="str">
        <f t="shared" si="5"/>
        <v>02/23/2024</v>
      </c>
      <c r="P49" t="str">
        <f t="shared" si="6"/>
        <v>Valid Date</v>
      </c>
      <c r="Q49">
        <f t="shared" si="7"/>
        <v>688.34999999999991</v>
      </c>
      <c r="R49" t="str">
        <f t="shared" si="8"/>
        <v>Inconsistent</v>
      </c>
      <c r="S49" t="str">
        <f t="shared" si="9"/>
        <v>Wrong</v>
      </c>
      <c r="T49" t="b">
        <f t="shared" si="10"/>
        <v>0</v>
      </c>
      <c r="U49" t="b">
        <f t="shared" si="11"/>
        <v>0</v>
      </c>
      <c r="V49" t="str">
        <f t="shared" si="12"/>
        <v>Normal</v>
      </c>
    </row>
    <row r="50" spans="1:22">
      <c r="A50" t="s">
        <v>166</v>
      </c>
      <c r="B50" t="s">
        <v>167</v>
      </c>
      <c r="C50" s="1">
        <v>45549</v>
      </c>
      <c r="D50" t="s">
        <v>168</v>
      </c>
      <c r="E50" t="s">
        <v>17</v>
      </c>
      <c r="F50">
        <v>2</v>
      </c>
      <c r="G50">
        <v>369.34</v>
      </c>
      <c r="H50">
        <v>4489.8500000000004</v>
      </c>
      <c r="I50" t="s">
        <v>18</v>
      </c>
      <c r="J50" t="b">
        <f t="shared" si="0"/>
        <v>0</v>
      </c>
      <c r="K50" t="b">
        <f t="shared" si="1"/>
        <v>0</v>
      </c>
      <c r="L50" t="b">
        <f t="shared" si="2"/>
        <v>0</v>
      </c>
      <c r="M50" t="b">
        <f t="shared" si="3"/>
        <v>1</v>
      </c>
      <c r="N50" t="b">
        <f t="shared" si="4"/>
        <v>1</v>
      </c>
      <c r="O50" t="str">
        <f t="shared" si="5"/>
        <v>09/14/2024</v>
      </c>
      <c r="P50" t="str">
        <f t="shared" si="6"/>
        <v>Valid Date</v>
      </c>
      <c r="Q50">
        <f t="shared" si="7"/>
        <v>738.68</v>
      </c>
      <c r="R50" t="str">
        <f t="shared" si="8"/>
        <v>Inconsistent</v>
      </c>
      <c r="S50" t="str">
        <f t="shared" si="9"/>
        <v>Wrong</v>
      </c>
      <c r="T50" t="b">
        <f t="shared" si="10"/>
        <v>0</v>
      </c>
      <c r="U50" t="b">
        <f t="shared" si="11"/>
        <v>0</v>
      </c>
      <c r="V50" t="str">
        <f t="shared" si="12"/>
        <v>Normal</v>
      </c>
    </row>
    <row r="51" spans="1:22">
      <c r="A51" t="s">
        <v>169</v>
      </c>
      <c r="B51" t="s">
        <v>170</v>
      </c>
      <c r="C51" s="1">
        <v>45588</v>
      </c>
      <c r="D51" t="s">
        <v>171</v>
      </c>
      <c r="E51" t="s">
        <v>34</v>
      </c>
      <c r="F51">
        <v>2</v>
      </c>
      <c r="G51">
        <v>179.28</v>
      </c>
      <c r="H51">
        <v>2866.84</v>
      </c>
      <c r="I51" t="s">
        <v>67</v>
      </c>
      <c r="J51" t="b">
        <f t="shared" si="0"/>
        <v>0</v>
      </c>
      <c r="K51" t="b">
        <f t="shared" si="1"/>
        <v>0</v>
      </c>
      <c r="L51" t="b">
        <f t="shared" si="2"/>
        <v>0</v>
      </c>
      <c r="M51" t="b">
        <f t="shared" si="3"/>
        <v>1</v>
      </c>
      <c r="N51" t="b">
        <f t="shared" si="4"/>
        <v>1</v>
      </c>
      <c r="O51" t="str">
        <f t="shared" si="5"/>
        <v>10/23/2024</v>
      </c>
      <c r="P51" t="str">
        <f t="shared" si="6"/>
        <v>Valid Date</v>
      </c>
      <c r="Q51">
        <f t="shared" si="7"/>
        <v>358.56</v>
      </c>
      <c r="R51" t="str">
        <f t="shared" si="8"/>
        <v>Inconsistent</v>
      </c>
      <c r="S51" t="str">
        <f t="shared" si="9"/>
        <v>Wrong</v>
      </c>
      <c r="T51" t="b">
        <f t="shared" si="10"/>
        <v>0</v>
      </c>
      <c r="U51" t="b">
        <f t="shared" si="11"/>
        <v>0</v>
      </c>
      <c r="V51" t="str">
        <f t="shared" si="12"/>
        <v>Normal</v>
      </c>
    </row>
    <row r="52" spans="1:22">
      <c r="A52" t="s">
        <v>172</v>
      </c>
      <c r="B52" t="s">
        <v>173</v>
      </c>
      <c r="C52" s="1">
        <v>45557</v>
      </c>
      <c r="D52" t="s">
        <v>174</v>
      </c>
      <c r="E52" t="s">
        <v>34</v>
      </c>
      <c r="F52">
        <v>3</v>
      </c>
      <c r="G52">
        <v>428.66</v>
      </c>
      <c r="H52">
        <v>4093.33</v>
      </c>
      <c r="I52" t="s">
        <v>67</v>
      </c>
      <c r="J52" t="b">
        <f t="shared" si="0"/>
        <v>0</v>
      </c>
      <c r="K52" t="b">
        <f t="shared" si="1"/>
        <v>0</v>
      </c>
      <c r="L52" t="b">
        <f t="shared" si="2"/>
        <v>0</v>
      </c>
      <c r="M52" t="b">
        <f t="shared" si="3"/>
        <v>1</v>
      </c>
      <c r="N52" t="b">
        <f t="shared" si="4"/>
        <v>1</v>
      </c>
      <c r="O52" t="str">
        <f t="shared" si="5"/>
        <v>09/22/2024</v>
      </c>
      <c r="P52" t="str">
        <f t="shared" si="6"/>
        <v>Valid Date</v>
      </c>
      <c r="Q52">
        <f t="shared" si="7"/>
        <v>1285.98</v>
      </c>
      <c r="R52" t="str">
        <f t="shared" si="8"/>
        <v>Inconsistent</v>
      </c>
      <c r="S52" t="str">
        <f t="shared" si="9"/>
        <v>Wrong</v>
      </c>
      <c r="T52" t="b">
        <f t="shared" si="10"/>
        <v>0</v>
      </c>
      <c r="U52" t="b">
        <f t="shared" si="11"/>
        <v>0</v>
      </c>
      <c r="V52" t="str">
        <f t="shared" si="12"/>
        <v>Normal</v>
      </c>
    </row>
    <row r="53" spans="1:22">
      <c r="A53" t="s">
        <v>175</v>
      </c>
      <c r="B53" t="s">
        <v>176</v>
      </c>
      <c r="C53" s="1">
        <v>45480</v>
      </c>
      <c r="D53" t="s">
        <v>177</v>
      </c>
      <c r="E53" t="s">
        <v>38</v>
      </c>
      <c r="F53">
        <v>4</v>
      </c>
      <c r="G53">
        <v>258.68</v>
      </c>
      <c r="H53">
        <v>383.74</v>
      </c>
      <c r="I53" t="s">
        <v>18</v>
      </c>
      <c r="J53" t="b">
        <f t="shared" si="0"/>
        <v>0</v>
      </c>
      <c r="K53" t="b">
        <f t="shared" si="1"/>
        <v>0</v>
      </c>
      <c r="L53" t="b">
        <f t="shared" si="2"/>
        <v>0</v>
      </c>
      <c r="M53" t="b">
        <f t="shared" si="3"/>
        <v>1</v>
      </c>
      <c r="N53" t="b">
        <f t="shared" si="4"/>
        <v>1</v>
      </c>
      <c r="O53" t="str">
        <f t="shared" si="5"/>
        <v>07/07/2024</v>
      </c>
      <c r="P53" t="str">
        <f t="shared" si="6"/>
        <v>Valid Date</v>
      </c>
      <c r="Q53">
        <f t="shared" si="7"/>
        <v>1034.72</v>
      </c>
      <c r="R53" t="str">
        <f t="shared" si="8"/>
        <v>Inconsistent</v>
      </c>
      <c r="S53" t="str">
        <f t="shared" si="9"/>
        <v>Wrong</v>
      </c>
      <c r="T53" t="b">
        <f t="shared" si="10"/>
        <v>0</v>
      </c>
      <c r="U53" t="b">
        <f t="shared" si="11"/>
        <v>0</v>
      </c>
      <c r="V53" t="str">
        <f t="shared" si="12"/>
        <v>Normal</v>
      </c>
    </row>
    <row r="54" spans="1:22">
      <c r="A54" t="s">
        <v>178</v>
      </c>
      <c r="B54" t="s">
        <v>179</v>
      </c>
      <c r="C54" s="1">
        <v>45388</v>
      </c>
      <c r="D54" t="s">
        <v>180</v>
      </c>
      <c r="E54" t="s">
        <v>27</v>
      </c>
      <c r="F54">
        <v>4</v>
      </c>
      <c r="G54">
        <v>40.49</v>
      </c>
      <c r="H54">
        <v>2370.52</v>
      </c>
      <c r="I54" t="s">
        <v>67</v>
      </c>
      <c r="J54" t="b">
        <f t="shared" si="0"/>
        <v>0</v>
      </c>
      <c r="K54" t="b">
        <f t="shared" si="1"/>
        <v>0</v>
      </c>
      <c r="L54" t="b">
        <f t="shared" si="2"/>
        <v>0</v>
      </c>
      <c r="M54" t="b">
        <f t="shared" si="3"/>
        <v>1</v>
      </c>
      <c r="N54" t="b">
        <f t="shared" si="4"/>
        <v>0</v>
      </c>
      <c r="O54" t="str">
        <f t="shared" si="5"/>
        <v>04/06/2024</v>
      </c>
      <c r="P54" t="str">
        <f t="shared" si="6"/>
        <v>Valid Date</v>
      </c>
      <c r="Q54">
        <f t="shared" si="7"/>
        <v>161.96</v>
      </c>
      <c r="R54" t="str">
        <f t="shared" si="8"/>
        <v>Inconsistent</v>
      </c>
      <c r="S54" t="str">
        <f t="shared" si="9"/>
        <v>Wrong</v>
      </c>
      <c r="T54" t="b">
        <f t="shared" si="10"/>
        <v>0</v>
      </c>
      <c r="U54" t="b">
        <f t="shared" si="11"/>
        <v>0</v>
      </c>
      <c r="V54" t="str">
        <f t="shared" si="12"/>
        <v>Normal</v>
      </c>
    </row>
    <row r="55" spans="1:22">
      <c r="A55" t="s">
        <v>181</v>
      </c>
      <c r="B55" t="s">
        <v>182</v>
      </c>
      <c r="C55" s="1">
        <v>45302</v>
      </c>
      <c r="D55" t="s">
        <v>183</v>
      </c>
      <c r="E55" t="s">
        <v>12</v>
      </c>
      <c r="F55">
        <v>9</v>
      </c>
      <c r="G55">
        <v>364.58</v>
      </c>
      <c r="H55">
        <v>4386.84</v>
      </c>
      <c r="I55" t="s">
        <v>13</v>
      </c>
      <c r="J55" t="b">
        <f t="shared" si="0"/>
        <v>0</v>
      </c>
      <c r="K55" t="b">
        <f t="shared" si="1"/>
        <v>0</v>
      </c>
      <c r="L55" t="b">
        <f t="shared" si="2"/>
        <v>0</v>
      </c>
      <c r="M55" t="b">
        <f t="shared" si="3"/>
        <v>1</v>
      </c>
      <c r="N55" t="b">
        <f t="shared" si="4"/>
        <v>0</v>
      </c>
      <c r="O55" t="str">
        <f t="shared" si="5"/>
        <v>01/11/2024</v>
      </c>
      <c r="P55" t="str">
        <f t="shared" si="6"/>
        <v>Valid Date</v>
      </c>
      <c r="Q55">
        <f t="shared" si="7"/>
        <v>3281.22</v>
      </c>
      <c r="R55" t="str">
        <f t="shared" si="8"/>
        <v>Inconsistent</v>
      </c>
      <c r="S55" t="str">
        <f t="shared" si="9"/>
        <v>Wrong</v>
      </c>
      <c r="T55" t="b">
        <f t="shared" si="10"/>
        <v>0</v>
      </c>
      <c r="U55" t="b">
        <f t="shared" si="11"/>
        <v>0</v>
      </c>
      <c r="V55" t="str">
        <f t="shared" si="12"/>
        <v>Normal</v>
      </c>
    </row>
    <row r="56" spans="1:22">
      <c r="A56" t="s">
        <v>184</v>
      </c>
      <c r="B56" t="s">
        <v>185</v>
      </c>
      <c r="C56" s="1">
        <v>45542</v>
      </c>
      <c r="D56" t="s">
        <v>186</v>
      </c>
      <c r="E56" t="s">
        <v>17</v>
      </c>
      <c r="F56">
        <v>1</v>
      </c>
      <c r="G56">
        <v>261.89999999999998</v>
      </c>
      <c r="H56">
        <v>1949.96</v>
      </c>
      <c r="I56" t="s">
        <v>67</v>
      </c>
      <c r="J56" t="b">
        <f t="shared" si="0"/>
        <v>0</v>
      </c>
      <c r="K56" t="b">
        <f t="shared" si="1"/>
        <v>0</v>
      </c>
      <c r="L56" t="b">
        <f t="shared" si="2"/>
        <v>0</v>
      </c>
      <c r="M56" t="b">
        <f t="shared" si="3"/>
        <v>1</v>
      </c>
      <c r="N56" t="b">
        <f t="shared" si="4"/>
        <v>1</v>
      </c>
      <c r="O56" t="str">
        <f t="shared" si="5"/>
        <v>09/07/2024</v>
      </c>
      <c r="P56" t="str">
        <f t="shared" si="6"/>
        <v>Valid Date</v>
      </c>
      <c r="Q56">
        <f t="shared" si="7"/>
        <v>261.89999999999998</v>
      </c>
      <c r="R56" t="str">
        <f t="shared" si="8"/>
        <v>Inconsistent</v>
      </c>
      <c r="S56" t="str">
        <f t="shared" si="9"/>
        <v>Wrong</v>
      </c>
      <c r="T56" t="b">
        <f t="shared" si="10"/>
        <v>0</v>
      </c>
      <c r="U56" t="b">
        <f t="shared" si="11"/>
        <v>0</v>
      </c>
      <c r="V56" t="str">
        <f t="shared" si="12"/>
        <v>Normal</v>
      </c>
    </row>
    <row r="57" spans="1:22">
      <c r="A57" t="s">
        <v>187</v>
      </c>
      <c r="B57" t="s">
        <v>188</v>
      </c>
      <c r="C57" s="1">
        <v>45420</v>
      </c>
      <c r="D57" t="s">
        <v>189</v>
      </c>
      <c r="E57" t="s">
        <v>27</v>
      </c>
      <c r="F57">
        <v>8</v>
      </c>
      <c r="G57">
        <v>215.88</v>
      </c>
      <c r="H57">
        <v>776.55</v>
      </c>
      <c r="I57" t="s">
        <v>18</v>
      </c>
      <c r="J57" t="b">
        <f t="shared" si="0"/>
        <v>0</v>
      </c>
      <c r="K57" t="b">
        <f t="shared" si="1"/>
        <v>0</v>
      </c>
      <c r="L57" t="b">
        <f t="shared" si="2"/>
        <v>0</v>
      </c>
      <c r="M57" t="b">
        <f t="shared" si="3"/>
        <v>1</v>
      </c>
      <c r="N57" t="b">
        <f t="shared" si="4"/>
        <v>0</v>
      </c>
      <c r="O57" t="str">
        <f t="shared" si="5"/>
        <v>05/08/2024</v>
      </c>
      <c r="P57" t="str">
        <f t="shared" si="6"/>
        <v>Valid Date</v>
      </c>
      <c r="Q57">
        <f t="shared" si="7"/>
        <v>1727.04</v>
      </c>
      <c r="R57" t="str">
        <f t="shared" si="8"/>
        <v>Inconsistent</v>
      </c>
      <c r="S57" t="str">
        <f t="shared" si="9"/>
        <v>Wrong</v>
      </c>
      <c r="T57" t="b">
        <f t="shared" si="10"/>
        <v>0</v>
      </c>
      <c r="U57" t="b">
        <f t="shared" si="11"/>
        <v>0</v>
      </c>
      <c r="V57" t="str">
        <f t="shared" si="12"/>
        <v>Normal</v>
      </c>
    </row>
    <row r="58" spans="1:22">
      <c r="A58" t="s">
        <v>190</v>
      </c>
      <c r="B58" t="s">
        <v>191</v>
      </c>
      <c r="C58" s="1">
        <v>45321</v>
      </c>
      <c r="D58" t="s">
        <v>192</v>
      </c>
      <c r="E58" t="s">
        <v>111</v>
      </c>
      <c r="F58">
        <v>2</v>
      </c>
      <c r="G58">
        <v>188.74</v>
      </c>
      <c r="H58">
        <v>252.45</v>
      </c>
      <c r="I58" t="s">
        <v>67</v>
      </c>
      <c r="J58" t="b">
        <f t="shared" si="0"/>
        <v>0</v>
      </c>
      <c r="K58" t="b">
        <f t="shared" si="1"/>
        <v>0</v>
      </c>
      <c r="L58" t="b">
        <f t="shared" si="2"/>
        <v>0</v>
      </c>
      <c r="M58" t="b">
        <f t="shared" si="3"/>
        <v>1</v>
      </c>
      <c r="N58" t="b">
        <f t="shared" si="4"/>
        <v>0</v>
      </c>
      <c r="O58" t="str">
        <f t="shared" si="5"/>
        <v>01/30/2024</v>
      </c>
      <c r="P58" t="str">
        <f t="shared" si="6"/>
        <v>Valid Date</v>
      </c>
      <c r="Q58">
        <f t="shared" si="7"/>
        <v>377.48</v>
      </c>
      <c r="R58" t="str">
        <f t="shared" si="8"/>
        <v>Inconsistent</v>
      </c>
      <c r="S58" t="str">
        <f t="shared" si="9"/>
        <v>Wrong</v>
      </c>
      <c r="T58" t="b">
        <f t="shared" si="10"/>
        <v>0</v>
      </c>
      <c r="U58" t="b">
        <f t="shared" si="11"/>
        <v>0</v>
      </c>
      <c r="V58" t="str">
        <f t="shared" si="12"/>
        <v>Normal</v>
      </c>
    </row>
    <row r="59" spans="1:22">
      <c r="A59" t="s">
        <v>193</v>
      </c>
      <c r="B59" t="s">
        <v>194</v>
      </c>
      <c r="C59" s="1">
        <v>45535</v>
      </c>
      <c r="D59" t="s">
        <v>195</v>
      </c>
      <c r="E59" t="s">
        <v>111</v>
      </c>
      <c r="F59">
        <v>4</v>
      </c>
      <c r="G59">
        <v>360.66</v>
      </c>
      <c r="H59">
        <v>262.41000000000003</v>
      </c>
      <c r="I59" t="s">
        <v>67</v>
      </c>
      <c r="J59" t="b">
        <f t="shared" si="0"/>
        <v>0</v>
      </c>
      <c r="K59" t="b">
        <f t="shared" si="1"/>
        <v>0</v>
      </c>
      <c r="L59" t="b">
        <f t="shared" si="2"/>
        <v>0</v>
      </c>
      <c r="M59" t="b">
        <f t="shared" si="3"/>
        <v>1</v>
      </c>
      <c r="N59" t="b">
        <f t="shared" si="4"/>
        <v>1</v>
      </c>
      <c r="O59" t="str">
        <f t="shared" si="5"/>
        <v>08/31/2024</v>
      </c>
      <c r="P59" t="str">
        <f t="shared" si="6"/>
        <v>Valid Date</v>
      </c>
      <c r="Q59">
        <f t="shared" si="7"/>
        <v>1442.64</v>
      </c>
      <c r="R59" t="str">
        <f t="shared" si="8"/>
        <v>Inconsistent</v>
      </c>
      <c r="S59" t="str">
        <f t="shared" si="9"/>
        <v>Wrong</v>
      </c>
      <c r="T59" t="b">
        <f t="shared" si="10"/>
        <v>0</v>
      </c>
      <c r="U59" t="b">
        <f t="shared" si="11"/>
        <v>0</v>
      </c>
      <c r="V59" t="str">
        <f t="shared" si="12"/>
        <v>Normal</v>
      </c>
    </row>
    <row r="60" spans="1:22">
      <c r="A60" t="s">
        <v>196</v>
      </c>
      <c r="B60" t="s">
        <v>197</v>
      </c>
      <c r="C60" s="1">
        <v>45478</v>
      </c>
      <c r="D60" t="s">
        <v>198</v>
      </c>
      <c r="E60" t="s">
        <v>27</v>
      </c>
      <c r="F60">
        <v>4</v>
      </c>
      <c r="G60">
        <v>33.68</v>
      </c>
      <c r="H60">
        <v>2343.94</v>
      </c>
      <c r="I60" t="s">
        <v>63</v>
      </c>
      <c r="J60" t="b">
        <f t="shared" si="0"/>
        <v>0</v>
      </c>
      <c r="K60" t="b">
        <f t="shared" si="1"/>
        <v>0</v>
      </c>
      <c r="L60" t="b">
        <f t="shared" si="2"/>
        <v>0</v>
      </c>
      <c r="M60" t="b">
        <f t="shared" si="3"/>
        <v>1</v>
      </c>
      <c r="N60" t="b">
        <f t="shared" si="4"/>
        <v>1</v>
      </c>
      <c r="O60" t="str">
        <f t="shared" si="5"/>
        <v>07/05/2024</v>
      </c>
      <c r="P60" t="str">
        <f t="shared" si="6"/>
        <v>Valid Date</v>
      </c>
      <c r="Q60">
        <f t="shared" si="7"/>
        <v>134.72</v>
      </c>
      <c r="R60" t="str">
        <f t="shared" si="8"/>
        <v>Inconsistent</v>
      </c>
      <c r="S60" t="str">
        <f t="shared" si="9"/>
        <v>Wrong</v>
      </c>
      <c r="T60" t="b">
        <f t="shared" si="10"/>
        <v>0</v>
      </c>
      <c r="U60" t="b">
        <f t="shared" si="11"/>
        <v>0</v>
      </c>
      <c r="V60" t="str">
        <f t="shared" si="12"/>
        <v>Normal</v>
      </c>
    </row>
    <row r="61" spans="1:22">
      <c r="A61" t="s">
        <v>199</v>
      </c>
      <c r="B61" t="s">
        <v>200</v>
      </c>
      <c r="C61" s="1">
        <v>45449</v>
      </c>
      <c r="D61" t="s">
        <v>201</v>
      </c>
      <c r="E61" t="s">
        <v>17</v>
      </c>
      <c r="F61">
        <v>8</v>
      </c>
      <c r="G61">
        <v>224.12</v>
      </c>
      <c r="H61">
        <v>2206.7199999999998</v>
      </c>
      <c r="I61" t="s">
        <v>80</v>
      </c>
      <c r="J61" t="b">
        <f t="shared" si="0"/>
        <v>0</v>
      </c>
      <c r="K61" t="b">
        <f t="shared" si="1"/>
        <v>0</v>
      </c>
      <c r="L61" t="b">
        <f t="shared" si="2"/>
        <v>0</v>
      </c>
      <c r="M61" t="b">
        <f t="shared" si="3"/>
        <v>1</v>
      </c>
      <c r="N61" t="b">
        <f t="shared" si="4"/>
        <v>1</v>
      </c>
      <c r="O61" t="str">
        <f t="shared" si="5"/>
        <v>06/06/2024</v>
      </c>
      <c r="P61" t="str">
        <f t="shared" si="6"/>
        <v>Valid Date</v>
      </c>
      <c r="Q61">
        <f t="shared" si="7"/>
        <v>1792.96</v>
      </c>
      <c r="R61" t="str">
        <f t="shared" si="8"/>
        <v>Inconsistent</v>
      </c>
      <c r="S61" t="str">
        <f t="shared" si="9"/>
        <v>Wrong</v>
      </c>
      <c r="T61" t="b">
        <f t="shared" si="10"/>
        <v>0</v>
      </c>
      <c r="U61" t="b">
        <f t="shared" si="11"/>
        <v>0</v>
      </c>
      <c r="V61" t="str">
        <f t="shared" si="12"/>
        <v>Normal</v>
      </c>
    </row>
    <row r="62" spans="1:22">
      <c r="A62" t="s">
        <v>202</v>
      </c>
      <c r="B62" t="s">
        <v>203</v>
      </c>
      <c r="C62" s="1">
        <v>45363</v>
      </c>
      <c r="D62" t="s">
        <v>204</v>
      </c>
      <c r="E62" t="s">
        <v>17</v>
      </c>
      <c r="F62">
        <v>4</v>
      </c>
      <c r="G62">
        <v>380.35</v>
      </c>
      <c r="H62">
        <v>2022.33</v>
      </c>
      <c r="I62" t="s">
        <v>13</v>
      </c>
      <c r="J62" t="b">
        <f t="shared" si="0"/>
        <v>0</v>
      </c>
      <c r="K62" t="b">
        <f t="shared" si="1"/>
        <v>0</v>
      </c>
      <c r="L62" t="b">
        <f t="shared" si="2"/>
        <v>0</v>
      </c>
      <c r="M62" t="b">
        <f t="shared" si="3"/>
        <v>1</v>
      </c>
      <c r="N62" t="b">
        <f t="shared" si="4"/>
        <v>0</v>
      </c>
      <c r="O62" t="str">
        <f t="shared" si="5"/>
        <v>03/12/2024</v>
      </c>
      <c r="P62" t="str">
        <f t="shared" si="6"/>
        <v>Valid Date</v>
      </c>
      <c r="Q62">
        <f t="shared" si="7"/>
        <v>1521.4</v>
      </c>
      <c r="R62" t="str">
        <f t="shared" si="8"/>
        <v>Inconsistent</v>
      </c>
      <c r="S62" t="str">
        <f t="shared" si="9"/>
        <v>Wrong</v>
      </c>
      <c r="T62" t="b">
        <f t="shared" si="10"/>
        <v>0</v>
      </c>
      <c r="U62" t="b">
        <f t="shared" si="11"/>
        <v>0</v>
      </c>
      <c r="V62" t="str">
        <f t="shared" si="12"/>
        <v>Normal</v>
      </c>
    </row>
    <row r="63" spans="1:22">
      <c r="A63" t="s">
        <v>205</v>
      </c>
      <c r="B63" t="s">
        <v>206</v>
      </c>
      <c r="C63" s="1">
        <v>45474</v>
      </c>
      <c r="D63" t="s">
        <v>207</v>
      </c>
      <c r="E63" t="s">
        <v>111</v>
      </c>
      <c r="F63">
        <v>10</v>
      </c>
      <c r="G63">
        <v>237.64</v>
      </c>
      <c r="H63">
        <v>644.44000000000005</v>
      </c>
      <c r="I63" t="s">
        <v>80</v>
      </c>
      <c r="J63" t="b">
        <f t="shared" si="0"/>
        <v>0</v>
      </c>
      <c r="K63" t="b">
        <f t="shared" si="1"/>
        <v>0</v>
      </c>
      <c r="L63" t="b">
        <f t="shared" si="2"/>
        <v>0</v>
      </c>
      <c r="M63" t="b">
        <f t="shared" si="3"/>
        <v>1</v>
      </c>
      <c r="N63" t="b">
        <f t="shared" si="4"/>
        <v>1</v>
      </c>
      <c r="O63" t="str">
        <f t="shared" si="5"/>
        <v>07/01/2024</v>
      </c>
      <c r="P63" t="str">
        <f t="shared" si="6"/>
        <v>Valid Date</v>
      </c>
      <c r="Q63">
        <f t="shared" si="7"/>
        <v>2376.3999999999996</v>
      </c>
      <c r="R63" t="str">
        <f t="shared" si="8"/>
        <v>Inconsistent</v>
      </c>
      <c r="S63" t="str">
        <f t="shared" si="9"/>
        <v>Wrong</v>
      </c>
      <c r="T63" t="b">
        <f t="shared" si="10"/>
        <v>0</v>
      </c>
      <c r="U63" t="b">
        <f t="shared" si="11"/>
        <v>0</v>
      </c>
      <c r="V63" t="str">
        <f t="shared" si="12"/>
        <v>Normal</v>
      </c>
    </row>
    <row r="64" spans="1:22">
      <c r="A64" t="s">
        <v>208</v>
      </c>
      <c r="B64" t="s">
        <v>209</v>
      </c>
      <c r="C64" s="1">
        <v>45304</v>
      </c>
      <c r="D64" t="s">
        <v>210</v>
      </c>
      <c r="E64" t="s">
        <v>111</v>
      </c>
      <c r="F64">
        <v>3</v>
      </c>
      <c r="G64">
        <v>258.86</v>
      </c>
      <c r="H64">
        <v>1903.19</v>
      </c>
      <c r="I64" t="s">
        <v>23</v>
      </c>
      <c r="J64" t="b">
        <f t="shared" si="0"/>
        <v>0</v>
      </c>
      <c r="K64" t="b">
        <f t="shared" si="1"/>
        <v>0</v>
      </c>
      <c r="L64" t="b">
        <f t="shared" si="2"/>
        <v>0</v>
      </c>
      <c r="M64" t="b">
        <f t="shared" si="3"/>
        <v>1</v>
      </c>
      <c r="N64" t="b">
        <f t="shared" si="4"/>
        <v>0</v>
      </c>
      <c r="O64" t="str">
        <f t="shared" si="5"/>
        <v>01/13/2024</v>
      </c>
      <c r="P64" t="str">
        <f t="shared" si="6"/>
        <v>Valid Date</v>
      </c>
      <c r="Q64">
        <f t="shared" si="7"/>
        <v>776.58</v>
      </c>
      <c r="R64" t="str">
        <f t="shared" si="8"/>
        <v>Inconsistent</v>
      </c>
      <c r="S64" t="str">
        <f t="shared" si="9"/>
        <v>Wrong</v>
      </c>
      <c r="T64" t="b">
        <f t="shared" si="10"/>
        <v>0</v>
      </c>
      <c r="U64" t="b">
        <f t="shared" si="11"/>
        <v>0</v>
      </c>
      <c r="V64" t="str">
        <f t="shared" si="12"/>
        <v>Normal</v>
      </c>
    </row>
    <row r="65" spans="1:22">
      <c r="A65" t="s">
        <v>211</v>
      </c>
      <c r="B65" t="s">
        <v>212</v>
      </c>
      <c r="C65" s="1">
        <v>45305</v>
      </c>
      <c r="D65" t="s">
        <v>213</v>
      </c>
      <c r="E65" t="s">
        <v>34</v>
      </c>
      <c r="F65">
        <v>4</v>
      </c>
      <c r="G65">
        <v>0</v>
      </c>
      <c r="H65">
        <v>2447.59</v>
      </c>
      <c r="I65" t="s">
        <v>80</v>
      </c>
      <c r="J65" t="b">
        <f t="shared" si="0"/>
        <v>1</v>
      </c>
      <c r="K65" t="b">
        <f t="shared" si="1"/>
        <v>0</v>
      </c>
      <c r="L65" t="b">
        <f t="shared" si="2"/>
        <v>0</v>
      </c>
      <c r="M65" t="b">
        <f t="shared" si="3"/>
        <v>1</v>
      </c>
      <c r="N65" t="b">
        <f t="shared" si="4"/>
        <v>0</v>
      </c>
      <c r="O65" t="str">
        <f t="shared" si="5"/>
        <v>01/14/2024</v>
      </c>
      <c r="P65" t="str">
        <f t="shared" si="6"/>
        <v>Valid Date</v>
      </c>
      <c r="Q65">
        <f t="shared" si="7"/>
        <v>0</v>
      </c>
      <c r="R65" t="str">
        <f t="shared" si="8"/>
        <v>Inconsistent</v>
      </c>
      <c r="S65" t="str">
        <f t="shared" si="9"/>
        <v>Wrong</v>
      </c>
      <c r="T65" t="b">
        <f t="shared" si="10"/>
        <v>0</v>
      </c>
      <c r="U65" t="b">
        <f t="shared" si="11"/>
        <v>0</v>
      </c>
      <c r="V65" t="str">
        <f t="shared" si="12"/>
        <v>Outlier</v>
      </c>
    </row>
    <row r="66" spans="1:22">
      <c r="A66" t="s">
        <v>214</v>
      </c>
      <c r="B66" t="s">
        <v>215</v>
      </c>
      <c r="C66" s="1">
        <v>45463</v>
      </c>
      <c r="D66" t="s">
        <v>216</v>
      </c>
      <c r="E66" t="s">
        <v>17</v>
      </c>
      <c r="F66">
        <v>4</v>
      </c>
      <c r="G66">
        <v>436.86</v>
      </c>
      <c r="H66">
        <v>1259.19</v>
      </c>
      <c r="I66" t="s">
        <v>80</v>
      </c>
      <c r="J66" t="b">
        <f t="shared" si="0"/>
        <v>0</v>
      </c>
      <c r="K66" t="b">
        <f t="shared" si="1"/>
        <v>0</v>
      </c>
      <c r="L66" t="b">
        <f t="shared" si="2"/>
        <v>0</v>
      </c>
      <c r="M66" t="b">
        <f t="shared" si="3"/>
        <v>1</v>
      </c>
      <c r="N66" t="b">
        <f t="shared" si="4"/>
        <v>1</v>
      </c>
      <c r="O66" t="str">
        <f t="shared" si="5"/>
        <v>06/20/2024</v>
      </c>
      <c r="P66" t="str">
        <f t="shared" si="6"/>
        <v>Valid Date</v>
      </c>
      <c r="Q66">
        <f t="shared" si="7"/>
        <v>1747.44</v>
      </c>
      <c r="R66" t="str">
        <f t="shared" si="8"/>
        <v>Inconsistent</v>
      </c>
      <c r="S66" t="str">
        <f t="shared" si="9"/>
        <v>Wrong</v>
      </c>
      <c r="T66" t="b">
        <f t="shared" si="10"/>
        <v>0</v>
      </c>
      <c r="U66" t="b">
        <f t="shared" si="11"/>
        <v>0</v>
      </c>
      <c r="V66" t="str">
        <f t="shared" si="12"/>
        <v>Normal</v>
      </c>
    </row>
    <row r="67" spans="1:22">
      <c r="A67" t="s">
        <v>217</v>
      </c>
      <c r="B67" t="s">
        <v>218</v>
      </c>
      <c r="C67" s="1">
        <v>45568</v>
      </c>
      <c r="D67" t="s">
        <v>219</v>
      </c>
      <c r="E67" t="s">
        <v>111</v>
      </c>
      <c r="F67">
        <v>4</v>
      </c>
      <c r="G67">
        <v>152.47</v>
      </c>
      <c r="H67">
        <v>2700</v>
      </c>
      <c r="I67" t="s">
        <v>18</v>
      </c>
      <c r="J67" t="b">
        <f t="shared" ref="J67:J130" si="13">IF(OR(ISBLANK(G67), G67=0), TRUE, FALSE)</f>
        <v>0</v>
      </c>
      <c r="K67" t="b">
        <f t="shared" ref="K67:K130" si="14">IF(OR(H67="", H67=0), TRUE, FALSE)</f>
        <v>0</v>
      </c>
      <c r="L67" t="b">
        <f t="shared" ref="L67:L130" si="15">IF(OR(F67&lt;=0, F67&gt;=100), TRUE, FALSE)</f>
        <v>0</v>
      </c>
      <c r="M67" t="b">
        <f t="shared" ref="M67:M130" si="16">IF(OR(E67="Electronics", E67="Sports", E67="Books", E67="Beauty", E67="Toys", E67="Home", E67="Clothing"), FALSE, TRUE)</f>
        <v>1</v>
      </c>
      <c r="N67" t="b">
        <f t="shared" ref="N67:N130" si="17">IF(C67 &gt; DATE(2024,5,25), TRUE, FALSE)</f>
        <v>1</v>
      </c>
      <c r="O67" t="str">
        <f t="shared" ref="O67:O130" si="18">TEXT(C67, "MM/DD/YYYY")</f>
        <v>10/03/2024</v>
      </c>
      <c r="P67" t="str">
        <f t="shared" ref="P67:P130" si="19">IF(ISNUMBER(DATEVALUE(TEXT(C67, "MM/DD/YYYY"))), "Valid Date", "Invalid Date")</f>
        <v>Valid Date</v>
      </c>
      <c r="Q67">
        <f t="shared" ref="Q67:Q130" si="20">F67 * G67</f>
        <v>609.88</v>
      </c>
      <c r="R67" t="str">
        <f t="shared" ref="R67:R130" si="21">IF(H67 = F67 * G67, "Consistent", "Inconsistent")</f>
        <v>Inconsistent</v>
      </c>
      <c r="S67" t="str">
        <f t="shared" ref="S67:S130" si="22">IF(H67 &lt;&gt; F67 * G67, "Wrong", "Correct")</f>
        <v>Wrong</v>
      </c>
      <c r="T67" t="b">
        <f t="shared" ref="T67:T130" si="23">COUNTIF(A:A, A67) &gt; 1</f>
        <v>0</v>
      </c>
      <c r="U67" t="b">
        <f t="shared" ref="U67:U130" si="24">COUNTIFS(A:A, A67, B:B, B67, D:D, D67) &gt; 1</f>
        <v>0</v>
      </c>
      <c r="V67" t="str">
        <f t="shared" ref="V67:V130" si="25">IF(OR(G67="", G67&lt;=0, G67&lt;=QUARTILE(G:G,1)-1.5*(QUARTILE(G:G,3)-QUARTILE(G:G,1)), G67&gt;=QUARTILE(G:G,3)+1.5*(QUARTILE(G:G,3)-QUARTILE(G:G,1))), "Outlier", "Normal")</f>
        <v>Normal</v>
      </c>
    </row>
    <row r="68" spans="1:22">
      <c r="A68" t="s">
        <v>220</v>
      </c>
      <c r="B68" t="s">
        <v>221</v>
      </c>
      <c r="C68" s="1">
        <v>45378</v>
      </c>
      <c r="D68" t="s">
        <v>222</v>
      </c>
      <c r="E68" t="s">
        <v>27</v>
      </c>
      <c r="F68">
        <v>3</v>
      </c>
      <c r="G68">
        <v>92.55</v>
      </c>
      <c r="H68">
        <v>892.24</v>
      </c>
      <c r="I68" t="s">
        <v>80</v>
      </c>
      <c r="J68" t="b">
        <f t="shared" si="13"/>
        <v>0</v>
      </c>
      <c r="K68" t="b">
        <f t="shared" si="14"/>
        <v>0</v>
      </c>
      <c r="L68" t="b">
        <f t="shared" si="15"/>
        <v>0</v>
      </c>
      <c r="M68" t="b">
        <f t="shared" si="16"/>
        <v>1</v>
      </c>
      <c r="N68" t="b">
        <f t="shared" si="17"/>
        <v>0</v>
      </c>
      <c r="O68" t="str">
        <f t="shared" si="18"/>
        <v>03/27/2024</v>
      </c>
      <c r="P68" t="str">
        <f t="shared" si="19"/>
        <v>Valid Date</v>
      </c>
      <c r="Q68">
        <f t="shared" si="20"/>
        <v>277.64999999999998</v>
      </c>
      <c r="R68" t="str">
        <f t="shared" si="21"/>
        <v>Inconsistent</v>
      </c>
      <c r="S68" t="str">
        <f t="shared" si="22"/>
        <v>Wrong</v>
      </c>
      <c r="T68" t="b">
        <f t="shared" si="23"/>
        <v>0</v>
      </c>
      <c r="U68" t="b">
        <f t="shared" si="24"/>
        <v>0</v>
      </c>
      <c r="V68" t="str">
        <f t="shared" si="25"/>
        <v>Normal</v>
      </c>
    </row>
    <row r="69" spans="1:22">
      <c r="A69" t="s">
        <v>223</v>
      </c>
      <c r="B69" t="s">
        <v>224</v>
      </c>
      <c r="C69" s="1">
        <v>45378</v>
      </c>
      <c r="D69" t="s">
        <v>225</v>
      </c>
      <c r="E69" t="s">
        <v>111</v>
      </c>
      <c r="F69">
        <v>4</v>
      </c>
      <c r="G69">
        <v>68.19</v>
      </c>
      <c r="H69">
        <v>2541.84</v>
      </c>
      <c r="I69" t="s">
        <v>13</v>
      </c>
      <c r="J69" t="b">
        <f t="shared" si="13"/>
        <v>0</v>
      </c>
      <c r="K69" t="b">
        <f t="shared" si="14"/>
        <v>0</v>
      </c>
      <c r="L69" t="b">
        <f t="shared" si="15"/>
        <v>0</v>
      </c>
      <c r="M69" t="b">
        <f t="shared" si="16"/>
        <v>1</v>
      </c>
      <c r="N69" t="b">
        <f t="shared" si="17"/>
        <v>0</v>
      </c>
      <c r="O69" t="str">
        <f t="shared" si="18"/>
        <v>03/27/2024</v>
      </c>
      <c r="P69" t="str">
        <f t="shared" si="19"/>
        <v>Valid Date</v>
      </c>
      <c r="Q69">
        <f t="shared" si="20"/>
        <v>272.76</v>
      </c>
      <c r="R69" t="str">
        <f t="shared" si="21"/>
        <v>Inconsistent</v>
      </c>
      <c r="S69" t="str">
        <f t="shared" si="22"/>
        <v>Wrong</v>
      </c>
      <c r="T69" t="b">
        <f t="shared" si="23"/>
        <v>0</v>
      </c>
      <c r="U69" t="b">
        <f t="shared" si="24"/>
        <v>0</v>
      </c>
      <c r="V69" t="str">
        <f t="shared" si="25"/>
        <v>Normal</v>
      </c>
    </row>
    <row r="70" spans="1:22">
      <c r="A70" t="s">
        <v>226</v>
      </c>
      <c r="B70" t="s">
        <v>227</v>
      </c>
      <c r="C70" s="1">
        <v>45534</v>
      </c>
      <c r="D70" t="s">
        <v>228</v>
      </c>
      <c r="E70" t="s">
        <v>38</v>
      </c>
      <c r="F70">
        <v>2</v>
      </c>
      <c r="G70">
        <v>363.91</v>
      </c>
      <c r="H70">
        <v>2194.08</v>
      </c>
      <c r="I70" t="s">
        <v>63</v>
      </c>
      <c r="J70" t="b">
        <f t="shared" si="13"/>
        <v>0</v>
      </c>
      <c r="K70" t="b">
        <f t="shared" si="14"/>
        <v>0</v>
      </c>
      <c r="L70" t="b">
        <f t="shared" si="15"/>
        <v>0</v>
      </c>
      <c r="M70" t="b">
        <f t="shared" si="16"/>
        <v>1</v>
      </c>
      <c r="N70" t="b">
        <f t="shared" si="17"/>
        <v>1</v>
      </c>
      <c r="O70" t="str">
        <f t="shared" si="18"/>
        <v>08/30/2024</v>
      </c>
      <c r="P70" t="str">
        <f t="shared" si="19"/>
        <v>Valid Date</v>
      </c>
      <c r="Q70">
        <f t="shared" si="20"/>
        <v>727.82</v>
      </c>
      <c r="R70" t="str">
        <f t="shared" si="21"/>
        <v>Inconsistent</v>
      </c>
      <c r="S70" t="str">
        <f t="shared" si="22"/>
        <v>Wrong</v>
      </c>
      <c r="T70" t="b">
        <f t="shared" si="23"/>
        <v>0</v>
      </c>
      <c r="U70" t="b">
        <f t="shared" si="24"/>
        <v>0</v>
      </c>
      <c r="V70" t="str">
        <f t="shared" si="25"/>
        <v>Normal</v>
      </c>
    </row>
    <row r="71" spans="1:22">
      <c r="A71" t="s">
        <v>229</v>
      </c>
      <c r="B71" t="s">
        <v>230</v>
      </c>
      <c r="C71" s="1">
        <v>45501</v>
      </c>
      <c r="D71" t="s">
        <v>231</v>
      </c>
      <c r="E71" t="s">
        <v>27</v>
      </c>
      <c r="F71">
        <v>4</v>
      </c>
      <c r="G71">
        <v>373.82</v>
      </c>
      <c r="H71">
        <v>1520.76</v>
      </c>
      <c r="I71" t="s">
        <v>18</v>
      </c>
      <c r="J71" t="b">
        <f t="shared" si="13"/>
        <v>0</v>
      </c>
      <c r="K71" t="b">
        <f t="shared" si="14"/>
        <v>0</v>
      </c>
      <c r="L71" t="b">
        <f t="shared" si="15"/>
        <v>0</v>
      </c>
      <c r="M71" t="b">
        <f t="shared" si="16"/>
        <v>1</v>
      </c>
      <c r="N71" t="b">
        <f t="shared" si="17"/>
        <v>1</v>
      </c>
      <c r="O71" t="str">
        <f t="shared" si="18"/>
        <v>07/28/2024</v>
      </c>
      <c r="P71" t="str">
        <f t="shared" si="19"/>
        <v>Valid Date</v>
      </c>
      <c r="Q71">
        <f t="shared" si="20"/>
        <v>1495.28</v>
      </c>
      <c r="R71" t="str">
        <f t="shared" si="21"/>
        <v>Inconsistent</v>
      </c>
      <c r="S71" t="str">
        <f t="shared" si="22"/>
        <v>Wrong</v>
      </c>
      <c r="T71" t="b">
        <f t="shared" si="23"/>
        <v>0</v>
      </c>
      <c r="U71" t="b">
        <f t="shared" si="24"/>
        <v>0</v>
      </c>
      <c r="V71" t="str">
        <f t="shared" si="25"/>
        <v>Normal</v>
      </c>
    </row>
    <row r="72" spans="1:22">
      <c r="A72" t="s">
        <v>232</v>
      </c>
      <c r="B72" t="s">
        <v>233</v>
      </c>
      <c r="C72" s="1">
        <v>45569</v>
      </c>
      <c r="D72" t="s">
        <v>234</v>
      </c>
      <c r="E72" t="s">
        <v>22</v>
      </c>
      <c r="F72">
        <v>3</v>
      </c>
      <c r="G72">
        <v>390.95</v>
      </c>
      <c r="H72">
        <v>2682.39</v>
      </c>
      <c r="I72" t="s">
        <v>13</v>
      </c>
      <c r="J72" t="b">
        <f t="shared" si="13"/>
        <v>0</v>
      </c>
      <c r="K72" t="b">
        <f t="shared" si="14"/>
        <v>0</v>
      </c>
      <c r="L72" t="b">
        <f t="shared" si="15"/>
        <v>0</v>
      </c>
      <c r="M72" t="b">
        <f t="shared" si="16"/>
        <v>1</v>
      </c>
      <c r="N72" t="b">
        <f t="shared" si="17"/>
        <v>1</v>
      </c>
      <c r="O72" t="str">
        <f t="shared" si="18"/>
        <v>10/04/2024</v>
      </c>
      <c r="P72" t="str">
        <f t="shared" si="19"/>
        <v>Valid Date</v>
      </c>
      <c r="Q72">
        <f t="shared" si="20"/>
        <v>1172.8499999999999</v>
      </c>
      <c r="R72" t="str">
        <f t="shared" si="21"/>
        <v>Inconsistent</v>
      </c>
      <c r="S72" t="str">
        <f t="shared" si="22"/>
        <v>Wrong</v>
      </c>
      <c r="T72" t="b">
        <f t="shared" si="23"/>
        <v>1</v>
      </c>
      <c r="U72" t="b">
        <f t="shared" si="24"/>
        <v>1</v>
      </c>
      <c r="V72" t="str">
        <f t="shared" si="25"/>
        <v>Normal</v>
      </c>
    </row>
    <row r="73" spans="1:22">
      <c r="A73" t="s">
        <v>235</v>
      </c>
      <c r="B73" t="s">
        <v>236</v>
      </c>
      <c r="C73" s="1">
        <v>45542</v>
      </c>
      <c r="D73" t="s">
        <v>237</v>
      </c>
      <c r="E73" t="s">
        <v>17</v>
      </c>
      <c r="F73">
        <v>8</v>
      </c>
      <c r="G73">
        <v>497.79</v>
      </c>
      <c r="H73">
        <v>164.13</v>
      </c>
      <c r="I73" t="s">
        <v>18</v>
      </c>
      <c r="J73" t="b">
        <f t="shared" si="13"/>
        <v>0</v>
      </c>
      <c r="K73" t="b">
        <f t="shared" si="14"/>
        <v>0</v>
      </c>
      <c r="L73" t="b">
        <f t="shared" si="15"/>
        <v>0</v>
      </c>
      <c r="M73" t="b">
        <f t="shared" si="16"/>
        <v>1</v>
      </c>
      <c r="N73" t="b">
        <f t="shared" si="17"/>
        <v>1</v>
      </c>
      <c r="O73" t="str">
        <f t="shared" si="18"/>
        <v>09/07/2024</v>
      </c>
      <c r="P73" t="str">
        <f t="shared" si="19"/>
        <v>Valid Date</v>
      </c>
      <c r="Q73">
        <f t="shared" si="20"/>
        <v>3982.32</v>
      </c>
      <c r="R73" t="str">
        <f t="shared" si="21"/>
        <v>Inconsistent</v>
      </c>
      <c r="S73" t="str">
        <f t="shared" si="22"/>
        <v>Wrong</v>
      </c>
      <c r="T73" t="b">
        <f t="shared" si="23"/>
        <v>0</v>
      </c>
      <c r="U73" t="b">
        <f t="shared" si="24"/>
        <v>0</v>
      </c>
      <c r="V73" t="str">
        <f t="shared" si="25"/>
        <v>Normal</v>
      </c>
    </row>
    <row r="74" spans="1:22">
      <c r="A74" t="s">
        <v>238</v>
      </c>
      <c r="B74" t="s">
        <v>239</v>
      </c>
      <c r="C74" s="1">
        <v>45587</v>
      </c>
      <c r="D74" t="s">
        <v>240</v>
      </c>
      <c r="E74" t="s">
        <v>38</v>
      </c>
      <c r="F74">
        <v>2</v>
      </c>
      <c r="G74">
        <v>151.63</v>
      </c>
      <c r="H74">
        <v>2588.0100000000002</v>
      </c>
      <c r="I74" t="s">
        <v>67</v>
      </c>
      <c r="J74" t="b">
        <f t="shared" si="13"/>
        <v>0</v>
      </c>
      <c r="K74" t="b">
        <f t="shared" si="14"/>
        <v>0</v>
      </c>
      <c r="L74" t="b">
        <f t="shared" si="15"/>
        <v>0</v>
      </c>
      <c r="M74" t="b">
        <f t="shared" si="16"/>
        <v>1</v>
      </c>
      <c r="N74" t="b">
        <f t="shared" si="17"/>
        <v>1</v>
      </c>
      <c r="O74" t="str">
        <f t="shared" si="18"/>
        <v>10/22/2024</v>
      </c>
      <c r="P74" t="str">
        <f t="shared" si="19"/>
        <v>Valid Date</v>
      </c>
      <c r="Q74">
        <f t="shared" si="20"/>
        <v>303.26</v>
      </c>
      <c r="R74" t="str">
        <f t="shared" si="21"/>
        <v>Inconsistent</v>
      </c>
      <c r="S74" t="str">
        <f t="shared" si="22"/>
        <v>Wrong</v>
      </c>
      <c r="T74" t="b">
        <f t="shared" si="23"/>
        <v>0</v>
      </c>
      <c r="U74" t="b">
        <f t="shared" si="24"/>
        <v>0</v>
      </c>
      <c r="V74" t="str">
        <f t="shared" si="25"/>
        <v>Normal</v>
      </c>
    </row>
    <row r="75" spans="1:22">
      <c r="A75" t="s">
        <v>241</v>
      </c>
      <c r="B75" t="s">
        <v>242</v>
      </c>
      <c r="C75" s="1">
        <v>45382</v>
      </c>
      <c r="D75" t="s">
        <v>243</v>
      </c>
      <c r="E75" t="s">
        <v>12</v>
      </c>
      <c r="F75">
        <v>9</v>
      </c>
      <c r="G75">
        <v>166.65</v>
      </c>
      <c r="H75">
        <v>2560.65</v>
      </c>
      <c r="I75" t="s">
        <v>13</v>
      </c>
      <c r="J75" t="b">
        <f t="shared" si="13"/>
        <v>0</v>
      </c>
      <c r="K75" t="b">
        <f t="shared" si="14"/>
        <v>0</v>
      </c>
      <c r="L75" t="b">
        <f t="shared" si="15"/>
        <v>0</v>
      </c>
      <c r="M75" t="b">
        <f t="shared" si="16"/>
        <v>1</v>
      </c>
      <c r="N75" t="b">
        <f t="shared" si="17"/>
        <v>0</v>
      </c>
      <c r="O75" t="str">
        <f t="shared" si="18"/>
        <v>03/31/2024</v>
      </c>
      <c r="P75" t="str">
        <f t="shared" si="19"/>
        <v>Valid Date</v>
      </c>
      <c r="Q75">
        <f t="shared" si="20"/>
        <v>1499.8500000000001</v>
      </c>
      <c r="R75" t="str">
        <f t="shared" si="21"/>
        <v>Inconsistent</v>
      </c>
      <c r="S75" t="str">
        <f t="shared" si="22"/>
        <v>Wrong</v>
      </c>
      <c r="T75" t="b">
        <f t="shared" si="23"/>
        <v>0</v>
      </c>
      <c r="U75" t="b">
        <f t="shared" si="24"/>
        <v>0</v>
      </c>
      <c r="V75" t="str">
        <f t="shared" si="25"/>
        <v>Normal</v>
      </c>
    </row>
    <row r="76" spans="1:22">
      <c r="A76" t="s">
        <v>244</v>
      </c>
      <c r="B76" s="2" t="s">
        <v>245</v>
      </c>
      <c r="C76" s="1">
        <v>45564</v>
      </c>
      <c r="D76" t="s">
        <v>246</v>
      </c>
      <c r="E76" t="s">
        <v>111</v>
      </c>
      <c r="F76">
        <v>5</v>
      </c>
      <c r="G76">
        <v>199.79</v>
      </c>
      <c r="H76">
        <v>3592.19</v>
      </c>
      <c r="I76" t="s">
        <v>18</v>
      </c>
      <c r="J76" t="b">
        <f t="shared" si="13"/>
        <v>0</v>
      </c>
      <c r="K76" t="b">
        <f t="shared" si="14"/>
        <v>0</v>
      </c>
      <c r="L76" t="b">
        <f t="shared" si="15"/>
        <v>0</v>
      </c>
      <c r="M76" t="b">
        <f t="shared" si="16"/>
        <v>1</v>
      </c>
      <c r="N76" t="b">
        <f t="shared" si="17"/>
        <v>1</v>
      </c>
      <c r="O76" t="str">
        <f t="shared" si="18"/>
        <v>09/29/2024</v>
      </c>
      <c r="P76" t="str">
        <f t="shared" si="19"/>
        <v>Valid Date</v>
      </c>
      <c r="Q76">
        <f t="shared" si="20"/>
        <v>998.94999999999993</v>
      </c>
      <c r="R76" t="str">
        <f t="shared" si="21"/>
        <v>Inconsistent</v>
      </c>
      <c r="S76" t="str">
        <f t="shared" si="22"/>
        <v>Wrong</v>
      </c>
      <c r="T76" t="b">
        <f t="shared" si="23"/>
        <v>0</v>
      </c>
      <c r="U76" t="b">
        <f t="shared" si="24"/>
        <v>0</v>
      </c>
      <c r="V76" t="str">
        <f t="shared" si="25"/>
        <v>Normal</v>
      </c>
    </row>
    <row r="77" spans="1:22">
      <c r="A77" t="s">
        <v>247</v>
      </c>
      <c r="B77" t="s">
        <v>248</v>
      </c>
      <c r="C77" s="1">
        <v>45449</v>
      </c>
      <c r="D77" t="s">
        <v>249</v>
      </c>
      <c r="E77" t="s">
        <v>111</v>
      </c>
      <c r="F77">
        <v>8</v>
      </c>
      <c r="G77">
        <v>214.34</v>
      </c>
      <c r="H77">
        <v>2737.65</v>
      </c>
      <c r="I77" t="s">
        <v>63</v>
      </c>
      <c r="J77" t="b">
        <f t="shared" si="13"/>
        <v>0</v>
      </c>
      <c r="K77" t="b">
        <f t="shared" si="14"/>
        <v>0</v>
      </c>
      <c r="L77" t="b">
        <f t="shared" si="15"/>
        <v>0</v>
      </c>
      <c r="M77" t="b">
        <f t="shared" si="16"/>
        <v>1</v>
      </c>
      <c r="N77" t="b">
        <f t="shared" si="17"/>
        <v>1</v>
      </c>
      <c r="O77" t="str">
        <f t="shared" si="18"/>
        <v>06/06/2024</v>
      </c>
      <c r="P77" t="str">
        <f t="shared" si="19"/>
        <v>Valid Date</v>
      </c>
      <c r="Q77">
        <f t="shared" si="20"/>
        <v>1714.72</v>
      </c>
      <c r="R77" t="str">
        <f t="shared" si="21"/>
        <v>Inconsistent</v>
      </c>
      <c r="S77" t="str">
        <f t="shared" si="22"/>
        <v>Wrong</v>
      </c>
      <c r="T77" t="b">
        <f t="shared" si="23"/>
        <v>0</v>
      </c>
      <c r="U77" t="b">
        <f t="shared" si="24"/>
        <v>0</v>
      </c>
      <c r="V77" t="str">
        <f t="shared" si="25"/>
        <v>Normal</v>
      </c>
    </row>
    <row r="78" spans="1:22">
      <c r="A78" t="s">
        <v>250</v>
      </c>
      <c r="B78" t="s">
        <v>251</v>
      </c>
      <c r="C78" s="1">
        <v>45294</v>
      </c>
      <c r="D78" t="s">
        <v>252</v>
      </c>
      <c r="E78" t="s">
        <v>17</v>
      </c>
      <c r="F78">
        <v>6</v>
      </c>
      <c r="G78">
        <v>23.1</v>
      </c>
      <c r="H78">
        <v>2845.21</v>
      </c>
      <c r="I78" t="s">
        <v>63</v>
      </c>
      <c r="J78" t="b">
        <f t="shared" si="13"/>
        <v>0</v>
      </c>
      <c r="K78" t="b">
        <f t="shared" si="14"/>
        <v>0</v>
      </c>
      <c r="L78" t="b">
        <f t="shared" si="15"/>
        <v>0</v>
      </c>
      <c r="M78" t="b">
        <f t="shared" si="16"/>
        <v>1</v>
      </c>
      <c r="N78" t="b">
        <f t="shared" si="17"/>
        <v>0</v>
      </c>
      <c r="O78" t="str">
        <f t="shared" si="18"/>
        <v>01/03/2024</v>
      </c>
      <c r="P78" t="str">
        <f t="shared" si="19"/>
        <v>Valid Date</v>
      </c>
      <c r="Q78">
        <f t="shared" si="20"/>
        <v>138.60000000000002</v>
      </c>
      <c r="R78" t="str">
        <f t="shared" si="21"/>
        <v>Inconsistent</v>
      </c>
      <c r="S78" t="str">
        <f t="shared" si="22"/>
        <v>Wrong</v>
      </c>
      <c r="T78" t="b">
        <f t="shared" si="23"/>
        <v>0</v>
      </c>
      <c r="U78" t="b">
        <f t="shared" si="24"/>
        <v>0</v>
      </c>
      <c r="V78" t="str">
        <f t="shared" si="25"/>
        <v>Normal</v>
      </c>
    </row>
    <row r="79" spans="1:22">
      <c r="A79" t="s">
        <v>253</v>
      </c>
      <c r="B79" t="s">
        <v>254</v>
      </c>
      <c r="C79" s="1">
        <v>45542</v>
      </c>
      <c r="D79" t="s">
        <v>255</v>
      </c>
      <c r="E79" t="s">
        <v>38</v>
      </c>
      <c r="F79">
        <v>3</v>
      </c>
      <c r="G79">
        <v>218.73</v>
      </c>
      <c r="I79" t="s">
        <v>23</v>
      </c>
      <c r="J79" t="b">
        <f t="shared" si="13"/>
        <v>0</v>
      </c>
      <c r="K79" t="b">
        <f t="shared" si="14"/>
        <v>1</v>
      </c>
      <c r="L79" t="b">
        <f t="shared" si="15"/>
        <v>0</v>
      </c>
      <c r="M79" t="b">
        <f t="shared" si="16"/>
        <v>1</v>
      </c>
      <c r="N79" t="b">
        <f t="shared" si="17"/>
        <v>1</v>
      </c>
      <c r="O79" t="str">
        <f t="shared" si="18"/>
        <v>09/07/2024</v>
      </c>
      <c r="P79" t="str">
        <f t="shared" si="19"/>
        <v>Valid Date</v>
      </c>
      <c r="Q79">
        <f t="shared" si="20"/>
        <v>656.18999999999994</v>
      </c>
      <c r="R79" t="str">
        <f t="shared" si="21"/>
        <v>Inconsistent</v>
      </c>
      <c r="S79" t="str">
        <f t="shared" si="22"/>
        <v>Wrong</v>
      </c>
      <c r="T79" t="b">
        <f t="shared" si="23"/>
        <v>0</v>
      </c>
      <c r="U79" t="b">
        <f t="shared" si="24"/>
        <v>0</v>
      </c>
      <c r="V79" t="str">
        <f t="shared" si="25"/>
        <v>Normal</v>
      </c>
    </row>
    <row r="80" spans="1:22">
      <c r="A80" t="s">
        <v>256</v>
      </c>
      <c r="B80" t="s">
        <v>257</v>
      </c>
      <c r="C80" s="1">
        <v>45385</v>
      </c>
      <c r="D80" t="s">
        <v>258</v>
      </c>
      <c r="E80" t="s">
        <v>12</v>
      </c>
      <c r="F80">
        <v>3</v>
      </c>
      <c r="G80">
        <v>311.77999999999997</v>
      </c>
      <c r="H80">
        <v>3591.45</v>
      </c>
      <c r="I80" t="s">
        <v>67</v>
      </c>
      <c r="J80" t="b">
        <f t="shared" si="13"/>
        <v>0</v>
      </c>
      <c r="K80" t="b">
        <f t="shared" si="14"/>
        <v>0</v>
      </c>
      <c r="L80" t="b">
        <f t="shared" si="15"/>
        <v>0</v>
      </c>
      <c r="M80" t="b">
        <f t="shared" si="16"/>
        <v>1</v>
      </c>
      <c r="N80" t="b">
        <f t="shared" si="17"/>
        <v>0</v>
      </c>
      <c r="O80" t="str">
        <f t="shared" si="18"/>
        <v>04/03/2024</v>
      </c>
      <c r="P80" t="str">
        <f t="shared" si="19"/>
        <v>Valid Date</v>
      </c>
      <c r="Q80">
        <f t="shared" si="20"/>
        <v>935.33999999999992</v>
      </c>
      <c r="R80" t="str">
        <f t="shared" si="21"/>
        <v>Inconsistent</v>
      </c>
      <c r="S80" t="str">
        <f t="shared" si="22"/>
        <v>Wrong</v>
      </c>
      <c r="T80" t="b">
        <f t="shared" si="23"/>
        <v>0</v>
      </c>
      <c r="U80" t="b">
        <f t="shared" si="24"/>
        <v>0</v>
      </c>
      <c r="V80" t="str">
        <f t="shared" si="25"/>
        <v>Normal</v>
      </c>
    </row>
    <row r="81" spans="1:22">
      <c r="A81" t="s">
        <v>259</v>
      </c>
      <c r="B81" t="s">
        <v>260</v>
      </c>
      <c r="C81" s="1">
        <v>45475</v>
      </c>
      <c r="D81" t="s">
        <v>261</v>
      </c>
      <c r="E81" t="s">
        <v>17</v>
      </c>
      <c r="F81">
        <v>3</v>
      </c>
      <c r="G81">
        <v>455.88</v>
      </c>
      <c r="H81">
        <v>1107.58</v>
      </c>
      <c r="I81" t="s">
        <v>67</v>
      </c>
      <c r="J81" t="b">
        <f t="shared" si="13"/>
        <v>0</v>
      </c>
      <c r="K81" t="b">
        <f t="shared" si="14"/>
        <v>0</v>
      </c>
      <c r="L81" t="b">
        <f t="shared" si="15"/>
        <v>0</v>
      </c>
      <c r="M81" t="b">
        <f t="shared" si="16"/>
        <v>1</v>
      </c>
      <c r="N81" t="b">
        <f t="shared" si="17"/>
        <v>1</v>
      </c>
      <c r="O81" t="str">
        <f t="shared" si="18"/>
        <v>07/02/2024</v>
      </c>
      <c r="P81" t="str">
        <f t="shared" si="19"/>
        <v>Valid Date</v>
      </c>
      <c r="Q81">
        <f t="shared" si="20"/>
        <v>1367.6399999999999</v>
      </c>
      <c r="R81" t="str">
        <f t="shared" si="21"/>
        <v>Inconsistent</v>
      </c>
      <c r="S81" t="str">
        <f t="shared" si="22"/>
        <v>Wrong</v>
      </c>
      <c r="T81" t="b">
        <f t="shared" si="23"/>
        <v>0</v>
      </c>
      <c r="U81" t="b">
        <f t="shared" si="24"/>
        <v>0</v>
      </c>
      <c r="V81" t="str">
        <f t="shared" si="25"/>
        <v>Normal</v>
      </c>
    </row>
    <row r="82" spans="1:22">
      <c r="A82" t="s">
        <v>262</v>
      </c>
      <c r="B82" t="s">
        <v>263</v>
      </c>
      <c r="C82" s="1">
        <v>45375</v>
      </c>
      <c r="D82" t="s">
        <v>264</v>
      </c>
      <c r="E82" t="s">
        <v>34</v>
      </c>
      <c r="F82">
        <v>5</v>
      </c>
      <c r="G82">
        <v>268.16000000000003</v>
      </c>
      <c r="H82">
        <v>2156.08</v>
      </c>
      <c r="I82" t="s">
        <v>67</v>
      </c>
      <c r="J82" t="b">
        <f t="shared" si="13"/>
        <v>0</v>
      </c>
      <c r="K82" t="b">
        <f t="shared" si="14"/>
        <v>0</v>
      </c>
      <c r="L82" t="b">
        <f t="shared" si="15"/>
        <v>0</v>
      </c>
      <c r="M82" t="b">
        <f t="shared" si="16"/>
        <v>1</v>
      </c>
      <c r="N82" t="b">
        <f t="shared" si="17"/>
        <v>0</v>
      </c>
      <c r="O82" t="str">
        <f t="shared" si="18"/>
        <v>03/24/2024</v>
      </c>
      <c r="P82" t="str">
        <f t="shared" si="19"/>
        <v>Valid Date</v>
      </c>
      <c r="Q82">
        <f t="shared" si="20"/>
        <v>1340.8000000000002</v>
      </c>
      <c r="R82" t="str">
        <f t="shared" si="21"/>
        <v>Inconsistent</v>
      </c>
      <c r="S82" t="str">
        <f t="shared" si="22"/>
        <v>Wrong</v>
      </c>
      <c r="T82" t="b">
        <f t="shared" si="23"/>
        <v>0</v>
      </c>
      <c r="U82" t="b">
        <f t="shared" si="24"/>
        <v>0</v>
      </c>
      <c r="V82" t="str">
        <f t="shared" si="25"/>
        <v>Normal</v>
      </c>
    </row>
    <row r="83" spans="1:22">
      <c r="A83" t="s">
        <v>265</v>
      </c>
      <c r="B83" s="2" t="s">
        <v>266</v>
      </c>
      <c r="C83" s="1">
        <v>45490</v>
      </c>
      <c r="D83" t="s">
        <v>267</v>
      </c>
      <c r="E83" t="s">
        <v>17</v>
      </c>
      <c r="F83">
        <v>5</v>
      </c>
      <c r="G83">
        <v>239.91</v>
      </c>
      <c r="H83">
        <v>191.7</v>
      </c>
      <c r="I83" t="s">
        <v>23</v>
      </c>
      <c r="J83" t="b">
        <f t="shared" si="13"/>
        <v>0</v>
      </c>
      <c r="K83" t="b">
        <f t="shared" si="14"/>
        <v>0</v>
      </c>
      <c r="L83" t="b">
        <f t="shared" si="15"/>
        <v>0</v>
      </c>
      <c r="M83" t="b">
        <f t="shared" si="16"/>
        <v>1</v>
      </c>
      <c r="N83" t="b">
        <f t="shared" si="17"/>
        <v>1</v>
      </c>
      <c r="O83" t="str">
        <f t="shared" si="18"/>
        <v>07/17/2024</v>
      </c>
      <c r="P83" t="str">
        <f t="shared" si="19"/>
        <v>Valid Date</v>
      </c>
      <c r="Q83">
        <f t="shared" si="20"/>
        <v>1199.55</v>
      </c>
      <c r="R83" t="str">
        <f t="shared" si="21"/>
        <v>Inconsistent</v>
      </c>
      <c r="S83" t="str">
        <f t="shared" si="22"/>
        <v>Wrong</v>
      </c>
      <c r="T83" t="b">
        <f t="shared" si="23"/>
        <v>0</v>
      </c>
      <c r="U83" t="b">
        <f t="shared" si="24"/>
        <v>0</v>
      </c>
      <c r="V83" t="str">
        <f t="shared" si="25"/>
        <v>Normal</v>
      </c>
    </row>
    <row r="84" spans="1:22">
      <c r="A84" t="s">
        <v>268</v>
      </c>
      <c r="B84" t="s">
        <v>269</v>
      </c>
      <c r="C84" s="1">
        <v>45502</v>
      </c>
      <c r="D84" t="s">
        <v>270</v>
      </c>
      <c r="E84" t="s">
        <v>34</v>
      </c>
      <c r="F84">
        <v>10</v>
      </c>
      <c r="G84">
        <v>496</v>
      </c>
      <c r="H84">
        <v>3950.94</v>
      </c>
      <c r="I84" t="s">
        <v>80</v>
      </c>
      <c r="J84" t="b">
        <f t="shared" si="13"/>
        <v>0</v>
      </c>
      <c r="K84" t="b">
        <f t="shared" si="14"/>
        <v>0</v>
      </c>
      <c r="L84" t="b">
        <f t="shared" si="15"/>
        <v>0</v>
      </c>
      <c r="M84" t="b">
        <f t="shared" si="16"/>
        <v>1</v>
      </c>
      <c r="N84" t="b">
        <f t="shared" si="17"/>
        <v>1</v>
      </c>
      <c r="O84" t="str">
        <f t="shared" si="18"/>
        <v>07/29/2024</v>
      </c>
      <c r="P84" t="str">
        <f t="shared" si="19"/>
        <v>Valid Date</v>
      </c>
      <c r="Q84">
        <f t="shared" si="20"/>
        <v>4960</v>
      </c>
      <c r="R84" t="str">
        <f t="shared" si="21"/>
        <v>Inconsistent</v>
      </c>
      <c r="S84" t="str">
        <f t="shared" si="22"/>
        <v>Wrong</v>
      </c>
      <c r="T84" t="b">
        <f t="shared" si="23"/>
        <v>0</v>
      </c>
      <c r="U84" t="b">
        <f t="shared" si="24"/>
        <v>0</v>
      </c>
      <c r="V84" t="str">
        <f t="shared" si="25"/>
        <v>Normal</v>
      </c>
    </row>
    <row r="85" spans="1:22">
      <c r="A85" t="s">
        <v>271</v>
      </c>
      <c r="B85" t="s">
        <v>272</v>
      </c>
      <c r="C85" s="1">
        <v>45559</v>
      </c>
      <c r="D85" t="s">
        <v>273</v>
      </c>
      <c r="E85" t="s">
        <v>17</v>
      </c>
      <c r="F85">
        <v>5</v>
      </c>
      <c r="G85">
        <v>369.28</v>
      </c>
      <c r="H85">
        <v>4749.7700000000004</v>
      </c>
      <c r="I85" t="s">
        <v>13</v>
      </c>
      <c r="J85" t="b">
        <f t="shared" si="13"/>
        <v>0</v>
      </c>
      <c r="K85" t="b">
        <f t="shared" si="14"/>
        <v>0</v>
      </c>
      <c r="L85" t="b">
        <f t="shared" si="15"/>
        <v>0</v>
      </c>
      <c r="M85" t="b">
        <f t="shared" si="16"/>
        <v>1</v>
      </c>
      <c r="N85" t="b">
        <f t="shared" si="17"/>
        <v>1</v>
      </c>
      <c r="O85" t="str">
        <f t="shared" si="18"/>
        <v>09/24/2024</v>
      </c>
      <c r="P85" t="str">
        <f t="shared" si="19"/>
        <v>Valid Date</v>
      </c>
      <c r="Q85">
        <f t="shared" si="20"/>
        <v>1846.3999999999999</v>
      </c>
      <c r="R85" t="str">
        <f t="shared" si="21"/>
        <v>Inconsistent</v>
      </c>
      <c r="S85" t="str">
        <f t="shared" si="22"/>
        <v>Wrong</v>
      </c>
      <c r="T85" t="b">
        <f t="shared" si="23"/>
        <v>0</v>
      </c>
      <c r="U85" t="b">
        <f t="shared" si="24"/>
        <v>0</v>
      </c>
      <c r="V85" t="str">
        <f t="shared" si="25"/>
        <v>Normal</v>
      </c>
    </row>
    <row r="86" spans="1:22">
      <c r="A86" t="s">
        <v>274</v>
      </c>
      <c r="B86" t="s">
        <v>275</v>
      </c>
      <c r="C86" s="1">
        <v>45490</v>
      </c>
      <c r="D86" t="s">
        <v>276</v>
      </c>
      <c r="E86" t="s">
        <v>34</v>
      </c>
      <c r="F86">
        <v>9</v>
      </c>
      <c r="G86">
        <v>450.38</v>
      </c>
      <c r="H86">
        <v>1601.37</v>
      </c>
      <c r="I86" t="s">
        <v>63</v>
      </c>
      <c r="J86" t="b">
        <f t="shared" si="13"/>
        <v>0</v>
      </c>
      <c r="K86" t="b">
        <f t="shared" si="14"/>
        <v>0</v>
      </c>
      <c r="L86" t="b">
        <f t="shared" si="15"/>
        <v>0</v>
      </c>
      <c r="M86" t="b">
        <f t="shared" si="16"/>
        <v>1</v>
      </c>
      <c r="N86" t="b">
        <f t="shared" si="17"/>
        <v>1</v>
      </c>
      <c r="O86" t="str">
        <f t="shared" si="18"/>
        <v>07/17/2024</v>
      </c>
      <c r="P86" t="str">
        <f t="shared" si="19"/>
        <v>Valid Date</v>
      </c>
      <c r="Q86">
        <f t="shared" si="20"/>
        <v>4053.42</v>
      </c>
      <c r="R86" t="str">
        <f t="shared" si="21"/>
        <v>Inconsistent</v>
      </c>
      <c r="S86" t="str">
        <f t="shared" si="22"/>
        <v>Wrong</v>
      </c>
      <c r="T86" t="b">
        <f t="shared" si="23"/>
        <v>1</v>
      </c>
      <c r="U86" t="b">
        <f t="shared" si="24"/>
        <v>1</v>
      </c>
      <c r="V86" t="str">
        <f t="shared" si="25"/>
        <v>Normal</v>
      </c>
    </row>
    <row r="87" spans="1:22">
      <c r="A87" t="s">
        <v>277</v>
      </c>
      <c r="B87" t="s">
        <v>278</v>
      </c>
      <c r="C87" s="1">
        <v>45564</v>
      </c>
      <c r="D87" t="s">
        <v>279</v>
      </c>
      <c r="E87" t="s">
        <v>34</v>
      </c>
      <c r="F87">
        <v>5</v>
      </c>
      <c r="G87">
        <v>261.77999999999997</v>
      </c>
      <c r="H87">
        <v>374.66</v>
      </c>
      <c r="I87" t="s">
        <v>80</v>
      </c>
      <c r="J87" t="b">
        <f t="shared" si="13"/>
        <v>0</v>
      </c>
      <c r="K87" t="b">
        <f t="shared" si="14"/>
        <v>0</v>
      </c>
      <c r="L87" t="b">
        <f t="shared" si="15"/>
        <v>0</v>
      </c>
      <c r="M87" t="b">
        <f t="shared" si="16"/>
        <v>1</v>
      </c>
      <c r="N87" t="b">
        <f t="shared" si="17"/>
        <v>1</v>
      </c>
      <c r="O87" t="str">
        <f t="shared" si="18"/>
        <v>09/29/2024</v>
      </c>
      <c r="P87" t="str">
        <f t="shared" si="19"/>
        <v>Valid Date</v>
      </c>
      <c r="Q87">
        <f t="shared" si="20"/>
        <v>1308.8999999999999</v>
      </c>
      <c r="R87" t="str">
        <f t="shared" si="21"/>
        <v>Inconsistent</v>
      </c>
      <c r="S87" t="str">
        <f t="shared" si="22"/>
        <v>Wrong</v>
      </c>
      <c r="T87" t="b">
        <f t="shared" si="23"/>
        <v>0</v>
      </c>
      <c r="U87" t="b">
        <f t="shared" si="24"/>
        <v>0</v>
      </c>
      <c r="V87" t="str">
        <f t="shared" si="25"/>
        <v>Normal</v>
      </c>
    </row>
    <row r="88" spans="1:22">
      <c r="A88" t="s">
        <v>280</v>
      </c>
      <c r="B88" t="s">
        <v>281</v>
      </c>
      <c r="C88" s="1">
        <v>45569</v>
      </c>
      <c r="D88" t="s">
        <v>282</v>
      </c>
      <c r="E88" t="s">
        <v>34</v>
      </c>
      <c r="F88">
        <v>4</v>
      </c>
      <c r="G88">
        <v>0</v>
      </c>
      <c r="H88">
        <v>3492.63</v>
      </c>
      <c r="I88" t="s">
        <v>13</v>
      </c>
      <c r="J88" t="b">
        <f t="shared" si="13"/>
        <v>1</v>
      </c>
      <c r="K88" t="b">
        <f t="shared" si="14"/>
        <v>0</v>
      </c>
      <c r="L88" t="b">
        <f t="shared" si="15"/>
        <v>0</v>
      </c>
      <c r="M88" t="b">
        <f t="shared" si="16"/>
        <v>1</v>
      </c>
      <c r="N88" t="b">
        <f t="shared" si="17"/>
        <v>1</v>
      </c>
      <c r="O88" t="str">
        <f t="shared" si="18"/>
        <v>10/04/2024</v>
      </c>
      <c r="P88" t="str">
        <f t="shared" si="19"/>
        <v>Valid Date</v>
      </c>
      <c r="Q88">
        <f t="shared" si="20"/>
        <v>0</v>
      </c>
      <c r="R88" t="str">
        <f t="shared" si="21"/>
        <v>Inconsistent</v>
      </c>
      <c r="S88" t="str">
        <f t="shared" si="22"/>
        <v>Wrong</v>
      </c>
      <c r="T88" t="b">
        <f t="shared" si="23"/>
        <v>0</v>
      </c>
      <c r="U88" t="b">
        <f t="shared" si="24"/>
        <v>0</v>
      </c>
      <c r="V88" t="str">
        <f t="shared" si="25"/>
        <v>Outlier</v>
      </c>
    </row>
    <row r="89" spans="1:22">
      <c r="A89" t="s">
        <v>283</v>
      </c>
      <c r="B89" t="s">
        <v>284</v>
      </c>
      <c r="C89" s="1">
        <v>45441</v>
      </c>
      <c r="D89" t="s">
        <v>285</v>
      </c>
      <c r="E89" t="s">
        <v>17</v>
      </c>
      <c r="F89">
        <v>3</v>
      </c>
      <c r="G89">
        <v>75.790000000000006</v>
      </c>
      <c r="H89">
        <v>457.39</v>
      </c>
      <c r="I89" t="s">
        <v>23</v>
      </c>
      <c r="J89" t="b">
        <f t="shared" si="13"/>
        <v>0</v>
      </c>
      <c r="K89" t="b">
        <f t="shared" si="14"/>
        <v>0</v>
      </c>
      <c r="L89" t="b">
        <f t="shared" si="15"/>
        <v>0</v>
      </c>
      <c r="M89" t="b">
        <f t="shared" si="16"/>
        <v>1</v>
      </c>
      <c r="N89" t="b">
        <f t="shared" si="17"/>
        <v>1</v>
      </c>
      <c r="O89" t="str">
        <f t="shared" si="18"/>
        <v>05/29/2024</v>
      </c>
      <c r="P89" t="str">
        <f t="shared" si="19"/>
        <v>Valid Date</v>
      </c>
      <c r="Q89">
        <f t="shared" si="20"/>
        <v>227.37</v>
      </c>
      <c r="R89" t="str">
        <f t="shared" si="21"/>
        <v>Inconsistent</v>
      </c>
      <c r="S89" t="str">
        <f t="shared" si="22"/>
        <v>Wrong</v>
      </c>
      <c r="T89" t="b">
        <f t="shared" si="23"/>
        <v>0</v>
      </c>
      <c r="U89" t="b">
        <f t="shared" si="24"/>
        <v>0</v>
      </c>
      <c r="V89" t="str">
        <f t="shared" si="25"/>
        <v>Normal</v>
      </c>
    </row>
    <row r="90" spans="1:22">
      <c r="A90" t="s">
        <v>286</v>
      </c>
      <c r="B90" t="s">
        <v>287</v>
      </c>
      <c r="C90" s="1">
        <v>45540</v>
      </c>
      <c r="D90" t="s">
        <v>288</v>
      </c>
      <c r="E90" t="s">
        <v>22</v>
      </c>
      <c r="F90">
        <v>3</v>
      </c>
      <c r="G90">
        <v>409.34</v>
      </c>
      <c r="H90">
        <v>2956.05</v>
      </c>
      <c r="I90" t="s">
        <v>23</v>
      </c>
      <c r="J90" t="b">
        <f t="shared" si="13"/>
        <v>0</v>
      </c>
      <c r="K90" t="b">
        <f t="shared" si="14"/>
        <v>0</v>
      </c>
      <c r="L90" t="b">
        <f t="shared" si="15"/>
        <v>0</v>
      </c>
      <c r="M90" t="b">
        <f t="shared" si="16"/>
        <v>1</v>
      </c>
      <c r="N90" t="b">
        <f t="shared" si="17"/>
        <v>1</v>
      </c>
      <c r="O90" t="str">
        <f t="shared" si="18"/>
        <v>09/05/2024</v>
      </c>
      <c r="P90" t="str">
        <f t="shared" si="19"/>
        <v>Valid Date</v>
      </c>
      <c r="Q90">
        <f t="shared" si="20"/>
        <v>1228.02</v>
      </c>
      <c r="R90" t="str">
        <f t="shared" si="21"/>
        <v>Inconsistent</v>
      </c>
      <c r="S90" t="str">
        <f t="shared" si="22"/>
        <v>Wrong</v>
      </c>
      <c r="T90" t="b">
        <f t="shared" si="23"/>
        <v>0</v>
      </c>
      <c r="U90" t="b">
        <f t="shared" si="24"/>
        <v>0</v>
      </c>
      <c r="V90" t="str">
        <f t="shared" si="25"/>
        <v>Normal</v>
      </c>
    </row>
    <row r="91" spans="1:22">
      <c r="A91" t="s">
        <v>289</v>
      </c>
      <c r="B91" t="s">
        <v>290</v>
      </c>
      <c r="C91" s="1">
        <v>45579</v>
      </c>
      <c r="D91" t="s">
        <v>291</v>
      </c>
      <c r="E91" t="s">
        <v>22</v>
      </c>
      <c r="F91">
        <v>1</v>
      </c>
      <c r="G91">
        <v>94.5</v>
      </c>
      <c r="H91">
        <v>3266.98</v>
      </c>
      <c r="I91" t="s">
        <v>80</v>
      </c>
      <c r="J91" t="b">
        <f t="shared" si="13"/>
        <v>0</v>
      </c>
      <c r="K91" t="b">
        <f t="shared" si="14"/>
        <v>0</v>
      </c>
      <c r="L91" t="b">
        <f t="shared" si="15"/>
        <v>0</v>
      </c>
      <c r="M91" t="b">
        <f t="shared" si="16"/>
        <v>1</v>
      </c>
      <c r="N91" t="b">
        <f t="shared" si="17"/>
        <v>1</v>
      </c>
      <c r="O91" t="str">
        <f t="shared" si="18"/>
        <v>10/14/2024</v>
      </c>
      <c r="P91" t="str">
        <f t="shared" si="19"/>
        <v>Valid Date</v>
      </c>
      <c r="Q91">
        <f t="shared" si="20"/>
        <v>94.5</v>
      </c>
      <c r="R91" t="str">
        <f t="shared" si="21"/>
        <v>Inconsistent</v>
      </c>
      <c r="S91" t="str">
        <f t="shared" si="22"/>
        <v>Wrong</v>
      </c>
      <c r="T91" t="b">
        <f t="shared" si="23"/>
        <v>0</v>
      </c>
      <c r="U91" t="b">
        <f t="shared" si="24"/>
        <v>0</v>
      </c>
      <c r="V91" t="str">
        <f t="shared" si="25"/>
        <v>Normal</v>
      </c>
    </row>
    <row r="92" spans="1:22">
      <c r="A92" t="s">
        <v>292</v>
      </c>
      <c r="B92" t="s">
        <v>293</v>
      </c>
      <c r="C92" s="1">
        <v>45428</v>
      </c>
      <c r="D92" t="s">
        <v>294</v>
      </c>
      <c r="E92" t="s">
        <v>17</v>
      </c>
      <c r="F92">
        <v>1</v>
      </c>
      <c r="G92">
        <v>397.74</v>
      </c>
      <c r="H92">
        <v>4343.13</v>
      </c>
      <c r="I92" t="s">
        <v>18</v>
      </c>
      <c r="J92" t="b">
        <f t="shared" si="13"/>
        <v>0</v>
      </c>
      <c r="K92" t="b">
        <f t="shared" si="14"/>
        <v>0</v>
      </c>
      <c r="L92" t="b">
        <f t="shared" si="15"/>
        <v>0</v>
      </c>
      <c r="M92" t="b">
        <f t="shared" si="16"/>
        <v>1</v>
      </c>
      <c r="N92" t="b">
        <f t="shared" si="17"/>
        <v>0</v>
      </c>
      <c r="O92" t="str">
        <f t="shared" si="18"/>
        <v>05/16/2024</v>
      </c>
      <c r="P92" t="str">
        <f t="shared" si="19"/>
        <v>Valid Date</v>
      </c>
      <c r="Q92">
        <f t="shared" si="20"/>
        <v>397.74</v>
      </c>
      <c r="R92" t="str">
        <f t="shared" si="21"/>
        <v>Inconsistent</v>
      </c>
      <c r="S92" t="str">
        <f t="shared" si="22"/>
        <v>Wrong</v>
      </c>
      <c r="T92" t="b">
        <f t="shared" si="23"/>
        <v>0</v>
      </c>
      <c r="U92" t="b">
        <f t="shared" si="24"/>
        <v>0</v>
      </c>
      <c r="V92" t="str">
        <f t="shared" si="25"/>
        <v>Normal</v>
      </c>
    </row>
    <row r="93" spans="1:22">
      <c r="A93" t="s">
        <v>295</v>
      </c>
      <c r="B93" t="s">
        <v>296</v>
      </c>
      <c r="C93" s="1">
        <v>45496</v>
      </c>
      <c r="D93" t="s">
        <v>297</v>
      </c>
      <c r="E93" t="s">
        <v>38</v>
      </c>
      <c r="F93">
        <v>500</v>
      </c>
      <c r="G93">
        <v>348.77</v>
      </c>
      <c r="H93">
        <v>3889.8</v>
      </c>
      <c r="I93" t="s">
        <v>23</v>
      </c>
      <c r="J93" t="b">
        <f t="shared" si="13"/>
        <v>0</v>
      </c>
      <c r="K93" t="b">
        <f t="shared" si="14"/>
        <v>0</v>
      </c>
      <c r="L93" t="b">
        <f t="shared" si="15"/>
        <v>1</v>
      </c>
      <c r="M93" t="b">
        <f t="shared" si="16"/>
        <v>1</v>
      </c>
      <c r="N93" t="b">
        <f t="shared" si="17"/>
        <v>1</v>
      </c>
      <c r="O93" t="str">
        <f t="shared" si="18"/>
        <v>07/23/2024</v>
      </c>
      <c r="P93" t="str">
        <f t="shared" si="19"/>
        <v>Valid Date</v>
      </c>
      <c r="Q93">
        <f t="shared" si="20"/>
        <v>174385</v>
      </c>
      <c r="R93" t="str">
        <f t="shared" si="21"/>
        <v>Inconsistent</v>
      </c>
      <c r="S93" t="str">
        <f t="shared" si="22"/>
        <v>Wrong</v>
      </c>
      <c r="T93" t="b">
        <f t="shared" si="23"/>
        <v>0</v>
      </c>
      <c r="U93" t="b">
        <f t="shared" si="24"/>
        <v>0</v>
      </c>
      <c r="V93" t="str">
        <f t="shared" si="25"/>
        <v>Normal</v>
      </c>
    </row>
    <row r="94" spans="1:22">
      <c r="A94" t="s">
        <v>298</v>
      </c>
      <c r="B94" t="s">
        <v>299</v>
      </c>
      <c r="C94" s="1">
        <v>45481</v>
      </c>
      <c r="D94" t="s">
        <v>300</v>
      </c>
      <c r="E94" t="s">
        <v>27</v>
      </c>
      <c r="F94">
        <v>3</v>
      </c>
      <c r="G94">
        <v>161.79</v>
      </c>
      <c r="I94" t="s">
        <v>63</v>
      </c>
      <c r="J94" t="b">
        <f t="shared" si="13"/>
        <v>0</v>
      </c>
      <c r="K94" t="b">
        <f t="shared" si="14"/>
        <v>1</v>
      </c>
      <c r="L94" t="b">
        <f t="shared" si="15"/>
        <v>0</v>
      </c>
      <c r="M94" t="b">
        <f t="shared" si="16"/>
        <v>1</v>
      </c>
      <c r="N94" t="b">
        <f t="shared" si="17"/>
        <v>1</v>
      </c>
      <c r="O94" t="str">
        <f t="shared" si="18"/>
        <v>07/08/2024</v>
      </c>
      <c r="P94" t="str">
        <f t="shared" si="19"/>
        <v>Valid Date</v>
      </c>
      <c r="Q94">
        <f t="shared" si="20"/>
        <v>485.37</v>
      </c>
      <c r="R94" t="str">
        <f t="shared" si="21"/>
        <v>Inconsistent</v>
      </c>
      <c r="S94" t="str">
        <f t="shared" si="22"/>
        <v>Wrong</v>
      </c>
      <c r="T94" t="b">
        <f t="shared" si="23"/>
        <v>0</v>
      </c>
      <c r="U94" t="b">
        <f t="shared" si="24"/>
        <v>0</v>
      </c>
      <c r="V94" t="str">
        <f t="shared" si="25"/>
        <v>Normal</v>
      </c>
    </row>
    <row r="95" spans="1:22">
      <c r="A95" t="s">
        <v>301</v>
      </c>
      <c r="B95" t="s">
        <v>302</v>
      </c>
      <c r="C95" s="1">
        <v>45324</v>
      </c>
      <c r="D95" t="s">
        <v>303</v>
      </c>
      <c r="E95" t="s">
        <v>17</v>
      </c>
      <c r="F95">
        <v>8</v>
      </c>
      <c r="G95">
        <v>251.59</v>
      </c>
      <c r="H95">
        <v>891.88</v>
      </c>
      <c r="I95" t="s">
        <v>18</v>
      </c>
      <c r="J95" t="b">
        <f t="shared" si="13"/>
        <v>0</v>
      </c>
      <c r="K95" t="b">
        <f t="shared" si="14"/>
        <v>0</v>
      </c>
      <c r="L95" t="b">
        <f t="shared" si="15"/>
        <v>0</v>
      </c>
      <c r="M95" t="b">
        <f t="shared" si="16"/>
        <v>1</v>
      </c>
      <c r="N95" t="b">
        <f t="shared" si="17"/>
        <v>0</v>
      </c>
      <c r="O95" t="str">
        <f t="shared" si="18"/>
        <v>02/02/2024</v>
      </c>
      <c r="P95" t="str">
        <f t="shared" si="19"/>
        <v>Valid Date</v>
      </c>
      <c r="Q95">
        <f t="shared" si="20"/>
        <v>2012.72</v>
      </c>
      <c r="R95" t="str">
        <f t="shared" si="21"/>
        <v>Inconsistent</v>
      </c>
      <c r="S95" t="str">
        <f t="shared" si="22"/>
        <v>Wrong</v>
      </c>
      <c r="T95" t="b">
        <f t="shared" si="23"/>
        <v>0</v>
      </c>
      <c r="U95" t="b">
        <f t="shared" si="24"/>
        <v>0</v>
      </c>
      <c r="V95" t="str">
        <f t="shared" si="25"/>
        <v>Normal</v>
      </c>
    </row>
    <row r="96" spans="1:22">
      <c r="A96" t="s">
        <v>304</v>
      </c>
      <c r="B96" t="s">
        <v>305</v>
      </c>
      <c r="C96" s="1">
        <v>45305</v>
      </c>
      <c r="D96" t="s">
        <v>306</v>
      </c>
      <c r="E96" t="s">
        <v>38</v>
      </c>
      <c r="F96">
        <v>3</v>
      </c>
      <c r="G96">
        <v>274.86</v>
      </c>
      <c r="H96">
        <v>25.07</v>
      </c>
      <c r="I96" t="s">
        <v>23</v>
      </c>
      <c r="J96" t="b">
        <f t="shared" si="13"/>
        <v>0</v>
      </c>
      <c r="K96" t="b">
        <f t="shared" si="14"/>
        <v>0</v>
      </c>
      <c r="L96" t="b">
        <f t="shared" si="15"/>
        <v>0</v>
      </c>
      <c r="M96" t="b">
        <f t="shared" si="16"/>
        <v>1</v>
      </c>
      <c r="N96" t="b">
        <f t="shared" si="17"/>
        <v>0</v>
      </c>
      <c r="O96" t="str">
        <f t="shared" si="18"/>
        <v>01/14/2024</v>
      </c>
      <c r="P96" t="str">
        <f t="shared" si="19"/>
        <v>Valid Date</v>
      </c>
      <c r="Q96">
        <f t="shared" si="20"/>
        <v>824.58</v>
      </c>
      <c r="R96" t="str">
        <f t="shared" si="21"/>
        <v>Inconsistent</v>
      </c>
      <c r="S96" t="str">
        <f t="shared" si="22"/>
        <v>Wrong</v>
      </c>
      <c r="T96" t="b">
        <f t="shared" si="23"/>
        <v>0</v>
      </c>
      <c r="U96" t="b">
        <f t="shared" si="24"/>
        <v>0</v>
      </c>
      <c r="V96" t="str">
        <f t="shared" si="25"/>
        <v>Normal</v>
      </c>
    </row>
    <row r="97" spans="1:22">
      <c r="A97" t="s">
        <v>307</v>
      </c>
      <c r="B97" t="s">
        <v>308</v>
      </c>
      <c r="C97" s="1">
        <v>45485</v>
      </c>
      <c r="D97" t="s">
        <v>309</v>
      </c>
      <c r="E97" t="s">
        <v>111</v>
      </c>
      <c r="F97">
        <v>2</v>
      </c>
      <c r="G97">
        <v>474.35</v>
      </c>
      <c r="H97">
        <v>4816.13</v>
      </c>
      <c r="I97" t="s">
        <v>23</v>
      </c>
      <c r="J97" t="b">
        <f t="shared" si="13"/>
        <v>0</v>
      </c>
      <c r="K97" t="b">
        <f t="shared" si="14"/>
        <v>0</v>
      </c>
      <c r="L97" t="b">
        <f t="shared" si="15"/>
        <v>0</v>
      </c>
      <c r="M97" t="b">
        <f t="shared" si="16"/>
        <v>1</v>
      </c>
      <c r="N97" t="b">
        <f t="shared" si="17"/>
        <v>1</v>
      </c>
      <c r="O97" t="str">
        <f t="shared" si="18"/>
        <v>07/12/2024</v>
      </c>
      <c r="P97" t="str">
        <f t="shared" si="19"/>
        <v>Valid Date</v>
      </c>
      <c r="Q97">
        <f t="shared" si="20"/>
        <v>948.7</v>
      </c>
      <c r="R97" t="str">
        <f t="shared" si="21"/>
        <v>Inconsistent</v>
      </c>
      <c r="S97" t="str">
        <f t="shared" si="22"/>
        <v>Wrong</v>
      </c>
      <c r="T97" t="b">
        <f t="shared" si="23"/>
        <v>0</v>
      </c>
      <c r="U97" t="b">
        <f t="shared" si="24"/>
        <v>0</v>
      </c>
      <c r="V97" t="str">
        <f t="shared" si="25"/>
        <v>Normal</v>
      </c>
    </row>
    <row r="98" spans="1:22">
      <c r="A98" t="s">
        <v>310</v>
      </c>
      <c r="B98" t="s">
        <v>311</v>
      </c>
      <c r="C98" s="1">
        <v>45387</v>
      </c>
      <c r="D98" t="s">
        <v>312</v>
      </c>
      <c r="E98" t="s">
        <v>34</v>
      </c>
      <c r="F98">
        <v>6</v>
      </c>
      <c r="G98">
        <v>253.16</v>
      </c>
      <c r="H98">
        <v>4094.2</v>
      </c>
      <c r="I98" t="s">
        <v>67</v>
      </c>
      <c r="J98" t="b">
        <f t="shared" si="13"/>
        <v>0</v>
      </c>
      <c r="K98" t="b">
        <f t="shared" si="14"/>
        <v>0</v>
      </c>
      <c r="L98" t="b">
        <f t="shared" si="15"/>
        <v>0</v>
      </c>
      <c r="M98" t="b">
        <f t="shared" si="16"/>
        <v>1</v>
      </c>
      <c r="N98" t="b">
        <f t="shared" si="17"/>
        <v>0</v>
      </c>
      <c r="O98" t="str">
        <f t="shared" si="18"/>
        <v>04/05/2024</v>
      </c>
      <c r="P98" t="str">
        <f t="shared" si="19"/>
        <v>Valid Date</v>
      </c>
      <c r="Q98">
        <f t="shared" si="20"/>
        <v>1518.96</v>
      </c>
      <c r="R98" t="str">
        <f t="shared" si="21"/>
        <v>Inconsistent</v>
      </c>
      <c r="S98" t="str">
        <f t="shared" si="22"/>
        <v>Wrong</v>
      </c>
      <c r="T98" t="b">
        <f t="shared" si="23"/>
        <v>0</v>
      </c>
      <c r="U98" t="b">
        <f t="shared" si="24"/>
        <v>0</v>
      </c>
      <c r="V98" t="str">
        <f t="shared" si="25"/>
        <v>Normal</v>
      </c>
    </row>
    <row r="99" spans="1:22">
      <c r="A99" t="s">
        <v>313</v>
      </c>
      <c r="B99" t="s">
        <v>314</v>
      </c>
      <c r="C99" s="3">
        <v>45659</v>
      </c>
      <c r="D99" t="s">
        <v>315</v>
      </c>
      <c r="E99" t="s">
        <v>27</v>
      </c>
      <c r="F99">
        <v>6</v>
      </c>
      <c r="G99">
        <v>349.94</v>
      </c>
      <c r="H99">
        <v>1737.29</v>
      </c>
      <c r="I99" t="s">
        <v>80</v>
      </c>
      <c r="J99" t="b">
        <f t="shared" si="13"/>
        <v>0</v>
      </c>
      <c r="K99" t="b">
        <f t="shared" si="14"/>
        <v>0</v>
      </c>
      <c r="L99" t="b">
        <f t="shared" si="15"/>
        <v>0</v>
      </c>
      <c r="M99" t="b">
        <f t="shared" si="16"/>
        <v>1</v>
      </c>
      <c r="N99" t="b">
        <f t="shared" si="17"/>
        <v>1</v>
      </c>
      <c r="O99" t="str">
        <f t="shared" si="18"/>
        <v>01/02/2025</v>
      </c>
      <c r="P99" t="str">
        <f t="shared" si="19"/>
        <v>Valid Date</v>
      </c>
      <c r="Q99">
        <f t="shared" si="20"/>
        <v>2099.64</v>
      </c>
      <c r="R99" t="str">
        <f t="shared" si="21"/>
        <v>Inconsistent</v>
      </c>
      <c r="S99" t="str">
        <f t="shared" si="22"/>
        <v>Wrong</v>
      </c>
      <c r="T99" t="b">
        <f t="shared" si="23"/>
        <v>0</v>
      </c>
      <c r="U99" t="b">
        <f t="shared" si="24"/>
        <v>0</v>
      </c>
      <c r="V99" t="str">
        <f t="shared" si="25"/>
        <v>Normal</v>
      </c>
    </row>
    <row r="100" spans="1:22">
      <c r="A100" t="s">
        <v>316</v>
      </c>
      <c r="B100" t="s">
        <v>317</v>
      </c>
      <c r="C100" s="1">
        <v>45370</v>
      </c>
      <c r="D100" t="s">
        <v>318</v>
      </c>
      <c r="E100" t="s">
        <v>111</v>
      </c>
      <c r="F100">
        <v>7</v>
      </c>
      <c r="G100">
        <v>100.54</v>
      </c>
      <c r="H100">
        <v>3035.14</v>
      </c>
      <c r="I100" t="s">
        <v>13</v>
      </c>
      <c r="J100" t="b">
        <f t="shared" si="13"/>
        <v>0</v>
      </c>
      <c r="K100" t="b">
        <f t="shared" si="14"/>
        <v>0</v>
      </c>
      <c r="L100" t="b">
        <f t="shared" si="15"/>
        <v>0</v>
      </c>
      <c r="M100" t="b">
        <f t="shared" si="16"/>
        <v>1</v>
      </c>
      <c r="N100" t="b">
        <f t="shared" si="17"/>
        <v>0</v>
      </c>
      <c r="O100" t="str">
        <f t="shared" si="18"/>
        <v>03/19/2024</v>
      </c>
      <c r="P100" t="str">
        <f t="shared" si="19"/>
        <v>Valid Date</v>
      </c>
      <c r="Q100">
        <f t="shared" si="20"/>
        <v>703.78000000000009</v>
      </c>
      <c r="R100" t="str">
        <f t="shared" si="21"/>
        <v>Inconsistent</v>
      </c>
      <c r="S100" t="str">
        <f t="shared" si="22"/>
        <v>Wrong</v>
      </c>
      <c r="T100" t="b">
        <f t="shared" si="23"/>
        <v>0</v>
      </c>
      <c r="U100" t="b">
        <f t="shared" si="24"/>
        <v>0</v>
      </c>
      <c r="V100" t="str">
        <f t="shared" si="25"/>
        <v>Normal</v>
      </c>
    </row>
    <row r="101" spans="1:22">
      <c r="A101" t="s">
        <v>319</v>
      </c>
      <c r="B101" t="s">
        <v>320</v>
      </c>
      <c r="C101" s="1">
        <v>45492</v>
      </c>
      <c r="D101" t="s">
        <v>321</v>
      </c>
      <c r="E101" t="s">
        <v>27</v>
      </c>
      <c r="F101">
        <v>4</v>
      </c>
      <c r="G101">
        <v>107.48</v>
      </c>
      <c r="H101">
        <v>2830.27</v>
      </c>
      <c r="I101" t="s">
        <v>63</v>
      </c>
      <c r="J101" t="b">
        <f t="shared" si="13"/>
        <v>0</v>
      </c>
      <c r="K101" t="b">
        <f t="shared" si="14"/>
        <v>0</v>
      </c>
      <c r="L101" t="b">
        <f t="shared" si="15"/>
        <v>0</v>
      </c>
      <c r="M101" t="b">
        <f t="shared" si="16"/>
        <v>1</v>
      </c>
      <c r="N101" t="b">
        <f t="shared" si="17"/>
        <v>1</v>
      </c>
      <c r="O101" t="str">
        <f t="shared" si="18"/>
        <v>07/19/2024</v>
      </c>
      <c r="P101" t="str">
        <f t="shared" si="19"/>
        <v>Valid Date</v>
      </c>
      <c r="Q101">
        <f t="shared" si="20"/>
        <v>429.92</v>
      </c>
      <c r="R101" t="str">
        <f t="shared" si="21"/>
        <v>Inconsistent</v>
      </c>
      <c r="S101" t="str">
        <f t="shared" si="22"/>
        <v>Wrong</v>
      </c>
      <c r="T101" t="b">
        <f t="shared" si="23"/>
        <v>0</v>
      </c>
      <c r="U101" t="b">
        <f t="shared" si="24"/>
        <v>0</v>
      </c>
      <c r="V101" t="str">
        <f t="shared" si="25"/>
        <v>Normal</v>
      </c>
    </row>
    <row r="102" spans="1:22">
      <c r="A102" t="s">
        <v>322</v>
      </c>
      <c r="B102" t="s">
        <v>323</v>
      </c>
      <c r="C102" s="1">
        <v>45473</v>
      </c>
      <c r="D102" t="s">
        <v>324</v>
      </c>
      <c r="E102" t="s">
        <v>22</v>
      </c>
      <c r="F102">
        <v>2</v>
      </c>
      <c r="G102">
        <v>108.29</v>
      </c>
      <c r="H102">
        <v>1909.22</v>
      </c>
      <c r="I102" t="s">
        <v>63</v>
      </c>
      <c r="J102" t="b">
        <f t="shared" si="13"/>
        <v>0</v>
      </c>
      <c r="K102" t="b">
        <f t="shared" si="14"/>
        <v>0</v>
      </c>
      <c r="L102" t="b">
        <f t="shared" si="15"/>
        <v>0</v>
      </c>
      <c r="M102" t="b">
        <f t="shared" si="16"/>
        <v>1</v>
      </c>
      <c r="N102" t="b">
        <f t="shared" si="17"/>
        <v>1</v>
      </c>
      <c r="O102" t="str">
        <f t="shared" si="18"/>
        <v>06/30/2024</v>
      </c>
      <c r="P102" t="str">
        <f t="shared" si="19"/>
        <v>Valid Date</v>
      </c>
      <c r="Q102">
        <f t="shared" si="20"/>
        <v>216.58</v>
      </c>
      <c r="R102" t="str">
        <f t="shared" si="21"/>
        <v>Inconsistent</v>
      </c>
      <c r="S102" t="str">
        <f t="shared" si="22"/>
        <v>Wrong</v>
      </c>
      <c r="T102" t="b">
        <f t="shared" si="23"/>
        <v>0</v>
      </c>
      <c r="U102" t="b">
        <f t="shared" si="24"/>
        <v>0</v>
      </c>
      <c r="V102" t="str">
        <f t="shared" si="25"/>
        <v>Normal</v>
      </c>
    </row>
    <row r="103" spans="1:22">
      <c r="A103" t="s">
        <v>325</v>
      </c>
      <c r="B103" t="s">
        <v>326</v>
      </c>
      <c r="C103" s="1">
        <v>45341</v>
      </c>
      <c r="D103" t="s">
        <v>327</v>
      </c>
      <c r="E103" t="s">
        <v>34</v>
      </c>
      <c r="F103">
        <v>5</v>
      </c>
      <c r="G103">
        <v>427.11</v>
      </c>
      <c r="H103">
        <v>312.35000000000002</v>
      </c>
      <c r="I103" t="s">
        <v>13</v>
      </c>
      <c r="J103" t="b">
        <f t="shared" si="13"/>
        <v>0</v>
      </c>
      <c r="K103" t="b">
        <f t="shared" si="14"/>
        <v>0</v>
      </c>
      <c r="L103" t="b">
        <f t="shared" si="15"/>
        <v>0</v>
      </c>
      <c r="M103" t="b">
        <f t="shared" si="16"/>
        <v>1</v>
      </c>
      <c r="N103" t="b">
        <f t="shared" si="17"/>
        <v>0</v>
      </c>
      <c r="O103" t="str">
        <f t="shared" si="18"/>
        <v>02/19/2024</v>
      </c>
      <c r="P103" t="str">
        <f t="shared" si="19"/>
        <v>Valid Date</v>
      </c>
      <c r="Q103">
        <f t="shared" si="20"/>
        <v>2135.5500000000002</v>
      </c>
      <c r="R103" t="str">
        <f t="shared" si="21"/>
        <v>Inconsistent</v>
      </c>
      <c r="S103" t="str">
        <f t="shared" si="22"/>
        <v>Wrong</v>
      </c>
      <c r="T103" t="b">
        <f t="shared" si="23"/>
        <v>0</v>
      </c>
      <c r="U103" t="b">
        <f t="shared" si="24"/>
        <v>0</v>
      </c>
      <c r="V103" t="str">
        <f t="shared" si="25"/>
        <v>Normal</v>
      </c>
    </row>
    <row r="104" spans="1:22">
      <c r="A104" t="s">
        <v>328</v>
      </c>
      <c r="B104" t="s">
        <v>329</v>
      </c>
      <c r="C104" s="1">
        <v>45407</v>
      </c>
      <c r="D104" t="s">
        <v>330</v>
      </c>
      <c r="E104" t="s">
        <v>12</v>
      </c>
      <c r="F104">
        <v>4</v>
      </c>
      <c r="G104">
        <v>468.93</v>
      </c>
      <c r="H104">
        <v>3143.7</v>
      </c>
      <c r="I104" t="s">
        <v>67</v>
      </c>
      <c r="J104" t="b">
        <f t="shared" si="13"/>
        <v>0</v>
      </c>
      <c r="K104" t="b">
        <f t="shared" si="14"/>
        <v>0</v>
      </c>
      <c r="L104" t="b">
        <f t="shared" si="15"/>
        <v>0</v>
      </c>
      <c r="M104" t="b">
        <f t="shared" si="16"/>
        <v>1</v>
      </c>
      <c r="N104" t="b">
        <f t="shared" si="17"/>
        <v>0</v>
      </c>
      <c r="O104" t="str">
        <f t="shared" si="18"/>
        <v>04/25/2024</v>
      </c>
      <c r="P104" t="str">
        <f t="shared" si="19"/>
        <v>Valid Date</v>
      </c>
      <c r="Q104">
        <f t="shared" si="20"/>
        <v>1875.72</v>
      </c>
      <c r="R104" t="str">
        <f t="shared" si="21"/>
        <v>Inconsistent</v>
      </c>
      <c r="S104" t="str">
        <f t="shared" si="22"/>
        <v>Wrong</v>
      </c>
      <c r="T104" t="b">
        <f t="shared" si="23"/>
        <v>0</v>
      </c>
      <c r="U104" t="b">
        <f t="shared" si="24"/>
        <v>0</v>
      </c>
      <c r="V104" t="str">
        <f t="shared" si="25"/>
        <v>Normal</v>
      </c>
    </row>
    <row r="105" spans="1:22">
      <c r="A105" t="s">
        <v>331</v>
      </c>
      <c r="B105" t="s">
        <v>332</v>
      </c>
      <c r="C105" s="1">
        <v>45550</v>
      </c>
      <c r="D105" t="s">
        <v>333</v>
      </c>
      <c r="E105" t="s">
        <v>22</v>
      </c>
      <c r="F105">
        <v>3</v>
      </c>
      <c r="G105">
        <v>6.11</v>
      </c>
      <c r="H105">
        <v>915.22</v>
      </c>
      <c r="I105" t="s">
        <v>80</v>
      </c>
      <c r="J105" t="b">
        <f t="shared" si="13"/>
        <v>0</v>
      </c>
      <c r="K105" t="b">
        <f t="shared" si="14"/>
        <v>0</v>
      </c>
      <c r="L105" t="b">
        <f t="shared" si="15"/>
        <v>0</v>
      </c>
      <c r="M105" t="b">
        <f t="shared" si="16"/>
        <v>1</v>
      </c>
      <c r="N105" t="b">
        <f t="shared" si="17"/>
        <v>1</v>
      </c>
      <c r="O105" t="str">
        <f t="shared" si="18"/>
        <v>09/15/2024</v>
      </c>
      <c r="P105" t="str">
        <f t="shared" si="19"/>
        <v>Valid Date</v>
      </c>
      <c r="Q105">
        <f t="shared" si="20"/>
        <v>18.330000000000002</v>
      </c>
      <c r="R105" t="str">
        <f t="shared" si="21"/>
        <v>Inconsistent</v>
      </c>
      <c r="S105" t="str">
        <f t="shared" si="22"/>
        <v>Wrong</v>
      </c>
      <c r="T105" t="b">
        <f t="shared" si="23"/>
        <v>0</v>
      </c>
      <c r="U105" t="b">
        <f t="shared" si="24"/>
        <v>0</v>
      </c>
      <c r="V105" t="str">
        <f t="shared" si="25"/>
        <v>Normal</v>
      </c>
    </row>
    <row r="106" spans="1:22">
      <c r="A106" t="s">
        <v>334</v>
      </c>
      <c r="B106" t="s">
        <v>335</v>
      </c>
      <c r="C106" s="1">
        <v>45336</v>
      </c>
      <c r="D106" t="s">
        <v>336</v>
      </c>
      <c r="E106" t="s">
        <v>17</v>
      </c>
      <c r="F106">
        <v>9</v>
      </c>
      <c r="G106">
        <v>51.74</v>
      </c>
      <c r="H106">
        <v>2404.66</v>
      </c>
      <c r="I106" t="s">
        <v>67</v>
      </c>
      <c r="J106" t="b">
        <f t="shared" si="13"/>
        <v>0</v>
      </c>
      <c r="K106" t="b">
        <f t="shared" si="14"/>
        <v>0</v>
      </c>
      <c r="L106" t="b">
        <f t="shared" si="15"/>
        <v>0</v>
      </c>
      <c r="M106" t="b">
        <f t="shared" si="16"/>
        <v>1</v>
      </c>
      <c r="N106" t="b">
        <f t="shared" si="17"/>
        <v>0</v>
      </c>
      <c r="O106" t="str">
        <f t="shared" si="18"/>
        <v>02/14/2024</v>
      </c>
      <c r="P106" t="str">
        <f t="shared" si="19"/>
        <v>Valid Date</v>
      </c>
      <c r="Q106">
        <f t="shared" si="20"/>
        <v>465.66</v>
      </c>
      <c r="R106" t="str">
        <f t="shared" si="21"/>
        <v>Inconsistent</v>
      </c>
      <c r="S106" t="str">
        <f t="shared" si="22"/>
        <v>Wrong</v>
      </c>
      <c r="T106" t="b">
        <f t="shared" si="23"/>
        <v>0</v>
      </c>
      <c r="U106" t="b">
        <f t="shared" si="24"/>
        <v>0</v>
      </c>
      <c r="V106" t="str">
        <f t="shared" si="25"/>
        <v>Normal</v>
      </c>
    </row>
    <row r="107" spans="1:22">
      <c r="A107" t="s">
        <v>337</v>
      </c>
      <c r="B107" t="s">
        <v>338</v>
      </c>
      <c r="C107" s="1">
        <v>45519</v>
      </c>
      <c r="D107" t="s">
        <v>339</v>
      </c>
      <c r="E107" t="s">
        <v>34</v>
      </c>
      <c r="F107">
        <v>8</v>
      </c>
      <c r="G107">
        <v>218.69</v>
      </c>
      <c r="H107">
        <v>2472.77</v>
      </c>
      <c r="I107" t="s">
        <v>13</v>
      </c>
      <c r="J107" t="b">
        <f t="shared" si="13"/>
        <v>0</v>
      </c>
      <c r="K107" t="b">
        <f t="shared" si="14"/>
        <v>0</v>
      </c>
      <c r="L107" t="b">
        <f t="shared" si="15"/>
        <v>0</v>
      </c>
      <c r="M107" t="b">
        <f t="shared" si="16"/>
        <v>1</v>
      </c>
      <c r="N107" t="b">
        <f t="shared" si="17"/>
        <v>1</v>
      </c>
      <c r="O107" t="str">
        <f t="shared" si="18"/>
        <v>08/15/2024</v>
      </c>
      <c r="P107" t="str">
        <f t="shared" si="19"/>
        <v>Valid Date</v>
      </c>
      <c r="Q107">
        <f t="shared" si="20"/>
        <v>1749.52</v>
      </c>
      <c r="R107" t="str">
        <f t="shared" si="21"/>
        <v>Inconsistent</v>
      </c>
      <c r="S107" t="str">
        <f t="shared" si="22"/>
        <v>Wrong</v>
      </c>
      <c r="T107" t="b">
        <f t="shared" si="23"/>
        <v>0</v>
      </c>
      <c r="U107" t="b">
        <f t="shared" si="24"/>
        <v>0</v>
      </c>
      <c r="V107" t="str">
        <f t="shared" si="25"/>
        <v>Normal</v>
      </c>
    </row>
    <row r="108" spans="1:22">
      <c r="A108" t="s">
        <v>340</v>
      </c>
      <c r="B108" t="s">
        <v>341</v>
      </c>
      <c r="C108" s="1">
        <v>45575</v>
      </c>
      <c r="D108" t="s">
        <v>342</v>
      </c>
      <c r="E108" t="s">
        <v>34</v>
      </c>
      <c r="F108">
        <v>2</v>
      </c>
      <c r="H108">
        <v>295.07</v>
      </c>
      <c r="I108" t="s">
        <v>80</v>
      </c>
      <c r="J108" t="b">
        <f t="shared" si="13"/>
        <v>1</v>
      </c>
      <c r="K108" t="b">
        <f t="shared" si="14"/>
        <v>0</v>
      </c>
      <c r="L108" t="b">
        <f t="shared" si="15"/>
        <v>0</v>
      </c>
      <c r="M108" t="b">
        <f t="shared" si="16"/>
        <v>1</v>
      </c>
      <c r="N108" t="b">
        <f t="shared" si="17"/>
        <v>1</v>
      </c>
      <c r="O108" t="str">
        <f t="shared" si="18"/>
        <v>10/10/2024</v>
      </c>
      <c r="P108" t="str">
        <f t="shared" si="19"/>
        <v>Valid Date</v>
      </c>
      <c r="Q108">
        <f t="shared" si="20"/>
        <v>0</v>
      </c>
      <c r="R108" t="str">
        <f t="shared" si="21"/>
        <v>Inconsistent</v>
      </c>
      <c r="S108" t="str">
        <f t="shared" si="22"/>
        <v>Wrong</v>
      </c>
      <c r="T108" t="b">
        <f t="shared" si="23"/>
        <v>0</v>
      </c>
      <c r="U108" t="b">
        <f t="shared" si="24"/>
        <v>0</v>
      </c>
      <c r="V108" t="str">
        <f t="shared" si="25"/>
        <v>Outlier</v>
      </c>
    </row>
    <row r="109" spans="1:22">
      <c r="A109" t="s">
        <v>343</v>
      </c>
      <c r="B109" t="s">
        <v>344</v>
      </c>
      <c r="C109" s="1">
        <v>45565</v>
      </c>
      <c r="D109" t="s">
        <v>345</v>
      </c>
      <c r="E109" t="s">
        <v>34</v>
      </c>
      <c r="F109">
        <v>8</v>
      </c>
      <c r="G109">
        <v>259.63</v>
      </c>
      <c r="I109" t="s">
        <v>63</v>
      </c>
      <c r="J109" t="b">
        <f t="shared" si="13"/>
        <v>0</v>
      </c>
      <c r="K109" t="b">
        <f t="shared" si="14"/>
        <v>1</v>
      </c>
      <c r="L109" t="b">
        <f t="shared" si="15"/>
        <v>0</v>
      </c>
      <c r="M109" t="b">
        <f t="shared" si="16"/>
        <v>1</v>
      </c>
      <c r="N109" t="b">
        <f t="shared" si="17"/>
        <v>1</v>
      </c>
      <c r="O109" t="str">
        <f t="shared" si="18"/>
        <v>09/30/2024</v>
      </c>
      <c r="P109" t="str">
        <f t="shared" si="19"/>
        <v>Valid Date</v>
      </c>
      <c r="Q109">
        <f t="shared" si="20"/>
        <v>2077.04</v>
      </c>
      <c r="R109" t="str">
        <f t="shared" si="21"/>
        <v>Inconsistent</v>
      </c>
      <c r="S109" t="str">
        <f t="shared" si="22"/>
        <v>Wrong</v>
      </c>
      <c r="T109" t="b">
        <f t="shared" si="23"/>
        <v>0</v>
      </c>
      <c r="U109" t="b">
        <f t="shared" si="24"/>
        <v>0</v>
      </c>
      <c r="V109" t="str">
        <f t="shared" si="25"/>
        <v>Normal</v>
      </c>
    </row>
    <row r="110" spans="1:22">
      <c r="A110" t="s">
        <v>346</v>
      </c>
      <c r="B110" t="s">
        <v>347</v>
      </c>
      <c r="C110" s="1">
        <v>45548</v>
      </c>
      <c r="D110" t="s">
        <v>348</v>
      </c>
      <c r="E110" t="s">
        <v>111</v>
      </c>
      <c r="F110">
        <v>10</v>
      </c>
      <c r="G110">
        <v>344.08</v>
      </c>
      <c r="H110">
        <v>3750.45</v>
      </c>
      <c r="I110" t="s">
        <v>63</v>
      </c>
      <c r="J110" t="b">
        <f t="shared" si="13"/>
        <v>0</v>
      </c>
      <c r="K110" t="b">
        <f t="shared" si="14"/>
        <v>0</v>
      </c>
      <c r="L110" t="b">
        <f t="shared" si="15"/>
        <v>0</v>
      </c>
      <c r="M110" t="b">
        <f t="shared" si="16"/>
        <v>1</v>
      </c>
      <c r="N110" t="b">
        <f t="shared" si="17"/>
        <v>1</v>
      </c>
      <c r="O110" t="str">
        <f t="shared" si="18"/>
        <v>09/13/2024</v>
      </c>
      <c r="P110" t="str">
        <f t="shared" si="19"/>
        <v>Valid Date</v>
      </c>
      <c r="Q110">
        <f t="shared" si="20"/>
        <v>3440.7999999999997</v>
      </c>
      <c r="R110" t="str">
        <f t="shared" si="21"/>
        <v>Inconsistent</v>
      </c>
      <c r="S110" t="str">
        <f t="shared" si="22"/>
        <v>Wrong</v>
      </c>
      <c r="T110" t="b">
        <f t="shared" si="23"/>
        <v>0</v>
      </c>
      <c r="U110" t="b">
        <f t="shared" si="24"/>
        <v>0</v>
      </c>
      <c r="V110" t="str">
        <f t="shared" si="25"/>
        <v>Normal</v>
      </c>
    </row>
    <row r="111" spans="1:22">
      <c r="A111" t="s">
        <v>349</v>
      </c>
      <c r="B111" t="s">
        <v>350</v>
      </c>
      <c r="C111" s="1">
        <v>45550</v>
      </c>
      <c r="D111" t="s">
        <v>351</v>
      </c>
      <c r="E111" t="s">
        <v>17</v>
      </c>
      <c r="F111">
        <v>8</v>
      </c>
      <c r="G111">
        <v>485.37</v>
      </c>
      <c r="H111">
        <v>1666.85</v>
      </c>
      <c r="I111" t="s">
        <v>13</v>
      </c>
      <c r="J111" t="b">
        <f t="shared" si="13"/>
        <v>0</v>
      </c>
      <c r="K111" t="b">
        <f t="shared" si="14"/>
        <v>0</v>
      </c>
      <c r="L111" t="b">
        <f t="shared" si="15"/>
        <v>0</v>
      </c>
      <c r="M111" t="b">
        <f t="shared" si="16"/>
        <v>1</v>
      </c>
      <c r="N111" t="b">
        <f t="shared" si="17"/>
        <v>1</v>
      </c>
      <c r="O111" t="str">
        <f t="shared" si="18"/>
        <v>09/15/2024</v>
      </c>
      <c r="P111" t="str">
        <f t="shared" si="19"/>
        <v>Valid Date</v>
      </c>
      <c r="Q111">
        <f t="shared" si="20"/>
        <v>3882.96</v>
      </c>
      <c r="R111" t="str">
        <f t="shared" si="21"/>
        <v>Inconsistent</v>
      </c>
      <c r="S111" t="str">
        <f t="shared" si="22"/>
        <v>Wrong</v>
      </c>
      <c r="T111" t="b">
        <f t="shared" si="23"/>
        <v>0</v>
      </c>
      <c r="U111" t="b">
        <f t="shared" si="24"/>
        <v>0</v>
      </c>
      <c r="V111" t="str">
        <f t="shared" si="25"/>
        <v>Normal</v>
      </c>
    </row>
    <row r="112" spans="1:22">
      <c r="A112" t="s">
        <v>352</v>
      </c>
      <c r="B112" t="s">
        <v>353</v>
      </c>
      <c r="C112" s="1">
        <v>45502</v>
      </c>
      <c r="D112" t="s">
        <v>354</v>
      </c>
      <c r="E112" t="s">
        <v>34</v>
      </c>
      <c r="F112">
        <v>5</v>
      </c>
      <c r="G112">
        <v>15.49</v>
      </c>
      <c r="H112">
        <v>2325.52</v>
      </c>
      <c r="I112" t="s">
        <v>80</v>
      </c>
      <c r="J112" t="b">
        <f t="shared" si="13"/>
        <v>0</v>
      </c>
      <c r="K112" t="b">
        <f t="shared" si="14"/>
        <v>0</v>
      </c>
      <c r="L112" t="b">
        <f t="shared" si="15"/>
        <v>0</v>
      </c>
      <c r="M112" t="b">
        <f t="shared" si="16"/>
        <v>1</v>
      </c>
      <c r="N112" t="b">
        <f t="shared" si="17"/>
        <v>1</v>
      </c>
      <c r="O112" t="str">
        <f t="shared" si="18"/>
        <v>07/29/2024</v>
      </c>
      <c r="P112" t="str">
        <f t="shared" si="19"/>
        <v>Valid Date</v>
      </c>
      <c r="Q112">
        <f t="shared" si="20"/>
        <v>77.45</v>
      </c>
      <c r="R112" t="str">
        <f t="shared" si="21"/>
        <v>Inconsistent</v>
      </c>
      <c r="S112" t="str">
        <f t="shared" si="22"/>
        <v>Wrong</v>
      </c>
      <c r="T112" t="b">
        <f t="shared" si="23"/>
        <v>0</v>
      </c>
      <c r="U112" t="b">
        <f t="shared" si="24"/>
        <v>0</v>
      </c>
      <c r="V112" t="str">
        <f t="shared" si="25"/>
        <v>Normal</v>
      </c>
    </row>
    <row r="113" spans="1:22">
      <c r="A113" t="s">
        <v>355</v>
      </c>
      <c r="B113" t="s">
        <v>356</v>
      </c>
      <c r="C113" s="3">
        <v>45670</v>
      </c>
      <c r="D113" t="s">
        <v>357</v>
      </c>
      <c r="E113" t="s">
        <v>111</v>
      </c>
      <c r="F113">
        <v>1</v>
      </c>
      <c r="G113">
        <v>387.48</v>
      </c>
      <c r="H113">
        <v>3910.01</v>
      </c>
      <c r="I113" t="s">
        <v>80</v>
      </c>
      <c r="J113" t="b">
        <f t="shared" si="13"/>
        <v>0</v>
      </c>
      <c r="K113" t="b">
        <f t="shared" si="14"/>
        <v>0</v>
      </c>
      <c r="L113" t="b">
        <f t="shared" si="15"/>
        <v>0</v>
      </c>
      <c r="M113" t="b">
        <f t="shared" si="16"/>
        <v>1</v>
      </c>
      <c r="N113" t="b">
        <f t="shared" si="17"/>
        <v>1</v>
      </c>
      <c r="O113" t="str">
        <f t="shared" si="18"/>
        <v>01/13/2025</v>
      </c>
      <c r="P113" t="str">
        <f t="shared" si="19"/>
        <v>Valid Date</v>
      </c>
      <c r="Q113">
        <f t="shared" si="20"/>
        <v>387.48</v>
      </c>
      <c r="R113" t="str">
        <f t="shared" si="21"/>
        <v>Inconsistent</v>
      </c>
      <c r="S113" t="str">
        <f t="shared" si="22"/>
        <v>Wrong</v>
      </c>
      <c r="T113" t="b">
        <f t="shared" si="23"/>
        <v>0</v>
      </c>
      <c r="U113" t="b">
        <f t="shared" si="24"/>
        <v>0</v>
      </c>
      <c r="V113" t="str">
        <f t="shared" si="25"/>
        <v>Normal</v>
      </c>
    </row>
    <row r="114" spans="1:22">
      <c r="A114" t="s">
        <v>358</v>
      </c>
      <c r="B114" t="s">
        <v>359</v>
      </c>
      <c r="C114" s="1">
        <v>45580</v>
      </c>
      <c r="D114" t="s">
        <v>360</v>
      </c>
      <c r="E114" t="s">
        <v>12</v>
      </c>
      <c r="F114">
        <v>7</v>
      </c>
      <c r="G114">
        <v>383.74</v>
      </c>
      <c r="H114">
        <v>745.21</v>
      </c>
      <c r="I114" t="s">
        <v>13</v>
      </c>
      <c r="J114" t="b">
        <f t="shared" si="13"/>
        <v>0</v>
      </c>
      <c r="K114" t="b">
        <f t="shared" si="14"/>
        <v>0</v>
      </c>
      <c r="L114" t="b">
        <f t="shared" si="15"/>
        <v>0</v>
      </c>
      <c r="M114" t="b">
        <f t="shared" si="16"/>
        <v>1</v>
      </c>
      <c r="N114" t="b">
        <f t="shared" si="17"/>
        <v>1</v>
      </c>
      <c r="O114" t="str">
        <f t="shared" si="18"/>
        <v>10/15/2024</v>
      </c>
      <c r="P114" t="str">
        <f t="shared" si="19"/>
        <v>Valid Date</v>
      </c>
      <c r="Q114">
        <f t="shared" si="20"/>
        <v>2686.1800000000003</v>
      </c>
      <c r="R114" t="str">
        <f t="shared" si="21"/>
        <v>Inconsistent</v>
      </c>
      <c r="S114" t="str">
        <f t="shared" si="22"/>
        <v>Wrong</v>
      </c>
      <c r="T114" t="b">
        <f t="shared" si="23"/>
        <v>0</v>
      </c>
      <c r="U114" t="b">
        <f t="shared" si="24"/>
        <v>0</v>
      </c>
      <c r="V114" t="str">
        <f t="shared" si="25"/>
        <v>Normal</v>
      </c>
    </row>
    <row r="115" spans="1:22">
      <c r="A115" t="s">
        <v>361</v>
      </c>
      <c r="B115" t="s">
        <v>362</v>
      </c>
      <c r="C115" s="1">
        <v>45315</v>
      </c>
      <c r="D115" t="s">
        <v>363</v>
      </c>
      <c r="E115" t="s">
        <v>34</v>
      </c>
      <c r="F115">
        <v>6</v>
      </c>
      <c r="G115">
        <v>353.89</v>
      </c>
      <c r="H115">
        <v>4889.79</v>
      </c>
      <c r="I115" t="s">
        <v>13</v>
      </c>
      <c r="J115" t="b">
        <f t="shared" si="13"/>
        <v>0</v>
      </c>
      <c r="K115" t="b">
        <f t="shared" si="14"/>
        <v>0</v>
      </c>
      <c r="L115" t="b">
        <f t="shared" si="15"/>
        <v>0</v>
      </c>
      <c r="M115" t="b">
        <f t="shared" si="16"/>
        <v>1</v>
      </c>
      <c r="N115" t="b">
        <f t="shared" si="17"/>
        <v>0</v>
      </c>
      <c r="O115" t="str">
        <f t="shared" si="18"/>
        <v>01/24/2024</v>
      </c>
      <c r="P115" t="str">
        <f t="shared" si="19"/>
        <v>Valid Date</v>
      </c>
      <c r="Q115">
        <f t="shared" si="20"/>
        <v>2123.34</v>
      </c>
      <c r="R115" t="str">
        <f t="shared" si="21"/>
        <v>Inconsistent</v>
      </c>
      <c r="S115" t="str">
        <f t="shared" si="22"/>
        <v>Wrong</v>
      </c>
      <c r="T115" t="b">
        <f t="shared" si="23"/>
        <v>0</v>
      </c>
      <c r="U115" t="b">
        <f t="shared" si="24"/>
        <v>0</v>
      </c>
      <c r="V115" t="str">
        <f t="shared" si="25"/>
        <v>Normal</v>
      </c>
    </row>
    <row r="116" spans="1:22">
      <c r="A116" t="s">
        <v>364</v>
      </c>
      <c r="B116" t="s">
        <v>365</v>
      </c>
      <c r="C116" s="1">
        <v>45551</v>
      </c>
      <c r="D116" t="s">
        <v>366</v>
      </c>
      <c r="E116" t="s">
        <v>38</v>
      </c>
      <c r="F116">
        <v>1</v>
      </c>
      <c r="G116">
        <v>134.38999999999999</v>
      </c>
      <c r="H116">
        <v>3670.85</v>
      </c>
      <c r="I116" t="s">
        <v>67</v>
      </c>
      <c r="J116" t="b">
        <f t="shared" si="13"/>
        <v>0</v>
      </c>
      <c r="K116" t="b">
        <f t="shared" si="14"/>
        <v>0</v>
      </c>
      <c r="L116" t="b">
        <f t="shared" si="15"/>
        <v>0</v>
      </c>
      <c r="M116" t="b">
        <f t="shared" si="16"/>
        <v>1</v>
      </c>
      <c r="N116" t="b">
        <f t="shared" si="17"/>
        <v>1</v>
      </c>
      <c r="O116" t="str">
        <f t="shared" si="18"/>
        <v>09/16/2024</v>
      </c>
      <c r="P116" t="str">
        <f t="shared" si="19"/>
        <v>Valid Date</v>
      </c>
      <c r="Q116">
        <f t="shared" si="20"/>
        <v>134.38999999999999</v>
      </c>
      <c r="R116" t="str">
        <f t="shared" si="21"/>
        <v>Inconsistent</v>
      </c>
      <c r="S116" t="str">
        <f t="shared" si="22"/>
        <v>Wrong</v>
      </c>
      <c r="T116" t="b">
        <f t="shared" si="23"/>
        <v>0</v>
      </c>
      <c r="U116" t="b">
        <f t="shared" si="24"/>
        <v>0</v>
      </c>
      <c r="V116" t="str">
        <f t="shared" si="25"/>
        <v>Normal</v>
      </c>
    </row>
    <row r="117" spans="1:22">
      <c r="A117" t="s">
        <v>367</v>
      </c>
      <c r="B117" t="s">
        <v>368</v>
      </c>
      <c r="C117" s="1">
        <v>45420</v>
      </c>
      <c r="D117" t="s">
        <v>369</v>
      </c>
      <c r="E117" t="s">
        <v>22</v>
      </c>
      <c r="F117">
        <v>5</v>
      </c>
      <c r="G117">
        <v>2510.6</v>
      </c>
      <c r="H117">
        <v>58.33</v>
      </c>
      <c r="I117" t="s">
        <v>67</v>
      </c>
      <c r="J117" t="b">
        <f t="shared" si="13"/>
        <v>0</v>
      </c>
      <c r="K117" t="b">
        <f t="shared" si="14"/>
        <v>0</v>
      </c>
      <c r="L117" t="b">
        <f t="shared" si="15"/>
        <v>0</v>
      </c>
      <c r="M117" t="b">
        <f t="shared" si="16"/>
        <v>1</v>
      </c>
      <c r="N117" t="b">
        <f t="shared" si="17"/>
        <v>0</v>
      </c>
      <c r="O117" t="str">
        <f t="shared" si="18"/>
        <v>05/08/2024</v>
      </c>
      <c r="P117" t="str">
        <f t="shared" si="19"/>
        <v>Valid Date</v>
      </c>
      <c r="Q117">
        <f t="shared" si="20"/>
        <v>12553</v>
      </c>
      <c r="R117" t="str">
        <f t="shared" si="21"/>
        <v>Inconsistent</v>
      </c>
      <c r="S117" t="str">
        <f t="shared" si="22"/>
        <v>Wrong</v>
      </c>
      <c r="T117" t="b">
        <f t="shared" si="23"/>
        <v>0</v>
      </c>
      <c r="U117" t="b">
        <f t="shared" si="24"/>
        <v>0</v>
      </c>
      <c r="V117" t="str">
        <f t="shared" si="25"/>
        <v>Outlier</v>
      </c>
    </row>
    <row r="118" spans="1:22">
      <c r="A118" t="s">
        <v>370</v>
      </c>
      <c r="B118" t="s">
        <v>371</v>
      </c>
      <c r="C118" s="1">
        <v>45307</v>
      </c>
      <c r="D118" t="s">
        <v>372</v>
      </c>
      <c r="E118" t="s">
        <v>38</v>
      </c>
      <c r="F118">
        <v>4</v>
      </c>
      <c r="G118">
        <v>356.07</v>
      </c>
      <c r="H118">
        <v>2388.9</v>
      </c>
      <c r="I118" t="s">
        <v>18</v>
      </c>
      <c r="J118" t="b">
        <f t="shared" si="13"/>
        <v>0</v>
      </c>
      <c r="K118" t="b">
        <f t="shared" si="14"/>
        <v>0</v>
      </c>
      <c r="L118" t="b">
        <f t="shared" si="15"/>
        <v>0</v>
      </c>
      <c r="M118" t="b">
        <f t="shared" si="16"/>
        <v>1</v>
      </c>
      <c r="N118" t="b">
        <f t="shared" si="17"/>
        <v>0</v>
      </c>
      <c r="O118" t="str">
        <f t="shared" si="18"/>
        <v>01/16/2024</v>
      </c>
      <c r="P118" t="str">
        <f t="shared" si="19"/>
        <v>Valid Date</v>
      </c>
      <c r="Q118">
        <f t="shared" si="20"/>
        <v>1424.28</v>
      </c>
      <c r="R118" t="str">
        <f t="shared" si="21"/>
        <v>Inconsistent</v>
      </c>
      <c r="S118" t="str">
        <f t="shared" si="22"/>
        <v>Wrong</v>
      </c>
      <c r="T118" t="b">
        <f t="shared" si="23"/>
        <v>0</v>
      </c>
      <c r="U118" t="b">
        <f t="shared" si="24"/>
        <v>0</v>
      </c>
      <c r="V118" t="str">
        <f t="shared" si="25"/>
        <v>Normal</v>
      </c>
    </row>
    <row r="119" spans="1:22">
      <c r="A119" t="s">
        <v>373</v>
      </c>
      <c r="B119" t="s">
        <v>374</v>
      </c>
      <c r="C119" s="1">
        <v>45401</v>
      </c>
      <c r="D119" t="s">
        <v>375</v>
      </c>
      <c r="E119" t="s">
        <v>34</v>
      </c>
      <c r="F119">
        <v>4</v>
      </c>
      <c r="G119">
        <v>8.7200000000000006</v>
      </c>
      <c r="H119">
        <v>716.09</v>
      </c>
      <c r="I119" t="s">
        <v>18</v>
      </c>
      <c r="J119" t="b">
        <f t="shared" si="13"/>
        <v>0</v>
      </c>
      <c r="K119" t="b">
        <f t="shared" si="14"/>
        <v>0</v>
      </c>
      <c r="L119" t="b">
        <f t="shared" si="15"/>
        <v>0</v>
      </c>
      <c r="M119" t="b">
        <f t="shared" si="16"/>
        <v>1</v>
      </c>
      <c r="N119" t="b">
        <f t="shared" si="17"/>
        <v>0</v>
      </c>
      <c r="O119" t="str">
        <f t="shared" si="18"/>
        <v>04/19/2024</v>
      </c>
      <c r="P119" t="str">
        <f t="shared" si="19"/>
        <v>Valid Date</v>
      </c>
      <c r="Q119">
        <f t="shared" si="20"/>
        <v>34.880000000000003</v>
      </c>
      <c r="R119" t="str">
        <f t="shared" si="21"/>
        <v>Inconsistent</v>
      </c>
      <c r="S119" t="str">
        <f t="shared" si="22"/>
        <v>Wrong</v>
      </c>
      <c r="T119" t="b">
        <f t="shared" si="23"/>
        <v>0</v>
      </c>
      <c r="U119" t="b">
        <f t="shared" si="24"/>
        <v>0</v>
      </c>
      <c r="V119" t="str">
        <f t="shared" si="25"/>
        <v>Normal</v>
      </c>
    </row>
    <row r="120" spans="1:22">
      <c r="A120" s="2" t="s">
        <v>376</v>
      </c>
      <c r="B120" t="s">
        <v>377</v>
      </c>
      <c r="C120" s="1">
        <v>45345</v>
      </c>
      <c r="D120" t="s">
        <v>378</v>
      </c>
      <c r="E120" t="s">
        <v>27</v>
      </c>
      <c r="F120">
        <v>2</v>
      </c>
      <c r="G120">
        <v>382.31</v>
      </c>
      <c r="H120">
        <v>773.05</v>
      </c>
      <c r="I120" t="s">
        <v>23</v>
      </c>
      <c r="J120" t="b">
        <f t="shared" si="13"/>
        <v>0</v>
      </c>
      <c r="K120" t="b">
        <f t="shared" si="14"/>
        <v>0</v>
      </c>
      <c r="L120" t="b">
        <f t="shared" si="15"/>
        <v>0</v>
      </c>
      <c r="M120" t="b">
        <f t="shared" si="16"/>
        <v>1</v>
      </c>
      <c r="N120" t="b">
        <f t="shared" si="17"/>
        <v>0</v>
      </c>
      <c r="O120" t="str">
        <f t="shared" si="18"/>
        <v>02/23/2024</v>
      </c>
      <c r="P120" t="str">
        <f t="shared" si="19"/>
        <v>Valid Date</v>
      </c>
      <c r="Q120">
        <f t="shared" si="20"/>
        <v>764.62</v>
      </c>
      <c r="R120" t="str">
        <f t="shared" si="21"/>
        <v>Inconsistent</v>
      </c>
      <c r="S120" t="str">
        <f t="shared" si="22"/>
        <v>Wrong</v>
      </c>
      <c r="T120" t="b">
        <f t="shared" si="23"/>
        <v>0</v>
      </c>
      <c r="U120" t="b">
        <f t="shared" si="24"/>
        <v>0</v>
      </c>
      <c r="V120" t="str">
        <f t="shared" si="25"/>
        <v>Normal</v>
      </c>
    </row>
    <row r="121" spans="1:22">
      <c r="A121" t="s">
        <v>379</v>
      </c>
      <c r="B121" t="s">
        <v>380</v>
      </c>
      <c r="C121" s="1">
        <v>45544</v>
      </c>
      <c r="D121" t="s">
        <v>381</v>
      </c>
      <c r="E121" t="s">
        <v>12</v>
      </c>
      <c r="F121">
        <v>4</v>
      </c>
      <c r="G121">
        <v>435.43</v>
      </c>
      <c r="H121">
        <v>585.29</v>
      </c>
      <c r="I121" t="s">
        <v>63</v>
      </c>
      <c r="J121" t="b">
        <f t="shared" si="13"/>
        <v>0</v>
      </c>
      <c r="K121" t="b">
        <f t="shared" si="14"/>
        <v>0</v>
      </c>
      <c r="L121" t="b">
        <f t="shared" si="15"/>
        <v>0</v>
      </c>
      <c r="M121" t="b">
        <f t="shared" si="16"/>
        <v>1</v>
      </c>
      <c r="N121" t="b">
        <f t="shared" si="17"/>
        <v>1</v>
      </c>
      <c r="O121" t="str">
        <f t="shared" si="18"/>
        <v>09/09/2024</v>
      </c>
      <c r="P121" t="str">
        <f t="shared" si="19"/>
        <v>Valid Date</v>
      </c>
      <c r="Q121">
        <f t="shared" si="20"/>
        <v>1741.72</v>
      </c>
      <c r="R121" t="str">
        <f t="shared" si="21"/>
        <v>Inconsistent</v>
      </c>
      <c r="S121" t="str">
        <f t="shared" si="22"/>
        <v>Wrong</v>
      </c>
      <c r="T121" t="b">
        <f t="shared" si="23"/>
        <v>0</v>
      </c>
      <c r="U121" t="b">
        <f t="shared" si="24"/>
        <v>0</v>
      </c>
      <c r="V121" t="str">
        <f t="shared" si="25"/>
        <v>Normal</v>
      </c>
    </row>
    <row r="122" spans="1:22">
      <c r="A122" s="2" t="s">
        <v>382</v>
      </c>
      <c r="B122" t="s">
        <v>383</v>
      </c>
      <c r="C122" s="1">
        <v>45520</v>
      </c>
      <c r="D122" t="s">
        <v>384</v>
      </c>
      <c r="E122" t="s">
        <v>22</v>
      </c>
      <c r="F122">
        <v>3</v>
      </c>
      <c r="G122">
        <v>89.02</v>
      </c>
      <c r="H122">
        <v>1118.98</v>
      </c>
      <c r="I122" t="s">
        <v>18</v>
      </c>
      <c r="J122" t="b">
        <f t="shared" si="13"/>
        <v>0</v>
      </c>
      <c r="K122" t="b">
        <f t="shared" si="14"/>
        <v>0</v>
      </c>
      <c r="L122" t="b">
        <f t="shared" si="15"/>
        <v>0</v>
      </c>
      <c r="M122" t="b">
        <f t="shared" si="16"/>
        <v>1</v>
      </c>
      <c r="N122" t="b">
        <f t="shared" si="17"/>
        <v>1</v>
      </c>
      <c r="O122" t="str">
        <f t="shared" si="18"/>
        <v>08/16/2024</v>
      </c>
      <c r="P122" t="str">
        <f t="shared" si="19"/>
        <v>Valid Date</v>
      </c>
      <c r="Q122">
        <f t="shared" si="20"/>
        <v>267.06</v>
      </c>
      <c r="R122" t="str">
        <f t="shared" si="21"/>
        <v>Inconsistent</v>
      </c>
      <c r="S122" t="str">
        <f t="shared" si="22"/>
        <v>Wrong</v>
      </c>
      <c r="T122" t="b">
        <f t="shared" si="23"/>
        <v>0</v>
      </c>
      <c r="U122" t="b">
        <f t="shared" si="24"/>
        <v>0</v>
      </c>
      <c r="V122" t="str">
        <f t="shared" si="25"/>
        <v>Normal</v>
      </c>
    </row>
    <row r="123" spans="1:22">
      <c r="A123" t="s">
        <v>385</v>
      </c>
      <c r="B123" t="s">
        <v>386</v>
      </c>
      <c r="C123" s="1">
        <v>45318</v>
      </c>
      <c r="D123" s="2" t="s">
        <v>387</v>
      </c>
      <c r="E123" t="s">
        <v>12</v>
      </c>
      <c r="F123">
        <v>7</v>
      </c>
      <c r="G123">
        <v>118.97</v>
      </c>
      <c r="H123">
        <v>527.1</v>
      </c>
      <c r="I123" t="s">
        <v>67</v>
      </c>
      <c r="J123" t="b">
        <f t="shared" si="13"/>
        <v>0</v>
      </c>
      <c r="K123" t="b">
        <f t="shared" si="14"/>
        <v>0</v>
      </c>
      <c r="L123" t="b">
        <f t="shared" si="15"/>
        <v>0</v>
      </c>
      <c r="M123" t="b">
        <f t="shared" si="16"/>
        <v>1</v>
      </c>
      <c r="N123" t="b">
        <f t="shared" si="17"/>
        <v>0</v>
      </c>
      <c r="O123" t="str">
        <f t="shared" si="18"/>
        <v>01/27/2024</v>
      </c>
      <c r="P123" t="str">
        <f t="shared" si="19"/>
        <v>Valid Date</v>
      </c>
      <c r="Q123">
        <f t="shared" si="20"/>
        <v>832.79</v>
      </c>
      <c r="R123" t="str">
        <f t="shared" si="21"/>
        <v>Inconsistent</v>
      </c>
      <c r="S123" t="str">
        <f t="shared" si="22"/>
        <v>Wrong</v>
      </c>
      <c r="T123" t="b">
        <f t="shared" si="23"/>
        <v>0</v>
      </c>
      <c r="U123" t="b">
        <f t="shared" si="24"/>
        <v>0</v>
      </c>
      <c r="V123" t="str">
        <f t="shared" si="25"/>
        <v>Normal</v>
      </c>
    </row>
    <row r="124" spans="1:22">
      <c r="A124" t="s">
        <v>388</v>
      </c>
      <c r="B124" t="s">
        <v>389</v>
      </c>
      <c r="C124" s="1">
        <v>45490</v>
      </c>
      <c r="D124" t="s">
        <v>390</v>
      </c>
      <c r="E124" t="s">
        <v>27</v>
      </c>
      <c r="F124">
        <v>8</v>
      </c>
      <c r="G124">
        <v>161.58000000000001</v>
      </c>
      <c r="H124">
        <v>1840.18</v>
      </c>
      <c r="I124" t="s">
        <v>67</v>
      </c>
      <c r="J124" t="b">
        <f t="shared" si="13"/>
        <v>0</v>
      </c>
      <c r="K124" t="b">
        <f t="shared" si="14"/>
        <v>0</v>
      </c>
      <c r="L124" t="b">
        <f t="shared" si="15"/>
        <v>0</v>
      </c>
      <c r="M124" t="b">
        <f t="shared" si="16"/>
        <v>1</v>
      </c>
      <c r="N124" t="b">
        <f t="shared" si="17"/>
        <v>1</v>
      </c>
      <c r="O124" t="str">
        <f t="shared" si="18"/>
        <v>07/17/2024</v>
      </c>
      <c r="P124" t="str">
        <f t="shared" si="19"/>
        <v>Valid Date</v>
      </c>
      <c r="Q124">
        <f t="shared" si="20"/>
        <v>1292.6400000000001</v>
      </c>
      <c r="R124" t="str">
        <f t="shared" si="21"/>
        <v>Inconsistent</v>
      </c>
      <c r="S124" t="str">
        <f t="shared" si="22"/>
        <v>Wrong</v>
      </c>
      <c r="T124" t="b">
        <f t="shared" si="23"/>
        <v>0</v>
      </c>
      <c r="U124" t="b">
        <f t="shared" si="24"/>
        <v>0</v>
      </c>
      <c r="V124" t="str">
        <f t="shared" si="25"/>
        <v>Normal</v>
      </c>
    </row>
    <row r="125" spans="1:22">
      <c r="A125" t="s">
        <v>391</v>
      </c>
      <c r="B125" t="s">
        <v>392</v>
      </c>
      <c r="C125" s="1">
        <v>45413</v>
      </c>
      <c r="D125" t="s">
        <v>393</v>
      </c>
      <c r="E125" t="s">
        <v>22</v>
      </c>
      <c r="F125">
        <v>2</v>
      </c>
      <c r="G125">
        <v>193.69</v>
      </c>
      <c r="H125">
        <v>4897.84</v>
      </c>
      <c r="I125" t="s">
        <v>67</v>
      </c>
      <c r="J125" t="b">
        <f t="shared" si="13"/>
        <v>0</v>
      </c>
      <c r="K125" t="b">
        <f t="shared" si="14"/>
        <v>0</v>
      </c>
      <c r="L125" t="b">
        <f t="shared" si="15"/>
        <v>0</v>
      </c>
      <c r="M125" t="b">
        <f t="shared" si="16"/>
        <v>1</v>
      </c>
      <c r="N125" t="b">
        <f t="shared" si="17"/>
        <v>0</v>
      </c>
      <c r="O125" t="str">
        <f t="shared" si="18"/>
        <v>05/01/2024</v>
      </c>
      <c r="P125" t="str">
        <f t="shared" si="19"/>
        <v>Valid Date</v>
      </c>
      <c r="Q125">
        <f t="shared" si="20"/>
        <v>387.38</v>
      </c>
      <c r="R125" t="str">
        <f t="shared" si="21"/>
        <v>Inconsistent</v>
      </c>
      <c r="S125" t="str">
        <f t="shared" si="22"/>
        <v>Wrong</v>
      </c>
      <c r="T125" t="b">
        <f t="shared" si="23"/>
        <v>0</v>
      </c>
      <c r="U125" t="b">
        <f t="shared" si="24"/>
        <v>0</v>
      </c>
      <c r="V125" t="str">
        <f t="shared" si="25"/>
        <v>Normal</v>
      </c>
    </row>
    <row r="126" spans="1:22">
      <c r="A126" t="s">
        <v>394</v>
      </c>
      <c r="B126" t="s">
        <v>395</v>
      </c>
      <c r="C126" s="1">
        <v>45592</v>
      </c>
      <c r="D126" t="s">
        <v>396</v>
      </c>
      <c r="E126" t="s">
        <v>34</v>
      </c>
      <c r="F126">
        <v>2</v>
      </c>
      <c r="G126">
        <v>487.16</v>
      </c>
      <c r="I126" t="s">
        <v>63</v>
      </c>
      <c r="J126" t="b">
        <f t="shared" si="13"/>
        <v>0</v>
      </c>
      <c r="K126" t="b">
        <f t="shared" si="14"/>
        <v>1</v>
      </c>
      <c r="L126" t="b">
        <f t="shared" si="15"/>
        <v>0</v>
      </c>
      <c r="M126" t="b">
        <f t="shared" si="16"/>
        <v>1</v>
      </c>
      <c r="N126" t="b">
        <f t="shared" si="17"/>
        <v>1</v>
      </c>
      <c r="O126" t="str">
        <f t="shared" si="18"/>
        <v>10/27/2024</v>
      </c>
      <c r="P126" t="str">
        <f t="shared" si="19"/>
        <v>Valid Date</v>
      </c>
      <c r="Q126">
        <f t="shared" si="20"/>
        <v>974.32</v>
      </c>
      <c r="R126" t="str">
        <f t="shared" si="21"/>
        <v>Inconsistent</v>
      </c>
      <c r="S126" t="str">
        <f t="shared" si="22"/>
        <v>Wrong</v>
      </c>
      <c r="T126" t="b">
        <f t="shared" si="23"/>
        <v>0</v>
      </c>
      <c r="U126" t="b">
        <f t="shared" si="24"/>
        <v>0</v>
      </c>
      <c r="V126" t="str">
        <f t="shared" si="25"/>
        <v>Normal</v>
      </c>
    </row>
    <row r="127" spans="1:22">
      <c r="A127" s="2" t="s">
        <v>397</v>
      </c>
      <c r="B127" t="s">
        <v>398</v>
      </c>
      <c r="C127" s="1">
        <v>45439</v>
      </c>
      <c r="D127" t="s">
        <v>399</v>
      </c>
      <c r="E127" t="s">
        <v>12</v>
      </c>
      <c r="F127">
        <v>10</v>
      </c>
      <c r="G127">
        <v>389.44</v>
      </c>
      <c r="H127">
        <v>4542.32</v>
      </c>
      <c r="I127" t="s">
        <v>67</v>
      </c>
      <c r="J127" t="b">
        <f t="shared" si="13"/>
        <v>0</v>
      </c>
      <c r="K127" t="b">
        <f t="shared" si="14"/>
        <v>0</v>
      </c>
      <c r="L127" t="b">
        <f t="shared" si="15"/>
        <v>0</v>
      </c>
      <c r="M127" t="b">
        <f t="shared" si="16"/>
        <v>1</v>
      </c>
      <c r="N127" t="b">
        <f t="shared" si="17"/>
        <v>1</v>
      </c>
      <c r="O127" t="str">
        <f t="shared" si="18"/>
        <v>05/27/2024</v>
      </c>
      <c r="P127" t="str">
        <f t="shared" si="19"/>
        <v>Valid Date</v>
      </c>
      <c r="Q127">
        <f t="shared" si="20"/>
        <v>3894.4</v>
      </c>
      <c r="R127" t="str">
        <f t="shared" si="21"/>
        <v>Inconsistent</v>
      </c>
      <c r="S127" t="str">
        <f t="shared" si="22"/>
        <v>Wrong</v>
      </c>
      <c r="T127" t="b">
        <f t="shared" si="23"/>
        <v>0</v>
      </c>
      <c r="U127" t="b">
        <f t="shared" si="24"/>
        <v>0</v>
      </c>
      <c r="V127" t="str">
        <f t="shared" si="25"/>
        <v>Normal</v>
      </c>
    </row>
    <row r="128" spans="1:22">
      <c r="A128" t="s">
        <v>400</v>
      </c>
      <c r="B128" t="s">
        <v>401</v>
      </c>
      <c r="C128" s="3">
        <v>45687</v>
      </c>
      <c r="D128" t="s">
        <v>402</v>
      </c>
      <c r="E128" t="s">
        <v>111</v>
      </c>
      <c r="F128">
        <v>7</v>
      </c>
      <c r="G128">
        <v>163.13</v>
      </c>
      <c r="H128">
        <v>1372.08</v>
      </c>
      <c r="I128" t="s">
        <v>80</v>
      </c>
      <c r="J128" t="b">
        <f t="shared" si="13"/>
        <v>0</v>
      </c>
      <c r="K128" t="b">
        <f t="shared" si="14"/>
        <v>0</v>
      </c>
      <c r="L128" t="b">
        <f t="shared" si="15"/>
        <v>0</v>
      </c>
      <c r="M128" t="b">
        <f t="shared" si="16"/>
        <v>1</v>
      </c>
      <c r="N128" t="b">
        <f t="shared" si="17"/>
        <v>1</v>
      </c>
      <c r="O128" t="str">
        <f t="shared" si="18"/>
        <v>01/30/2025</v>
      </c>
      <c r="P128" t="str">
        <f t="shared" si="19"/>
        <v>Valid Date</v>
      </c>
      <c r="Q128">
        <f t="shared" si="20"/>
        <v>1141.9099999999999</v>
      </c>
      <c r="R128" t="str">
        <f t="shared" si="21"/>
        <v>Inconsistent</v>
      </c>
      <c r="S128" t="str">
        <f t="shared" si="22"/>
        <v>Wrong</v>
      </c>
      <c r="T128" t="b">
        <f t="shared" si="23"/>
        <v>0</v>
      </c>
      <c r="U128" t="b">
        <f t="shared" si="24"/>
        <v>0</v>
      </c>
      <c r="V128" t="str">
        <f t="shared" si="25"/>
        <v>Normal</v>
      </c>
    </row>
    <row r="129" spans="1:22">
      <c r="A129" t="s">
        <v>403</v>
      </c>
      <c r="B129" t="s">
        <v>404</v>
      </c>
      <c r="C129" s="1">
        <v>45472</v>
      </c>
      <c r="D129" t="s">
        <v>405</v>
      </c>
      <c r="E129" t="s">
        <v>38</v>
      </c>
      <c r="F129">
        <v>5</v>
      </c>
      <c r="G129">
        <v>127.11</v>
      </c>
      <c r="H129">
        <v>4508.6000000000004</v>
      </c>
      <c r="I129" t="s">
        <v>80</v>
      </c>
      <c r="J129" t="b">
        <f t="shared" si="13"/>
        <v>0</v>
      </c>
      <c r="K129" t="b">
        <f t="shared" si="14"/>
        <v>0</v>
      </c>
      <c r="L129" t="b">
        <f t="shared" si="15"/>
        <v>0</v>
      </c>
      <c r="M129" t="b">
        <f t="shared" si="16"/>
        <v>1</v>
      </c>
      <c r="N129" t="b">
        <f t="shared" si="17"/>
        <v>1</v>
      </c>
      <c r="O129" t="str">
        <f t="shared" si="18"/>
        <v>06/29/2024</v>
      </c>
      <c r="P129" t="str">
        <f t="shared" si="19"/>
        <v>Valid Date</v>
      </c>
      <c r="Q129">
        <f t="shared" si="20"/>
        <v>635.54999999999995</v>
      </c>
      <c r="R129" t="str">
        <f t="shared" si="21"/>
        <v>Inconsistent</v>
      </c>
      <c r="S129" t="str">
        <f t="shared" si="22"/>
        <v>Wrong</v>
      </c>
      <c r="T129" t="b">
        <f t="shared" si="23"/>
        <v>0</v>
      </c>
      <c r="U129" t="b">
        <f t="shared" si="24"/>
        <v>0</v>
      </c>
      <c r="V129" t="str">
        <f t="shared" si="25"/>
        <v>Normal</v>
      </c>
    </row>
    <row r="130" spans="1:22">
      <c r="A130" t="s">
        <v>406</v>
      </c>
      <c r="B130" t="s">
        <v>407</v>
      </c>
      <c r="C130" s="3">
        <v>45677</v>
      </c>
      <c r="D130" t="s">
        <v>408</v>
      </c>
      <c r="E130" t="s">
        <v>34</v>
      </c>
      <c r="F130">
        <v>10</v>
      </c>
      <c r="G130">
        <v>145.78</v>
      </c>
      <c r="H130">
        <v>4310.32</v>
      </c>
      <c r="I130" t="s">
        <v>63</v>
      </c>
      <c r="J130" t="b">
        <f t="shared" si="13"/>
        <v>0</v>
      </c>
      <c r="K130" t="b">
        <f t="shared" si="14"/>
        <v>0</v>
      </c>
      <c r="L130" t="b">
        <f t="shared" si="15"/>
        <v>0</v>
      </c>
      <c r="M130" t="b">
        <f t="shared" si="16"/>
        <v>1</v>
      </c>
      <c r="N130" t="b">
        <f t="shared" si="17"/>
        <v>1</v>
      </c>
      <c r="O130" t="str">
        <f t="shared" si="18"/>
        <v>01/20/2025</v>
      </c>
      <c r="P130" t="str">
        <f t="shared" si="19"/>
        <v>Valid Date</v>
      </c>
      <c r="Q130">
        <f t="shared" si="20"/>
        <v>1457.8</v>
      </c>
      <c r="R130" t="str">
        <f t="shared" si="21"/>
        <v>Inconsistent</v>
      </c>
      <c r="S130" t="str">
        <f t="shared" si="22"/>
        <v>Wrong</v>
      </c>
      <c r="T130" t="b">
        <f t="shared" si="23"/>
        <v>0</v>
      </c>
      <c r="U130" t="b">
        <f t="shared" si="24"/>
        <v>0</v>
      </c>
      <c r="V130" t="str">
        <f t="shared" si="25"/>
        <v>Normal</v>
      </c>
    </row>
    <row r="131" spans="1:22">
      <c r="A131" t="s">
        <v>409</v>
      </c>
      <c r="B131" t="s">
        <v>410</v>
      </c>
      <c r="C131" s="1">
        <v>45530</v>
      </c>
      <c r="D131" t="s">
        <v>411</v>
      </c>
      <c r="E131" t="s">
        <v>17</v>
      </c>
      <c r="F131">
        <v>9</v>
      </c>
      <c r="G131">
        <v>188.92</v>
      </c>
      <c r="H131">
        <v>3635.42</v>
      </c>
      <c r="I131" t="s">
        <v>67</v>
      </c>
      <c r="J131" t="b">
        <f t="shared" ref="J131:J194" si="26">IF(OR(ISBLANK(G131), G131=0), TRUE, FALSE)</f>
        <v>0</v>
      </c>
      <c r="K131" t="b">
        <f t="shared" ref="K131:K194" si="27">IF(OR(H131="", H131=0), TRUE, FALSE)</f>
        <v>0</v>
      </c>
      <c r="L131" t="b">
        <f t="shared" ref="L131:L194" si="28">IF(OR(F131&lt;=0, F131&gt;=100), TRUE, FALSE)</f>
        <v>0</v>
      </c>
      <c r="M131" t="b">
        <f t="shared" ref="M131:M194" si="29">IF(OR(E131="Electronics", E131="Sports", E131="Books", E131="Beauty", E131="Toys", E131="Home", E131="Clothing"), FALSE, TRUE)</f>
        <v>1</v>
      </c>
      <c r="N131" t="b">
        <f t="shared" ref="N131:N194" si="30">IF(C131 &gt; DATE(2024,5,25), TRUE, FALSE)</f>
        <v>1</v>
      </c>
      <c r="O131" t="str">
        <f t="shared" ref="O131:O194" si="31">TEXT(C131, "MM/DD/YYYY")</f>
        <v>08/26/2024</v>
      </c>
      <c r="P131" t="str">
        <f t="shared" ref="P131:P194" si="32">IF(ISNUMBER(DATEVALUE(TEXT(C131, "MM/DD/YYYY"))), "Valid Date", "Invalid Date")</f>
        <v>Valid Date</v>
      </c>
      <c r="Q131">
        <f t="shared" ref="Q131:Q194" si="33">F131 * G131</f>
        <v>1700.28</v>
      </c>
      <c r="R131" t="str">
        <f t="shared" ref="R131:R194" si="34">IF(H131 = F131 * G131, "Consistent", "Inconsistent")</f>
        <v>Inconsistent</v>
      </c>
      <c r="S131" t="str">
        <f t="shared" ref="S131:S194" si="35">IF(H131 &lt;&gt; F131 * G131, "Wrong", "Correct")</f>
        <v>Wrong</v>
      </c>
      <c r="T131" t="b">
        <f t="shared" ref="T131:T194" si="36">COUNTIF(A:A, A131) &gt; 1</f>
        <v>0</v>
      </c>
      <c r="U131" t="b">
        <f t="shared" ref="U131:U194" si="37">COUNTIFS(A:A, A131, B:B, B131, D:D, D131) &gt; 1</f>
        <v>0</v>
      </c>
      <c r="V131" t="str">
        <f t="shared" ref="V131:V194" si="38">IF(OR(G131="", G131&lt;=0, G131&lt;=QUARTILE(G:G,1)-1.5*(QUARTILE(G:G,3)-QUARTILE(G:G,1)), G131&gt;=QUARTILE(G:G,3)+1.5*(QUARTILE(G:G,3)-QUARTILE(G:G,1))), "Outlier", "Normal")</f>
        <v>Normal</v>
      </c>
    </row>
    <row r="132" spans="1:22">
      <c r="A132" t="s">
        <v>412</v>
      </c>
      <c r="B132" t="s">
        <v>413</v>
      </c>
      <c r="C132" s="1">
        <v>45516</v>
      </c>
      <c r="D132" t="s">
        <v>414</v>
      </c>
      <c r="E132" t="s">
        <v>22</v>
      </c>
      <c r="F132">
        <v>5</v>
      </c>
      <c r="G132">
        <v>18.91</v>
      </c>
      <c r="H132">
        <v>4613.32</v>
      </c>
      <c r="I132" t="s">
        <v>13</v>
      </c>
      <c r="J132" t="b">
        <f t="shared" si="26"/>
        <v>0</v>
      </c>
      <c r="K132" t="b">
        <f t="shared" si="27"/>
        <v>0</v>
      </c>
      <c r="L132" t="b">
        <f t="shared" si="28"/>
        <v>0</v>
      </c>
      <c r="M132" t="b">
        <f t="shared" si="29"/>
        <v>1</v>
      </c>
      <c r="N132" t="b">
        <f t="shared" si="30"/>
        <v>1</v>
      </c>
      <c r="O132" t="str">
        <f t="shared" si="31"/>
        <v>08/12/2024</v>
      </c>
      <c r="P132" t="str">
        <f t="shared" si="32"/>
        <v>Valid Date</v>
      </c>
      <c r="Q132">
        <f t="shared" si="33"/>
        <v>94.55</v>
      </c>
      <c r="R132" t="str">
        <f t="shared" si="34"/>
        <v>Inconsistent</v>
      </c>
      <c r="S132" t="str">
        <f t="shared" si="35"/>
        <v>Wrong</v>
      </c>
      <c r="T132" t="b">
        <f t="shared" si="36"/>
        <v>0</v>
      </c>
      <c r="U132" t="b">
        <f t="shared" si="37"/>
        <v>0</v>
      </c>
      <c r="V132" t="str">
        <f t="shared" si="38"/>
        <v>Normal</v>
      </c>
    </row>
    <row r="133" spans="1:22">
      <c r="A133" t="s">
        <v>415</v>
      </c>
      <c r="B133" t="s">
        <v>416</v>
      </c>
      <c r="C133" s="1">
        <v>45403</v>
      </c>
      <c r="D133" t="s">
        <v>417</v>
      </c>
      <c r="E133" t="s">
        <v>27</v>
      </c>
      <c r="F133">
        <v>10</v>
      </c>
      <c r="G133">
        <v>405.99</v>
      </c>
      <c r="H133">
        <v>1741.47</v>
      </c>
      <c r="I133" t="s">
        <v>18</v>
      </c>
      <c r="J133" t="b">
        <f t="shared" si="26"/>
        <v>0</v>
      </c>
      <c r="K133" t="b">
        <f t="shared" si="27"/>
        <v>0</v>
      </c>
      <c r="L133" t="b">
        <f t="shared" si="28"/>
        <v>0</v>
      </c>
      <c r="M133" t="b">
        <f t="shared" si="29"/>
        <v>1</v>
      </c>
      <c r="N133" t="b">
        <f t="shared" si="30"/>
        <v>0</v>
      </c>
      <c r="O133" t="str">
        <f t="shared" si="31"/>
        <v>04/21/2024</v>
      </c>
      <c r="P133" t="str">
        <f t="shared" si="32"/>
        <v>Valid Date</v>
      </c>
      <c r="Q133">
        <f t="shared" si="33"/>
        <v>4059.9</v>
      </c>
      <c r="R133" t="str">
        <f t="shared" si="34"/>
        <v>Inconsistent</v>
      </c>
      <c r="S133" t="str">
        <f t="shared" si="35"/>
        <v>Wrong</v>
      </c>
      <c r="T133" t="b">
        <f t="shared" si="36"/>
        <v>0</v>
      </c>
      <c r="U133" t="b">
        <f t="shared" si="37"/>
        <v>0</v>
      </c>
      <c r="V133" t="str">
        <f t="shared" si="38"/>
        <v>Normal</v>
      </c>
    </row>
    <row r="134" spans="1:22">
      <c r="A134" t="s">
        <v>418</v>
      </c>
      <c r="B134" t="s">
        <v>419</v>
      </c>
      <c r="C134" s="1">
        <v>45320</v>
      </c>
      <c r="D134" t="s">
        <v>420</v>
      </c>
      <c r="E134" t="s">
        <v>27</v>
      </c>
      <c r="F134">
        <v>10</v>
      </c>
      <c r="G134">
        <v>199.37</v>
      </c>
      <c r="H134">
        <v>588.28</v>
      </c>
      <c r="I134" t="s">
        <v>80</v>
      </c>
      <c r="J134" t="b">
        <f t="shared" si="26"/>
        <v>0</v>
      </c>
      <c r="K134" t="b">
        <f t="shared" si="27"/>
        <v>0</v>
      </c>
      <c r="L134" t="b">
        <f t="shared" si="28"/>
        <v>0</v>
      </c>
      <c r="M134" t="b">
        <f t="shared" si="29"/>
        <v>1</v>
      </c>
      <c r="N134" t="b">
        <f t="shared" si="30"/>
        <v>0</v>
      </c>
      <c r="O134" t="str">
        <f t="shared" si="31"/>
        <v>01/29/2024</v>
      </c>
      <c r="P134" t="str">
        <f t="shared" si="32"/>
        <v>Valid Date</v>
      </c>
      <c r="Q134">
        <f t="shared" si="33"/>
        <v>1993.7</v>
      </c>
      <c r="R134" t="str">
        <f t="shared" si="34"/>
        <v>Inconsistent</v>
      </c>
      <c r="S134" t="str">
        <f t="shared" si="35"/>
        <v>Wrong</v>
      </c>
      <c r="T134" t="b">
        <f t="shared" si="36"/>
        <v>0</v>
      </c>
      <c r="U134" t="b">
        <f t="shared" si="37"/>
        <v>0</v>
      </c>
      <c r="V134" t="str">
        <f t="shared" si="38"/>
        <v>Normal</v>
      </c>
    </row>
    <row r="135" spans="1:22">
      <c r="A135" t="s">
        <v>421</v>
      </c>
      <c r="B135" t="s">
        <v>422</v>
      </c>
      <c r="C135" s="1">
        <v>45331</v>
      </c>
      <c r="D135" t="s">
        <v>423</v>
      </c>
      <c r="E135" t="s">
        <v>12</v>
      </c>
      <c r="F135">
        <v>9</v>
      </c>
      <c r="G135">
        <v>114.7</v>
      </c>
      <c r="H135">
        <v>370.86</v>
      </c>
      <c r="I135" t="s">
        <v>67</v>
      </c>
      <c r="J135" t="b">
        <f t="shared" si="26"/>
        <v>0</v>
      </c>
      <c r="K135" t="b">
        <f t="shared" si="27"/>
        <v>0</v>
      </c>
      <c r="L135" t="b">
        <f t="shared" si="28"/>
        <v>0</v>
      </c>
      <c r="M135" t="b">
        <f t="shared" si="29"/>
        <v>1</v>
      </c>
      <c r="N135" t="b">
        <f t="shared" si="30"/>
        <v>0</v>
      </c>
      <c r="O135" t="str">
        <f t="shared" si="31"/>
        <v>02/09/2024</v>
      </c>
      <c r="P135" t="str">
        <f t="shared" si="32"/>
        <v>Valid Date</v>
      </c>
      <c r="Q135">
        <f t="shared" si="33"/>
        <v>1032.3</v>
      </c>
      <c r="R135" t="str">
        <f t="shared" si="34"/>
        <v>Inconsistent</v>
      </c>
      <c r="S135" t="str">
        <f t="shared" si="35"/>
        <v>Wrong</v>
      </c>
      <c r="T135" t="b">
        <f t="shared" si="36"/>
        <v>0</v>
      </c>
      <c r="U135" t="b">
        <f t="shared" si="37"/>
        <v>0</v>
      </c>
      <c r="V135" t="str">
        <f t="shared" si="38"/>
        <v>Normal</v>
      </c>
    </row>
    <row r="136" spans="1:22">
      <c r="A136" t="s">
        <v>424</v>
      </c>
      <c r="B136" t="s">
        <v>425</v>
      </c>
      <c r="C136" s="1">
        <v>45475</v>
      </c>
      <c r="D136" t="s">
        <v>426</v>
      </c>
      <c r="E136" t="s">
        <v>111</v>
      </c>
      <c r="F136">
        <v>8</v>
      </c>
      <c r="G136">
        <v>172.87</v>
      </c>
      <c r="H136">
        <v>4857.3</v>
      </c>
      <c r="I136" t="s">
        <v>67</v>
      </c>
      <c r="J136" t="b">
        <f t="shared" si="26"/>
        <v>0</v>
      </c>
      <c r="K136" t="b">
        <f t="shared" si="27"/>
        <v>0</v>
      </c>
      <c r="L136" t="b">
        <f t="shared" si="28"/>
        <v>0</v>
      </c>
      <c r="M136" t="b">
        <f t="shared" si="29"/>
        <v>1</v>
      </c>
      <c r="N136" t="b">
        <f t="shared" si="30"/>
        <v>1</v>
      </c>
      <c r="O136" t="str">
        <f t="shared" si="31"/>
        <v>07/02/2024</v>
      </c>
      <c r="P136" t="str">
        <f t="shared" si="32"/>
        <v>Valid Date</v>
      </c>
      <c r="Q136">
        <f t="shared" si="33"/>
        <v>1382.96</v>
      </c>
      <c r="R136" t="str">
        <f t="shared" si="34"/>
        <v>Inconsistent</v>
      </c>
      <c r="S136" t="str">
        <f t="shared" si="35"/>
        <v>Wrong</v>
      </c>
      <c r="T136" t="b">
        <f t="shared" si="36"/>
        <v>0</v>
      </c>
      <c r="U136" t="b">
        <f t="shared" si="37"/>
        <v>0</v>
      </c>
      <c r="V136" t="str">
        <f t="shared" si="38"/>
        <v>Normal</v>
      </c>
    </row>
    <row r="137" spans="1:22">
      <c r="A137" t="s">
        <v>427</v>
      </c>
      <c r="B137" t="s">
        <v>428</v>
      </c>
      <c r="C137" s="1">
        <v>45431</v>
      </c>
      <c r="D137" t="s">
        <v>429</v>
      </c>
      <c r="E137" t="s">
        <v>34</v>
      </c>
      <c r="F137">
        <v>7</v>
      </c>
      <c r="G137">
        <v>64.83</v>
      </c>
      <c r="H137">
        <v>4550.8</v>
      </c>
      <c r="I137" t="s">
        <v>63</v>
      </c>
      <c r="J137" t="b">
        <f t="shared" si="26"/>
        <v>0</v>
      </c>
      <c r="K137" t="b">
        <f t="shared" si="27"/>
        <v>0</v>
      </c>
      <c r="L137" t="b">
        <f t="shared" si="28"/>
        <v>0</v>
      </c>
      <c r="M137" t="b">
        <f t="shared" si="29"/>
        <v>1</v>
      </c>
      <c r="N137" t="b">
        <f t="shared" si="30"/>
        <v>0</v>
      </c>
      <c r="O137" t="str">
        <f t="shared" si="31"/>
        <v>05/19/2024</v>
      </c>
      <c r="P137" t="str">
        <f t="shared" si="32"/>
        <v>Valid Date</v>
      </c>
      <c r="Q137">
        <f t="shared" si="33"/>
        <v>453.81</v>
      </c>
      <c r="R137" t="str">
        <f t="shared" si="34"/>
        <v>Inconsistent</v>
      </c>
      <c r="S137" t="str">
        <f t="shared" si="35"/>
        <v>Wrong</v>
      </c>
      <c r="T137" t="b">
        <f t="shared" si="36"/>
        <v>0</v>
      </c>
      <c r="U137" t="b">
        <f t="shared" si="37"/>
        <v>0</v>
      </c>
      <c r="V137" t="str">
        <f t="shared" si="38"/>
        <v>Normal</v>
      </c>
    </row>
    <row r="138" spans="1:22">
      <c r="A138" t="s">
        <v>430</v>
      </c>
      <c r="B138" t="s">
        <v>431</v>
      </c>
      <c r="C138" s="1">
        <v>45582</v>
      </c>
      <c r="D138" t="s">
        <v>432</v>
      </c>
      <c r="E138" t="s">
        <v>12</v>
      </c>
      <c r="F138">
        <v>8</v>
      </c>
      <c r="G138">
        <v>186</v>
      </c>
      <c r="H138">
        <v>4177.42</v>
      </c>
      <c r="I138" t="s">
        <v>13</v>
      </c>
      <c r="J138" t="b">
        <f t="shared" si="26"/>
        <v>0</v>
      </c>
      <c r="K138" t="b">
        <f t="shared" si="27"/>
        <v>0</v>
      </c>
      <c r="L138" t="b">
        <f t="shared" si="28"/>
        <v>0</v>
      </c>
      <c r="M138" t="b">
        <f t="shared" si="29"/>
        <v>1</v>
      </c>
      <c r="N138" t="b">
        <f t="shared" si="30"/>
        <v>1</v>
      </c>
      <c r="O138" t="str">
        <f t="shared" si="31"/>
        <v>10/17/2024</v>
      </c>
      <c r="P138" t="str">
        <f t="shared" si="32"/>
        <v>Valid Date</v>
      </c>
      <c r="Q138">
        <f t="shared" si="33"/>
        <v>1488</v>
      </c>
      <c r="R138" t="str">
        <f t="shared" si="34"/>
        <v>Inconsistent</v>
      </c>
      <c r="S138" t="str">
        <f t="shared" si="35"/>
        <v>Wrong</v>
      </c>
      <c r="T138" t="b">
        <f t="shared" si="36"/>
        <v>0</v>
      </c>
      <c r="U138" t="b">
        <f t="shared" si="37"/>
        <v>0</v>
      </c>
      <c r="V138" t="str">
        <f t="shared" si="38"/>
        <v>Normal</v>
      </c>
    </row>
    <row r="139" spans="1:22">
      <c r="A139" t="s">
        <v>433</v>
      </c>
      <c r="B139" t="s">
        <v>434</v>
      </c>
      <c r="C139" s="1">
        <v>45374</v>
      </c>
      <c r="D139" t="s">
        <v>435</v>
      </c>
      <c r="E139" t="s">
        <v>17</v>
      </c>
      <c r="F139">
        <v>10</v>
      </c>
      <c r="G139">
        <v>184.1</v>
      </c>
      <c r="H139">
        <v>1153.56</v>
      </c>
      <c r="I139" t="s">
        <v>67</v>
      </c>
      <c r="J139" t="b">
        <f t="shared" si="26"/>
        <v>0</v>
      </c>
      <c r="K139" t="b">
        <f t="shared" si="27"/>
        <v>0</v>
      </c>
      <c r="L139" t="b">
        <f t="shared" si="28"/>
        <v>0</v>
      </c>
      <c r="M139" t="b">
        <f t="shared" si="29"/>
        <v>1</v>
      </c>
      <c r="N139" t="b">
        <f t="shared" si="30"/>
        <v>0</v>
      </c>
      <c r="O139" t="str">
        <f t="shared" si="31"/>
        <v>03/23/2024</v>
      </c>
      <c r="P139" t="str">
        <f t="shared" si="32"/>
        <v>Valid Date</v>
      </c>
      <c r="Q139">
        <f t="shared" si="33"/>
        <v>1841</v>
      </c>
      <c r="R139" t="str">
        <f t="shared" si="34"/>
        <v>Inconsistent</v>
      </c>
      <c r="S139" t="str">
        <f t="shared" si="35"/>
        <v>Wrong</v>
      </c>
      <c r="T139" t="b">
        <f t="shared" si="36"/>
        <v>0</v>
      </c>
      <c r="U139" t="b">
        <f t="shared" si="37"/>
        <v>0</v>
      </c>
      <c r="V139" t="str">
        <f t="shared" si="38"/>
        <v>Normal</v>
      </c>
    </row>
    <row r="140" spans="1:22">
      <c r="A140" t="s">
        <v>436</v>
      </c>
      <c r="B140" t="s">
        <v>437</v>
      </c>
      <c r="C140" s="3">
        <v>45665</v>
      </c>
      <c r="D140" t="s">
        <v>438</v>
      </c>
      <c r="E140" t="s">
        <v>12</v>
      </c>
      <c r="F140">
        <v>3</v>
      </c>
      <c r="G140">
        <v>457.93</v>
      </c>
      <c r="H140">
        <v>2587.4299999999998</v>
      </c>
      <c r="I140" t="s">
        <v>63</v>
      </c>
      <c r="J140" t="b">
        <f t="shared" si="26"/>
        <v>0</v>
      </c>
      <c r="K140" t="b">
        <f t="shared" si="27"/>
        <v>0</v>
      </c>
      <c r="L140" t="b">
        <f t="shared" si="28"/>
        <v>0</v>
      </c>
      <c r="M140" t="b">
        <f t="shared" si="29"/>
        <v>1</v>
      </c>
      <c r="N140" t="b">
        <f t="shared" si="30"/>
        <v>1</v>
      </c>
      <c r="O140" t="str">
        <f t="shared" si="31"/>
        <v>01/08/2025</v>
      </c>
      <c r="P140" t="str">
        <f t="shared" si="32"/>
        <v>Valid Date</v>
      </c>
      <c r="Q140">
        <f t="shared" si="33"/>
        <v>1373.79</v>
      </c>
      <c r="R140" t="str">
        <f t="shared" si="34"/>
        <v>Inconsistent</v>
      </c>
      <c r="S140" t="str">
        <f t="shared" si="35"/>
        <v>Wrong</v>
      </c>
      <c r="T140" t="b">
        <f t="shared" si="36"/>
        <v>0</v>
      </c>
      <c r="U140" t="b">
        <f t="shared" si="37"/>
        <v>0</v>
      </c>
      <c r="V140" t="str">
        <f t="shared" si="38"/>
        <v>Normal</v>
      </c>
    </row>
    <row r="141" spans="1:22">
      <c r="A141" t="s">
        <v>439</v>
      </c>
      <c r="B141" t="s">
        <v>440</v>
      </c>
      <c r="C141" s="1">
        <v>45299</v>
      </c>
      <c r="D141" t="s">
        <v>441</v>
      </c>
      <c r="E141" t="s">
        <v>27</v>
      </c>
      <c r="F141">
        <v>4</v>
      </c>
      <c r="G141">
        <v>295.01</v>
      </c>
      <c r="H141">
        <v>2544.85</v>
      </c>
      <c r="I141" t="s">
        <v>80</v>
      </c>
      <c r="J141" t="b">
        <f t="shared" si="26"/>
        <v>0</v>
      </c>
      <c r="K141" t="b">
        <f t="shared" si="27"/>
        <v>0</v>
      </c>
      <c r="L141" t="b">
        <f t="shared" si="28"/>
        <v>0</v>
      </c>
      <c r="M141" t="b">
        <f t="shared" si="29"/>
        <v>1</v>
      </c>
      <c r="N141" t="b">
        <f t="shared" si="30"/>
        <v>0</v>
      </c>
      <c r="O141" t="str">
        <f t="shared" si="31"/>
        <v>01/08/2024</v>
      </c>
      <c r="P141" t="str">
        <f t="shared" si="32"/>
        <v>Valid Date</v>
      </c>
      <c r="Q141">
        <f t="shared" si="33"/>
        <v>1180.04</v>
      </c>
      <c r="R141" t="str">
        <f t="shared" si="34"/>
        <v>Inconsistent</v>
      </c>
      <c r="S141" t="str">
        <f t="shared" si="35"/>
        <v>Wrong</v>
      </c>
      <c r="T141" t="b">
        <f t="shared" si="36"/>
        <v>0</v>
      </c>
      <c r="U141" t="b">
        <f t="shared" si="37"/>
        <v>0</v>
      </c>
      <c r="V141" t="str">
        <f t="shared" si="38"/>
        <v>Normal</v>
      </c>
    </row>
    <row r="142" spans="1:22">
      <c r="A142" t="s">
        <v>442</v>
      </c>
      <c r="B142" t="s">
        <v>443</v>
      </c>
      <c r="C142" s="1">
        <v>45329</v>
      </c>
      <c r="D142" t="s">
        <v>444</v>
      </c>
      <c r="E142" t="s">
        <v>34</v>
      </c>
      <c r="F142">
        <v>8</v>
      </c>
      <c r="G142">
        <v>205.39</v>
      </c>
      <c r="I142" t="s">
        <v>18</v>
      </c>
      <c r="J142" t="b">
        <f t="shared" si="26"/>
        <v>0</v>
      </c>
      <c r="K142" t="b">
        <f t="shared" si="27"/>
        <v>1</v>
      </c>
      <c r="L142" t="b">
        <f t="shared" si="28"/>
        <v>0</v>
      </c>
      <c r="M142" t="b">
        <f t="shared" si="29"/>
        <v>1</v>
      </c>
      <c r="N142" t="b">
        <f t="shared" si="30"/>
        <v>0</v>
      </c>
      <c r="O142" t="str">
        <f t="shared" si="31"/>
        <v>02/07/2024</v>
      </c>
      <c r="P142" t="str">
        <f t="shared" si="32"/>
        <v>Valid Date</v>
      </c>
      <c r="Q142">
        <f t="shared" si="33"/>
        <v>1643.12</v>
      </c>
      <c r="R142" t="str">
        <f t="shared" si="34"/>
        <v>Inconsistent</v>
      </c>
      <c r="S142" t="str">
        <f t="shared" si="35"/>
        <v>Wrong</v>
      </c>
      <c r="T142" t="b">
        <f t="shared" si="36"/>
        <v>0</v>
      </c>
      <c r="U142" t="b">
        <f t="shared" si="37"/>
        <v>0</v>
      </c>
      <c r="V142" t="str">
        <f t="shared" si="38"/>
        <v>Normal</v>
      </c>
    </row>
    <row r="143" spans="1:22">
      <c r="A143" t="s">
        <v>445</v>
      </c>
      <c r="B143" t="s">
        <v>446</v>
      </c>
      <c r="C143" s="1">
        <v>45490</v>
      </c>
      <c r="D143" t="s">
        <v>447</v>
      </c>
      <c r="E143" t="s">
        <v>22</v>
      </c>
      <c r="F143">
        <v>1</v>
      </c>
      <c r="G143">
        <v>126.31</v>
      </c>
      <c r="H143">
        <v>2145.15</v>
      </c>
      <c r="I143" t="s">
        <v>63</v>
      </c>
      <c r="J143" t="b">
        <f t="shared" si="26"/>
        <v>0</v>
      </c>
      <c r="K143" t="b">
        <f t="shared" si="27"/>
        <v>0</v>
      </c>
      <c r="L143" t="b">
        <f t="shared" si="28"/>
        <v>0</v>
      </c>
      <c r="M143" t="b">
        <f t="shared" si="29"/>
        <v>1</v>
      </c>
      <c r="N143" t="b">
        <f t="shared" si="30"/>
        <v>1</v>
      </c>
      <c r="O143" t="str">
        <f t="shared" si="31"/>
        <v>07/17/2024</v>
      </c>
      <c r="P143" t="str">
        <f t="shared" si="32"/>
        <v>Valid Date</v>
      </c>
      <c r="Q143">
        <f t="shared" si="33"/>
        <v>126.31</v>
      </c>
      <c r="R143" t="str">
        <f t="shared" si="34"/>
        <v>Inconsistent</v>
      </c>
      <c r="S143" t="str">
        <f t="shared" si="35"/>
        <v>Wrong</v>
      </c>
      <c r="T143" t="b">
        <f t="shared" si="36"/>
        <v>0</v>
      </c>
      <c r="U143" t="b">
        <f t="shared" si="37"/>
        <v>0</v>
      </c>
      <c r="V143" t="str">
        <f t="shared" si="38"/>
        <v>Normal</v>
      </c>
    </row>
    <row r="144" spans="1:22">
      <c r="A144" t="s">
        <v>448</v>
      </c>
      <c r="B144" t="s">
        <v>449</v>
      </c>
      <c r="C144" s="1">
        <v>45438</v>
      </c>
      <c r="D144" t="s">
        <v>450</v>
      </c>
      <c r="E144" t="s">
        <v>22</v>
      </c>
      <c r="F144">
        <v>2</v>
      </c>
      <c r="G144">
        <v>252.33</v>
      </c>
      <c r="H144">
        <v>3969.85</v>
      </c>
      <c r="I144" t="s">
        <v>63</v>
      </c>
      <c r="J144" t="b">
        <f t="shared" si="26"/>
        <v>0</v>
      </c>
      <c r="K144" t="b">
        <f t="shared" si="27"/>
        <v>0</v>
      </c>
      <c r="L144" t="b">
        <f t="shared" si="28"/>
        <v>0</v>
      </c>
      <c r="M144" t="b">
        <f t="shared" si="29"/>
        <v>1</v>
      </c>
      <c r="N144" t="b">
        <f t="shared" si="30"/>
        <v>1</v>
      </c>
      <c r="O144" t="str">
        <f t="shared" si="31"/>
        <v>05/26/2024</v>
      </c>
      <c r="P144" t="str">
        <f t="shared" si="32"/>
        <v>Valid Date</v>
      </c>
      <c r="Q144">
        <f t="shared" si="33"/>
        <v>504.66</v>
      </c>
      <c r="R144" t="str">
        <f t="shared" si="34"/>
        <v>Inconsistent</v>
      </c>
      <c r="S144" t="str">
        <f t="shared" si="35"/>
        <v>Wrong</v>
      </c>
      <c r="T144" t="b">
        <f t="shared" si="36"/>
        <v>0</v>
      </c>
      <c r="U144" t="b">
        <f t="shared" si="37"/>
        <v>0</v>
      </c>
      <c r="V144" t="str">
        <f t="shared" si="38"/>
        <v>Normal</v>
      </c>
    </row>
    <row r="145" spans="1:22">
      <c r="A145" t="s">
        <v>451</v>
      </c>
      <c r="B145" t="s">
        <v>452</v>
      </c>
      <c r="C145" s="1">
        <v>45492</v>
      </c>
      <c r="D145" t="s">
        <v>453</v>
      </c>
      <c r="E145" t="s">
        <v>12</v>
      </c>
      <c r="F145">
        <v>10</v>
      </c>
      <c r="G145">
        <v>26.14</v>
      </c>
      <c r="H145">
        <v>1749.87</v>
      </c>
      <c r="I145" t="s">
        <v>18</v>
      </c>
      <c r="J145" t="b">
        <f t="shared" si="26"/>
        <v>0</v>
      </c>
      <c r="K145" t="b">
        <f t="shared" si="27"/>
        <v>0</v>
      </c>
      <c r="L145" t="b">
        <f t="shared" si="28"/>
        <v>0</v>
      </c>
      <c r="M145" t="b">
        <f t="shared" si="29"/>
        <v>1</v>
      </c>
      <c r="N145" t="b">
        <f t="shared" si="30"/>
        <v>1</v>
      </c>
      <c r="O145" t="str">
        <f t="shared" si="31"/>
        <v>07/19/2024</v>
      </c>
      <c r="P145" t="str">
        <f t="shared" si="32"/>
        <v>Valid Date</v>
      </c>
      <c r="Q145">
        <f t="shared" si="33"/>
        <v>261.39999999999998</v>
      </c>
      <c r="R145" t="str">
        <f t="shared" si="34"/>
        <v>Inconsistent</v>
      </c>
      <c r="S145" t="str">
        <f t="shared" si="35"/>
        <v>Wrong</v>
      </c>
      <c r="T145" t="b">
        <f t="shared" si="36"/>
        <v>0</v>
      </c>
      <c r="U145" t="b">
        <f t="shared" si="37"/>
        <v>0</v>
      </c>
      <c r="V145" t="str">
        <f t="shared" si="38"/>
        <v>Normal</v>
      </c>
    </row>
    <row r="146" spans="1:22">
      <c r="A146" t="s">
        <v>454</v>
      </c>
      <c r="B146" t="s">
        <v>455</v>
      </c>
      <c r="C146" s="1">
        <v>45518</v>
      </c>
      <c r="D146" t="s">
        <v>456</v>
      </c>
      <c r="E146" t="s">
        <v>22</v>
      </c>
      <c r="F146">
        <v>6</v>
      </c>
      <c r="G146">
        <v>-1</v>
      </c>
      <c r="H146">
        <v>1184.3800000000001</v>
      </c>
      <c r="I146" t="s">
        <v>13</v>
      </c>
      <c r="J146" t="b">
        <f t="shared" si="26"/>
        <v>0</v>
      </c>
      <c r="K146" t="b">
        <f t="shared" si="27"/>
        <v>0</v>
      </c>
      <c r="L146" t="b">
        <f t="shared" si="28"/>
        <v>0</v>
      </c>
      <c r="M146" t="b">
        <f t="shared" si="29"/>
        <v>1</v>
      </c>
      <c r="N146" t="b">
        <f t="shared" si="30"/>
        <v>1</v>
      </c>
      <c r="O146" t="str">
        <f t="shared" si="31"/>
        <v>08/14/2024</v>
      </c>
      <c r="P146" t="str">
        <f t="shared" si="32"/>
        <v>Valid Date</v>
      </c>
      <c r="Q146">
        <f t="shared" si="33"/>
        <v>-6</v>
      </c>
      <c r="R146" t="str">
        <f t="shared" si="34"/>
        <v>Inconsistent</v>
      </c>
      <c r="S146" t="str">
        <f t="shared" si="35"/>
        <v>Wrong</v>
      </c>
      <c r="T146" t="b">
        <f t="shared" si="36"/>
        <v>0</v>
      </c>
      <c r="U146" t="b">
        <f t="shared" si="37"/>
        <v>0</v>
      </c>
      <c r="V146" t="str">
        <f t="shared" si="38"/>
        <v>Outlier</v>
      </c>
    </row>
    <row r="147" spans="1:22">
      <c r="A147" t="s">
        <v>457</v>
      </c>
      <c r="B147" t="s">
        <v>458</v>
      </c>
      <c r="C147" s="1">
        <v>45365</v>
      </c>
      <c r="D147" t="s">
        <v>459</v>
      </c>
      <c r="E147" t="s">
        <v>34</v>
      </c>
      <c r="F147">
        <v>3</v>
      </c>
      <c r="G147">
        <v>173.97</v>
      </c>
      <c r="H147">
        <v>1675.32</v>
      </c>
      <c r="I147" t="s">
        <v>18</v>
      </c>
      <c r="J147" t="b">
        <f t="shared" si="26"/>
        <v>0</v>
      </c>
      <c r="K147" t="b">
        <f t="shared" si="27"/>
        <v>0</v>
      </c>
      <c r="L147" t="b">
        <f t="shared" si="28"/>
        <v>0</v>
      </c>
      <c r="M147" t="b">
        <f t="shared" si="29"/>
        <v>1</v>
      </c>
      <c r="N147" t="b">
        <f t="shared" si="30"/>
        <v>0</v>
      </c>
      <c r="O147" t="str">
        <f t="shared" si="31"/>
        <v>03/14/2024</v>
      </c>
      <c r="P147" t="str">
        <f t="shared" si="32"/>
        <v>Valid Date</v>
      </c>
      <c r="Q147">
        <f t="shared" si="33"/>
        <v>521.91</v>
      </c>
      <c r="R147" t="str">
        <f t="shared" si="34"/>
        <v>Inconsistent</v>
      </c>
      <c r="S147" t="str">
        <f t="shared" si="35"/>
        <v>Wrong</v>
      </c>
      <c r="T147" t="b">
        <f t="shared" si="36"/>
        <v>0</v>
      </c>
      <c r="U147" t="b">
        <f t="shared" si="37"/>
        <v>0</v>
      </c>
      <c r="V147" t="str">
        <f t="shared" si="38"/>
        <v>Normal</v>
      </c>
    </row>
    <row r="148" spans="1:22">
      <c r="A148" t="s">
        <v>460</v>
      </c>
      <c r="B148" t="s">
        <v>461</v>
      </c>
      <c r="C148" s="1">
        <v>45514</v>
      </c>
      <c r="D148" t="s">
        <v>462</v>
      </c>
      <c r="E148" t="s">
        <v>22</v>
      </c>
      <c r="F148">
        <v>2</v>
      </c>
      <c r="G148">
        <v>441.23</v>
      </c>
      <c r="H148">
        <v>1425.68</v>
      </c>
      <c r="I148" t="s">
        <v>80</v>
      </c>
      <c r="J148" t="b">
        <f t="shared" si="26"/>
        <v>0</v>
      </c>
      <c r="K148" t="b">
        <f t="shared" si="27"/>
        <v>0</v>
      </c>
      <c r="L148" t="b">
        <f t="shared" si="28"/>
        <v>0</v>
      </c>
      <c r="M148" t="b">
        <f t="shared" si="29"/>
        <v>1</v>
      </c>
      <c r="N148" t="b">
        <f t="shared" si="30"/>
        <v>1</v>
      </c>
      <c r="O148" t="str">
        <f t="shared" si="31"/>
        <v>08/10/2024</v>
      </c>
      <c r="P148" t="str">
        <f t="shared" si="32"/>
        <v>Valid Date</v>
      </c>
      <c r="Q148">
        <f t="shared" si="33"/>
        <v>882.46</v>
      </c>
      <c r="R148" t="str">
        <f t="shared" si="34"/>
        <v>Inconsistent</v>
      </c>
      <c r="S148" t="str">
        <f t="shared" si="35"/>
        <v>Wrong</v>
      </c>
      <c r="T148" t="b">
        <f t="shared" si="36"/>
        <v>0</v>
      </c>
      <c r="U148" t="b">
        <f t="shared" si="37"/>
        <v>0</v>
      </c>
      <c r="V148" t="str">
        <f t="shared" si="38"/>
        <v>Normal</v>
      </c>
    </row>
    <row r="149" spans="1:22">
      <c r="A149" t="s">
        <v>463</v>
      </c>
      <c r="B149" t="s">
        <v>464</v>
      </c>
      <c r="C149" s="1">
        <v>45421</v>
      </c>
      <c r="D149" t="s">
        <v>465</v>
      </c>
      <c r="E149" t="s">
        <v>22</v>
      </c>
      <c r="F149">
        <v>7</v>
      </c>
      <c r="G149">
        <v>453.78</v>
      </c>
      <c r="H149">
        <v>111.23</v>
      </c>
      <c r="I149" t="s">
        <v>67</v>
      </c>
      <c r="J149" t="b">
        <f t="shared" si="26"/>
        <v>0</v>
      </c>
      <c r="K149" t="b">
        <f t="shared" si="27"/>
        <v>0</v>
      </c>
      <c r="L149" t="b">
        <f t="shared" si="28"/>
        <v>0</v>
      </c>
      <c r="M149" t="b">
        <f t="shared" si="29"/>
        <v>1</v>
      </c>
      <c r="N149" t="b">
        <f t="shared" si="30"/>
        <v>0</v>
      </c>
      <c r="O149" t="str">
        <f t="shared" si="31"/>
        <v>05/09/2024</v>
      </c>
      <c r="P149" t="str">
        <f t="shared" si="32"/>
        <v>Valid Date</v>
      </c>
      <c r="Q149">
        <f t="shared" si="33"/>
        <v>3176.46</v>
      </c>
      <c r="R149" t="str">
        <f t="shared" si="34"/>
        <v>Inconsistent</v>
      </c>
      <c r="S149" t="str">
        <f t="shared" si="35"/>
        <v>Wrong</v>
      </c>
      <c r="T149" t="b">
        <f t="shared" si="36"/>
        <v>0</v>
      </c>
      <c r="U149" t="b">
        <f t="shared" si="37"/>
        <v>0</v>
      </c>
      <c r="V149" t="str">
        <f t="shared" si="38"/>
        <v>Normal</v>
      </c>
    </row>
    <row r="150" spans="1:22">
      <c r="A150" t="s">
        <v>466</v>
      </c>
      <c r="B150" t="s">
        <v>467</v>
      </c>
      <c r="C150" s="1">
        <v>45458</v>
      </c>
      <c r="D150" t="s">
        <v>468</v>
      </c>
      <c r="E150" t="s">
        <v>111</v>
      </c>
      <c r="F150">
        <v>2</v>
      </c>
      <c r="G150">
        <v>35.299999999999997</v>
      </c>
      <c r="I150" t="s">
        <v>18</v>
      </c>
      <c r="J150" t="b">
        <f t="shared" si="26"/>
        <v>0</v>
      </c>
      <c r="K150" t="b">
        <f t="shared" si="27"/>
        <v>1</v>
      </c>
      <c r="L150" t="b">
        <f t="shared" si="28"/>
        <v>0</v>
      </c>
      <c r="M150" t="b">
        <f t="shared" si="29"/>
        <v>1</v>
      </c>
      <c r="N150" t="b">
        <f t="shared" si="30"/>
        <v>1</v>
      </c>
      <c r="O150" t="str">
        <f t="shared" si="31"/>
        <v>06/15/2024</v>
      </c>
      <c r="P150" t="str">
        <f t="shared" si="32"/>
        <v>Valid Date</v>
      </c>
      <c r="Q150">
        <f t="shared" si="33"/>
        <v>70.599999999999994</v>
      </c>
      <c r="R150" t="str">
        <f t="shared" si="34"/>
        <v>Inconsistent</v>
      </c>
      <c r="S150" t="str">
        <f t="shared" si="35"/>
        <v>Wrong</v>
      </c>
      <c r="T150" t="b">
        <f t="shared" si="36"/>
        <v>0</v>
      </c>
      <c r="U150" t="b">
        <f t="shared" si="37"/>
        <v>0</v>
      </c>
      <c r="V150" t="str">
        <f t="shared" si="38"/>
        <v>Normal</v>
      </c>
    </row>
    <row r="151" spans="1:22">
      <c r="A151" t="s">
        <v>469</v>
      </c>
      <c r="B151" t="s">
        <v>470</v>
      </c>
      <c r="C151" s="3">
        <v>45673</v>
      </c>
      <c r="D151" t="s">
        <v>471</v>
      </c>
      <c r="E151" t="s">
        <v>22</v>
      </c>
      <c r="F151">
        <v>8</v>
      </c>
      <c r="G151">
        <v>189.12</v>
      </c>
      <c r="H151">
        <v>4413.18</v>
      </c>
      <c r="I151" t="s">
        <v>18</v>
      </c>
      <c r="J151" t="b">
        <f t="shared" si="26"/>
        <v>0</v>
      </c>
      <c r="K151" t="b">
        <f t="shared" si="27"/>
        <v>0</v>
      </c>
      <c r="L151" t="b">
        <f t="shared" si="28"/>
        <v>0</v>
      </c>
      <c r="M151" t="b">
        <f t="shared" si="29"/>
        <v>1</v>
      </c>
      <c r="N151" t="b">
        <f t="shared" si="30"/>
        <v>1</v>
      </c>
      <c r="O151" t="str">
        <f t="shared" si="31"/>
        <v>01/16/2025</v>
      </c>
      <c r="P151" t="str">
        <f t="shared" si="32"/>
        <v>Valid Date</v>
      </c>
      <c r="Q151">
        <f t="shared" si="33"/>
        <v>1512.96</v>
      </c>
      <c r="R151" t="str">
        <f t="shared" si="34"/>
        <v>Inconsistent</v>
      </c>
      <c r="S151" t="str">
        <f t="shared" si="35"/>
        <v>Wrong</v>
      </c>
      <c r="T151" t="b">
        <f t="shared" si="36"/>
        <v>0</v>
      </c>
      <c r="U151" t="b">
        <f t="shared" si="37"/>
        <v>0</v>
      </c>
      <c r="V151" t="str">
        <f t="shared" si="38"/>
        <v>Normal</v>
      </c>
    </row>
    <row r="152" spans="1:22">
      <c r="A152" t="s">
        <v>472</v>
      </c>
      <c r="B152" t="s">
        <v>473</v>
      </c>
      <c r="C152" s="1">
        <v>45424</v>
      </c>
      <c r="D152" t="s">
        <v>474</v>
      </c>
      <c r="E152" t="s">
        <v>22</v>
      </c>
      <c r="F152">
        <v>3</v>
      </c>
      <c r="G152">
        <v>54.51</v>
      </c>
      <c r="H152">
        <v>3000.74</v>
      </c>
      <c r="I152" t="s">
        <v>67</v>
      </c>
      <c r="J152" t="b">
        <f t="shared" si="26"/>
        <v>0</v>
      </c>
      <c r="K152" t="b">
        <f t="shared" si="27"/>
        <v>0</v>
      </c>
      <c r="L152" t="b">
        <f t="shared" si="28"/>
        <v>0</v>
      </c>
      <c r="M152" t="b">
        <f t="shared" si="29"/>
        <v>1</v>
      </c>
      <c r="N152" t="b">
        <f t="shared" si="30"/>
        <v>0</v>
      </c>
      <c r="O152" t="str">
        <f t="shared" si="31"/>
        <v>05/12/2024</v>
      </c>
      <c r="P152" t="str">
        <f t="shared" si="32"/>
        <v>Valid Date</v>
      </c>
      <c r="Q152">
        <f t="shared" si="33"/>
        <v>163.53</v>
      </c>
      <c r="R152" t="str">
        <f t="shared" si="34"/>
        <v>Inconsistent</v>
      </c>
      <c r="S152" t="str">
        <f t="shared" si="35"/>
        <v>Wrong</v>
      </c>
      <c r="T152" t="b">
        <f t="shared" si="36"/>
        <v>0</v>
      </c>
      <c r="U152" t="b">
        <f t="shared" si="37"/>
        <v>0</v>
      </c>
      <c r="V152" t="str">
        <f t="shared" si="38"/>
        <v>Normal</v>
      </c>
    </row>
    <row r="153" spans="1:22">
      <c r="A153" t="s">
        <v>475</v>
      </c>
      <c r="B153" t="s">
        <v>476</v>
      </c>
      <c r="C153" s="1">
        <v>45395</v>
      </c>
      <c r="D153" t="s">
        <v>477</v>
      </c>
      <c r="E153" t="s">
        <v>27</v>
      </c>
      <c r="F153">
        <v>7</v>
      </c>
      <c r="G153">
        <v>362.37</v>
      </c>
      <c r="H153">
        <v>4826.68</v>
      </c>
      <c r="I153" t="s">
        <v>13</v>
      </c>
      <c r="J153" t="b">
        <f t="shared" si="26"/>
        <v>0</v>
      </c>
      <c r="K153" t="b">
        <f t="shared" si="27"/>
        <v>0</v>
      </c>
      <c r="L153" t="b">
        <f t="shared" si="28"/>
        <v>0</v>
      </c>
      <c r="M153" t="b">
        <f t="shared" si="29"/>
        <v>1</v>
      </c>
      <c r="N153" t="b">
        <f t="shared" si="30"/>
        <v>0</v>
      </c>
      <c r="O153" t="str">
        <f t="shared" si="31"/>
        <v>04/13/2024</v>
      </c>
      <c r="P153" t="str">
        <f t="shared" si="32"/>
        <v>Valid Date</v>
      </c>
      <c r="Q153">
        <f t="shared" si="33"/>
        <v>2536.59</v>
      </c>
      <c r="R153" t="str">
        <f t="shared" si="34"/>
        <v>Inconsistent</v>
      </c>
      <c r="S153" t="str">
        <f t="shared" si="35"/>
        <v>Wrong</v>
      </c>
      <c r="T153" t="b">
        <f t="shared" si="36"/>
        <v>0</v>
      </c>
      <c r="U153" t="b">
        <f t="shared" si="37"/>
        <v>0</v>
      </c>
      <c r="V153" t="str">
        <f t="shared" si="38"/>
        <v>Normal</v>
      </c>
    </row>
    <row r="154" spans="1:22">
      <c r="A154" t="s">
        <v>478</v>
      </c>
      <c r="B154" t="s">
        <v>479</v>
      </c>
      <c r="C154" s="1">
        <v>45446</v>
      </c>
      <c r="D154" t="s">
        <v>480</v>
      </c>
      <c r="E154" t="s">
        <v>27</v>
      </c>
      <c r="F154">
        <v>3</v>
      </c>
      <c r="G154">
        <v>422.29</v>
      </c>
      <c r="H154">
        <v>2014.34</v>
      </c>
      <c r="I154" t="s">
        <v>23</v>
      </c>
      <c r="J154" t="b">
        <f t="shared" si="26"/>
        <v>0</v>
      </c>
      <c r="K154" t="b">
        <f t="shared" si="27"/>
        <v>0</v>
      </c>
      <c r="L154" t="b">
        <f t="shared" si="28"/>
        <v>0</v>
      </c>
      <c r="M154" t="b">
        <f t="shared" si="29"/>
        <v>1</v>
      </c>
      <c r="N154" t="b">
        <f t="shared" si="30"/>
        <v>1</v>
      </c>
      <c r="O154" t="str">
        <f t="shared" si="31"/>
        <v>06/03/2024</v>
      </c>
      <c r="P154" t="str">
        <f t="shared" si="32"/>
        <v>Valid Date</v>
      </c>
      <c r="Q154">
        <f t="shared" si="33"/>
        <v>1266.8700000000001</v>
      </c>
      <c r="R154" t="str">
        <f t="shared" si="34"/>
        <v>Inconsistent</v>
      </c>
      <c r="S154" t="str">
        <f t="shared" si="35"/>
        <v>Wrong</v>
      </c>
      <c r="T154" t="b">
        <f t="shared" si="36"/>
        <v>0</v>
      </c>
      <c r="U154" t="b">
        <f t="shared" si="37"/>
        <v>0</v>
      </c>
      <c r="V154" t="str">
        <f t="shared" si="38"/>
        <v>Normal</v>
      </c>
    </row>
    <row r="155" spans="1:22">
      <c r="A155" t="s">
        <v>481</v>
      </c>
      <c r="B155" t="s">
        <v>482</v>
      </c>
      <c r="C155" s="1">
        <v>45580</v>
      </c>
      <c r="D155" t="s">
        <v>483</v>
      </c>
      <c r="E155" t="s">
        <v>34</v>
      </c>
      <c r="F155">
        <v>1</v>
      </c>
      <c r="G155">
        <v>376.69</v>
      </c>
      <c r="H155">
        <v>2975.51</v>
      </c>
      <c r="I155" t="s">
        <v>23</v>
      </c>
      <c r="J155" t="b">
        <f t="shared" si="26"/>
        <v>0</v>
      </c>
      <c r="K155" t="b">
        <f t="shared" si="27"/>
        <v>0</v>
      </c>
      <c r="L155" t="b">
        <f t="shared" si="28"/>
        <v>0</v>
      </c>
      <c r="M155" t="b">
        <f t="shared" si="29"/>
        <v>1</v>
      </c>
      <c r="N155" t="b">
        <f t="shared" si="30"/>
        <v>1</v>
      </c>
      <c r="O155" t="str">
        <f t="shared" si="31"/>
        <v>10/15/2024</v>
      </c>
      <c r="P155" t="str">
        <f t="shared" si="32"/>
        <v>Valid Date</v>
      </c>
      <c r="Q155">
        <f t="shared" si="33"/>
        <v>376.69</v>
      </c>
      <c r="R155" t="str">
        <f t="shared" si="34"/>
        <v>Inconsistent</v>
      </c>
      <c r="S155" t="str">
        <f t="shared" si="35"/>
        <v>Wrong</v>
      </c>
      <c r="T155" t="b">
        <f t="shared" si="36"/>
        <v>0</v>
      </c>
      <c r="U155" t="b">
        <f t="shared" si="37"/>
        <v>0</v>
      </c>
      <c r="V155" t="str">
        <f t="shared" si="38"/>
        <v>Normal</v>
      </c>
    </row>
    <row r="156" spans="1:22">
      <c r="A156" t="s">
        <v>484</v>
      </c>
      <c r="B156" t="s">
        <v>485</v>
      </c>
      <c r="C156" s="1">
        <v>45479</v>
      </c>
      <c r="D156" t="s">
        <v>486</v>
      </c>
      <c r="E156" t="s">
        <v>12</v>
      </c>
      <c r="F156">
        <v>9</v>
      </c>
      <c r="G156">
        <v>355.73</v>
      </c>
      <c r="I156" t="s">
        <v>67</v>
      </c>
      <c r="J156" t="b">
        <f t="shared" si="26"/>
        <v>0</v>
      </c>
      <c r="K156" t="b">
        <f t="shared" si="27"/>
        <v>1</v>
      </c>
      <c r="L156" t="b">
        <f t="shared" si="28"/>
        <v>0</v>
      </c>
      <c r="M156" t="b">
        <f t="shared" si="29"/>
        <v>1</v>
      </c>
      <c r="N156" t="b">
        <f t="shared" si="30"/>
        <v>1</v>
      </c>
      <c r="O156" t="str">
        <f t="shared" si="31"/>
        <v>07/06/2024</v>
      </c>
      <c r="P156" t="str">
        <f t="shared" si="32"/>
        <v>Valid Date</v>
      </c>
      <c r="Q156">
        <f t="shared" si="33"/>
        <v>3201.57</v>
      </c>
      <c r="R156" t="str">
        <f t="shared" si="34"/>
        <v>Inconsistent</v>
      </c>
      <c r="S156" t="str">
        <f t="shared" si="35"/>
        <v>Wrong</v>
      </c>
      <c r="T156" t="b">
        <f t="shared" si="36"/>
        <v>0</v>
      </c>
      <c r="U156" t="b">
        <f t="shared" si="37"/>
        <v>0</v>
      </c>
      <c r="V156" t="str">
        <f t="shared" si="38"/>
        <v>Normal</v>
      </c>
    </row>
    <row r="157" spans="1:22">
      <c r="A157" t="s">
        <v>487</v>
      </c>
      <c r="B157" t="s">
        <v>488</v>
      </c>
      <c r="C157" s="1">
        <v>45591</v>
      </c>
      <c r="D157" t="s">
        <v>489</v>
      </c>
      <c r="E157" t="s">
        <v>27</v>
      </c>
      <c r="F157">
        <v>4</v>
      </c>
      <c r="G157">
        <v>149.22999999999999</v>
      </c>
      <c r="H157">
        <v>924.89</v>
      </c>
      <c r="I157" t="s">
        <v>67</v>
      </c>
      <c r="J157" t="b">
        <f t="shared" si="26"/>
        <v>0</v>
      </c>
      <c r="K157" t="b">
        <f t="shared" si="27"/>
        <v>0</v>
      </c>
      <c r="L157" t="b">
        <f t="shared" si="28"/>
        <v>0</v>
      </c>
      <c r="M157" t="b">
        <f t="shared" si="29"/>
        <v>1</v>
      </c>
      <c r="N157" t="b">
        <f t="shared" si="30"/>
        <v>1</v>
      </c>
      <c r="O157" t="str">
        <f t="shared" si="31"/>
        <v>10/26/2024</v>
      </c>
      <c r="P157" t="str">
        <f t="shared" si="32"/>
        <v>Valid Date</v>
      </c>
      <c r="Q157">
        <f t="shared" si="33"/>
        <v>596.91999999999996</v>
      </c>
      <c r="R157" t="str">
        <f t="shared" si="34"/>
        <v>Inconsistent</v>
      </c>
      <c r="S157" t="str">
        <f t="shared" si="35"/>
        <v>Wrong</v>
      </c>
      <c r="T157" t="b">
        <f t="shared" si="36"/>
        <v>0</v>
      </c>
      <c r="U157" t="b">
        <f t="shared" si="37"/>
        <v>0</v>
      </c>
      <c r="V157" t="str">
        <f t="shared" si="38"/>
        <v>Normal</v>
      </c>
    </row>
    <row r="158" spans="1:22">
      <c r="A158" t="s">
        <v>490</v>
      </c>
      <c r="B158" t="s">
        <v>491</v>
      </c>
      <c r="C158" s="1">
        <v>45576</v>
      </c>
      <c r="D158" t="s">
        <v>492</v>
      </c>
      <c r="E158" t="s">
        <v>22</v>
      </c>
      <c r="F158">
        <v>9</v>
      </c>
      <c r="G158">
        <v>378.92</v>
      </c>
      <c r="H158">
        <v>1321.1</v>
      </c>
      <c r="I158" t="s">
        <v>23</v>
      </c>
      <c r="J158" t="b">
        <f t="shared" si="26"/>
        <v>0</v>
      </c>
      <c r="K158" t="b">
        <f t="shared" si="27"/>
        <v>0</v>
      </c>
      <c r="L158" t="b">
        <f t="shared" si="28"/>
        <v>0</v>
      </c>
      <c r="M158" t="b">
        <f t="shared" si="29"/>
        <v>1</v>
      </c>
      <c r="N158" t="b">
        <f t="shared" si="30"/>
        <v>1</v>
      </c>
      <c r="O158" t="str">
        <f t="shared" si="31"/>
        <v>10/11/2024</v>
      </c>
      <c r="P158" t="str">
        <f t="shared" si="32"/>
        <v>Valid Date</v>
      </c>
      <c r="Q158">
        <f t="shared" si="33"/>
        <v>3410.28</v>
      </c>
      <c r="R158" t="str">
        <f t="shared" si="34"/>
        <v>Inconsistent</v>
      </c>
      <c r="S158" t="str">
        <f t="shared" si="35"/>
        <v>Wrong</v>
      </c>
      <c r="T158" t="b">
        <f t="shared" si="36"/>
        <v>0</v>
      </c>
      <c r="U158" t="b">
        <f t="shared" si="37"/>
        <v>0</v>
      </c>
      <c r="V158" t="str">
        <f t="shared" si="38"/>
        <v>Normal</v>
      </c>
    </row>
    <row r="159" spans="1:22">
      <c r="A159" t="s">
        <v>493</v>
      </c>
      <c r="B159" t="s">
        <v>494</v>
      </c>
      <c r="C159" s="1">
        <v>45322</v>
      </c>
      <c r="D159" t="s">
        <v>495</v>
      </c>
      <c r="E159" t="s">
        <v>111</v>
      </c>
      <c r="F159">
        <v>3</v>
      </c>
      <c r="G159">
        <v>108.42</v>
      </c>
      <c r="H159">
        <v>3396.83</v>
      </c>
      <c r="I159" t="s">
        <v>63</v>
      </c>
      <c r="J159" t="b">
        <f t="shared" si="26"/>
        <v>0</v>
      </c>
      <c r="K159" t="b">
        <f t="shared" si="27"/>
        <v>0</v>
      </c>
      <c r="L159" t="b">
        <f t="shared" si="28"/>
        <v>0</v>
      </c>
      <c r="M159" t="b">
        <f t="shared" si="29"/>
        <v>1</v>
      </c>
      <c r="N159" t="b">
        <f t="shared" si="30"/>
        <v>0</v>
      </c>
      <c r="O159" t="str">
        <f t="shared" si="31"/>
        <v>01/31/2024</v>
      </c>
      <c r="P159" t="str">
        <f t="shared" si="32"/>
        <v>Valid Date</v>
      </c>
      <c r="Q159">
        <f t="shared" si="33"/>
        <v>325.26</v>
      </c>
      <c r="R159" t="str">
        <f t="shared" si="34"/>
        <v>Inconsistent</v>
      </c>
      <c r="S159" t="str">
        <f t="shared" si="35"/>
        <v>Wrong</v>
      </c>
      <c r="T159" t="b">
        <f t="shared" si="36"/>
        <v>0</v>
      </c>
      <c r="U159" t="b">
        <f t="shared" si="37"/>
        <v>0</v>
      </c>
      <c r="V159" t="str">
        <f t="shared" si="38"/>
        <v>Normal</v>
      </c>
    </row>
    <row r="160" spans="1:22">
      <c r="A160" t="s">
        <v>496</v>
      </c>
      <c r="B160" t="s">
        <v>497</v>
      </c>
      <c r="C160" s="1">
        <v>45460</v>
      </c>
      <c r="D160" t="s">
        <v>498</v>
      </c>
      <c r="E160" t="s">
        <v>111</v>
      </c>
      <c r="F160">
        <v>2</v>
      </c>
      <c r="G160">
        <v>190.35</v>
      </c>
      <c r="H160">
        <v>4668.83</v>
      </c>
      <c r="I160" t="s">
        <v>13</v>
      </c>
      <c r="J160" t="b">
        <f t="shared" si="26"/>
        <v>0</v>
      </c>
      <c r="K160" t="b">
        <f t="shared" si="27"/>
        <v>0</v>
      </c>
      <c r="L160" t="b">
        <f t="shared" si="28"/>
        <v>0</v>
      </c>
      <c r="M160" t="b">
        <f t="shared" si="29"/>
        <v>1</v>
      </c>
      <c r="N160" t="b">
        <f t="shared" si="30"/>
        <v>1</v>
      </c>
      <c r="O160" t="str">
        <f t="shared" si="31"/>
        <v>06/17/2024</v>
      </c>
      <c r="P160" t="str">
        <f t="shared" si="32"/>
        <v>Valid Date</v>
      </c>
      <c r="Q160">
        <f t="shared" si="33"/>
        <v>380.7</v>
      </c>
      <c r="R160" t="str">
        <f t="shared" si="34"/>
        <v>Inconsistent</v>
      </c>
      <c r="S160" t="str">
        <f t="shared" si="35"/>
        <v>Wrong</v>
      </c>
      <c r="T160" t="b">
        <f t="shared" si="36"/>
        <v>0</v>
      </c>
      <c r="U160" t="b">
        <f t="shared" si="37"/>
        <v>0</v>
      </c>
      <c r="V160" t="str">
        <f t="shared" si="38"/>
        <v>Normal</v>
      </c>
    </row>
    <row r="161" spans="1:22">
      <c r="A161" t="s">
        <v>499</v>
      </c>
      <c r="B161" t="s">
        <v>500</v>
      </c>
      <c r="C161" s="3">
        <v>45658</v>
      </c>
      <c r="D161" t="s">
        <v>501</v>
      </c>
      <c r="E161" t="s">
        <v>38</v>
      </c>
      <c r="F161">
        <v>10</v>
      </c>
      <c r="G161">
        <v>484.81</v>
      </c>
      <c r="H161">
        <v>4186.29</v>
      </c>
      <c r="I161" t="s">
        <v>18</v>
      </c>
      <c r="J161" t="b">
        <f t="shared" si="26"/>
        <v>0</v>
      </c>
      <c r="K161" t="b">
        <f t="shared" si="27"/>
        <v>0</v>
      </c>
      <c r="L161" t="b">
        <f t="shared" si="28"/>
        <v>0</v>
      </c>
      <c r="M161" t="b">
        <f t="shared" si="29"/>
        <v>1</v>
      </c>
      <c r="N161" t="b">
        <f t="shared" si="30"/>
        <v>1</v>
      </c>
      <c r="O161" t="str">
        <f t="shared" si="31"/>
        <v>01/01/2025</v>
      </c>
      <c r="P161" t="str">
        <f t="shared" si="32"/>
        <v>Valid Date</v>
      </c>
      <c r="Q161">
        <f t="shared" si="33"/>
        <v>4848.1000000000004</v>
      </c>
      <c r="R161" t="str">
        <f t="shared" si="34"/>
        <v>Inconsistent</v>
      </c>
      <c r="S161" t="str">
        <f t="shared" si="35"/>
        <v>Wrong</v>
      </c>
      <c r="T161" t="b">
        <f t="shared" si="36"/>
        <v>0</v>
      </c>
      <c r="U161" t="b">
        <f t="shared" si="37"/>
        <v>0</v>
      </c>
      <c r="V161" t="str">
        <f t="shared" si="38"/>
        <v>Normal</v>
      </c>
    </row>
    <row r="162" spans="1:22">
      <c r="A162" t="s">
        <v>502</v>
      </c>
      <c r="B162" t="s">
        <v>503</v>
      </c>
      <c r="C162" s="1">
        <v>45574</v>
      </c>
      <c r="D162" t="s">
        <v>504</v>
      </c>
      <c r="E162" t="s">
        <v>27</v>
      </c>
      <c r="F162">
        <v>7</v>
      </c>
      <c r="G162">
        <v>437</v>
      </c>
      <c r="H162">
        <v>4780.6400000000003</v>
      </c>
      <c r="I162" t="s">
        <v>23</v>
      </c>
      <c r="J162" t="b">
        <f t="shared" si="26"/>
        <v>0</v>
      </c>
      <c r="K162" t="b">
        <f t="shared" si="27"/>
        <v>0</v>
      </c>
      <c r="L162" t="b">
        <f t="shared" si="28"/>
        <v>0</v>
      </c>
      <c r="M162" t="b">
        <f t="shared" si="29"/>
        <v>1</v>
      </c>
      <c r="N162" t="b">
        <f t="shared" si="30"/>
        <v>1</v>
      </c>
      <c r="O162" t="str">
        <f t="shared" si="31"/>
        <v>10/09/2024</v>
      </c>
      <c r="P162" t="str">
        <f t="shared" si="32"/>
        <v>Valid Date</v>
      </c>
      <c r="Q162">
        <f t="shared" si="33"/>
        <v>3059</v>
      </c>
      <c r="R162" t="str">
        <f t="shared" si="34"/>
        <v>Inconsistent</v>
      </c>
      <c r="S162" t="str">
        <f t="shared" si="35"/>
        <v>Wrong</v>
      </c>
      <c r="T162" t="b">
        <f t="shared" si="36"/>
        <v>0</v>
      </c>
      <c r="U162" t="b">
        <f t="shared" si="37"/>
        <v>0</v>
      </c>
      <c r="V162" t="str">
        <f t="shared" si="38"/>
        <v>Normal</v>
      </c>
    </row>
    <row r="163" spans="1:22">
      <c r="A163" t="s">
        <v>505</v>
      </c>
      <c r="B163" t="s">
        <v>506</v>
      </c>
      <c r="C163" s="1">
        <v>45391</v>
      </c>
      <c r="D163" t="s">
        <v>507</v>
      </c>
      <c r="E163" t="s">
        <v>34</v>
      </c>
      <c r="F163">
        <v>3</v>
      </c>
      <c r="G163">
        <v>403.81</v>
      </c>
      <c r="H163">
        <v>3095.4</v>
      </c>
      <c r="I163" t="s">
        <v>18</v>
      </c>
      <c r="J163" t="b">
        <f t="shared" si="26"/>
        <v>0</v>
      </c>
      <c r="K163" t="b">
        <f t="shared" si="27"/>
        <v>0</v>
      </c>
      <c r="L163" t="b">
        <f t="shared" si="28"/>
        <v>0</v>
      </c>
      <c r="M163" t="b">
        <f t="shared" si="29"/>
        <v>1</v>
      </c>
      <c r="N163" t="b">
        <f t="shared" si="30"/>
        <v>0</v>
      </c>
      <c r="O163" t="str">
        <f t="shared" si="31"/>
        <v>04/09/2024</v>
      </c>
      <c r="P163" t="str">
        <f t="shared" si="32"/>
        <v>Valid Date</v>
      </c>
      <c r="Q163">
        <f t="shared" si="33"/>
        <v>1211.43</v>
      </c>
      <c r="R163" t="str">
        <f t="shared" si="34"/>
        <v>Inconsistent</v>
      </c>
      <c r="S163" t="str">
        <f t="shared" si="35"/>
        <v>Wrong</v>
      </c>
      <c r="T163" t="b">
        <f t="shared" si="36"/>
        <v>0</v>
      </c>
      <c r="U163" t="b">
        <f t="shared" si="37"/>
        <v>0</v>
      </c>
      <c r="V163" t="str">
        <f t="shared" si="38"/>
        <v>Normal</v>
      </c>
    </row>
    <row r="164" spans="1:22">
      <c r="A164" t="s">
        <v>508</v>
      </c>
      <c r="B164" t="s">
        <v>509</v>
      </c>
      <c r="C164" s="1">
        <v>45581</v>
      </c>
      <c r="D164" t="s">
        <v>510</v>
      </c>
      <c r="E164" t="s">
        <v>27</v>
      </c>
      <c r="F164">
        <v>100</v>
      </c>
      <c r="G164">
        <v>54.33</v>
      </c>
      <c r="H164">
        <v>1698.05</v>
      </c>
      <c r="I164" t="s">
        <v>80</v>
      </c>
      <c r="J164" t="b">
        <f t="shared" si="26"/>
        <v>0</v>
      </c>
      <c r="K164" t="b">
        <f t="shared" si="27"/>
        <v>0</v>
      </c>
      <c r="L164" t="b">
        <f t="shared" si="28"/>
        <v>1</v>
      </c>
      <c r="M164" t="b">
        <f t="shared" si="29"/>
        <v>1</v>
      </c>
      <c r="N164" t="b">
        <f t="shared" si="30"/>
        <v>1</v>
      </c>
      <c r="O164" t="str">
        <f t="shared" si="31"/>
        <v>10/16/2024</v>
      </c>
      <c r="P164" t="str">
        <f t="shared" si="32"/>
        <v>Valid Date</v>
      </c>
      <c r="Q164">
        <f t="shared" si="33"/>
        <v>5433</v>
      </c>
      <c r="R164" t="str">
        <f t="shared" si="34"/>
        <v>Inconsistent</v>
      </c>
      <c r="S164" t="str">
        <f t="shared" si="35"/>
        <v>Wrong</v>
      </c>
      <c r="T164" t="b">
        <f t="shared" si="36"/>
        <v>0</v>
      </c>
      <c r="U164" t="b">
        <f t="shared" si="37"/>
        <v>0</v>
      </c>
      <c r="V164" t="str">
        <f t="shared" si="38"/>
        <v>Normal</v>
      </c>
    </row>
    <row r="165" spans="1:22">
      <c r="A165" t="s">
        <v>511</v>
      </c>
      <c r="B165" t="s">
        <v>512</v>
      </c>
      <c r="C165" s="1">
        <v>45366</v>
      </c>
      <c r="D165" t="s">
        <v>513</v>
      </c>
      <c r="E165" t="s">
        <v>17</v>
      </c>
      <c r="F165">
        <v>6</v>
      </c>
      <c r="G165">
        <v>214.66</v>
      </c>
      <c r="H165">
        <v>4310.92</v>
      </c>
      <c r="I165" t="s">
        <v>67</v>
      </c>
      <c r="J165" t="b">
        <f t="shared" si="26"/>
        <v>0</v>
      </c>
      <c r="K165" t="b">
        <f t="shared" si="27"/>
        <v>0</v>
      </c>
      <c r="L165" t="b">
        <f t="shared" si="28"/>
        <v>0</v>
      </c>
      <c r="M165" t="b">
        <f t="shared" si="29"/>
        <v>1</v>
      </c>
      <c r="N165" t="b">
        <f t="shared" si="30"/>
        <v>0</v>
      </c>
      <c r="O165" t="str">
        <f t="shared" si="31"/>
        <v>03/15/2024</v>
      </c>
      <c r="P165" t="str">
        <f t="shared" si="32"/>
        <v>Valid Date</v>
      </c>
      <c r="Q165">
        <f t="shared" si="33"/>
        <v>1287.96</v>
      </c>
      <c r="R165" t="str">
        <f t="shared" si="34"/>
        <v>Inconsistent</v>
      </c>
      <c r="S165" t="str">
        <f t="shared" si="35"/>
        <v>Wrong</v>
      </c>
      <c r="T165" t="b">
        <f t="shared" si="36"/>
        <v>0</v>
      </c>
      <c r="U165" t="b">
        <f t="shared" si="37"/>
        <v>0</v>
      </c>
      <c r="V165" t="str">
        <f t="shared" si="38"/>
        <v>Normal</v>
      </c>
    </row>
    <row r="166" spans="1:22">
      <c r="A166" t="s">
        <v>514</v>
      </c>
      <c r="B166" t="s">
        <v>515</v>
      </c>
      <c r="C166" s="1">
        <v>45366</v>
      </c>
      <c r="D166" t="s">
        <v>516</v>
      </c>
      <c r="E166" t="s">
        <v>17</v>
      </c>
      <c r="F166">
        <v>5</v>
      </c>
      <c r="G166">
        <v>334.45</v>
      </c>
      <c r="H166">
        <v>3519.7</v>
      </c>
      <c r="I166" t="s">
        <v>80</v>
      </c>
      <c r="J166" t="b">
        <f t="shared" si="26"/>
        <v>0</v>
      </c>
      <c r="K166" t="b">
        <f t="shared" si="27"/>
        <v>0</v>
      </c>
      <c r="L166" t="b">
        <f t="shared" si="28"/>
        <v>0</v>
      </c>
      <c r="M166" t="b">
        <f t="shared" si="29"/>
        <v>1</v>
      </c>
      <c r="N166" t="b">
        <f t="shared" si="30"/>
        <v>0</v>
      </c>
      <c r="O166" t="str">
        <f t="shared" si="31"/>
        <v>03/15/2024</v>
      </c>
      <c r="P166" t="str">
        <f t="shared" si="32"/>
        <v>Valid Date</v>
      </c>
      <c r="Q166">
        <f t="shared" si="33"/>
        <v>1672.25</v>
      </c>
      <c r="R166" t="str">
        <f t="shared" si="34"/>
        <v>Inconsistent</v>
      </c>
      <c r="S166" t="str">
        <f t="shared" si="35"/>
        <v>Wrong</v>
      </c>
      <c r="T166" t="b">
        <f t="shared" si="36"/>
        <v>0</v>
      </c>
      <c r="U166" t="b">
        <f t="shared" si="37"/>
        <v>0</v>
      </c>
      <c r="V166" t="str">
        <f t="shared" si="38"/>
        <v>Normal</v>
      </c>
    </row>
    <row r="167" spans="1:22">
      <c r="A167" t="s">
        <v>517</v>
      </c>
      <c r="B167" t="s">
        <v>518</v>
      </c>
      <c r="C167" s="1">
        <v>45341</v>
      </c>
      <c r="D167" t="s">
        <v>519</v>
      </c>
      <c r="E167" t="s">
        <v>34</v>
      </c>
      <c r="F167">
        <v>6</v>
      </c>
      <c r="G167">
        <v>412.26</v>
      </c>
      <c r="I167" t="s">
        <v>63</v>
      </c>
      <c r="J167" t="b">
        <f t="shared" si="26"/>
        <v>0</v>
      </c>
      <c r="K167" t="b">
        <f t="shared" si="27"/>
        <v>1</v>
      </c>
      <c r="L167" t="b">
        <f t="shared" si="28"/>
        <v>0</v>
      </c>
      <c r="M167" t="b">
        <f t="shared" si="29"/>
        <v>1</v>
      </c>
      <c r="N167" t="b">
        <f t="shared" si="30"/>
        <v>0</v>
      </c>
      <c r="O167" t="str">
        <f t="shared" si="31"/>
        <v>02/19/2024</v>
      </c>
      <c r="P167" t="str">
        <f t="shared" si="32"/>
        <v>Valid Date</v>
      </c>
      <c r="Q167">
        <f t="shared" si="33"/>
        <v>2473.56</v>
      </c>
      <c r="R167" t="str">
        <f t="shared" si="34"/>
        <v>Inconsistent</v>
      </c>
      <c r="S167" t="str">
        <f t="shared" si="35"/>
        <v>Wrong</v>
      </c>
      <c r="T167" t="b">
        <f t="shared" si="36"/>
        <v>0</v>
      </c>
      <c r="U167" t="b">
        <f t="shared" si="37"/>
        <v>0</v>
      </c>
      <c r="V167" t="str">
        <f t="shared" si="38"/>
        <v>Normal</v>
      </c>
    </row>
    <row r="168" spans="1:22">
      <c r="A168" s="2" t="s">
        <v>520</v>
      </c>
      <c r="B168" t="s">
        <v>521</v>
      </c>
      <c r="C168" s="1">
        <v>45351</v>
      </c>
      <c r="D168" t="s">
        <v>522</v>
      </c>
      <c r="E168" t="s">
        <v>27</v>
      </c>
      <c r="F168">
        <v>7</v>
      </c>
      <c r="G168">
        <v>77.260000000000005</v>
      </c>
      <c r="I168" t="s">
        <v>80</v>
      </c>
      <c r="J168" t="b">
        <f t="shared" si="26"/>
        <v>0</v>
      </c>
      <c r="K168" t="b">
        <f t="shared" si="27"/>
        <v>1</v>
      </c>
      <c r="L168" t="b">
        <f t="shared" si="28"/>
        <v>0</v>
      </c>
      <c r="M168" t="b">
        <f t="shared" si="29"/>
        <v>1</v>
      </c>
      <c r="N168" t="b">
        <f t="shared" si="30"/>
        <v>0</v>
      </c>
      <c r="O168" t="str">
        <f t="shared" si="31"/>
        <v>02/29/2024</v>
      </c>
      <c r="P168" t="str">
        <f t="shared" si="32"/>
        <v>Valid Date</v>
      </c>
      <c r="Q168">
        <f t="shared" si="33"/>
        <v>540.82000000000005</v>
      </c>
      <c r="R168" t="str">
        <f t="shared" si="34"/>
        <v>Inconsistent</v>
      </c>
      <c r="S168" t="str">
        <f t="shared" si="35"/>
        <v>Wrong</v>
      </c>
      <c r="T168" t="b">
        <f t="shared" si="36"/>
        <v>0</v>
      </c>
      <c r="U168" t="b">
        <f t="shared" si="37"/>
        <v>0</v>
      </c>
      <c r="V168" t="str">
        <f t="shared" si="38"/>
        <v>Normal</v>
      </c>
    </row>
    <row r="169" spans="1:22">
      <c r="A169" t="s">
        <v>523</v>
      </c>
      <c r="B169" t="s">
        <v>524</v>
      </c>
      <c r="C169" s="1">
        <v>45544</v>
      </c>
      <c r="D169" t="s">
        <v>525</v>
      </c>
      <c r="E169" t="s">
        <v>22</v>
      </c>
      <c r="F169">
        <v>4</v>
      </c>
      <c r="G169">
        <v>0</v>
      </c>
      <c r="H169">
        <v>1155.24</v>
      </c>
      <c r="I169" t="s">
        <v>23</v>
      </c>
      <c r="J169" t="b">
        <f t="shared" si="26"/>
        <v>1</v>
      </c>
      <c r="K169" t="b">
        <f t="shared" si="27"/>
        <v>0</v>
      </c>
      <c r="L169" t="b">
        <f t="shared" si="28"/>
        <v>0</v>
      </c>
      <c r="M169" t="b">
        <f t="shared" si="29"/>
        <v>1</v>
      </c>
      <c r="N169" t="b">
        <f t="shared" si="30"/>
        <v>1</v>
      </c>
      <c r="O169" t="str">
        <f t="shared" si="31"/>
        <v>09/09/2024</v>
      </c>
      <c r="P169" t="str">
        <f t="shared" si="32"/>
        <v>Valid Date</v>
      </c>
      <c r="Q169">
        <f t="shared" si="33"/>
        <v>0</v>
      </c>
      <c r="R169" t="str">
        <f t="shared" si="34"/>
        <v>Inconsistent</v>
      </c>
      <c r="S169" t="str">
        <f t="shared" si="35"/>
        <v>Wrong</v>
      </c>
      <c r="T169" t="b">
        <f t="shared" si="36"/>
        <v>0</v>
      </c>
      <c r="U169" t="b">
        <f t="shared" si="37"/>
        <v>0</v>
      </c>
      <c r="V169" t="str">
        <f t="shared" si="38"/>
        <v>Outlier</v>
      </c>
    </row>
    <row r="170" spans="1:22">
      <c r="A170" t="s">
        <v>526</v>
      </c>
      <c r="B170" s="2" t="s">
        <v>527</v>
      </c>
      <c r="C170" s="1">
        <v>45433</v>
      </c>
      <c r="D170" t="s">
        <v>528</v>
      </c>
      <c r="E170" t="s">
        <v>34</v>
      </c>
      <c r="F170">
        <v>5</v>
      </c>
      <c r="G170">
        <v>481.84</v>
      </c>
      <c r="H170">
        <v>739.34</v>
      </c>
      <c r="I170" t="s">
        <v>80</v>
      </c>
      <c r="J170" t="b">
        <f t="shared" si="26"/>
        <v>0</v>
      </c>
      <c r="K170" t="b">
        <f t="shared" si="27"/>
        <v>0</v>
      </c>
      <c r="L170" t="b">
        <f t="shared" si="28"/>
        <v>0</v>
      </c>
      <c r="M170" t="b">
        <f t="shared" si="29"/>
        <v>1</v>
      </c>
      <c r="N170" t="b">
        <f t="shared" si="30"/>
        <v>0</v>
      </c>
      <c r="O170" t="str">
        <f t="shared" si="31"/>
        <v>05/21/2024</v>
      </c>
      <c r="P170" t="str">
        <f t="shared" si="32"/>
        <v>Valid Date</v>
      </c>
      <c r="Q170">
        <f t="shared" si="33"/>
        <v>2409.1999999999998</v>
      </c>
      <c r="R170" t="str">
        <f t="shared" si="34"/>
        <v>Inconsistent</v>
      </c>
      <c r="S170" t="str">
        <f t="shared" si="35"/>
        <v>Wrong</v>
      </c>
      <c r="T170" t="b">
        <f t="shared" si="36"/>
        <v>0</v>
      </c>
      <c r="U170" t="b">
        <f t="shared" si="37"/>
        <v>0</v>
      </c>
      <c r="V170" t="str">
        <f t="shared" si="38"/>
        <v>Normal</v>
      </c>
    </row>
    <row r="171" spans="1:22">
      <c r="A171" t="s">
        <v>529</v>
      </c>
      <c r="B171" t="s">
        <v>530</v>
      </c>
      <c r="C171" s="1">
        <v>45538</v>
      </c>
      <c r="D171" t="s">
        <v>531</v>
      </c>
      <c r="E171" t="s">
        <v>17</v>
      </c>
      <c r="F171">
        <v>3</v>
      </c>
      <c r="G171">
        <v>319.32</v>
      </c>
      <c r="H171">
        <v>2436.5700000000002</v>
      </c>
      <c r="I171" t="s">
        <v>63</v>
      </c>
      <c r="J171" t="b">
        <f t="shared" si="26"/>
        <v>0</v>
      </c>
      <c r="K171" t="b">
        <f t="shared" si="27"/>
        <v>0</v>
      </c>
      <c r="L171" t="b">
        <f t="shared" si="28"/>
        <v>0</v>
      </c>
      <c r="M171" t="b">
        <f t="shared" si="29"/>
        <v>1</v>
      </c>
      <c r="N171" t="b">
        <f t="shared" si="30"/>
        <v>1</v>
      </c>
      <c r="O171" t="str">
        <f t="shared" si="31"/>
        <v>09/03/2024</v>
      </c>
      <c r="P171" t="str">
        <f t="shared" si="32"/>
        <v>Valid Date</v>
      </c>
      <c r="Q171">
        <f t="shared" si="33"/>
        <v>957.96</v>
      </c>
      <c r="R171" t="str">
        <f t="shared" si="34"/>
        <v>Inconsistent</v>
      </c>
      <c r="S171" t="str">
        <f t="shared" si="35"/>
        <v>Wrong</v>
      </c>
      <c r="T171" t="b">
        <f t="shared" si="36"/>
        <v>0</v>
      </c>
      <c r="U171" t="b">
        <f t="shared" si="37"/>
        <v>0</v>
      </c>
      <c r="V171" t="str">
        <f t="shared" si="38"/>
        <v>Normal</v>
      </c>
    </row>
    <row r="172" spans="1:22">
      <c r="A172" t="s">
        <v>532</v>
      </c>
      <c r="B172" t="s">
        <v>533</v>
      </c>
      <c r="C172" s="1">
        <v>45480</v>
      </c>
      <c r="D172" t="s">
        <v>534</v>
      </c>
      <c r="E172" t="s">
        <v>17</v>
      </c>
      <c r="F172">
        <v>9</v>
      </c>
      <c r="G172">
        <v>3037.17</v>
      </c>
      <c r="H172">
        <v>14.4</v>
      </c>
      <c r="I172" t="s">
        <v>67</v>
      </c>
      <c r="J172" t="b">
        <f t="shared" si="26"/>
        <v>0</v>
      </c>
      <c r="K172" t="b">
        <f t="shared" si="27"/>
        <v>0</v>
      </c>
      <c r="L172" t="b">
        <f t="shared" si="28"/>
        <v>0</v>
      </c>
      <c r="M172" t="b">
        <f t="shared" si="29"/>
        <v>1</v>
      </c>
      <c r="N172" t="b">
        <f t="shared" si="30"/>
        <v>1</v>
      </c>
      <c r="O172" t="str">
        <f t="shared" si="31"/>
        <v>07/07/2024</v>
      </c>
      <c r="P172" t="str">
        <f t="shared" si="32"/>
        <v>Valid Date</v>
      </c>
      <c r="Q172">
        <f t="shared" si="33"/>
        <v>27334.53</v>
      </c>
      <c r="R172" t="str">
        <f t="shared" si="34"/>
        <v>Inconsistent</v>
      </c>
      <c r="S172" t="str">
        <f t="shared" si="35"/>
        <v>Wrong</v>
      </c>
      <c r="T172" t="b">
        <f t="shared" si="36"/>
        <v>0</v>
      </c>
      <c r="U172" t="b">
        <f t="shared" si="37"/>
        <v>0</v>
      </c>
      <c r="V172" t="str">
        <f t="shared" si="38"/>
        <v>Outlier</v>
      </c>
    </row>
    <row r="173" spans="1:22">
      <c r="A173" t="s">
        <v>535</v>
      </c>
      <c r="B173" t="s">
        <v>536</v>
      </c>
      <c r="C173" s="1">
        <v>45558</v>
      </c>
      <c r="D173" t="s">
        <v>537</v>
      </c>
      <c r="E173" t="s">
        <v>27</v>
      </c>
      <c r="F173">
        <v>10</v>
      </c>
      <c r="G173">
        <v>387.67</v>
      </c>
      <c r="H173">
        <v>2377.36</v>
      </c>
      <c r="I173" t="s">
        <v>67</v>
      </c>
      <c r="J173" t="b">
        <f t="shared" si="26"/>
        <v>0</v>
      </c>
      <c r="K173" t="b">
        <f t="shared" si="27"/>
        <v>0</v>
      </c>
      <c r="L173" t="b">
        <f t="shared" si="28"/>
        <v>0</v>
      </c>
      <c r="M173" t="b">
        <f t="shared" si="29"/>
        <v>1</v>
      </c>
      <c r="N173" t="b">
        <f t="shared" si="30"/>
        <v>1</v>
      </c>
      <c r="O173" t="str">
        <f t="shared" si="31"/>
        <v>09/23/2024</v>
      </c>
      <c r="P173" t="str">
        <f t="shared" si="32"/>
        <v>Valid Date</v>
      </c>
      <c r="Q173">
        <f t="shared" si="33"/>
        <v>3876.7000000000003</v>
      </c>
      <c r="R173" t="str">
        <f t="shared" si="34"/>
        <v>Inconsistent</v>
      </c>
      <c r="S173" t="str">
        <f t="shared" si="35"/>
        <v>Wrong</v>
      </c>
      <c r="T173" t="b">
        <f t="shared" si="36"/>
        <v>0</v>
      </c>
      <c r="U173" t="b">
        <f t="shared" si="37"/>
        <v>0</v>
      </c>
      <c r="V173" t="str">
        <f t="shared" si="38"/>
        <v>Normal</v>
      </c>
    </row>
    <row r="174" spans="1:22">
      <c r="A174" t="s">
        <v>538</v>
      </c>
      <c r="B174" t="s">
        <v>539</v>
      </c>
      <c r="C174" s="1">
        <v>45431</v>
      </c>
      <c r="D174" t="s">
        <v>540</v>
      </c>
      <c r="E174" t="s">
        <v>111</v>
      </c>
      <c r="F174">
        <v>10</v>
      </c>
      <c r="G174">
        <v>136.83000000000001</v>
      </c>
      <c r="H174">
        <v>3630.52</v>
      </c>
      <c r="I174" t="s">
        <v>23</v>
      </c>
      <c r="J174" t="b">
        <f t="shared" si="26"/>
        <v>0</v>
      </c>
      <c r="K174" t="b">
        <f t="shared" si="27"/>
        <v>0</v>
      </c>
      <c r="L174" t="b">
        <f t="shared" si="28"/>
        <v>0</v>
      </c>
      <c r="M174" t="b">
        <f t="shared" si="29"/>
        <v>1</v>
      </c>
      <c r="N174" t="b">
        <f t="shared" si="30"/>
        <v>0</v>
      </c>
      <c r="O174" t="str">
        <f t="shared" si="31"/>
        <v>05/19/2024</v>
      </c>
      <c r="P174" t="str">
        <f t="shared" si="32"/>
        <v>Valid Date</v>
      </c>
      <c r="Q174">
        <f t="shared" si="33"/>
        <v>1368.3000000000002</v>
      </c>
      <c r="R174" t="str">
        <f t="shared" si="34"/>
        <v>Inconsistent</v>
      </c>
      <c r="S174" t="str">
        <f t="shared" si="35"/>
        <v>Wrong</v>
      </c>
      <c r="T174" t="b">
        <f t="shared" si="36"/>
        <v>0</v>
      </c>
      <c r="U174" t="b">
        <f t="shared" si="37"/>
        <v>0</v>
      </c>
      <c r="V174" t="str">
        <f t="shared" si="38"/>
        <v>Normal</v>
      </c>
    </row>
    <row r="175" spans="1:22">
      <c r="A175" t="s">
        <v>541</v>
      </c>
      <c r="B175" t="s">
        <v>542</v>
      </c>
      <c r="C175" s="1">
        <v>45589</v>
      </c>
      <c r="D175" t="s">
        <v>543</v>
      </c>
      <c r="E175" t="s">
        <v>27</v>
      </c>
      <c r="F175">
        <v>7</v>
      </c>
      <c r="G175">
        <v>42.32</v>
      </c>
      <c r="I175" t="s">
        <v>80</v>
      </c>
      <c r="J175" t="b">
        <f t="shared" si="26"/>
        <v>0</v>
      </c>
      <c r="K175" t="b">
        <f t="shared" si="27"/>
        <v>1</v>
      </c>
      <c r="L175" t="b">
        <f t="shared" si="28"/>
        <v>0</v>
      </c>
      <c r="M175" t="b">
        <f t="shared" si="29"/>
        <v>1</v>
      </c>
      <c r="N175" t="b">
        <f t="shared" si="30"/>
        <v>1</v>
      </c>
      <c r="O175" t="str">
        <f t="shared" si="31"/>
        <v>10/24/2024</v>
      </c>
      <c r="P175" t="str">
        <f t="shared" si="32"/>
        <v>Valid Date</v>
      </c>
      <c r="Q175">
        <f t="shared" si="33"/>
        <v>296.24</v>
      </c>
      <c r="R175" t="str">
        <f t="shared" si="34"/>
        <v>Inconsistent</v>
      </c>
      <c r="S175" t="str">
        <f t="shared" si="35"/>
        <v>Wrong</v>
      </c>
      <c r="T175" t="b">
        <f t="shared" si="36"/>
        <v>0</v>
      </c>
      <c r="U175" t="b">
        <f t="shared" si="37"/>
        <v>0</v>
      </c>
      <c r="V175" t="str">
        <f t="shared" si="38"/>
        <v>Normal</v>
      </c>
    </row>
    <row r="176" spans="1:22">
      <c r="A176" t="s">
        <v>544</v>
      </c>
      <c r="B176" t="s">
        <v>545</v>
      </c>
      <c r="C176" s="3">
        <v>45665</v>
      </c>
      <c r="D176" t="s">
        <v>546</v>
      </c>
      <c r="E176" t="s">
        <v>34</v>
      </c>
      <c r="F176">
        <v>2</v>
      </c>
      <c r="G176">
        <v>73.09</v>
      </c>
      <c r="I176" t="s">
        <v>67</v>
      </c>
      <c r="J176" t="b">
        <f t="shared" si="26"/>
        <v>0</v>
      </c>
      <c r="K176" t="b">
        <f t="shared" si="27"/>
        <v>1</v>
      </c>
      <c r="L176" t="b">
        <f t="shared" si="28"/>
        <v>0</v>
      </c>
      <c r="M176" t="b">
        <f t="shared" si="29"/>
        <v>1</v>
      </c>
      <c r="N176" t="b">
        <f t="shared" si="30"/>
        <v>1</v>
      </c>
      <c r="O176" t="str">
        <f t="shared" si="31"/>
        <v>01/08/2025</v>
      </c>
      <c r="P176" t="str">
        <f t="shared" si="32"/>
        <v>Valid Date</v>
      </c>
      <c r="Q176">
        <f t="shared" si="33"/>
        <v>146.18</v>
      </c>
      <c r="R176" t="str">
        <f t="shared" si="34"/>
        <v>Inconsistent</v>
      </c>
      <c r="S176" t="str">
        <f t="shared" si="35"/>
        <v>Wrong</v>
      </c>
      <c r="T176" t="b">
        <f t="shared" si="36"/>
        <v>0</v>
      </c>
      <c r="U176" t="b">
        <f t="shared" si="37"/>
        <v>0</v>
      </c>
      <c r="V176" t="str">
        <f t="shared" si="38"/>
        <v>Normal</v>
      </c>
    </row>
    <row r="177" spans="1:22">
      <c r="A177" t="s">
        <v>547</v>
      </c>
      <c r="B177" t="s">
        <v>548</v>
      </c>
      <c r="C177" s="1">
        <v>45390</v>
      </c>
      <c r="D177" t="s">
        <v>549</v>
      </c>
      <c r="E177" t="s">
        <v>111</v>
      </c>
      <c r="F177">
        <v>4</v>
      </c>
      <c r="G177">
        <v>138.30000000000001</v>
      </c>
      <c r="H177">
        <v>1095.24</v>
      </c>
      <c r="I177" t="s">
        <v>63</v>
      </c>
      <c r="J177" t="b">
        <f t="shared" si="26"/>
        <v>0</v>
      </c>
      <c r="K177" t="b">
        <f t="shared" si="27"/>
        <v>0</v>
      </c>
      <c r="L177" t="b">
        <f t="shared" si="28"/>
        <v>0</v>
      </c>
      <c r="M177" t="b">
        <f t="shared" si="29"/>
        <v>1</v>
      </c>
      <c r="N177" t="b">
        <f t="shared" si="30"/>
        <v>0</v>
      </c>
      <c r="O177" t="str">
        <f t="shared" si="31"/>
        <v>04/08/2024</v>
      </c>
      <c r="P177" t="str">
        <f t="shared" si="32"/>
        <v>Valid Date</v>
      </c>
      <c r="Q177">
        <f t="shared" si="33"/>
        <v>553.20000000000005</v>
      </c>
      <c r="R177" t="str">
        <f t="shared" si="34"/>
        <v>Inconsistent</v>
      </c>
      <c r="S177" t="str">
        <f t="shared" si="35"/>
        <v>Wrong</v>
      </c>
      <c r="T177" t="b">
        <f t="shared" si="36"/>
        <v>0</v>
      </c>
      <c r="U177" t="b">
        <f t="shared" si="37"/>
        <v>0</v>
      </c>
      <c r="V177" t="str">
        <f t="shared" si="38"/>
        <v>Normal</v>
      </c>
    </row>
    <row r="178" spans="1:22">
      <c r="A178" t="s">
        <v>550</v>
      </c>
      <c r="B178" t="s">
        <v>551</v>
      </c>
      <c r="C178" s="3">
        <v>45674</v>
      </c>
      <c r="D178" t="s">
        <v>552</v>
      </c>
      <c r="E178" t="s">
        <v>22</v>
      </c>
      <c r="F178">
        <v>3</v>
      </c>
      <c r="G178">
        <v>85.42</v>
      </c>
      <c r="H178">
        <v>2561.9499999999998</v>
      </c>
      <c r="I178" t="s">
        <v>80</v>
      </c>
      <c r="J178" t="b">
        <f t="shared" si="26"/>
        <v>0</v>
      </c>
      <c r="K178" t="b">
        <f t="shared" si="27"/>
        <v>0</v>
      </c>
      <c r="L178" t="b">
        <f t="shared" si="28"/>
        <v>0</v>
      </c>
      <c r="M178" t="b">
        <f t="shared" si="29"/>
        <v>1</v>
      </c>
      <c r="N178" t="b">
        <f t="shared" si="30"/>
        <v>1</v>
      </c>
      <c r="O178" t="str">
        <f t="shared" si="31"/>
        <v>01/17/2025</v>
      </c>
      <c r="P178" t="str">
        <f t="shared" si="32"/>
        <v>Valid Date</v>
      </c>
      <c r="Q178">
        <f t="shared" si="33"/>
        <v>256.26</v>
      </c>
      <c r="R178" t="str">
        <f t="shared" si="34"/>
        <v>Inconsistent</v>
      </c>
      <c r="S178" t="str">
        <f t="shared" si="35"/>
        <v>Wrong</v>
      </c>
      <c r="T178" t="b">
        <f t="shared" si="36"/>
        <v>0</v>
      </c>
      <c r="U178" t="b">
        <f t="shared" si="37"/>
        <v>0</v>
      </c>
      <c r="V178" t="str">
        <f t="shared" si="38"/>
        <v>Normal</v>
      </c>
    </row>
    <row r="179" spans="1:22">
      <c r="A179" t="s">
        <v>553</v>
      </c>
      <c r="B179" t="s">
        <v>554</v>
      </c>
      <c r="C179" s="1">
        <v>45583</v>
      </c>
      <c r="D179" t="s">
        <v>555</v>
      </c>
      <c r="E179" t="s">
        <v>38</v>
      </c>
      <c r="F179">
        <v>4</v>
      </c>
      <c r="G179">
        <v>23.33</v>
      </c>
      <c r="H179">
        <v>2068</v>
      </c>
      <c r="I179" t="s">
        <v>80</v>
      </c>
      <c r="J179" t="b">
        <f t="shared" si="26"/>
        <v>0</v>
      </c>
      <c r="K179" t="b">
        <f t="shared" si="27"/>
        <v>0</v>
      </c>
      <c r="L179" t="b">
        <f t="shared" si="28"/>
        <v>0</v>
      </c>
      <c r="M179" t="b">
        <f t="shared" si="29"/>
        <v>1</v>
      </c>
      <c r="N179" t="b">
        <f t="shared" si="30"/>
        <v>1</v>
      </c>
      <c r="O179" t="str">
        <f t="shared" si="31"/>
        <v>10/18/2024</v>
      </c>
      <c r="P179" t="str">
        <f t="shared" si="32"/>
        <v>Valid Date</v>
      </c>
      <c r="Q179">
        <f t="shared" si="33"/>
        <v>93.32</v>
      </c>
      <c r="R179" t="str">
        <f t="shared" si="34"/>
        <v>Inconsistent</v>
      </c>
      <c r="S179" t="str">
        <f t="shared" si="35"/>
        <v>Wrong</v>
      </c>
      <c r="T179" t="b">
        <f t="shared" si="36"/>
        <v>0</v>
      </c>
      <c r="U179" t="b">
        <f t="shared" si="37"/>
        <v>0</v>
      </c>
      <c r="V179" t="str">
        <f t="shared" si="38"/>
        <v>Normal</v>
      </c>
    </row>
    <row r="180" spans="1:22">
      <c r="A180" t="s">
        <v>556</v>
      </c>
      <c r="B180" t="s">
        <v>557</v>
      </c>
      <c r="C180" s="1">
        <v>45310</v>
      </c>
      <c r="D180" t="s">
        <v>558</v>
      </c>
      <c r="E180" t="s">
        <v>17</v>
      </c>
      <c r="F180">
        <v>0</v>
      </c>
      <c r="G180">
        <v>193.31</v>
      </c>
      <c r="H180">
        <v>1980.85</v>
      </c>
      <c r="I180" t="s">
        <v>13</v>
      </c>
      <c r="J180" t="b">
        <f t="shared" si="26"/>
        <v>0</v>
      </c>
      <c r="K180" t="b">
        <f t="shared" si="27"/>
        <v>0</v>
      </c>
      <c r="L180" t="b">
        <f t="shared" si="28"/>
        <v>1</v>
      </c>
      <c r="M180" t="b">
        <f t="shared" si="29"/>
        <v>1</v>
      </c>
      <c r="N180" t="b">
        <f t="shared" si="30"/>
        <v>0</v>
      </c>
      <c r="O180" t="str">
        <f t="shared" si="31"/>
        <v>01/19/2024</v>
      </c>
      <c r="P180" t="str">
        <f t="shared" si="32"/>
        <v>Valid Date</v>
      </c>
      <c r="Q180">
        <f t="shared" si="33"/>
        <v>0</v>
      </c>
      <c r="R180" t="str">
        <f t="shared" si="34"/>
        <v>Inconsistent</v>
      </c>
      <c r="S180" t="str">
        <f t="shared" si="35"/>
        <v>Wrong</v>
      </c>
      <c r="T180" t="b">
        <f t="shared" si="36"/>
        <v>0</v>
      </c>
      <c r="U180" t="b">
        <f t="shared" si="37"/>
        <v>0</v>
      </c>
      <c r="V180" t="str">
        <f t="shared" si="38"/>
        <v>Normal</v>
      </c>
    </row>
    <row r="181" spans="1:22">
      <c r="A181" t="s">
        <v>559</v>
      </c>
      <c r="B181" t="s">
        <v>560</v>
      </c>
      <c r="C181" s="1">
        <v>45464</v>
      </c>
      <c r="D181" t="s">
        <v>561</v>
      </c>
      <c r="E181" t="s">
        <v>38</v>
      </c>
      <c r="F181">
        <v>6</v>
      </c>
      <c r="G181">
        <v>39</v>
      </c>
      <c r="H181">
        <v>772.79</v>
      </c>
      <c r="I181" t="s">
        <v>18</v>
      </c>
      <c r="J181" t="b">
        <f t="shared" si="26"/>
        <v>0</v>
      </c>
      <c r="K181" t="b">
        <f t="shared" si="27"/>
        <v>0</v>
      </c>
      <c r="L181" t="b">
        <f t="shared" si="28"/>
        <v>0</v>
      </c>
      <c r="M181" t="b">
        <f t="shared" si="29"/>
        <v>1</v>
      </c>
      <c r="N181" t="b">
        <f t="shared" si="30"/>
        <v>1</v>
      </c>
      <c r="O181" t="str">
        <f t="shared" si="31"/>
        <v>06/21/2024</v>
      </c>
      <c r="P181" t="str">
        <f t="shared" si="32"/>
        <v>Valid Date</v>
      </c>
      <c r="Q181">
        <f t="shared" si="33"/>
        <v>234</v>
      </c>
      <c r="R181" t="str">
        <f t="shared" si="34"/>
        <v>Inconsistent</v>
      </c>
      <c r="S181" t="str">
        <f t="shared" si="35"/>
        <v>Wrong</v>
      </c>
      <c r="T181" t="b">
        <f t="shared" si="36"/>
        <v>0</v>
      </c>
      <c r="U181" t="b">
        <f t="shared" si="37"/>
        <v>0</v>
      </c>
      <c r="V181" t="str">
        <f t="shared" si="38"/>
        <v>Normal</v>
      </c>
    </row>
    <row r="182" spans="1:22">
      <c r="A182" t="s">
        <v>562</v>
      </c>
      <c r="B182" t="s">
        <v>563</v>
      </c>
      <c r="C182" s="1">
        <v>45419</v>
      </c>
      <c r="D182" t="s">
        <v>564</v>
      </c>
      <c r="E182" t="s">
        <v>12</v>
      </c>
      <c r="F182">
        <v>5</v>
      </c>
      <c r="G182">
        <v>194.66</v>
      </c>
      <c r="H182">
        <v>3005.06</v>
      </c>
      <c r="I182" t="s">
        <v>13</v>
      </c>
      <c r="J182" t="b">
        <f t="shared" si="26"/>
        <v>0</v>
      </c>
      <c r="K182" t="b">
        <f t="shared" si="27"/>
        <v>0</v>
      </c>
      <c r="L182" t="b">
        <f t="shared" si="28"/>
        <v>0</v>
      </c>
      <c r="M182" t="b">
        <f t="shared" si="29"/>
        <v>1</v>
      </c>
      <c r="N182" t="b">
        <f t="shared" si="30"/>
        <v>0</v>
      </c>
      <c r="O182" t="str">
        <f t="shared" si="31"/>
        <v>05/07/2024</v>
      </c>
      <c r="P182" t="str">
        <f t="shared" si="32"/>
        <v>Valid Date</v>
      </c>
      <c r="Q182">
        <f t="shared" si="33"/>
        <v>973.3</v>
      </c>
      <c r="R182" t="str">
        <f t="shared" si="34"/>
        <v>Inconsistent</v>
      </c>
      <c r="S182" t="str">
        <f t="shared" si="35"/>
        <v>Wrong</v>
      </c>
      <c r="T182" t="b">
        <f t="shared" si="36"/>
        <v>0</v>
      </c>
      <c r="U182" t="b">
        <f t="shared" si="37"/>
        <v>0</v>
      </c>
      <c r="V182" t="str">
        <f t="shared" si="38"/>
        <v>Normal</v>
      </c>
    </row>
    <row r="183" spans="1:22">
      <c r="A183" t="s">
        <v>565</v>
      </c>
      <c r="B183" t="s">
        <v>566</v>
      </c>
      <c r="C183" s="1">
        <v>45428</v>
      </c>
      <c r="D183" t="s">
        <v>567</v>
      </c>
      <c r="E183" t="s">
        <v>22</v>
      </c>
      <c r="F183">
        <v>1</v>
      </c>
      <c r="G183">
        <v>387.29</v>
      </c>
      <c r="H183">
        <v>3114.28</v>
      </c>
      <c r="I183" t="s">
        <v>80</v>
      </c>
      <c r="J183" t="b">
        <f t="shared" si="26"/>
        <v>0</v>
      </c>
      <c r="K183" t="b">
        <f t="shared" si="27"/>
        <v>0</v>
      </c>
      <c r="L183" t="b">
        <f t="shared" si="28"/>
        <v>0</v>
      </c>
      <c r="M183" t="b">
        <f t="shared" si="29"/>
        <v>1</v>
      </c>
      <c r="N183" t="b">
        <f t="shared" si="30"/>
        <v>0</v>
      </c>
      <c r="O183" t="str">
        <f t="shared" si="31"/>
        <v>05/16/2024</v>
      </c>
      <c r="P183" t="str">
        <f t="shared" si="32"/>
        <v>Valid Date</v>
      </c>
      <c r="Q183">
        <f t="shared" si="33"/>
        <v>387.29</v>
      </c>
      <c r="R183" t="str">
        <f t="shared" si="34"/>
        <v>Inconsistent</v>
      </c>
      <c r="S183" t="str">
        <f t="shared" si="35"/>
        <v>Wrong</v>
      </c>
      <c r="T183" t="b">
        <f t="shared" si="36"/>
        <v>0</v>
      </c>
      <c r="U183" t="b">
        <f t="shared" si="37"/>
        <v>0</v>
      </c>
      <c r="V183" t="str">
        <f t="shared" si="38"/>
        <v>Normal</v>
      </c>
    </row>
    <row r="184" spans="1:22">
      <c r="A184" t="s">
        <v>568</v>
      </c>
      <c r="B184" t="s">
        <v>569</v>
      </c>
      <c r="C184" s="1">
        <v>45524</v>
      </c>
      <c r="D184" t="s">
        <v>570</v>
      </c>
      <c r="E184" t="s">
        <v>111</v>
      </c>
      <c r="F184">
        <v>10</v>
      </c>
      <c r="G184">
        <v>15.63</v>
      </c>
      <c r="H184">
        <v>2684.91</v>
      </c>
      <c r="I184" t="s">
        <v>23</v>
      </c>
      <c r="J184" t="b">
        <f t="shared" si="26"/>
        <v>0</v>
      </c>
      <c r="K184" t="b">
        <f t="shared" si="27"/>
        <v>0</v>
      </c>
      <c r="L184" t="b">
        <f t="shared" si="28"/>
        <v>0</v>
      </c>
      <c r="M184" t="b">
        <f t="shared" si="29"/>
        <v>1</v>
      </c>
      <c r="N184" t="b">
        <f t="shared" si="30"/>
        <v>1</v>
      </c>
      <c r="O184" t="str">
        <f t="shared" si="31"/>
        <v>08/20/2024</v>
      </c>
      <c r="P184" t="str">
        <f t="shared" si="32"/>
        <v>Valid Date</v>
      </c>
      <c r="Q184">
        <f t="shared" si="33"/>
        <v>156.30000000000001</v>
      </c>
      <c r="R184" t="str">
        <f t="shared" si="34"/>
        <v>Inconsistent</v>
      </c>
      <c r="S184" t="str">
        <f t="shared" si="35"/>
        <v>Wrong</v>
      </c>
      <c r="T184" t="b">
        <f t="shared" si="36"/>
        <v>0</v>
      </c>
      <c r="U184" t="b">
        <f t="shared" si="37"/>
        <v>0</v>
      </c>
      <c r="V184" t="str">
        <f t="shared" si="38"/>
        <v>Normal</v>
      </c>
    </row>
    <row r="185" spans="1:22">
      <c r="A185" t="s">
        <v>571</v>
      </c>
      <c r="B185" t="s">
        <v>572</v>
      </c>
      <c r="C185" s="1">
        <v>45386</v>
      </c>
      <c r="D185" t="s">
        <v>573</v>
      </c>
      <c r="E185" t="s">
        <v>34</v>
      </c>
      <c r="F185">
        <v>7</v>
      </c>
      <c r="G185">
        <v>373.15</v>
      </c>
      <c r="I185" t="s">
        <v>63</v>
      </c>
      <c r="J185" t="b">
        <f t="shared" si="26"/>
        <v>0</v>
      </c>
      <c r="K185" t="b">
        <f t="shared" si="27"/>
        <v>1</v>
      </c>
      <c r="L185" t="b">
        <f t="shared" si="28"/>
        <v>0</v>
      </c>
      <c r="M185" t="b">
        <f t="shared" si="29"/>
        <v>1</v>
      </c>
      <c r="N185" t="b">
        <f t="shared" si="30"/>
        <v>0</v>
      </c>
      <c r="O185" t="str">
        <f t="shared" si="31"/>
        <v>04/04/2024</v>
      </c>
      <c r="P185" t="str">
        <f t="shared" si="32"/>
        <v>Valid Date</v>
      </c>
      <c r="Q185">
        <f t="shared" si="33"/>
        <v>2612.0499999999997</v>
      </c>
      <c r="R185" t="str">
        <f t="shared" si="34"/>
        <v>Inconsistent</v>
      </c>
      <c r="S185" t="str">
        <f t="shared" si="35"/>
        <v>Wrong</v>
      </c>
      <c r="T185" t="b">
        <f t="shared" si="36"/>
        <v>0</v>
      </c>
      <c r="U185" t="b">
        <f t="shared" si="37"/>
        <v>0</v>
      </c>
      <c r="V185" t="str">
        <f t="shared" si="38"/>
        <v>Normal</v>
      </c>
    </row>
    <row r="186" spans="1:22">
      <c r="A186" t="s">
        <v>574</v>
      </c>
      <c r="B186" t="s">
        <v>575</v>
      </c>
      <c r="C186" s="1">
        <v>45431</v>
      </c>
      <c r="D186" t="s">
        <v>576</v>
      </c>
      <c r="E186" t="s">
        <v>34</v>
      </c>
      <c r="F186">
        <v>4</v>
      </c>
      <c r="G186">
        <v>135.37</v>
      </c>
      <c r="H186">
        <v>1378.1</v>
      </c>
      <c r="I186" t="s">
        <v>18</v>
      </c>
      <c r="J186" t="b">
        <f t="shared" si="26"/>
        <v>0</v>
      </c>
      <c r="K186" t="b">
        <f t="shared" si="27"/>
        <v>0</v>
      </c>
      <c r="L186" t="b">
        <f t="shared" si="28"/>
        <v>0</v>
      </c>
      <c r="M186" t="b">
        <f t="shared" si="29"/>
        <v>1</v>
      </c>
      <c r="N186" t="b">
        <f t="shared" si="30"/>
        <v>0</v>
      </c>
      <c r="O186" t="str">
        <f t="shared" si="31"/>
        <v>05/19/2024</v>
      </c>
      <c r="P186" t="str">
        <f t="shared" si="32"/>
        <v>Valid Date</v>
      </c>
      <c r="Q186">
        <f t="shared" si="33"/>
        <v>541.48</v>
      </c>
      <c r="R186" t="str">
        <f t="shared" si="34"/>
        <v>Inconsistent</v>
      </c>
      <c r="S186" t="str">
        <f t="shared" si="35"/>
        <v>Wrong</v>
      </c>
      <c r="T186" t="b">
        <f t="shared" si="36"/>
        <v>0</v>
      </c>
      <c r="U186" t="b">
        <f t="shared" si="37"/>
        <v>0</v>
      </c>
      <c r="V186" t="str">
        <f t="shared" si="38"/>
        <v>Normal</v>
      </c>
    </row>
    <row r="187" spans="1:22">
      <c r="A187" t="s">
        <v>577</v>
      </c>
      <c r="B187" t="s">
        <v>578</v>
      </c>
      <c r="C187" s="1">
        <v>45298</v>
      </c>
      <c r="D187" t="s">
        <v>579</v>
      </c>
      <c r="E187" t="s">
        <v>22</v>
      </c>
      <c r="F187">
        <v>5</v>
      </c>
      <c r="G187">
        <v>435.14</v>
      </c>
      <c r="H187">
        <v>1446.4</v>
      </c>
      <c r="I187" t="s">
        <v>13</v>
      </c>
      <c r="J187" t="b">
        <f t="shared" si="26"/>
        <v>0</v>
      </c>
      <c r="K187" t="b">
        <f t="shared" si="27"/>
        <v>0</v>
      </c>
      <c r="L187" t="b">
        <f t="shared" si="28"/>
        <v>0</v>
      </c>
      <c r="M187" t="b">
        <f t="shared" si="29"/>
        <v>1</v>
      </c>
      <c r="N187" t="b">
        <f t="shared" si="30"/>
        <v>0</v>
      </c>
      <c r="O187" t="str">
        <f t="shared" si="31"/>
        <v>01/07/2024</v>
      </c>
      <c r="P187" t="str">
        <f t="shared" si="32"/>
        <v>Valid Date</v>
      </c>
      <c r="Q187">
        <f t="shared" si="33"/>
        <v>2175.6999999999998</v>
      </c>
      <c r="R187" t="str">
        <f t="shared" si="34"/>
        <v>Inconsistent</v>
      </c>
      <c r="S187" t="str">
        <f t="shared" si="35"/>
        <v>Wrong</v>
      </c>
      <c r="T187" t="b">
        <f t="shared" si="36"/>
        <v>0</v>
      </c>
      <c r="U187" t="b">
        <f t="shared" si="37"/>
        <v>0</v>
      </c>
      <c r="V187" t="str">
        <f t="shared" si="38"/>
        <v>Normal</v>
      </c>
    </row>
    <row r="188" spans="1:22">
      <c r="A188" t="s">
        <v>580</v>
      </c>
      <c r="B188" t="s">
        <v>581</v>
      </c>
      <c r="C188" s="1">
        <v>45538</v>
      </c>
      <c r="D188" t="s">
        <v>582</v>
      </c>
      <c r="E188" t="s">
        <v>17</v>
      </c>
      <c r="F188">
        <v>6</v>
      </c>
      <c r="G188">
        <v>287.95999999999998</v>
      </c>
      <c r="H188">
        <v>3237.94</v>
      </c>
      <c r="I188" t="s">
        <v>13</v>
      </c>
      <c r="J188" t="b">
        <f t="shared" si="26"/>
        <v>0</v>
      </c>
      <c r="K188" t="b">
        <f t="shared" si="27"/>
        <v>0</v>
      </c>
      <c r="L188" t="b">
        <f t="shared" si="28"/>
        <v>0</v>
      </c>
      <c r="M188" t="b">
        <f t="shared" si="29"/>
        <v>1</v>
      </c>
      <c r="N188" t="b">
        <f t="shared" si="30"/>
        <v>1</v>
      </c>
      <c r="O188" t="str">
        <f t="shared" si="31"/>
        <v>09/03/2024</v>
      </c>
      <c r="P188" t="str">
        <f t="shared" si="32"/>
        <v>Valid Date</v>
      </c>
      <c r="Q188">
        <f t="shared" si="33"/>
        <v>1727.7599999999998</v>
      </c>
      <c r="R188" t="str">
        <f t="shared" si="34"/>
        <v>Inconsistent</v>
      </c>
      <c r="S188" t="str">
        <f t="shared" si="35"/>
        <v>Wrong</v>
      </c>
      <c r="T188" t="b">
        <f t="shared" si="36"/>
        <v>0</v>
      </c>
      <c r="U188" t="b">
        <f t="shared" si="37"/>
        <v>0</v>
      </c>
      <c r="V188" t="str">
        <f t="shared" si="38"/>
        <v>Normal</v>
      </c>
    </row>
    <row r="189" spans="1:22">
      <c r="A189" t="s">
        <v>583</v>
      </c>
      <c r="B189" t="s">
        <v>584</v>
      </c>
      <c r="C189" s="1">
        <v>45343</v>
      </c>
      <c r="D189" t="s">
        <v>585</v>
      </c>
      <c r="E189" t="s">
        <v>34</v>
      </c>
      <c r="F189">
        <v>10</v>
      </c>
      <c r="G189">
        <v>288.06</v>
      </c>
      <c r="H189">
        <v>222.86</v>
      </c>
      <c r="I189" t="s">
        <v>80</v>
      </c>
      <c r="J189" t="b">
        <f t="shared" si="26"/>
        <v>0</v>
      </c>
      <c r="K189" t="b">
        <f t="shared" si="27"/>
        <v>0</v>
      </c>
      <c r="L189" t="b">
        <f t="shared" si="28"/>
        <v>0</v>
      </c>
      <c r="M189" t="b">
        <f t="shared" si="29"/>
        <v>1</v>
      </c>
      <c r="N189" t="b">
        <f t="shared" si="30"/>
        <v>0</v>
      </c>
      <c r="O189" t="str">
        <f t="shared" si="31"/>
        <v>02/21/2024</v>
      </c>
      <c r="P189" t="str">
        <f t="shared" si="32"/>
        <v>Valid Date</v>
      </c>
      <c r="Q189">
        <f t="shared" si="33"/>
        <v>2880.6</v>
      </c>
      <c r="R189" t="str">
        <f t="shared" si="34"/>
        <v>Inconsistent</v>
      </c>
      <c r="S189" t="str">
        <f t="shared" si="35"/>
        <v>Wrong</v>
      </c>
      <c r="T189" t="b">
        <f t="shared" si="36"/>
        <v>0</v>
      </c>
      <c r="U189" t="b">
        <f t="shared" si="37"/>
        <v>0</v>
      </c>
      <c r="V189" t="str">
        <f t="shared" si="38"/>
        <v>Normal</v>
      </c>
    </row>
    <row r="190" spans="1:22">
      <c r="A190" t="s">
        <v>586</v>
      </c>
      <c r="B190" s="2" t="s">
        <v>587</v>
      </c>
      <c r="C190" s="1">
        <v>45376</v>
      </c>
      <c r="D190" t="s">
        <v>588</v>
      </c>
      <c r="E190" t="s">
        <v>17</v>
      </c>
      <c r="F190">
        <v>8</v>
      </c>
      <c r="G190">
        <v>455.27</v>
      </c>
      <c r="H190">
        <v>3692.02</v>
      </c>
      <c r="I190" t="s">
        <v>67</v>
      </c>
      <c r="J190" t="b">
        <f t="shared" si="26"/>
        <v>0</v>
      </c>
      <c r="K190" t="b">
        <f t="shared" si="27"/>
        <v>0</v>
      </c>
      <c r="L190" t="b">
        <f t="shared" si="28"/>
        <v>0</v>
      </c>
      <c r="M190" t="b">
        <f t="shared" si="29"/>
        <v>1</v>
      </c>
      <c r="N190" t="b">
        <f t="shared" si="30"/>
        <v>0</v>
      </c>
      <c r="O190" t="str">
        <f t="shared" si="31"/>
        <v>03/25/2024</v>
      </c>
      <c r="P190" t="str">
        <f t="shared" si="32"/>
        <v>Valid Date</v>
      </c>
      <c r="Q190">
        <f t="shared" si="33"/>
        <v>3642.16</v>
      </c>
      <c r="R190" t="str">
        <f t="shared" si="34"/>
        <v>Inconsistent</v>
      </c>
      <c r="S190" t="str">
        <f t="shared" si="35"/>
        <v>Wrong</v>
      </c>
      <c r="T190" t="b">
        <f t="shared" si="36"/>
        <v>0</v>
      </c>
      <c r="U190" t="b">
        <f t="shared" si="37"/>
        <v>0</v>
      </c>
      <c r="V190" t="str">
        <f t="shared" si="38"/>
        <v>Normal</v>
      </c>
    </row>
    <row r="191" spans="1:22">
      <c r="A191" t="s">
        <v>589</v>
      </c>
      <c r="B191" t="s">
        <v>590</v>
      </c>
      <c r="C191" s="1">
        <v>45319</v>
      </c>
      <c r="D191" t="s">
        <v>591</v>
      </c>
      <c r="E191" t="s">
        <v>111</v>
      </c>
      <c r="F191">
        <v>3</v>
      </c>
      <c r="G191">
        <v>-2.5</v>
      </c>
      <c r="H191">
        <v>4876.46</v>
      </c>
      <c r="I191" t="s">
        <v>23</v>
      </c>
      <c r="J191" t="b">
        <f t="shared" si="26"/>
        <v>0</v>
      </c>
      <c r="K191" t="b">
        <f t="shared" si="27"/>
        <v>0</v>
      </c>
      <c r="L191" t="b">
        <f t="shared" si="28"/>
        <v>0</v>
      </c>
      <c r="M191" t="b">
        <f t="shared" si="29"/>
        <v>1</v>
      </c>
      <c r="N191" t="b">
        <f t="shared" si="30"/>
        <v>0</v>
      </c>
      <c r="O191" t="str">
        <f t="shared" si="31"/>
        <v>01/28/2024</v>
      </c>
      <c r="P191" t="str">
        <f t="shared" si="32"/>
        <v>Valid Date</v>
      </c>
      <c r="Q191">
        <f t="shared" si="33"/>
        <v>-7.5</v>
      </c>
      <c r="R191" t="str">
        <f t="shared" si="34"/>
        <v>Inconsistent</v>
      </c>
      <c r="S191" t="str">
        <f t="shared" si="35"/>
        <v>Wrong</v>
      </c>
      <c r="T191" t="b">
        <f t="shared" si="36"/>
        <v>0</v>
      </c>
      <c r="U191" t="b">
        <f t="shared" si="37"/>
        <v>0</v>
      </c>
      <c r="V191" t="str">
        <f t="shared" si="38"/>
        <v>Outlier</v>
      </c>
    </row>
    <row r="192" spans="1:22">
      <c r="A192" t="s">
        <v>592</v>
      </c>
      <c r="B192" t="s">
        <v>593</v>
      </c>
      <c r="C192" s="1">
        <v>45428</v>
      </c>
      <c r="D192" t="s">
        <v>594</v>
      </c>
      <c r="E192" t="s">
        <v>38</v>
      </c>
      <c r="F192">
        <v>10</v>
      </c>
      <c r="G192">
        <v>219.42</v>
      </c>
      <c r="I192" t="s">
        <v>67</v>
      </c>
      <c r="J192" t="b">
        <f t="shared" si="26"/>
        <v>0</v>
      </c>
      <c r="K192" t="b">
        <f t="shared" si="27"/>
        <v>1</v>
      </c>
      <c r="L192" t="b">
        <f t="shared" si="28"/>
        <v>0</v>
      </c>
      <c r="M192" t="b">
        <f t="shared" si="29"/>
        <v>1</v>
      </c>
      <c r="N192" t="b">
        <f t="shared" si="30"/>
        <v>0</v>
      </c>
      <c r="O192" t="str">
        <f t="shared" si="31"/>
        <v>05/16/2024</v>
      </c>
      <c r="P192" t="str">
        <f t="shared" si="32"/>
        <v>Valid Date</v>
      </c>
      <c r="Q192">
        <f t="shared" si="33"/>
        <v>2194.1999999999998</v>
      </c>
      <c r="R192" t="str">
        <f t="shared" si="34"/>
        <v>Inconsistent</v>
      </c>
      <c r="S192" t="str">
        <f t="shared" si="35"/>
        <v>Wrong</v>
      </c>
      <c r="T192" t="b">
        <f t="shared" si="36"/>
        <v>0</v>
      </c>
      <c r="U192" t="b">
        <f t="shared" si="37"/>
        <v>0</v>
      </c>
      <c r="V192" t="str">
        <f t="shared" si="38"/>
        <v>Normal</v>
      </c>
    </row>
    <row r="193" spans="1:22">
      <c r="A193" t="s">
        <v>595</v>
      </c>
      <c r="B193" t="s">
        <v>596</v>
      </c>
      <c r="C193" s="1">
        <v>45457</v>
      </c>
      <c r="D193" t="s">
        <v>597</v>
      </c>
      <c r="E193" t="s">
        <v>111</v>
      </c>
      <c r="F193">
        <v>4</v>
      </c>
      <c r="G193">
        <v>107.95</v>
      </c>
      <c r="H193">
        <v>181.1</v>
      </c>
      <c r="I193" t="s">
        <v>63</v>
      </c>
      <c r="J193" t="b">
        <f t="shared" si="26"/>
        <v>0</v>
      </c>
      <c r="K193" t="b">
        <f t="shared" si="27"/>
        <v>0</v>
      </c>
      <c r="L193" t="b">
        <f t="shared" si="28"/>
        <v>0</v>
      </c>
      <c r="M193" t="b">
        <f t="shared" si="29"/>
        <v>1</v>
      </c>
      <c r="N193" t="b">
        <f t="shared" si="30"/>
        <v>1</v>
      </c>
      <c r="O193" t="str">
        <f t="shared" si="31"/>
        <v>06/14/2024</v>
      </c>
      <c r="P193" t="str">
        <f t="shared" si="32"/>
        <v>Valid Date</v>
      </c>
      <c r="Q193">
        <f t="shared" si="33"/>
        <v>431.8</v>
      </c>
      <c r="R193" t="str">
        <f t="shared" si="34"/>
        <v>Inconsistent</v>
      </c>
      <c r="S193" t="str">
        <f t="shared" si="35"/>
        <v>Wrong</v>
      </c>
      <c r="T193" t="b">
        <f t="shared" si="36"/>
        <v>0</v>
      </c>
      <c r="U193" t="b">
        <f t="shared" si="37"/>
        <v>0</v>
      </c>
      <c r="V193" t="str">
        <f t="shared" si="38"/>
        <v>Normal</v>
      </c>
    </row>
    <row r="194" spans="1:22">
      <c r="A194" t="s">
        <v>598</v>
      </c>
      <c r="B194" t="s">
        <v>599</v>
      </c>
      <c r="C194" s="1">
        <v>45358</v>
      </c>
      <c r="D194" t="s">
        <v>600</v>
      </c>
      <c r="E194" t="s">
        <v>22</v>
      </c>
      <c r="F194">
        <v>9</v>
      </c>
      <c r="G194">
        <v>194.13</v>
      </c>
      <c r="I194" t="s">
        <v>23</v>
      </c>
      <c r="J194" t="b">
        <f t="shared" si="26"/>
        <v>0</v>
      </c>
      <c r="K194" t="b">
        <f t="shared" si="27"/>
        <v>1</v>
      </c>
      <c r="L194" t="b">
        <f t="shared" si="28"/>
        <v>0</v>
      </c>
      <c r="M194" t="b">
        <f t="shared" si="29"/>
        <v>1</v>
      </c>
      <c r="N194" t="b">
        <f t="shared" si="30"/>
        <v>0</v>
      </c>
      <c r="O194" t="str">
        <f t="shared" si="31"/>
        <v>03/07/2024</v>
      </c>
      <c r="P194" t="str">
        <f t="shared" si="32"/>
        <v>Valid Date</v>
      </c>
      <c r="Q194">
        <f t="shared" si="33"/>
        <v>1747.17</v>
      </c>
      <c r="R194" t="str">
        <f t="shared" si="34"/>
        <v>Inconsistent</v>
      </c>
      <c r="S194" t="str">
        <f t="shared" si="35"/>
        <v>Wrong</v>
      </c>
      <c r="T194" t="b">
        <f t="shared" si="36"/>
        <v>0</v>
      </c>
      <c r="U194" t="b">
        <f t="shared" si="37"/>
        <v>0</v>
      </c>
      <c r="V194" t="str">
        <f t="shared" si="38"/>
        <v>Normal</v>
      </c>
    </row>
    <row r="195" spans="1:22">
      <c r="A195" t="s">
        <v>601</v>
      </c>
      <c r="B195" t="s">
        <v>602</v>
      </c>
      <c r="C195" s="1">
        <v>45576</v>
      </c>
      <c r="D195" t="s">
        <v>603</v>
      </c>
      <c r="E195" t="s">
        <v>12</v>
      </c>
      <c r="F195">
        <v>1</v>
      </c>
      <c r="G195">
        <v>21.97</v>
      </c>
      <c r="H195">
        <v>1123.3900000000001</v>
      </c>
      <c r="I195" t="s">
        <v>80</v>
      </c>
      <c r="J195" t="b">
        <f t="shared" ref="J195:J204" si="39">IF(OR(ISBLANK(G195), G195=0), TRUE, FALSE)</f>
        <v>0</v>
      </c>
      <c r="K195" t="b">
        <f t="shared" ref="K195:K204" si="40">IF(OR(H195="", H195=0), TRUE, FALSE)</f>
        <v>0</v>
      </c>
      <c r="L195" t="b">
        <f t="shared" ref="L195:L204" si="41">IF(OR(F195&lt;=0, F195&gt;=100), TRUE, FALSE)</f>
        <v>0</v>
      </c>
      <c r="M195" t="b">
        <f t="shared" ref="M195:M204" si="42">IF(OR(E195="Electronics", E195="Sports", E195="Books", E195="Beauty", E195="Toys", E195="Home", E195="Clothing"), FALSE, TRUE)</f>
        <v>1</v>
      </c>
      <c r="N195" t="b">
        <f t="shared" ref="N195:N204" si="43">IF(C195 &gt; DATE(2024,5,25), TRUE, FALSE)</f>
        <v>1</v>
      </c>
      <c r="O195" t="str">
        <f t="shared" ref="O195:O204" si="44">TEXT(C195, "MM/DD/YYYY")</f>
        <v>10/11/2024</v>
      </c>
      <c r="P195" t="str">
        <f t="shared" ref="P195:P204" si="45">IF(ISNUMBER(DATEVALUE(TEXT(C195, "MM/DD/YYYY"))), "Valid Date", "Invalid Date")</f>
        <v>Valid Date</v>
      </c>
      <c r="Q195">
        <f t="shared" ref="Q195:Q204" si="46">F195 * G195</f>
        <v>21.97</v>
      </c>
      <c r="R195" t="str">
        <f t="shared" ref="R195:R204" si="47">IF(H195 = F195 * G195, "Consistent", "Inconsistent")</f>
        <v>Inconsistent</v>
      </c>
      <c r="S195" t="str">
        <f t="shared" ref="S195:S204" si="48">IF(H195 &lt;&gt; F195 * G195, "Wrong", "Correct")</f>
        <v>Wrong</v>
      </c>
      <c r="T195" t="b">
        <f t="shared" ref="T195:T204" si="49">COUNTIF(A:A, A195) &gt; 1</f>
        <v>0</v>
      </c>
      <c r="U195" t="b">
        <f t="shared" ref="U195:U204" si="50">COUNTIFS(A:A, A195, B:B, B195, D:D, D195) &gt; 1</f>
        <v>0</v>
      </c>
      <c r="V195" t="str">
        <f t="shared" ref="V195:V203" si="51">IF(OR(G195="", G195&lt;=0, G195&lt;=QUARTILE(G:G,1)-1.5*(QUARTILE(G:G,3)-QUARTILE(G:G,1)), G195&gt;=QUARTILE(G:G,3)+1.5*(QUARTILE(G:G,3)-QUARTILE(G:G,1))), "Outlier", "Normal")</f>
        <v>Normal</v>
      </c>
    </row>
    <row r="196" spans="1:22">
      <c r="A196" t="s">
        <v>604</v>
      </c>
      <c r="B196" t="s">
        <v>605</v>
      </c>
      <c r="C196" s="1">
        <v>45366</v>
      </c>
      <c r="D196" t="s">
        <v>606</v>
      </c>
      <c r="E196" t="s">
        <v>38</v>
      </c>
      <c r="F196">
        <v>2</v>
      </c>
      <c r="G196">
        <v>424.36</v>
      </c>
      <c r="I196" t="s">
        <v>67</v>
      </c>
      <c r="J196" t="b">
        <f t="shared" si="39"/>
        <v>0</v>
      </c>
      <c r="K196" t="b">
        <f t="shared" si="40"/>
        <v>1</v>
      </c>
      <c r="L196" t="b">
        <f t="shared" si="41"/>
        <v>0</v>
      </c>
      <c r="M196" t="b">
        <f t="shared" si="42"/>
        <v>1</v>
      </c>
      <c r="N196" t="b">
        <f t="shared" si="43"/>
        <v>0</v>
      </c>
      <c r="O196" t="str">
        <f t="shared" si="44"/>
        <v>03/15/2024</v>
      </c>
      <c r="P196" t="str">
        <f t="shared" si="45"/>
        <v>Valid Date</v>
      </c>
      <c r="Q196">
        <f t="shared" si="46"/>
        <v>848.72</v>
      </c>
      <c r="R196" t="str">
        <f t="shared" si="47"/>
        <v>Inconsistent</v>
      </c>
      <c r="S196" t="str">
        <f t="shared" si="48"/>
        <v>Wrong</v>
      </c>
      <c r="T196" t="b">
        <f t="shared" si="49"/>
        <v>0</v>
      </c>
      <c r="U196" t="b">
        <f t="shared" si="50"/>
        <v>0</v>
      </c>
      <c r="V196" t="str">
        <f t="shared" si="51"/>
        <v>Normal</v>
      </c>
    </row>
    <row r="197" spans="1:22">
      <c r="A197" t="s">
        <v>607</v>
      </c>
      <c r="B197" t="s">
        <v>608</v>
      </c>
      <c r="C197" s="1">
        <v>45323</v>
      </c>
      <c r="D197" t="s">
        <v>609</v>
      </c>
      <c r="E197" t="s">
        <v>38</v>
      </c>
      <c r="F197">
        <v>9</v>
      </c>
      <c r="G197">
        <v>7.59</v>
      </c>
      <c r="H197">
        <v>3100.88</v>
      </c>
      <c r="I197" t="s">
        <v>67</v>
      </c>
      <c r="J197" t="b">
        <f t="shared" si="39"/>
        <v>0</v>
      </c>
      <c r="K197" t="b">
        <f t="shared" si="40"/>
        <v>0</v>
      </c>
      <c r="L197" t="b">
        <f t="shared" si="41"/>
        <v>0</v>
      </c>
      <c r="M197" t="b">
        <f t="shared" si="42"/>
        <v>1</v>
      </c>
      <c r="N197" t="b">
        <f t="shared" si="43"/>
        <v>0</v>
      </c>
      <c r="O197" t="str">
        <f t="shared" si="44"/>
        <v>02/01/2024</v>
      </c>
      <c r="P197" t="str">
        <f t="shared" si="45"/>
        <v>Valid Date</v>
      </c>
      <c r="Q197">
        <f t="shared" si="46"/>
        <v>68.31</v>
      </c>
      <c r="R197" t="str">
        <f t="shared" si="47"/>
        <v>Inconsistent</v>
      </c>
      <c r="S197" t="str">
        <f t="shared" si="48"/>
        <v>Wrong</v>
      </c>
      <c r="T197" t="b">
        <f t="shared" si="49"/>
        <v>0</v>
      </c>
      <c r="U197" t="b">
        <f t="shared" si="50"/>
        <v>0</v>
      </c>
      <c r="V197" t="str">
        <f t="shared" si="51"/>
        <v>Normal</v>
      </c>
    </row>
    <row r="198" spans="1:22">
      <c r="A198" t="s">
        <v>610</v>
      </c>
      <c r="B198" t="s">
        <v>611</v>
      </c>
      <c r="C198" s="1">
        <v>45443</v>
      </c>
      <c r="D198" t="s">
        <v>612</v>
      </c>
      <c r="E198" t="s">
        <v>17</v>
      </c>
      <c r="F198">
        <v>10</v>
      </c>
      <c r="G198">
        <v>370.83</v>
      </c>
      <c r="H198">
        <v>4420.41</v>
      </c>
      <c r="I198" t="s">
        <v>18</v>
      </c>
      <c r="J198" t="b">
        <f t="shared" si="39"/>
        <v>0</v>
      </c>
      <c r="K198" t="b">
        <f t="shared" si="40"/>
        <v>0</v>
      </c>
      <c r="L198" t="b">
        <f t="shared" si="41"/>
        <v>0</v>
      </c>
      <c r="M198" t="b">
        <f t="shared" si="42"/>
        <v>1</v>
      </c>
      <c r="N198" t="b">
        <f t="shared" si="43"/>
        <v>1</v>
      </c>
      <c r="O198" t="str">
        <f t="shared" si="44"/>
        <v>05/31/2024</v>
      </c>
      <c r="P198" t="str">
        <f t="shared" si="45"/>
        <v>Valid Date</v>
      </c>
      <c r="Q198">
        <f t="shared" si="46"/>
        <v>3708.2999999999997</v>
      </c>
      <c r="R198" t="str">
        <f t="shared" si="47"/>
        <v>Inconsistent</v>
      </c>
      <c r="S198" t="str">
        <f t="shared" si="48"/>
        <v>Wrong</v>
      </c>
      <c r="T198" t="b">
        <f t="shared" si="49"/>
        <v>0</v>
      </c>
      <c r="U198" t="b">
        <f t="shared" si="50"/>
        <v>0</v>
      </c>
      <c r="V198" t="str">
        <f t="shared" si="51"/>
        <v>Normal</v>
      </c>
    </row>
    <row r="199" spans="1:22">
      <c r="A199" t="s">
        <v>613</v>
      </c>
      <c r="B199" t="s">
        <v>614</v>
      </c>
      <c r="C199" s="1">
        <v>45515</v>
      </c>
      <c r="D199" t="s">
        <v>615</v>
      </c>
      <c r="E199" t="s">
        <v>34</v>
      </c>
      <c r="F199">
        <v>1000</v>
      </c>
      <c r="G199">
        <v>254.63</v>
      </c>
      <c r="H199">
        <v>3838.19</v>
      </c>
      <c r="I199" t="s">
        <v>23</v>
      </c>
      <c r="J199" t="b">
        <f t="shared" si="39"/>
        <v>0</v>
      </c>
      <c r="K199" t="b">
        <f t="shared" si="40"/>
        <v>0</v>
      </c>
      <c r="L199" t="b">
        <f t="shared" si="41"/>
        <v>1</v>
      </c>
      <c r="M199" t="b">
        <f t="shared" si="42"/>
        <v>1</v>
      </c>
      <c r="N199" t="b">
        <f t="shared" si="43"/>
        <v>1</v>
      </c>
      <c r="O199" t="str">
        <f t="shared" si="44"/>
        <v>08/11/2024</v>
      </c>
      <c r="P199" t="str">
        <f t="shared" si="45"/>
        <v>Valid Date</v>
      </c>
      <c r="Q199">
        <f t="shared" si="46"/>
        <v>254630</v>
      </c>
      <c r="R199" t="str">
        <f t="shared" si="47"/>
        <v>Inconsistent</v>
      </c>
      <c r="S199" t="str">
        <f t="shared" si="48"/>
        <v>Wrong</v>
      </c>
      <c r="T199" t="b">
        <f t="shared" si="49"/>
        <v>1</v>
      </c>
      <c r="U199" t="b">
        <f t="shared" si="50"/>
        <v>1</v>
      </c>
      <c r="V199" t="str">
        <f t="shared" si="51"/>
        <v>Normal</v>
      </c>
    </row>
    <row r="200" spans="1:22">
      <c r="A200" t="s">
        <v>616</v>
      </c>
      <c r="B200" t="s">
        <v>617</v>
      </c>
      <c r="C200" s="1">
        <v>45418</v>
      </c>
      <c r="D200" t="s">
        <v>618</v>
      </c>
      <c r="E200" t="s">
        <v>17</v>
      </c>
      <c r="F200">
        <v>7</v>
      </c>
      <c r="G200">
        <v>312.99</v>
      </c>
      <c r="H200">
        <v>1070.5</v>
      </c>
      <c r="I200" t="s">
        <v>67</v>
      </c>
      <c r="J200" t="b">
        <f t="shared" si="39"/>
        <v>0</v>
      </c>
      <c r="K200" t="b">
        <f t="shared" si="40"/>
        <v>0</v>
      </c>
      <c r="L200" t="b">
        <f t="shared" si="41"/>
        <v>0</v>
      </c>
      <c r="M200" t="b">
        <f t="shared" si="42"/>
        <v>1</v>
      </c>
      <c r="N200" t="b">
        <f t="shared" si="43"/>
        <v>0</v>
      </c>
      <c r="O200" t="str">
        <f t="shared" si="44"/>
        <v>05/06/2024</v>
      </c>
      <c r="P200" t="str">
        <f t="shared" si="45"/>
        <v>Valid Date</v>
      </c>
      <c r="Q200">
        <f t="shared" si="46"/>
        <v>2190.9300000000003</v>
      </c>
      <c r="R200" t="str">
        <f t="shared" si="47"/>
        <v>Inconsistent</v>
      </c>
      <c r="S200" t="str">
        <f t="shared" si="48"/>
        <v>Wrong</v>
      </c>
      <c r="T200" t="b">
        <f t="shared" si="49"/>
        <v>0</v>
      </c>
      <c r="U200" t="b">
        <f t="shared" si="50"/>
        <v>0</v>
      </c>
      <c r="V200" t="str">
        <f t="shared" si="51"/>
        <v>Normal</v>
      </c>
    </row>
    <row r="201" spans="1:22">
      <c r="A201" t="s">
        <v>619</v>
      </c>
      <c r="B201" t="s">
        <v>620</v>
      </c>
      <c r="C201" s="1">
        <v>45392</v>
      </c>
      <c r="D201" t="s">
        <v>621</v>
      </c>
      <c r="E201" t="s">
        <v>12</v>
      </c>
      <c r="F201">
        <v>1</v>
      </c>
      <c r="G201">
        <v>9.8800000000000008</v>
      </c>
      <c r="H201">
        <v>717.06</v>
      </c>
      <c r="I201" t="s">
        <v>63</v>
      </c>
      <c r="J201" t="b">
        <f t="shared" si="39"/>
        <v>0</v>
      </c>
      <c r="K201" t="b">
        <f t="shared" si="40"/>
        <v>0</v>
      </c>
      <c r="L201" t="b">
        <f t="shared" si="41"/>
        <v>0</v>
      </c>
      <c r="M201" t="b">
        <f t="shared" si="42"/>
        <v>1</v>
      </c>
      <c r="N201" t="b">
        <f t="shared" si="43"/>
        <v>0</v>
      </c>
      <c r="O201" t="str">
        <f t="shared" si="44"/>
        <v>04/10/2024</v>
      </c>
      <c r="P201" t="str">
        <f t="shared" si="45"/>
        <v>Valid Date</v>
      </c>
      <c r="Q201">
        <f t="shared" si="46"/>
        <v>9.8800000000000008</v>
      </c>
      <c r="R201" t="str">
        <f t="shared" si="47"/>
        <v>Inconsistent</v>
      </c>
      <c r="S201" t="str">
        <f t="shared" si="48"/>
        <v>Wrong</v>
      </c>
      <c r="T201" t="b">
        <f t="shared" si="49"/>
        <v>0</v>
      </c>
      <c r="U201" t="b">
        <f t="shared" si="50"/>
        <v>0</v>
      </c>
      <c r="V201" t="str">
        <f t="shared" si="51"/>
        <v>Normal</v>
      </c>
    </row>
    <row r="202" spans="1:22">
      <c r="A202" t="s">
        <v>232</v>
      </c>
      <c r="B202" t="s">
        <v>233</v>
      </c>
      <c r="C202" s="1">
        <v>45569</v>
      </c>
      <c r="D202" t="s">
        <v>234</v>
      </c>
      <c r="E202" t="s">
        <v>22</v>
      </c>
      <c r="F202">
        <v>3</v>
      </c>
      <c r="G202">
        <v>390.95</v>
      </c>
      <c r="H202">
        <v>2682.39</v>
      </c>
      <c r="I202" t="s">
        <v>13</v>
      </c>
      <c r="J202" t="b">
        <f t="shared" si="39"/>
        <v>0</v>
      </c>
      <c r="K202" t="b">
        <f t="shared" si="40"/>
        <v>0</v>
      </c>
      <c r="L202" t="b">
        <f t="shared" si="41"/>
        <v>0</v>
      </c>
      <c r="M202" t="b">
        <f t="shared" si="42"/>
        <v>1</v>
      </c>
      <c r="N202" t="b">
        <f t="shared" si="43"/>
        <v>1</v>
      </c>
      <c r="O202" t="str">
        <f t="shared" si="44"/>
        <v>10/04/2024</v>
      </c>
      <c r="P202" t="str">
        <f t="shared" si="45"/>
        <v>Valid Date</v>
      </c>
      <c r="Q202">
        <f t="shared" si="46"/>
        <v>1172.8499999999999</v>
      </c>
      <c r="R202" t="str">
        <f t="shared" si="47"/>
        <v>Inconsistent</v>
      </c>
      <c r="S202" t="str">
        <f t="shared" si="48"/>
        <v>Wrong</v>
      </c>
      <c r="T202" t="b">
        <f t="shared" si="49"/>
        <v>1</v>
      </c>
      <c r="U202" t="b">
        <f t="shared" si="50"/>
        <v>1</v>
      </c>
      <c r="V202" t="str">
        <f t="shared" si="51"/>
        <v>Normal</v>
      </c>
    </row>
    <row r="203" spans="1:22">
      <c r="A203" t="s">
        <v>274</v>
      </c>
      <c r="B203" t="s">
        <v>275</v>
      </c>
      <c r="C203" s="1">
        <v>45490</v>
      </c>
      <c r="D203" t="s">
        <v>276</v>
      </c>
      <c r="E203" t="s">
        <v>34</v>
      </c>
      <c r="F203">
        <v>9</v>
      </c>
      <c r="G203">
        <v>450.38</v>
      </c>
      <c r="H203">
        <v>1601.37</v>
      </c>
      <c r="I203" t="s">
        <v>63</v>
      </c>
      <c r="J203" t="b">
        <f t="shared" si="39"/>
        <v>0</v>
      </c>
      <c r="K203" t="b">
        <f t="shared" si="40"/>
        <v>0</v>
      </c>
      <c r="L203" t="b">
        <f t="shared" si="41"/>
        <v>0</v>
      </c>
      <c r="M203" t="b">
        <f t="shared" si="42"/>
        <v>1</v>
      </c>
      <c r="N203" t="b">
        <f t="shared" si="43"/>
        <v>1</v>
      </c>
      <c r="O203" t="str">
        <f t="shared" si="44"/>
        <v>07/17/2024</v>
      </c>
      <c r="P203" t="str">
        <f t="shared" si="45"/>
        <v>Valid Date</v>
      </c>
      <c r="Q203">
        <f t="shared" si="46"/>
        <v>4053.42</v>
      </c>
      <c r="R203" t="str">
        <f t="shared" si="47"/>
        <v>Inconsistent</v>
      </c>
      <c r="S203" t="str">
        <f t="shared" si="48"/>
        <v>Wrong</v>
      </c>
      <c r="T203" t="b">
        <f t="shared" si="49"/>
        <v>1</v>
      </c>
      <c r="U203" t="b">
        <f t="shared" si="50"/>
        <v>1</v>
      </c>
      <c r="V203" t="str">
        <f t="shared" si="51"/>
        <v>Normal</v>
      </c>
    </row>
    <row r="204" spans="1:22">
      <c r="A204" t="s">
        <v>613</v>
      </c>
      <c r="B204" t="s">
        <v>614</v>
      </c>
      <c r="C204" s="1">
        <v>45515</v>
      </c>
      <c r="D204" t="s">
        <v>615</v>
      </c>
      <c r="E204" t="s">
        <v>34</v>
      </c>
      <c r="F204">
        <v>9</v>
      </c>
      <c r="G204">
        <v>254.63</v>
      </c>
      <c r="H204">
        <v>3838.19</v>
      </c>
      <c r="I204" t="e" cm="1">
        <f t="array" ref="I204">A1:I204South America</f>
        <v>#NAME?</v>
      </c>
      <c r="J204" t="b">
        <f t="shared" si="39"/>
        <v>0</v>
      </c>
      <c r="K204" t="b">
        <f t="shared" si="40"/>
        <v>0</v>
      </c>
      <c r="L204" t="b">
        <f t="shared" si="41"/>
        <v>0</v>
      </c>
      <c r="M204" t="b">
        <f t="shared" si="42"/>
        <v>1</v>
      </c>
      <c r="N204" t="b">
        <f t="shared" si="43"/>
        <v>1</v>
      </c>
      <c r="O204" t="str">
        <f t="shared" si="44"/>
        <v>08/11/2024</v>
      </c>
      <c r="P204" t="str">
        <f t="shared" si="45"/>
        <v>Valid Date</v>
      </c>
      <c r="Q204">
        <f t="shared" si="46"/>
        <v>2291.67</v>
      </c>
      <c r="R204" t="str">
        <f t="shared" si="47"/>
        <v>Inconsistent</v>
      </c>
      <c r="S204" t="str">
        <f t="shared" si="48"/>
        <v>Wrong</v>
      </c>
      <c r="T204" t="b">
        <f t="shared" si="49"/>
        <v>1</v>
      </c>
      <c r="U204" t="b">
        <f t="shared" si="50"/>
        <v>1</v>
      </c>
      <c r="V204" t="str">
        <f>IF(OR(G204="", G204&lt;=0, G204&lt;=QUARTILE(G:G,1)-1.5*(QUARTILE(G:G,3)-QUARTILE(G:G,1)), G204&gt;=QUARTILE(G:G,3)+1.5*(QUARTILE(G:G,3)-QUARTILE(G:G,1))), "Outlier", "Normal")</f>
        <v>Normal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D4C3-4002-4473-ADBD-A55C2D9E723B}">
  <dimension ref="A1:C8"/>
  <sheetViews>
    <sheetView tabSelected="1" workbookViewId="0">
      <selection activeCell="B10" sqref="B10"/>
    </sheetView>
  </sheetViews>
  <sheetFormatPr defaultRowHeight="14.4"/>
  <cols>
    <col min="1" max="1" width="20.5546875" bestFit="1" customWidth="1"/>
    <col min="2" max="2" width="5.77734375" bestFit="1" customWidth="1"/>
    <col min="3" max="3" width="12" bestFit="1" customWidth="1"/>
  </cols>
  <sheetData>
    <row r="1" spans="1:3">
      <c r="A1" t="s">
        <v>634</v>
      </c>
      <c r="B1" t="s">
        <v>635</v>
      </c>
      <c r="C1" t="s">
        <v>636</v>
      </c>
    </row>
    <row r="2" spans="1:3">
      <c r="A2" t="s">
        <v>637</v>
      </c>
      <c r="B2">
        <f>COUNTIF('ecommerce-dataset-final'!J2:J200, TRUE)</f>
        <v>4</v>
      </c>
      <c r="C2">
        <f>B2/COUNTA('ecommerce-dataset-final'!J2:J200)</f>
        <v>2.0100502512562814E-2</v>
      </c>
    </row>
    <row r="3" spans="1:3">
      <c r="A3" t="s">
        <v>638</v>
      </c>
      <c r="B3" s="6">
        <f>COUNTIF('ecommerce-dataset-final'!K2:K204, TRUE)</f>
        <v>20</v>
      </c>
      <c r="C3" s="6">
        <f>B3/COUNTA('ecommerce-dataset-final'!K2:K204)</f>
        <v>9.8522167487684734E-2</v>
      </c>
    </row>
    <row r="4" spans="1:3">
      <c r="A4" t="s">
        <v>639</v>
      </c>
      <c r="B4" s="6">
        <f>COUNTIF('ecommerce-dataset-final'!L2:L204, TRUE)</f>
        <v>5</v>
      </c>
      <c r="C4" s="6">
        <f>B4/COUNTA('ecommerce-dataset-final'!L2:L204)</f>
        <v>2.4630541871921183E-2</v>
      </c>
    </row>
    <row r="5" spans="1:3">
      <c r="A5" t="s">
        <v>640</v>
      </c>
      <c r="B5" s="5">
        <f>COUNTIF('ecommerce-dataset-final'!V2:V204, "Outlier")</f>
        <v>9</v>
      </c>
      <c r="C5" s="5">
        <f>COUNTIF('ecommerce-dataset-final'!V2:V204, "Outlier") / COUNTA('ecommerce-dataset-final'!V2:V204)</f>
        <v>4.4334975369458129E-2</v>
      </c>
    </row>
    <row r="6" spans="1:3">
      <c r="A6" t="s">
        <v>641</v>
      </c>
      <c r="B6" s="6">
        <f>COUNTIF('ecommerce-dataset-final'!M2:M204, TRUE)</f>
        <v>203</v>
      </c>
      <c r="C6">
        <f>COUNTIF('ecommerce-dataset-final'!M2:M204, TRUE) / COUNTA('ecommerce-dataset-final'!A2:A204)</f>
        <v>1</v>
      </c>
    </row>
    <row r="7" spans="1:3">
      <c r="A7" t="s">
        <v>642</v>
      </c>
      <c r="B7" s="6">
        <f>COUNTIF('ecommerce-dataset-final'!N2:N204, TRUE)</f>
        <v>119</v>
      </c>
      <c r="C7">
        <f>COUNTIF('ecommerce-dataset-final'!N2:N204, TRUE) / COUNTA('ecommerce-dataset-final'!A2:A204)</f>
        <v>0.58620689655172409</v>
      </c>
    </row>
    <row r="8" spans="1:3">
      <c r="A8" t="s">
        <v>643</v>
      </c>
      <c r="B8" s="6">
        <f>COUNTIF('ecommerce-dataset-final'!S2:S204, "Wrong")</f>
        <v>203</v>
      </c>
      <c r="C8">
        <f>COUNTIF('ecommerce-dataset-final'!S2:S200, "WRONG") / COUNTA('ecommerce-dataset-final'!A2:A200)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ecommerce-dataset-final</vt:lpstr>
      <vt:lpstr>Issue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Mhashi</dc:creator>
  <cp:lastModifiedBy>astonomy Domine</cp:lastModifiedBy>
  <dcterms:created xsi:type="dcterms:W3CDTF">2025-04-22T23:58:11Z</dcterms:created>
  <dcterms:modified xsi:type="dcterms:W3CDTF">2025-04-23T20:15:47Z</dcterms:modified>
</cp:coreProperties>
</file>